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2"/>
  <workbookPr codeName="EstaPastaDeTrabalho"/>
  <mc:AlternateContent xmlns:mc="http://schemas.openxmlformats.org/markup-compatibility/2006">
    <mc:Choice Requires="x15">
      <x15ac:absPath xmlns:x15ac="http://schemas.microsoft.com/office/spreadsheetml/2010/11/ac" url="https://saomartinhocombr-my.sharepoint.com/personal/mariana_kurtz_saomartinho_com_br/Documents/Documentos/13. Comunicação/CIS/Indicadores vs 21dez22/"/>
    </mc:Choice>
  </mc:AlternateContent>
  <xr:revisionPtr revIDLastSave="0" documentId="14_{53DC2A81-B16E-4257-A00F-8BFFFBB218EC}" xr6:coauthVersionLast="36" xr6:coauthVersionMax="36" xr10:uidLastSave="{00000000-0000-0000-0000-000000000000}"/>
  <bookViews>
    <workbookView xWindow="0" yWindow="0" windowWidth="19200" windowHeight="6930" tabRatio="828" xr2:uid="{00000000-000D-0000-FFFF-FFFF00000000}"/>
  </bookViews>
  <sheets>
    <sheet name="Index" sheetId="51" r:id="rId1"/>
    <sheet name="GRI 102-8" sheetId="1" r:id="rId2"/>
    <sheet name="GRI 102-38, 102-39" sheetId="2" r:id="rId3"/>
    <sheet name="GRI 201-1" sheetId="3" r:id="rId4"/>
    <sheet name="GRI 201-4, SASB RR-BI-530a.1" sheetId="4" r:id="rId5"/>
    <sheet name="GRI 204-1" sheetId="6" r:id="rId6"/>
    <sheet name="GRI 205-2" sheetId="7" r:id="rId7"/>
    <sheet name="GRI 302-1" sheetId="8" r:id="rId8"/>
    <sheet name="GRI 302-2" sheetId="9" r:id="rId9"/>
    <sheet name="GRI 302-3" sheetId="10" r:id="rId10"/>
    <sheet name="GRI 303-3, SASB FB-AG-140a.1" sheetId="11" r:id="rId11"/>
    <sheet name="GRI 303-4" sheetId="13" r:id="rId12"/>
    <sheet name="GRI 303-5, SASB FB-AG-140a.1" sheetId="14" r:id="rId13"/>
    <sheet name="GRI 305-1, SASB FB-AG-110a.1" sheetId="15" r:id="rId14"/>
    <sheet name="GRI 305-2" sheetId="16" r:id="rId15"/>
    <sheet name="GRI 305-3" sheetId="17" r:id="rId16"/>
    <sheet name="GRI 305-4" sheetId="18" r:id="rId17"/>
    <sheet name="GRI 305-6" sheetId="19" r:id="rId18"/>
    <sheet name="GRI 305-7, SASB RR-BI-120a.1" sheetId="20" r:id="rId19"/>
    <sheet name="GRI 306-3" sheetId="21" r:id="rId20"/>
    <sheet name="GRI 306-4" sheetId="23" r:id="rId21"/>
    <sheet name="GRI 306-5" sheetId="24" r:id="rId22"/>
    <sheet name="GRI 307-1" sheetId="26" r:id="rId23"/>
    <sheet name="GRI 308-1" sheetId="27" r:id="rId24"/>
    <sheet name="GRI 401-1" sheetId="32" r:id="rId25"/>
    <sheet name="GRI 401-3" sheetId="33" r:id="rId26"/>
    <sheet name="GRI 403-8" sheetId="34" r:id="rId27"/>
    <sheet name="GRI 403-9" sheetId="35" r:id="rId28"/>
    <sheet name="GRI 404-1" sheetId="36" r:id="rId29"/>
    <sheet name="GRI 404-3" sheetId="37" r:id="rId30"/>
    <sheet name="GRI 405-1" sheetId="39" r:id="rId31"/>
    <sheet name="GRI 405-2" sheetId="40" r:id="rId32"/>
    <sheet name="GRI 410-1" sheetId="41" r:id="rId33"/>
    <sheet name="GRI 412-1" sheetId="42" r:id="rId34"/>
    <sheet name="GRI 419-1" sheetId="43" r:id="rId35"/>
    <sheet name="SASB FB-AG-000" sheetId="44" r:id="rId36"/>
    <sheet name="SASB FB-AG-110a.3" sheetId="45" r:id="rId37"/>
    <sheet name="SASB FB-AG-140a.3, RR-BI-140a.3" sheetId="46" r:id="rId38"/>
    <sheet name="SASB FB-AG-430a.1" sheetId="47" r:id="rId39"/>
    <sheet name="SASB RR-BI-410a.1" sheetId="48" r:id="rId40"/>
    <sheet name="SASB RR-BI-430a.2" sheetId="49" r:id="rId41"/>
    <sheet name="SASB RR-BI-000" sheetId="50" r:id="rId42"/>
  </sheets>
  <externalReferences>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s>
  <definedNames>
    <definedName name="\0">[1]Ativo!#REF!</definedName>
    <definedName name="\a">[1]Ativo!#REF!</definedName>
    <definedName name="\D">#REF!</definedName>
    <definedName name="\m">#REF!</definedName>
    <definedName name="\N">#REF!</definedName>
    <definedName name="\p">[1]Ativo!#REF!</definedName>
    <definedName name="\s">[1]Ativo!#REF!</definedName>
    <definedName name="_1_US">"Dolar Exchange"</definedName>
    <definedName name="_bal0196">[2]Plan1!$A$1:$F$238</definedName>
    <definedName name="_bal0296">[2]Plan1!$A$1:$F$238</definedName>
    <definedName name="_Bal0497">[2]Plan1!$A$1:$F$517</definedName>
    <definedName name="_bal1196">[2]Plan1!$A$1:$F$596</definedName>
    <definedName name="_bdg2000">[2]Plan1!$A$1:$AH$101</definedName>
    <definedName name="_COP1">[3]INF!#REF!</definedName>
    <definedName name="_COP2">[3]INF!#REF!</definedName>
    <definedName name="_COP3">[3]INF!#REF!</definedName>
    <definedName name="_COP4">[3]INF!#REF!</definedName>
    <definedName name="_COP5">[3]INF!#REF!</definedName>
    <definedName name="_DAT1">#REF!</definedName>
    <definedName name="_xlnm._FilterDatabase" localSheetId="0" hidden="1">Index!$B$45:$B$60</definedName>
    <definedName name="_fu1">'[4]Detailed Adjustments'!#REF!</definedName>
    <definedName name="_hsd1">'[5]Summary Information'!#REF!</definedName>
    <definedName name="_IMP1">[3]PRINC!#REF!</definedName>
    <definedName name="_IMP2">[3]PRINC!#REF!</definedName>
    <definedName name="_IMP3">[3]PRINC!#REF!</definedName>
    <definedName name="_Order1" hidden="1">255</definedName>
    <definedName name="_Order2" hidden="1">255</definedName>
    <definedName name="_pg1">[3]PRINC!#REF!</definedName>
    <definedName name="_pg10">[3]PRINC!#REF!</definedName>
    <definedName name="_pg11">[3]PRINC!#REF!</definedName>
    <definedName name="_pg12">[3]PRINC!#REF!</definedName>
    <definedName name="_pg13">[3]PRINC!#REF!</definedName>
    <definedName name="_pg14">[3]PRINC!#REF!</definedName>
    <definedName name="_pg15">[3]PRINC!#REF!</definedName>
    <definedName name="_pg16">[3]PRINC!#REF!</definedName>
    <definedName name="_pg2">[3]PRINC!#REF!</definedName>
    <definedName name="_pg3">[3]PRINC!#REF!</definedName>
    <definedName name="_pg4">[3]PRINC!#REF!</definedName>
    <definedName name="_pg5">[3]PRINC!#REF!</definedName>
    <definedName name="_pg6">[3]PRINC!#REF!</definedName>
    <definedName name="_pg7">[3]PRINC!#REF!</definedName>
    <definedName name="_pg8">[3]PRINC!#REF!</definedName>
    <definedName name="_pg9">[3]PRINC!#REF!</definedName>
    <definedName name="A">#REF!</definedName>
    <definedName name="A_1">#REF!</definedName>
    <definedName name="A_2">#REF!</definedName>
    <definedName name="Á470">#REF!</definedName>
    <definedName name="AA">#REF!</definedName>
    <definedName name="AA_1">#REF!</definedName>
    <definedName name="AAA">#REF!</definedName>
    <definedName name="Account_Balance">#REF!</definedName>
    <definedName name="ACUMULADO">#REF!</definedName>
    <definedName name="ADICOES">#REF!</definedName>
    <definedName name="ADTOCLIENTES">#REF!</definedName>
    <definedName name="ajuste98">#REF!</definedName>
    <definedName name="Ajuste99">[6]Consolidate!#REF!</definedName>
    <definedName name="Analdolar">#REF!</definedName>
    <definedName name="analpl">[7]Paraná!#REF!</definedName>
    <definedName name="analreal">#REF!</definedName>
    <definedName name="Analtotal">[7]Paraná!#REF!</definedName>
    <definedName name="ANTECIPADAS">#REF!</definedName>
    <definedName name="APLICAÇ_ES">#REF!</definedName>
    <definedName name="APLICAÇÕES">#REF!</definedName>
    <definedName name="ARA_Threshold">#REF!</definedName>
    <definedName name="_xlnm.Extract">#REF!</definedName>
    <definedName name="_xlnm.Print_Area">#REF!</definedName>
    <definedName name="area1">'[8]Versao 1b ($=R$2,13)'!$B$1:$Q$52,'[8]Versao 1b ($=R$2,13)'!$R$1:$AC$52</definedName>
    <definedName name="ARP_Threshold">#REF!</definedName>
    <definedName name="as" hidden="1">#REF!</definedName>
    <definedName name="AS2DocOpenMode" hidden="1">"AS2DocumentEdit"</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df">#REF!</definedName>
    <definedName name="ATIVO">#REF!</definedName>
    <definedName name="AUMCAPITAL">#REF!</definedName>
    <definedName name="b">#REF!</definedName>
    <definedName name="BALANCO">#REF!</definedName>
    <definedName name="BALCMI">#REF!</definedName>
    <definedName name="baldat01">[2]Plan1!$A$1:$G$500</definedName>
    <definedName name="BALPUBL">#REF!</definedName>
    <definedName name="_xlnm.Database">#REF!</definedName>
    <definedName name="BANCOS">#REF!</definedName>
    <definedName name="basic_level">'[9]Tabela de Parâmetros'!$A$6:$C$11</definedName>
    <definedName name="BB">#REF!</definedName>
    <definedName name="BBB">#REF!</definedName>
    <definedName name="BC_D_PI">#REF!</definedName>
    <definedName name="BC_T_PI">#REF!</definedName>
    <definedName name="BG_Del" hidden="1">15</definedName>
    <definedName name="BG_Ins" hidden="1">4</definedName>
    <definedName name="BG_Mod" hidden="1">6</definedName>
    <definedName name="BL_D_PF">#REF!</definedName>
    <definedName name="BL_D_PI">#REF!</definedName>
    <definedName name="BL_D_PP">#REF!</definedName>
    <definedName name="BL_T_PF">#REF!</definedName>
    <definedName name="BL_T_PI">#REF!</definedName>
    <definedName name="BL_T_PP">#REF!</definedName>
    <definedName name="BR_D_PI">#REF!</definedName>
    <definedName name="BR_T_PI">#REF!</definedName>
    <definedName name="BT_D_PI">#REF!</definedName>
    <definedName name="BT_D_PP">#REF!</definedName>
    <definedName name="BT_T_PI">#REF!</definedName>
    <definedName name="BT_T_PP">#REF!</definedName>
    <definedName name="C.">#REF!</definedName>
    <definedName name="CAP">#REF!</definedName>
    <definedName name="CAPCOLIG">#REF!</definedName>
    <definedName name="CAPEX_ISP">'[10]Canbras TVA'!#REF!</definedName>
    <definedName name="CC">#REF!</definedName>
    <definedName name="CCC">#REF!</definedName>
    <definedName name="CE">[11]INFORM!#REF!</definedName>
    <definedName name="COLIGATIVO">#REF!</definedName>
    <definedName name="COLIGPASSIVO">#REF!</definedName>
    <definedName name="COMPULSORIO">#REF!</definedName>
    <definedName name="_xlnm.Criteria">#REF!</definedName>
    <definedName name="CTAS.RECEBER">#REF!</definedName>
    <definedName name="D">#REF!</definedName>
    <definedName name="D.R.E.">#REF!</definedName>
    <definedName name="dado">#REF!</definedName>
    <definedName name="dados">[2]Plan1!$A$1:$F$593</definedName>
    <definedName name="DD">#REF!</definedName>
    <definedName name="DEBENLP">#REF!</definedName>
    <definedName name="DIFERIDO">#REF!</definedName>
    <definedName name="Difference">#REF!</definedName>
    <definedName name="Disaggregations">#REF!</definedName>
    <definedName name="Dol_Anal_PL">[2]Plan1!#REF!</definedName>
    <definedName name="Dol_Anal_plen">[2]Plan1!#REF!</definedName>
    <definedName name="Dolars98">#REF!</definedName>
    <definedName name="Dolars99">[6]Consolidate!#REF!</definedName>
    <definedName name="DUPLS.ARECEBER">#REF!</definedName>
    <definedName name="EE">#REF!</definedName>
    <definedName name="ESTOQUES">#REF!</definedName>
    <definedName name="Expected_balance">#REF!</definedName>
    <definedName name="F_1">#REF!</definedName>
    <definedName name="F_2">#REF!</definedName>
    <definedName name="F_3">#REF!</definedName>
    <definedName name="FB_D_PI">#REF!</definedName>
    <definedName name="FB_D_PP">#REF!</definedName>
    <definedName name="FB_T_PI">#REF!</definedName>
    <definedName name="FB_T_PP">#REF!</definedName>
    <definedName name="fefe">#REF!</definedName>
    <definedName name="FINANCP">#REF!</definedName>
    <definedName name="FINANLP">#REF!</definedName>
    <definedName name="FN_D_PI">#REF!</definedName>
    <definedName name="FN_T_PI">#REF!</definedName>
    <definedName name="FOLHA">#REF!</definedName>
    <definedName name="FU">'[12]Detailed Adjustments'!#REF!</definedName>
    <definedName name="fx" hidden="1">#REF!</definedName>
    <definedName name="g">[2]Plan1!$C$7:$V$7</definedName>
    <definedName name="_xlnm.Recorder">#REF!</definedName>
    <definedName name="GRUPO_1">#REF!</definedName>
    <definedName name="GRUPO_2">#REF!</definedName>
    <definedName name="GRUPO_3">#REF!</definedName>
    <definedName name="GRUPO_4">#REF!</definedName>
    <definedName name="GRUPO_5">#REF!</definedName>
    <definedName name="GRUPO_6">#REF!</definedName>
    <definedName name="GRUPO_7">#REF!</definedName>
    <definedName name="GRUPO_8">#REF!</definedName>
    <definedName name="HH">#REF!</definedName>
    <definedName name="hsd">'[13]Summary Information'!#REF!</definedName>
    <definedName name="II">#REF!</definedName>
    <definedName name="IMOBILIZA01">#REF!</definedName>
    <definedName name="IMOBILIZA02">#REF!</definedName>
    <definedName name="IMOBILIZADO">#REF!</definedName>
    <definedName name="IMPATUAL">#REF!</definedName>
    <definedName name="INCENTIVOS">#REF!</definedName>
    <definedName name="initialdate">[2]Plan1!$D$8</definedName>
    <definedName name="interm_level">'[9]Tabela de Parâmetros'!$D$6:$F$11</definedName>
    <definedName name="INVESCOLIG">#REF!</definedName>
    <definedName name="INVESTIOUTROS">#REF!</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"c2108"</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IZED_INTEREST" hidden="1">"c2076"</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ASSA_OUTSTANDING_BS_DATE" hidden="1">"c1971"</definedName>
    <definedName name="IQ_CLASSA_OUTSTANDING_FILING_DATE" hidden="1">"c1973"</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OTHER_COST" hidden="1">"c284"</definedName>
    <definedName name="IQ_DEF_BENEFIT_ROA" hidden="1">"c285"</definedName>
    <definedName name="IQ_DEF_BENEFIT_SERVICE_COST" hidden="1">"c286"</definedName>
    <definedName name="IQ_DEF_BENEFIT_TOTAL_COST" hidden="1">"c287"</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V_PAYMENT_DATE" hidden="1">"c2106"</definedName>
    <definedName name="IQ_DIV_RECORD_DATE" hidden="1">"c2105"</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INT" hidden="1">"c373"</definedName>
    <definedName name="IQ_EBITDA_MARGIN" hidden="1">"c372"</definedName>
    <definedName name="IQ_EBITDA_OVER_TOTAL_IE" hidden="1">"c1371"</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FO" hidden="1">"c1574"</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DIVID" hidden="1">"c1446"</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ROFIT" hidden="1">"c1378"</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PRICE" hidden="1">"c545"</definedName>
    <definedName name="IQ_HOMEOWNERS_WRITTEN" hidden="1">"c546"</definedName>
    <definedName name="IQ_IMPAIR_OIL" hidden="1">"c547"</definedName>
    <definedName name="IQ_IMPAIRMENT_GW" hidden="1">"c548"</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LAND" hidden="1">"c645"</definedName>
    <definedName name="IQ_LAST_SPLIT_DATE" hidden="1">"c2095"</definedName>
    <definedName name="IQ_LAST_SPLIT_FACTOR" hidden="1">"c2093"</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ICENSED_POPS" hidden="1">"c2123"</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REPAIR" hidden="1">"c2087"</definedName>
    <definedName name="IQ_MARKETCAP" hidden="1">"c712"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NET_CHANGE" hidden="1">"c749"</definedName>
    <definedName name="IQ_NET_DEBT" hidden="1">"c1584"</definedName>
    <definedName name="IQ_NET_DEBT_EBITDA" hidden="1">"c750"</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CLOSE_BALANCE_GAS" hidden="1">"c2049"</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OIL" hidden="1">"c2032"</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OIL" hidden="1">"c2035"</definedName>
    <definedName name="IQ_OG_PURCHASES_GAS" hidden="1">"c2045"</definedName>
    <definedName name="IQ_OG_PURCHASES_OIL" hidden="1">"c2033"</definedName>
    <definedName name="IQ_OG_REVISIONS_GAS" hidden="1">"c2042"</definedName>
    <definedName name="IQ_OG_REVISIONS_OIL" hidden="1">"c2030"</definedName>
    <definedName name="IQ_OG_SALES_IN_PLACE_GAS" hidden="1">"c2046"</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OIL_PRODUCTON" hidden="1">"c2059"</definedName>
    <definedName name="IQ_OG_UNDEVELOPED_RESERVES_GAS" hidden="1">"c2051"</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ISSUED" hidden="1">"c857"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UTSTANDING_BS_DATE" hidden="1">"c2128"</definedName>
    <definedName name="IQ_OUTSTANDING_FILING_DATE" hidden="1">"c2127"</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WRITTEN" hidden="1">"c1027"</definedName>
    <definedName name="IQ_PE_EXCL" hidden="1">"c1028"</definedName>
    <definedName name="IQ_PE_EXCL_AVG" hidden="1">"c1029"</definedName>
    <definedName name="IQ_PE_EXCL_FWD" hidden="1">"c1030"</definedName>
    <definedName name="IQ_PE_RATIO" hidden="1">"c1610"</definedName>
    <definedName name="IQ_PENSION" hidden="1">"c1031"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UICK_RATIO" hidden="1">"c1086"</definedName>
    <definedName name="IQ_RATE_COMP_GROWTH_DOMESTIC" hidden="1">"c1087"</definedName>
    <definedName name="IQ_RATE_COMP_GROWTH_FOREIGN" hidden="1">"c1088"</definedName>
    <definedName name="IQ_RAW_INV" hidden="1">"c1089"</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VG_STORE_SIZE_GROSS" hidden="1">"c2066"</definedName>
    <definedName name="IQ_RETAIL_AVG_STORE_SIZE_NET" hidden="1">"c2067"</definedName>
    <definedName name="IQ_RETAIL_CLOSED_STORES" hidden="1">"c2063"</definedName>
    <definedName name="IQ_RETAIL_OPENED_STORES" hidden="1">"c2062"</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Q_FOOTAGE" hidden="1">"c2064"</definedName>
    <definedName name="IQ_RETAIL_STORE_SELLING_AREA" hidden="1">"c2065"</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UTI" hidden="1">"c1125"</definedName>
    <definedName name="IQ_REVENUE" hidden="1">"c1422"</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ME_STORE" hidden="1">"c1149"</definedName>
    <definedName name="IQ_SAVING_DEP" hidden="1">"c1150"</definedName>
    <definedName name="IQ_SECUR_RECEIV" hidden="1">"c1151"</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CF" hidden="1">"c1203"</definedName>
    <definedName name="IQ_STRIKE_PRICE_ISSUED" hidden="1">"c1645"</definedName>
    <definedName name="IQ_STRIKE_PRICE_OS" hidden="1">"c1646"</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MPLOYEE_AVG" hidden="1">"c1225"</definedName>
    <definedName name="IQ_TEV_TOTAL_REV" hidden="1">"c1226"</definedName>
    <definedName name="IQ_TEV_TOTAL_REV_AVG" hidden="1">"c1227"</definedName>
    <definedName name="IQ_TIER_ONE_RATIO" hidden="1">"c1229"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QUITY" hidden="1">"c1250"</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EXP" hidden="1">"c1291"</definedName>
    <definedName name="IQ_TOTAL_PENSION_OBLIGATION" hidden="1">"c1292"</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S" hidden="1">"c2119"</definedName>
    <definedName name="IQ_TOTAL_UNUSUAL" hidden="1">"c1508"</definedName>
    <definedName name="IQ_TRADE_AR" hidden="1">"c1345"</definedName>
    <definedName name="IQ_TRADE_PRINCIPAL" hidden="1">"c1309"</definedName>
    <definedName name="IQ_TRADING_ASSETS" hidden="1">"c1310"</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USUAL_EXP" hidden="1">"c1456"</definedName>
    <definedName name="IQ_US_GAAP" hidden="1">"c1331"</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EIGHTED_AVG_PRICE" hidden="1">"c1334"</definedName>
    <definedName name="IQ_WIP_INV" hidden="1">"c1335"</definedName>
    <definedName name="IQ_WORKMEN_WRITTEN" hidden="1">"c1336"</definedName>
    <definedName name="IQ_XDIV_DATE" hidden="1">"c2104"</definedName>
    <definedName name="IQ_YEARHIGH" hidden="1">"c1337"</definedName>
    <definedName name="IQ_YEARLOW" hidden="1">"c1338"</definedName>
    <definedName name="IQ_YTD" hidden="1">3000</definedName>
    <definedName name="IQ_Z_SCORE" hidden="1">"c1339"</definedName>
    <definedName name="ISP_Profit_and_Loss">'[10]Canbras TVA'!#REF!</definedName>
    <definedName name="JUDICIAIS">#REF!</definedName>
    <definedName name="L.">#REF!</definedName>
    <definedName name="L_Adjust">[14]Links!$H$1:$H$65536</definedName>
    <definedName name="L_AJE_Tot">[14]Links!$G$1:$G$65536</definedName>
    <definedName name="L_CY_Beg">[14]Links!$F$1:$F$65536</definedName>
    <definedName name="L_CY_End">[14]Links!$J$1:$J$65536</definedName>
    <definedName name="L_PY_End">[14]Links!$K$1:$K$65536</definedName>
    <definedName name="L_RJE_Tot">[14]Links!$I$1:$I$65536</definedName>
    <definedName name="LL">#REF!</definedName>
    <definedName name="LO_D_PI">#REF!</definedName>
    <definedName name="LO_T_PI">#REF!</definedName>
    <definedName name="Luiz">#REF!</definedName>
    <definedName name="MaTRIZ">[2]Plan1!$A$1:$G$412</definedName>
    <definedName name="MENU">#REF!</definedName>
    <definedName name="MM">#REF!</definedName>
    <definedName name="MM_1">#REF!</definedName>
    <definedName name="Monetary_Precision">#REF!</definedName>
    <definedName name="MU_D_PI">#REF!</definedName>
    <definedName name="MU_D_PP">#REF!</definedName>
    <definedName name="MU_T_PI">#REF!</definedName>
    <definedName name="MU_T_PP">#REF!</definedName>
    <definedName name="n">[2]Plan1!$C$17:$V$17</definedName>
    <definedName name="NN">#REF!</definedName>
    <definedName name="OPTICAL_EQUIPMENTS">[2]Plan1!$A$2:$F$248</definedName>
    <definedName name="OUCTASLP">#REF!</definedName>
    <definedName name="OUT_INFORM">#REF!</definedName>
    <definedName name="OUTRASRECEBER">#REF!</definedName>
    <definedName name="OUTROS2">#REF!</definedName>
    <definedName name="OUTROS3">#REF!</definedName>
    <definedName name="OUTROS4">#REF!</definedName>
    <definedName name="OUTROSCRED">#REF!</definedName>
    <definedName name="OUTROSIMOBIL">#REF!</definedName>
    <definedName name="OUTROSLP">#REF!</definedName>
    <definedName name="PAGE1">#REF!</definedName>
    <definedName name="PASSIVO">#REF!</definedName>
    <definedName name="PI_PF">#REF!</definedName>
    <definedName name="PI_PP">#REF!</definedName>
    <definedName name="PP_PF">#REF!</definedName>
    <definedName name="PRINT_AR01">#REF!</definedName>
    <definedName name="PRINT_AR03">#REF!</definedName>
    <definedName name="PRINT_AR04">#REF!</definedName>
    <definedName name="PRINT_AR05">#REF!</definedName>
    <definedName name="PRINT_AR06">#REF!</definedName>
    <definedName name="PRINT_AR07">#REF!</definedName>
    <definedName name="PRINT_AR08">#REF!</definedName>
    <definedName name="PRINT_AR09">#REF!</definedName>
    <definedName name="PRINT_AR10">#REF!</definedName>
    <definedName name="PRINT_AR11">#REF!</definedName>
    <definedName name="PRINT_AR14">#REF!</definedName>
    <definedName name="PRINT_AREA_MI">#REF!</definedName>
    <definedName name="PRINT_TITL01">#REF!</definedName>
    <definedName name="Profit_and_Loss">'[10]Canbras TVA'!#REF!</definedName>
    <definedName name="proll">#REF!</definedName>
    <definedName name="PTS">#REF!</definedName>
    <definedName name="R_Factor">#REF!</definedName>
    <definedName name="Reais98">#REF!</definedName>
    <definedName name="Reais99">[6]Consolidate!#REF!</definedName>
    <definedName name="RECUPERAR">#REF!</definedName>
    <definedName name="REF">#REF!</definedName>
    <definedName name="Residual_difference">#REF!</definedName>
    <definedName name="RESU">#REF!</definedName>
    <definedName name="RESULTADO">#REF!</definedName>
    <definedName name="RESULTADO1">#REF!</definedName>
    <definedName name="RESULTADO5">#REF!</definedName>
    <definedName name="RESUMO">#REF!</definedName>
    <definedName name="S_AcctDes">#REF!</definedName>
    <definedName name="S_Adjust">#REF!</definedName>
    <definedName name="S_Adjust_Data">#REF!</definedName>
    <definedName name="S_Adjust_GT">#REF!</definedName>
    <definedName name="S_AJE_Tot">#REF!</definedName>
    <definedName name="S_AJE_Tot_Data">#REF!</definedName>
    <definedName name="S_AJE_Tot_GT">#REF!</definedName>
    <definedName name="S_CompNum">#REF!</definedName>
    <definedName name="S_CY_Beg">#REF!</definedName>
    <definedName name="S_CY_Beg_Data">#REF!</definedName>
    <definedName name="S_CY_Beg_GT">#REF!</definedName>
    <definedName name="S_CY_End">#REF!</definedName>
    <definedName name="S_CY_End_Data">#REF!</definedName>
    <definedName name="S_CY_End_GT">#REF!</definedName>
    <definedName name="S_Diff_Amt">#REF!</definedName>
    <definedName name="S_Diff_Pct">#REF!</definedName>
    <definedName name="S_GrpNum">#REF!</definedName>
    <definedName name="S_Headings">#REF!</definedName>
    <definedName name="S_KeyValue">#REF!</definedName>
    <definedName name="S_PY_End">#REF!</definedName>
    <definedName name="S_PY_End_Data">#REF!</definedName>
    <definedName name="S_PY_End_GT">#REF!</definedName>
    <definedName name="S_RJE_Tot">#REF!</definedName>
    <definedName name="S_RJE_Tot_Data">#REF!</definedName>
    <definedName name="S_RJE_Tot_GT">#REF!</definedName>
    <definedName name="S_RowNum">#REF!</definedName>
    <definedName name="saldo">#REF!</definedName>
    <definedName name="saldo056">'[15]Brasil-Jab'!$F$53</definedName>
    <definedName name="saldo1">#REF!</definedName>
    <definedName name="saldo2">#REF!</definedName>
    <definedName name="saldo3">#REF!</definedName>
    <definedName name="SERVIÇOS">#REF!</definedName>
    <definedName name="SetTopCost">[2]Plan1!$F$17</definedName>
    <definedName name="SS">#REF!</definedName>
    <definedName name="SU_D_PI">#REF!</definedName>
    <definedName name="SU_T_PI">#REF!</definedName>
    <definedName name="TABELA">#REF!</definedName>
    <definedName name="TABELA1">#REF!</definedName>
    <definedName name="TAXAS">#REF!</definedName>
    <definedName name="TextRefCopy1">#REF!</definedName>
    <definedName name="TextRefCopy10">#REF!</definedName>
    <definedName name="TextRefCopy11">#REF!</definedName>
    <definedName name="TextRefCopy12">#REF!</definedName>
    <definedName name="TextRefCopy13">#REF!</definedName>
    <definedName name="TextRefCopy14">#REF!</definedName>
    <definedName name="TextRefCopy15">#REF!</definedName>
    <definedName name="TextRefCopy16">#REF!</definedName>
    <definedName name="TextRefCopy17">#REF!</definedName>
    <definedName name="TextRefCopy18">#REF!</definedName>
    <definedName name="TextRefCopy19">#REF!</definedName>
    <definedName name="TextRefCopy2">#REF!</definedName>
    <definedName name="TextRefCopy20">#REF!</definedName>
    <definedName name="TextRefCopy21">#REF!</definedName>
    <definedName name="TextRefCopy22">#REF!</definedName>
    <definedName name="TextRefCopy23">#REF!</definedName>
    <definedName name="TextRefCopy24">#REF!</definedName>
    <definedName name="TextRefCopy25">#REF!</definedName>
    <definedName name="TextRefCopy26">#REF!</definedName>
    <definedName name="TextRefCopy3">#REF!</definedName>
    <definedName name="TextRefCopy4">#REF!</definedName>
    <definedName name="TextRefCopy6">#REF!</definedName>
    <definedName name="TextRefCopy7">'[16]Tickmarks '!$B$11</definedName>
    <definedName name="TextRefCopy8">#REF!</definedName>
    <definedName name="TextRefCopyRangeCount" hidden="1">3</definedName>
    <definedName name="Threshold">#REF!</definedName>
    <definedName name="title">'[13]Summary Information'!#REF!</definedName>
    <definedName name="_xlnm.Print_Titles">#REF!</definedName>
    <definedName name="TRIMESTRE">#REF!</definedName>
    <definedName name="tudo">#REF!</definedName>
    <definedName name="U">#REF!</definedName>
    <definedName name="UN_D_PI">#REF!</definedName>
    <definedName name="UN_D_PP">#REF!</definedName>
    <definedName name="UN_T_PI">#REF!</definedName>
    <definedName name="UN_T_PP">#REF!</definedName>
    <definedName name="values">#REF!,#REF!,#REF!</definedName>
    <definedName name="VOLT_MENU">#REF!</definedName>
    <definedName name="vv">[1]Ativo!#REF!</definedName>
    <definedName name="vvv">'[17]#REF'!$A$1:$M$49</definedName>
    <definedName name="wrn.Aging._.and._.Trend._.Analysis." hidden="1">{#N/A,#N/A,FALSE,"Aging Summary";#N/A,#N/A,FALSE,"Ratio Analysis";#N/A,#N/A,FALSE,"Test 120 Day Accts";#N/A,#N/A,FALSE,"Tickmarks"}</definedName>
    <definedName name="wrn.EXPENSES._.98._.US." hidden="1">{"Expenses 98 MKT",#N/A,TRUE,"MKT";"Expenses 98 BUSS",#N/A,TRUE,"BusOper";"Expenses 98 TECH",#N/A,TRUE,"Tech";"Expenses 98 LOCAL",#N/A,TRUE,"LocalProg";"Expenses 98 GA",#N/A,TRUE,"G&amp;A";"Expenses 98 CONSOL",#N/A,TRUE,"Consolidate"}</definedName>
    <definedName name="wrn.EXPENSES._.99._.REAL." hidden="1">{"Reais 99 MKT",#N/A,TRUE,"MKT";"Reais 99 BUSS",#N/A,TRUE,"BusOper";"Reais 99 TECH",#N/A,TRUE,"Tech";"Reais 99 LOCAL",#N/A,TRUE,"LocalProg";"Reais 99 GA",#N/A,TRUE,"G&amp;A";"Reais 99 CONSOL",#N/A,TRUE,"Consolidate"}</definedName>
    <definedName name="wrn.FINANCIAL._.MONTH." hidden="1">{"Expense Analysis MKT",#N/A,TRUE,"MKT";"Expense Analysis BUSS",#N/A,TRUE,"BusOper";"Expense Analysis TECH",#N/A,TRUE,"Tech";"Expense Analysis LOCAL",#N/A,TRUE,"LocalProg";"Expense Analysis GA",#N/A,TRUE,"G&amp;A";"Expense Analysis CONSOL",#N/A,TRUE,"Consolidate"}</definedName>
    <definedName name="wrn.FINANCIAL._.MONTHS." hidden="1">{"Expenses Amalysis Months MKT",#N/A,TRUE,"MKT";"Expenses Analysis Months BUSS",#N/A,TRUE,"BusOper";"Expenses Analysis Months TECH",#N/A,TRUE,"Tech";"Expenses Analysis Months LOCAL",#N/A,TRUE,"LocalProg";"Expenses Analysis Months GA",#N/A,TRUE,"G&amp;A";"Expenses Analysis Months CONSOL",#N/A,TRUE,"Consolidate"}</definedName>
    <definedName name="wrn.FINANCIAL._.US._.MONTH." hidden="1">{"Expenses us MKT",#N/A,TRUE,"MKT";"Expenses us BUSS",#N/A,TRUE,"BusOper";"Expenses us TECH",#N/A,TRUE,"Tech";"Expenses us LOCAL",#N/A,TRUE,"LocalProg";"Expenses us GA",#N/A,TRUE,"G&amp;A";"Expenses us CONSOL",#N/A,TRUE,"Consolidate"}</definedName>
    <definedName name="wrn.FINANCIAL._.US._.MONTHS." hidden="1">{"Expenses Months us MKT",#N/A,TRUE,"MKT";"Expenses Months us BUSS",#N/A,TRUE,"BusOper";"Expenses Months us TECH",#N/A,TRUE,"Tech";"Expenses Months us LOCAL",#N/A,TRUE,"LocalProg";"Expenses Months us GA",#N/A,TRUE,"G&amp;A";"Expenses Months us CONSOL",#N/A,TRUE,"Consolidate"}</definedName>
    <definedName name="wrn.WORK._.PAPER." hidden="1">{#N/A,#N/A,TRUE,"Consolidate";"Work Paper MKT",#N/A,TRUE,"MKT";"Work Paper BUSS",#N/A,TRUE,"BusOper";"Work Paper TECH",#N/A,TRUE,"Tech";"Work Paper LOCAL",#N/A,TRUE,"LocalProg";"Work Paper GA",#N/A,TRUE,"G&amp;A";"Work Paper CONSOL",#N/A,TRUE,"Consolidate"}</definedName>
    <definedName name="wrn.WORK._.PAPER._.99." hidden="1">{"Work Paper99 MKT",#N/A,TRUE,"MKT";"Work Paper99 BUSS",#N/A,TRUE,"BusOper";"Work Paper99 TECH",#N/A,TRUE,"Tech";"Work Paper99 LOCAL",#N/A,TRUE,"LocalProg";"Work Paper99 GA",#N/A,TRUE,"G&amp;A";"Work Paper99 CONSOL",#N/A,TRUE,"Consolidate"}</definedName>
    <definedName name="XREF_COLUMN_1" hidden="1">'[18]Intercompany BP'!$E$1:$E$65536</definedName>
    <definedName name="XREF_COLUMN_10" hidden="1">#REF!</definedName>
    <definedName name="XREF_COLUMN_11" hidden="1">#REF!</definedName>
    <definedName name="XREF_COLUMN_14" hidden="1">#REF!</definedName>
    <definedName name="XREF_COLUMN_15" hidden="1">#REF!</definedName>
    <definedName name="XREF_COLUMN_16" hidden="1">#REF!</definedName>
    <definedName name="XREF_COLUMN_17" hidden="1">'[16]Tickmarks '!$G$1:$G$65536</definedName>
    <definedName name="XREF_COLUMN_19" hidden="1">#REF!</definedName>
    <definedName name="XREF_COLUMN_2" hidden="1">'[18]Intercompany BP'!$H$1:$H$65536</definedName>
    <definedName name="XREF_COLUMN_20" hidden="1">'[19]Mapa de Resultado'!#REF!</definedName>
    <definedName name="XREF_COLUMN_21" hidden="1">'[19]Mapa de Resultado'!#REF!</definedName>
    <definedName name="XREF_COLUMN_3" hidden="1">'[18]Intercompany BP'!$K$1:$K$65536</definedName>
    <definedName name="XREF_COLUMN_4" hidden="1">'[18]Intercompany BP'!$O$1:$O$65536</definedName>
    <definedName name="XREF_COLUMN_5" hidden="1">'[18]Intercompany BP'!$X$1:$X$65536</definedName>
    <definedName name="XREF_COLUMN_6" hidden="1">'[18]Intercompany BP'!$AD$1:$AD$65536</definedName>
    <definedName name="XREF_COLUMN_7" hidden="1">#REF!</definedName>
    <definedName name="XREF_COLUMN_8" hidden="1">[20]Resumo!#REF!</definedName>
    <definedName name="XREF_COLUMN_9" hidden="1">#REF!</definedName>
    <definedName name="XRefActiveRow" hidden="1">#REF!</definedName>
    <definedName name="XRefColumnsCount" hidden="1">6</definedName>
    <definedName name="XRefCopy1" hidden="1">'[18]Intercompany BP'!$D$56</definedName>
    <definedName name="XRefCopy10" hidden="1">#REF!</definedName>
    <definedName name="XRefCopy10Row" hidden="1">#REF!</definedName>
    <definedName name="XRefCopy12" hidden="1">'[18]Intercompany BP'!$G$58</definedName>
    <definedName name="XRefCopy12Row" hidden="1">#REF!</definedName>
    <definedName name="XRefCopy13" hidden="1">'[18]Intercompany BP'!$N$26</definedName>
    <definedName name="XRefCopy13Row" hidden="1">#REF!</definedName>
    <definedName name="XRefCopy14" hidden="1">'[18]Intercompany BP'!$W$26</definedName>
    <definedName name="XRefCopy14Row" hidden="1">#REF!</definedName>
    <definedName name="XRefCopy15" hidden="1">'[18]Intercompany BP'!$W$27</definedName>
    <definedName name="XRefCopy15Row" hidden="1">#REF!</definedName>
    <definedName name="XRefCopy16Row" hidden="1">#REF!</definedName>
    <definedName name="XRefCopy17" hidden="1">#REF!</definedName>
    <definedName name="XRefCopy17Row" hidden="1">#REF!</definedName>
    <definedName name="XRefCopy18" hidden="1">'[19]Mapa de Resultado'!#REF!</definedName>
    <definedName name="XRefCopy18Row" hidden="1">#REF!</definedName>
    <definedName name="XRefCopy19" hidden="1">#REF!</definedName>
    <definedName name="XRefCopy19Row" hidden="1">#REF!</definedName>
    <definedName name="XRefCopy1Row" hidden="1">#REF!</definedName>
    <definedName name="XRefCopy2" hidden="1">'[18]Intercompany BP'!$G$58</definedName>
    <definedName name="XRefCopy20" hidden="1">'[19]Mapa de Resultado'!#REF!</definedName>
    <definedName name="XRefCopy20Row" hidden="1">#REF!</definedName>
    <definedName name="XRefCopy21" hidden="1">#REF!</definedName>
    <definedName name="XRefCopy21Row" hidden="1">#REF!</definedName>
    <definedName name="XRefCopy28" hidden="1">#REF!</definedName>
    <definedName name="XRefCopy28Row" hidden="1">#REF!</definedName>
    <definedName name="XRefCopy29" hidden="1">#REF!</definedName>
    <definedName name="XRefCopy29Row" hidden="1">#REF!</definedName>
    <definedName name="XRefCopy2Row">[21]XREF!#REF!</definedName>
    <definedName name="XRefCopy3" hidden="1">#REF!</definedName>
    <definedName name="XRefCopy30Row" hidden="1">#REF!</definedName>
    <definedName name="XRefCopy31" hidden="1">#REF!</definedName>
    <definedName name="XRefCopy31Row" hidden="1">#REF!</definedName>
    <definedName name="XRefCopy33Row" hidden="1">#REF!</definedName>
    <definedName name="XRefCopy39" hidden="1">#REF!</definedName>
    <definedName name="XRefCopy4" hidden="1">#REF!</definedName>
    <definedName name="XRefCopy40Row" hidden="1">#REF!</definedName>
    <definedName name="XRefCopy43Row" hidden="1">#REF!</definedName>
    <definedName name="XRefCopy44Row" hidden="1">#REF!</definedName>
    <definedName name="XRefCopy49Row" hidden="1">#REF!</definedName>
    <definedName name="XRefCopy4Row" hidden="1">#REF!</definedName>
    <definedName name="XRefCopy5" hidden="1">#REF!</definedName>
    <definedName name="XRefCopy50Row" hidden="1">#REF!</definedName>
    <definedName name="XRefCopy51Row" hidden="1">#REF!</definedName>
    <definedName name="XRefCopy52Row" hidden="1">#REF!</definedName>
    <definedName name="XRefCopy53Row" hidden="1">#REF!</definedName>
    <definedName name="XRefCopy55Row" hidden="1">#REF!</definedName>
    <definedName name="XRefCopy56" hidden="1">#REF!</definedName>
    <definedName name="XRefCopy56Row" hidden="1">[19]XREF!#REF!</definedName>
    <definedName name="XRefCopy5Row" hidden="1">#REF!</definedName>
    <definedName name="XRefCopy6">[22]Lead!$R$1063</definedName>
    <definedName name="XRefCopy61" hidden="1">'[19]Mapa de Resultado'!#REF!</definedName>
    <definedName name="XRefCopy61Row" hidden="1">#REF!</definedName>
    <definedName name="XRefCopy63Row" hidden="1">#REF!</definedName>
    <definedName name="XRefCopy64Row" hidden="1">#REF!</definedName>
    <definedName name="XRefCopy65Row" hidden="1">#REF!</definedName>
    <definedName name="XRefCopy66" hidden="1">#REF!</definedName>
    <definedName name="XRefCopy66Row" hidden="1">#REF!</definedName>
    <definedName name="XRefCopy67Row" hidden="1">#REF!</definedName>
    <definedName name="XRefCopy68Row" hidden="1">#REF!</definedName>
    <definedName name="XRefCopy69Row" hidden="1">#REF!</definedName>
    <definedName name="XRefCopy6Row">[22]c008!$A$9:$IV$9</definedName>
    <definedName name="XRefCopy7" hidden="1">'[18]Intercompany BP'!$AC$16</definedName>
    <definedName name="XRefCopy70Row" hidden="1">#REF!</definedName>
    <definedName name="XRefCopy71Row" hidden="1">#REF!</definedName>
    <definedName name="XRefCopy72Row" hidden="1">#REF!</definedName>
    <definedName name="XRefCopy73Row" hidden="1">#REF!</definedName>
    <definedName name="XRefCopy74Row" hidden="1">#REF!</definedName>
    <definedName name="XRefCopy75Row" hidden="1">#REF!</definedName>
    <definedName name="XRefCopy76Row" hidden="1">#REF!</definedName>
    <definedName name="XRefCopy77Row" hidden="1">#REF!</definedName>
    <definedName name="XRefCopy78Row" hidden="1">#REF!</definedName>
    <definedName name="XRefCopy7Row" hidden="1">#REF!</definedName>
    <definedName name="XRefCopy8" hidden="1">[23]Lead!#REF!</definedName>
    <definedName name="XRefCopy80Row" hidden="1">#REF!</definedName>
    <definedName name="XRefCopy81" hidden="1">'[19]Mapa de Resultado'!#REF!</definedName>
    <definedName name="XRefCopy81Row" hidden="1">#REF!</definedName>
    <definedName name="XRefCopy82Row" hidden="1">#REF!</definedName>
    <definedName name="XRefCopy8Row" hidden="1">#REF!</definedName>
    <definedName name="XRefCopy9" hidden="1">'[20]Mapa Imobilizado'!#REF!</definedName>
    <definedName name="XRefCopy9Row" hidden="1">#REF!</definedName>
    <definedName name="XRefCopyRangeCount" hidden="1">7</definedName>
    <definedName name="XRefPaste1" hidden="1">#REF!</definedName>
    <definedName name="XRefPaste10" hidden="1">#REF!</definedName>
    <definedName name="XRefPaste101" hidden="1">#REF!</definedName>
    <definedName name="XRefPaste101Row" hidden="1">#REF!</definedName>
    <definedName name="XRefPaste102" hidden="1">#REF!</definedName>
    <definedName name="XRefPaste102Row" hidden="1">#REF!</definedName>
    <definedName name="XRefPaste103" hidden="1">#REF!</definedName>
    <definedName name="XRefPaste103Row" hidden="1">#REF!</definedName>
    <definedName name="XRefPaste104Row" hidden="1">#REF!</definedName>
    <definedName name="XRefPaste105Row" hidden="1">#REF!</definedName>
    <definedName name="XRefPaste106" hidden="1">#REF!</definedName>
    <definedName name="XRefPaste106Row" hidden="1">#REF!</definedName>
    <definedName name="XRefPaste107Row" hidden="1">#REF!</definedName>
    <definedName name="XRefPaste108Row" hidden="1">#REF!</definedName>
    <definedName name="XRefPaste11" hidden="1">#REF!</definedName>
    <definedName name="XRefPaste111Row" hidden="1">#REF!</definedName>
    <definedName name="XRefPaste112Row" hidden="1">#REF!</definedName>
    <definedName name="XRefPaste117" hidden="1">'[19]Mapa de Resultado'!#REF!</definedName>
    <definedName name="XRefPaste117Row" hidden="1">#REF!</definedName>
    <definedName name="XRefPaste118" hidden="1">'[19]Mapa de Resultado'!#REF!</definedName>
    <definedName name="XRefPaste118Row" hidden="1">#REF!</definedName>
    <definedName name="XRefPaste119" hidden="1">'[19]Mapa de Resultado'!#REF!</definedName>
    <definedName name="XRefPaste119Row" hidden="1">#REF!</definedName>
    <definedName name="XRefPaste12" hidden="1">#REF!</definedName>
    <definedName name="XRefPaste120" hidden="1">#REF!</definedName>
    <definedName name="XRefPaste120Row" hidden="1">#REF!</definedName>
    <definedName name="XRefPaste121Row" hidden="1">#REF!</definedName>
    <definedName name="XRefPaste122Row" hidden="1">#REF!</definedName>
    <definedName name="XRefPaste123Row" hidden="1">#REF!</definedName>
    <definedName name="XRefPaste124Row" hidden="1">#REF!</definedName>
    <definedName name="XRefPaste126Row" hidden="1">#REF!</definedName>
    <definedName name="XRefPaste127Row" hidden="1">#REF!</definedName>
    <definedName name="XRefPaste128Row" hidden="1">#REF!</definedName>
    <definedName name="XRefPaste129Row" hidden="1">#REF!</definedName>
    <definedName name="XRefPaste13" hidden="1">'[18]Intercompany BP'!$J$57</definedName>
    <definedName name="XRefPaste130Row" hidden="1">#REF!</definedName>
    <definedName name="XRefPaste131Row" hidden="1">#REF!</definedName>
    <definedName name="XRefPaste132Row" hidden="1">#REF!</definedName>
    <definedName name="XRefPaste133Row" hidden="1">#REF!</definedName>
    <definedName name="XRefPaste134Row" hidden="1">#REF!</definedName>
    <definedName name="XRefPaste135Row" hidden="1">#REF!</definedName>
    <definedName name="XRefPaste136Row" hidden="1">#REF!</definedName>
    <definedName name="XRefPaste137Row" hidden="1">#REF!</definedName>
    <definedName name="XRefPaste138Row" hidden="1">#REF!</definedName>
    <definedName name="XRefPaste139" hidden="1">'[19]Mapa de Resultado'!#REF!</definedName>
    <definedName name="XRefPaste139Row" hidden="1">#REF!</definedName>
    <definedName name="XRefPaste13Row" hidden="1">#REF!</definedName>
    <definedName name="XRefPaste14" hidden="1">'[18]Intercompany BP'!$N$27</definedName>
    <definedName name="XRefPaste14Row" hidden="1">#REF!</definedName>
    <definedName name="XRefPaste15" hidden="1">#REF!</definedName>
    <definedName name="XRefPaste15Row" hidden="1">#REF!</definedName>
    <definedName name="XRefPaste16" hidden="1">#REF!</definedName>
    <definedName name="XRefPaste16Row" hidden="1">#REF!</definedName>
    <definedName name="XRefPaste17Row" hidden="1">#REF!</definedName>
    <definedName name="XRefPaste18" hidden="1">#REF!</definedName>
    <definedName name="XRefPaste18Row" hidden="1">#REF!</definedName>
    <definedName name="XRefPaste19" hidden="1">'[19]Mapa de Resultado'!#REF!</definedName>
    <definedName name="XRefPaste19Row" hidden="1">#REF!</definedName>
    <definedName name="XRefPaste1Row" hidden="1">#REF!</definedName>
    <definedName name="XRefPaste2" hidden="1">#REF!</definedName>
    <definedName name="XRefPaste26" hidden="1">#REF!</definedName>
    <definedName name="XRefPaste26Row" hidden="1">#REF!</definedName>
    <definedName name="XRefPaste27Row" hidden="1">#REF!</definedName>
    <definedName name="XRefPaste28" hidden="1">#REF!</definedName>
    <definedName name="XRefPaste28Row" hidden="1">#REF!</definedName>
    <definedName name="XRefPaste29" hidden="1">#REF!</definedName>
    <definedName name="XRefPaste29Row" hidden="1">#REF!</definedName>
    <definedName name="XRefPaste2Row" hidden="1">#REF!</definedName>
    <definedName name="XRefPaste3" hidden="1">#REF!</definedName>
    <definedName name="XRefPaste31" hidden="1">#REF!</definedName>
    <definedName name="XRefPaste31Row" hidden="1">#REF!</definedName>
    <definedName name="XRefPaste32" hidden="1">#REF!</definedName>
    <definedName name="XRefPaste32Row" hidden="1">#REF!</definedName>
    <definedName name="XRefPaste35" hidden="1">#REF!</definedName>
    <definedName name="XRefPaste35Row" hidden="1">#REF!</definedName>
    <definedName name="XRefPaste37" hidden="1">'[19]Mapa de Resultado'!#REF!</definedName>
    <definedName name="XRefPaste37Row" hidden="1">#REF!</definedName>
    <definedName name="XRefPaste38" hidden="1">#REF!</definedName>
    <definedName name="XRefPaste38Row" hidden="1">#REF!</definedName>
    <definedName name="XRefPaste39" hidden="1">#REF!</definedName>
    <definedName name="XRefPaste39Row" hidden="1">#REF!</definedName>
    <definedName name="XRefPaste3Row" hidden="1">#REF!</definedName>
    <definedName name="XRefPaste4" hidden="1">#REF!</definedName>
    <definedName name="XRefPaste44" hidden="1">'[19]Deposito Judicial'!#REF!</definedName>
    <definedName name="XRefPaste44Row" hidden="1">[19]XREF!#REF!</definedName>
    <definedName name="XRefPaste45" hidden="1">#REF!</definedName>
    <definedName name="XRefPaste45Row" hidden="1">[19]XREF!#REF!</definedName>
    <definedName name="XRefPaste4Row" hidden="1">#REF!</definedName>
    <definedName name="XRefPaste5" hidden="1">#REF!</definedName>
    <definedName name="XRefPaste56Row" hidden="1">#REF!</definedName>
    <definedName name="XRefPaste57Row" hidden="1">#REF!</definedName>
    <definedName name="XRefPaste59Row" hidden="1">#REF!</definedName>
    <definedName name="XRefPaste5Row" hidden="1">#REF!</definedName>
    <definedName name="XRefPaste6" hidden="1">#REF!</definedName>
    <definedName name="XRefPaste62Row" hidden="1">#REF!</definedName>
    <definedName name="XRefPaste63Row" hidden="1">#REF!</definedName>
    <definedName name="XRefPaste64Row" hidden="1">#REF!</definedName>
    <definedName name="XRefPaste65Row" hidden="1">#REF!</definedName>
    <definedName name="XRefPaste67Row" hidden="1">#REF!</definedName>
    <definedName name="XRefPaste68Row" hidden="1">#REF!</definedName>
    <definedName name="XRefPaste69Row" hidden="1">#REF!</definedName>
    <definedName name="XRefPaste6Row" hidden="1">#REF!</definedName>
    <definedName name="XRefPaste7" hidden="1">#REF!</definedName>
    <definedName name="XRefPaste70Row" hidden="1">#REF!</definedName>
    <definedName name="XRefPaste71Row" hidden="1">#REF!</definedName>
    <definedName name="XRefPaste75Row" hidden="1">#REF!</definedName>
    <definedName name="XRefPaste7Row" hidden="1">#REF!</definedName>
    <definedName name="XRefPaste8" hidden="1">#REF!</definedName>
    <definedName name="XRefPaste9" hidden="1">#REF!</definedName>
    <definedName name="XRefPaste99Row" hidden="1">#REF!</definedName>
    <definedName name="XRefPasteRangeCount" hidden="1">3</definedName>
    <definedName name="Z">#REF!</definedName>
    <definedName name="Z_1">#REF!</definedName>
    <definedName name="Z_3">#REF!</definedName>
    <definedName name="Z_EB795A54_28D7_4D84_84BD_E612CA4FC176_.wvu.Cols" localSheetId="2" hidden="1">'GRI 102-38, 102-39'!$L:$XFD</definedName>
    <definedName name="Z_EB795A54_28D7_4D84_84BD_E612CA4FC176_.wvu.Cols" localSheetId="1" hidden="1">'GRI 102-8'!$S:$XFD</definedName>
    <definedName name="Z_EB795A54_28D7_4D84_84BD_E612CA4FC176_.wvu.Cols" localSheetId="3" hidden="1">'GRI 201-1'!$I:$XFD</definedName>
    <definedName name="Z_EB795A54_28D7_4D84_84BD_E612CA4FC176_.wvu.Cols" localSheetId="4" hidden="1">'GRI 201-4, SASB RR-BI-530a.1'!$I:$XFD</definedName>
    <definedName name="Z_EB795A54_28D7_4D84_84BD_E612CA4FC176_.wvu.Cols" localSheetId="5" hidden="1">'GRI 204-1'!$I:$XFD</definedName>
    <definedName name="Z_EB795A54_28D7_4D84_84BD_E612CA4FC176_.wvu.Cols" localSheetId="6" hidden="1">'GRI 205-2'!$O:$XFD</definedName>
    <definedName name="Z_EB795A54_28D7_4D84_84BD_E612CA4FC176_.wvu.Cols" localSheetId="7" hidden="1">'GRI 302-1'!$I:$XFD</definedName>
    <definedName name="Z_EB795A54_28D7_4D84_84BD_E612CA4FC176_.wvu.Cols" localSheetId="8" hidden="1">'GRI 302-2'!$I:$XFD</definedName>
    <definedName name="Z_EB795A54_28D7_4D84_84BD_E612CA4FC176_.wvu.Cols" localSheetId="9" hidden="1">'GRI 302-3'!$I:$XFD</definedName>
    <definedName name="Z_EB795A54_28D7_4D84_84BD_E612CA4FC176_.wvu.Cols" localSheetId="10" hidden="1">'GRI 303-3, SASB FB-AG-140a.1'!$I:$XFD</definedName>
    <definedName name="Z_EB795A54_28D7_4D84_84BD_E612CA4FC176_.wvu.Cols" localSheetId="11" hidden="1">'GRI 303-4'!$I:$XFD</definedName>
    <definedName name="Z_EB795A54_28D7_4D84_84BD_E612CA4FC176_.wvu.Cols" localSheetId="12" hidden="1">'GRI 303-5, SASB FB-AG-140a.1'!$I:$XFD</definedName>
    <definedName name="Z_EB795A54_28D7_4D84_84BD_E612CA4FC176_.wvu.Cols" localSheetId="13" hidden="1">'GRI 305-1, SASB FB-AG-110a.1'!$I:$XFD</definedName>
    <definedName name="Z_EB795A54_28D7_4D84_84BD_E612CA4FC176_.wvu.Cols" localSheetId="14" hidden="1">'GRI 305-2'!$I:$XFD</definedName>
    <definedName name="Z_EB795A54_28D7_4D84_84BD_E612CA4FC176_.wvu.Cols" localSheetId="15" hidden="1">'GRI 305-3'!$I:$XFD</definedName>
    <definedName name="Z_EB795A54_28D7_4D84_84BD_E612CA4FC176_.wvu.Cols" localSheetId="16" hidden="1">'GRI 305-4'!$I:$XFD</definedName>
    <definedName name="Z_EB795A54_28D7_4D84_84BD_E612CA4FC176_.wvu.Cols" localSheetId="17" hidden="1">'GRI 305-6'!$I:$XFD</definedName>
    <definedName name="Z_EB795A54_28D7_4D84_84BD_E612CA4FC176_.wvu.Cols" localSheetId="18" hidden="1">'GRI 305-7, SASB RR-BI-120a.1'!$I:$XFD</definedName>
    <definedName name="Z_EB795A54_28D7_4D84_84BD_E612CA4FC176_.wvu.Cols" localSheetId="19" hidden="1">'GRI 306-3'!$I:$XFD</definedName>
    <definedName name="Z_EB795A54_28D7_4D84_84BD_E612CA4FC176_.wvu.Cols" localSheetId="20" hidden="1">'GRI 306-4'!$J:$XFD</definedName>
    <definedName name="Z_EB795A54_28D7_4D84_84BD_E612CA4FC176_.wvu.Cols" localSheetId="21" hidden="1">'GRI 306-5'!$I:$XFD</definedName>
    <definedName name="Z_EB795A54_28D7_4D84_84BD_E612CA4FC176_.wvu.Cols" localSheetId="22" hidden="1">'GRI 307-1'!$I:$XFD</definedName>
    <definedName name="Z_EB795A54_28D7_4D84_84BD_E612CA4FC176_.wvu.Cols" localSheetId="23" hidden="1">'GRI 308-1'!$L:$XFD</definedName>
    <definedName name="Z_EB795A54_28D7_4D84_84BD_E612CA4FC176_.wvu.Cols" localSheetId="24" hidden="1">'GRI 401-1'!$N:$XFD</definedName>
    <definedName name="Z_EB795A54_28D7_4D84_84BD_E612CA4FC176_.wvu.Cols" localSheetId="25" hidden="1">'GRI 401-3'!$J:$XFD</definedName>
    <definedName name="Z_EB795A54_28D7_4D84_84BD_E612CA4FC176_.wvu.Cols" localSheetId="26" hidden="1">'GRI 403-8'!$H:$XFD</definedName>
    <definedName name="Z_EB795A54_28D7_4D84_84BD_E612CA4FC176_.wvu.Cols" localSheetId="27" hidden="1">'GRI 403-9'!$H:$XFD</definedName>
    <definedName name="Z_EB795A54_28D7_4D84_84BD_E612CA4FC176_.wvu.Cols" localSheetId="28" hidden="1">'GRI 404-1'!$N:$XFD</definedName>
    <definedName name="Z_EB795A54_28D7_4D84_84BD_E612CA4FC176_.wvu.Cols" localSheetId="29" hidden="1">'GRI 404-3'!$S:$XFD</definedName>
    <definedName name="Z_EB795A54_28D7_4D84_84BD_E612CA4FC176_.wvu.Cols" localSheetId="30" hidden="1">'GRI 405-1'!$AI:$XFD</definedName>
    <definedName name="Z_EB795A54_28D7_4D84_84BD_E612CA4FC176_.wvu.Cols" localSheetId="31" hidden="1">'GRI 405-2'!$J:$XFD</definedName>
    <definedName name="Z_EB795A54_28D7_4D84_84BD_E612CA4FC176_.wvu.Cols" localSheetId="32" hidden="1">'GRI 410-1'!$I:$XFD</definedName>
    <definedName name="Z_EB795A54_28D7_4D84_84BD_E612CA4FC176_.wvu.Cols" localSheetId="33" hidden="1">'GRI 412-1'!$I:$XFD</definedName>
    <definedName name="Z_EB795A54_28D7_4D84_84BD_E612CA4FC176_.wvu.Cols" localSheetId="34" hidden="1">'GRI 419-1'!$I:$XFD</definedName>
    <definedName name="Z_EB795A54_28D7_4D84_84BD_E612CA4FC176_.wvu.Cols" localSheetId="0" hidden="1">Index!$C:$XFD</definedName>
    <definedName name="Z_EB795A54_28D7_4D84_84BD_E612CA4FC176_.wvu.Cols" localSheetId="35" hidden="1">'SASB FB-AG-000'!$I:$XFD</definedName>
    <definedName name="Z_EB795A54_28D7_4D84_84BD_E612CA4FC176_.wvu.Cols" localSheetId="36" hidden="1">'SASB FB-AG-110a.3'!$I:$XFD</definedName>
    <definedName name="Z_EB795A54_28D7_4D84_84BD_E612CA4FC176_.wvu.Cols" localSheetId="37" hidden="1">'SASB FB-AG-140a.3, RR-BI-140a.3'!$I:$XFD</definedName>
    <definedName name="Z_EB795A54_28D7_4D84_84BD_E612CA4FC176_.wvu.Cols" localSheetId="38" hidden="1">'SASB FB-AG-430a.1'!$J:$XFD</definedName>
    <definedName name="Z_EB795A54_28D7_4D84_84BD_E612CA4FC176_.wvu.Cols" localSheetId="41" hidden="1">'SASB RR-BI-000'!$I:$XFD</definedName>
    <definedName name="Z_EB795A54_28D7_4D84_84BD_E612CA4FC176_.wvu.Cols" localSheetId="39" hidden="1">'SASB RR-BI-410a.1'!$P:$XFD</definedName>
    <definedName name="Z_EB795A54_28D7_4D84_84BD_E612CA4FC176_.wvu.Cols" localSheetId="40" hidden="1">'SASB RR-BI-430a.2'!$X:$XFD</definedName>
    <definedName name="Z_EB795A54_28D7_4D84_84BD_E612CA4FC176_.wvu.FilterData" localSheetId="0" hidden="1">Index!$B$45:$B$60</definedName>
    <definedName name="Z_EB795A54_28D7_4D84_84BD_E612CA4FC176_.wvu.Rows" localSheetId="2" hidden="1">'GRI 102-38, 102-39'!$23:$1048576,'GRI 102-38, 102-39'!$22:$22</definedName>
    <definedName name="Z_EB795A54_28D7_4D84_84BD_E612CA4FC176_.wvu.Rows" localSheetId="3" hidden="1">'GRI 201-1'!$40:$1048576,'GRI 201-1'!$39:$39</definedName>
    <definedName name="Z_EB795A54_28D7_4D84_84BD_E612CA4FC176_.wvu.Rows" localSheetId="4" hidden="1">'GRI 201-4, SASB RR-BI-530a.1'!$20:$1048576,'GRI 201-4, SASB RR-BI-530a.1'!$19:$19</definedName>
    <definedName name="Z_EB795A54_28D7_4D84_84BD_E612CA4FC176_.wvu.Rows" localSheetId="5" hidden="1">'GRI 204-1'!$18:$1048576</definedName>
    <definedName name="Z_EB795A54_28D7_4D84_84BD_E612CA4FC176_.wvu.Rows" localSheetId="6" hidden="1">'GRI 205-2'!$49:$1048576</definedName>
    <definedName name="Z_EB795A54_28D7_4D84_84BD_E612CA4FC176_.wvu.Rows" localSheetId="8" hidden="1">'GRI 302-2'!$35:$1048576,'GRI 302-2'!$19:$34</definedName>
    <definedName name="Z_EB795A54_28D7_4D84_84BD_E612CA4FC176_.wvu.Rows" localSheetId="9" hidden="1">'GRI 302-3'!$37:$1048576,'GRI 302-3'!$21:$36</definedName>
    <definedName name="Z_EB795A54_28D7_4D84_84BD_E612CA4FC176_.wvu.Rows" localSheetId="10" hidden="1">'GRI 303-3, SASB FB-AG-140a.1'!$36:$1048576,'GRI 303-3, SASB FB-AG-140a.1'!$20:$35</definedName>
    <definedName name="Z_EB795A54_28D7_4D84_84BD_E612CA4FC176_.wvu.Rows" localSheetId="11" hidden="1">'GRI 303-4'!$30:$1048576,'GRI 303-4'!$14:$29</definedName>
    <definedName name="Z_EB795A54_28D7_4D84_84BD_E612CA4FC176_.wvu.Rows" localSheetId="12" hidden="1">'GRI 303-5, SASB FB-AG-140a.1'!$31:$1048576,'GRI 303-5, SASB FB-AG-140a.1'!$15:$30</definedName>
    <definedName name="Z_EB795A54_28D7_4D84_84BD_E612CA4FC176_.wvu.Rows" localSheetId="13" hidden="1">'GRI 305-1, SASB FB-AG-110a.1'!$38:$1048576,'GRI 305-1, SASB FB-AG-110a.1'!$22:$37</definedName>
    <definedName name="Z_EB795A54_28D7_4D84_84BD_E612CA4FC176_.wvu.Rows" localSheetId="14" hidden="1">'GRI 305-2'!$31:$1048576,'GRI 305-2'!$15:$30</definedName>
    <definedName name="Z_EB795A54_28D7_4D84_84BD_E612CA4FC176_.wvu.Rows" localSheetId="15" hidden="1">'GRI 305-3'!$39:$1048576,'GRI 305-3'!$23:$38</definedName>
    <definedName name="Z_EB795A54_28D7_4D84_84BD_E612CA4FC176_.wvu.Rows" localSheetId="16" hidden="1">'GRI 305-4'!$32:$1048576,'GRI 305-4'!$16:$31</definedName>
    <definedName name="Z_EB795A54_28D7_4D84_84BD_E612CA4FC176_.wvu.Rows" localSheetId="17" hidden="1">'GRI 305-6'!$37:$1048576,'GRI 305-6'!$21:$36</definedName>
    <definedName name="Z_EB795A54_28D7_4D84_84BD_E612CA4FC176_.wvu.Rows" localSheetId="18" hidden="1">'GRI 305-7, SASB RR-BI-120a.1'!$33:$1048576,'GRI 305-7, SASB RR-BI-120a.1'!$17:$32</definedName>
    <definedName name="Z_EB795A54_28D7_4D84_84BD_E612CA4FC176_.wvu.Rows" localSheetId="19" hidden="1">'GRI 306-3'!$30:$1048576,'GRI 306-3'!$14:$29</definedName>
    <definedName name="Z_EB795A54_28D7_4D84_84BD_E612CA4FC176_.wvu.Rows" localSheetId="20" hidden="1">'GRI 306-4'!$26:$1048576</definedName>
    <definedName name="Z_EB795A54_28D7_4D84_84BD_E612CA4FC176_.wvu.Rows" localSheetId="21" hidden="1">'GRI 306-5'!$30:$1048576,'GRI 306-5'!$27:$29</definedName>
    <definedName name="Z_EB795A54_28D7_4D84_84BD_E612CA4FC176_.wvu.Rows" localSheetId="22" hidden="1">'GRI 307-1'!$30:$1048576</definedName>
    <definedName name="Z_EB795A54_28D7_4D84_84BD_E612CA4FC176_.wvu.Rows" localSheetId="23" hidden="1">'GRI 308-1'!$34:$1048576,'GRI 308-1'!$31:$33</definedName>
    <definedName name="Z_EB795A54_28D7_4D84_84BD_E612CA4FC176_.wvu.Rows" localSheetId="26" hidden="1">'GRI 403-8'!$55:$1048576,'GRI 403-8'!$19:$54</definedName>
    <definedName name="Z_EB795A54_28D7_4D84_84BD_E612CA4FC176_.wvu.Rows" localSheetId="27" hidden="1">'GRI 403-9'!$47:$1048576,'GRI 403-9'!$24:$46</definedName>
    <definedName name="Z_EB795A54_28D7_4D84_84BD_E612CA4FC176_.wvu.Rows" localSheetId="28" hidden="1">'GRI 404-1'!$35:$1048576</definedName>
    <definedName name="Z_EB795A54_28D7_4D84_84BD_E612CA4FC176_.wvu.Rows" localSheetId="29" hidden="1">'GRI 404-3'!$22:$1048576</definedName>
    <definedName name="Z_EB795A54_28D7_4D84_84BD_E612CA4FC176_.wvu.Rows" localSheetId="30" hidden="1">'GRI 405-1'!$76:$1048576</definedName>
    <definedName name="Z_EB795A54_28D7_4D84_84BD_E612CA4FC176_.wvu.Rows" localSheetId="32" hidden="1">'GRI 410-1'!$17:$1048576</definedName>
    <definedName name="Z_EB795A54_28D7_4D84_84BD_E612CA4FC176_.wvu.Rows" localSheetId="33" hidden="1">'GRI 412-1'!$70:$1048576,'GRI 412-1'!$16:$69</definedName>
    <definedName name="Z_EB795A54_28D7_4D84_84BD_E612CA4FC176_.wvu.Rows" localSheetId="34" hidden="1">'GRI 419-1'!$78:$1048576,'GRI 419-1'!$18:$77</definedName>
    <definedName name="Z_EB795A54_28D7_4D84_84BD_E612CA4FC176_.wvu.Rows" localSheetId="35" hidden="1">'SASB FB-AG-000'!$79:$1048576,'SASB FB-AG-000'!$16:$78</definedName>
    <definedName name="Z_EB795A54_28D7_4D84_84BD_E612CA4FC176_.wvu.Rows" localSheetId="36" hidden="1">'SASB FB-AG-110a.3'!$79:$1048576,'SASB FB-AG-110a.3'!$15:$78</definedName>
    <definedName name="Z_EB795A54_28D7_4D84_84BD_E612CA4FC176_.wvu.Rows" localSheetId="37" hidden="1">'SASB FB-AG-140a.3, RR-BI-140a.3'!$81:$1048576,'SASB FB-AG-140a.3, RR-BI-140a.3'!$17:$80</definedName>
    <definedName name="Z_EB795A54_28D7_4D84_84BD_E612CA4FC176_.wvu.Rows" localSheetId="38" hidden="1">'SASB FB-AG-430a.1'!$82:$1048576,'SASB FB-AG-430a.1'!$19:$81</definedName>
    <definedName name="Z_EB795A54_28D7_4D84_84BD_E612CA4FC176_.wvu.Rows" localSheetId="41" hidden="1">'SASB RR-BI-000'!$80:$1048576,'SASB RR-BI-000'!$24:$79</definedName>
    <definedName name="Z_EB795A54_28D7_4D84_84BD_E612CA4FC176_.wvu.Rows" localSheetId="39" hidden="1">'SASB RR-BI-410a.1'!$82:$1048576,'SASB RR-BI-410a.1'!$19:$81</definedName>
    <definedName name="Z_EB795A54_28D7_4D84_84BD_E612CA4FC176_.wvu.Rows" localSheetId="40" hidden="1">'SASB RR-BI-430a.2'!$81:$1048576,'SASB RR-BI-430a.2'!$18:$80</definedName>
    <definedName name="Z757Z120">#REF!</definedName>
    <definedName name="ZZ">#REF!</definedName>
  </definedNames>
  <calcPr calcId="191028"/>
  <customWorkbookViews>
    <customWorkbookView name="ESG" guid="{EB795A54-28D7-4D84-84BD-E612CA4FC176}" includePrintSettings="0" maximized="1" xWindow="-11" yWindow="-11" windowWidth="1942" windowHeight="1042" activeSheetId="51" showFormulaBar="0"/>
  </customWorkbookViews>
  <extLst>
    <ext xmlns:x14="http://schemas.microsoft.com/office/spreadsheetml/2009/9/main" uri="{79F54976-1DA5-4618-B147-4CDE4B953A38}">
      <x14:workbookPr defaultImageDpi="150" discardImageEditData="1"/>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N13" i="1" l="1"/>
  <c r="G13" i="44" l="1"/>
  <c r="G26" i="36"/>
  <c r="K14" i="36"/>
  <c r="I14" i="36"/>
  <c r="H22" i="33"/>
  <c r="H21" i="33"/>
  <c r="L51" i="32"/>
  <c r="K51" i="32"/>
  <c r="I51" i="32"/>
  <c r="H51" i="32"/>
  <c r="G51" i="32"/>
  <c r="L37" i="32"/>
  <c r="K37" i="32"/>
  <c r="I37" i="32"/>
  <c r="G37" i="32"/>
  <c r="L21" i="32"/>
  <c r="K21" i="32"/>
  <c r="I21" i="32"/>
  <c r="H21" i="32"/>
  <c r="G21" i="32"/>
  <c r="D26" i="26"/>
  <c r="D25" i="26"/>
  <c r="G26" i="26"/>
  <c r="F26" i="26"/>
  <c r="E26" i="26"/>
  <c r="G25" i="26"/>
  <c r="F25" i="26"/>
  <c r="E25" i="26"/>
  <c r="C20" i="24"/>
  <c r="D20" i="24"/>
  <c r="C14" i="24"/>
  <c r="D14" i="24"/>
  <c r="G20" i="24"/>
  <c r="G14" i="24"/>
  <c r="F20" i="24"/>
  <c r="E20" i="24"/>
  <c r="F14" i="24"/>
  <c r="E14" i="24"/>
  <c r="E21" i="24" s="1"/>
  <c r="G19" i="23"/>
  <c r="D19" i="23"/>
  <c r="E19" i="23" s="1"/>
  <c r="H18" i="23"/>
  <c r="E18" i="23"/>
  <c r="H17" i="23"/>
  <c r="H19" i="23" s="1"/>
  <c r="E17" i="23"/>
  <c r="G15" i="23"/>
  <c r="F15" i="23"/>
  <c r="F20" i="23" s="1"/>
  <c r="D15" i="23"/>
  <c r="C15" i="23"/>
  <c r="C20" i="23" s="1"/>
  <c r="E14" i="23"/>
  <c r="E13" i="23"/>
  <c r="H12" i="23"/>
  <c r="H15" i="23" s="1"/>
  <c r="E12" i="23"/>
  <c r="D21" i="24" l="1"/>
  <c r="C21" i="24"/>
  <c r="E15" i="23"/>
  <c r="E20" i="23" s="1"/>
  <c r="D20" i="23"/>
  <c r="F21" i="24"/>
  <c r="G21" i="24"/>
  <c r="G20" i="23"/>
  <c r="H20" i="23"/>
  <c r="D18" i="17" l="1"/>
  <c r="E18" i="17"/>
  <c r="F18" i="17"/>
  <c r="G18" i="17"/>
  <c r="C18" i="17"/>
  <c r="D17" i="15"/>
  <c r="E17" i="15"/>
  <c r="F17" i="15"/>
  <c r="G17" i="15"/>
  <c r="C17" i="15"/>
  <c r="F15" i="11"/>
  <c r="G15" i="11"/>
  <c r="C15" i="11"/>
  <c r="D15" i="11"/>
  <c r="E15" i="11"/>
  <c r="G15" i="9"/>
  <c r="G14" i="10" s="1"/>
  <c r="G15" i="10" s="1"/>
  <c r="F15" i="9"/>
  <c r="F14" i="10" s="1"/>
  <c r="F15" i="10" s="1"/>
  <c r="E15" i="9"/>
  <c r="E14" i="10" s="1"/>
  <c r="E15" i="10" s="1"/>
  <c r="D15" i="9"/>
  <c r="D14" i="10" s="1"/>
  <c r="D15" i="10" s="1"/>
  <c r="C15" i="9"/>
  <c r="C14" i="10" s="1"/>
  <c r="C15" i="10" s="1"/>
  <c r="G21" i="8"/>
  <c r="F21" i="8"/>
  <c r="E21" i="8"/>
  <c r="D21" i="8"/>
  <c r="C21" i="8"/>
  <c r="D15" i="8"/>
  <c r="D26" i="8" s="1"/>
  <c r="D12" i="10" s="1"/>
  <c r="E15" i="8"/>
  <c r="E26" i="8" s="1"/>
  <c r="E12" i="10" s="1"/>
  <c r="F15" i="8"/>
  <c r="F26" i="8" s="1"/>
  <c r="F12" i="10" s="1"/>
  <c r="G15" i="8"/>
  <c r="G26" i="8" s="1"/>
  <c r="G12" i="10" s="1"/>
  <c r="C15" i="8"/>
  <c r="C26" i="8" s="1"/>
  <c r="C12" i="10" s="1"/>
  <c r="C13" i="10" s="1"/>
  <c r="L44" i="7"/>
  <c r="J44" i="7"/>
  <c r="H44" i="7"/>
  <c r="F44" i="7"/>
  <c r="D44" i="7"/>
  <c r="F24" i="7"/>
  <c r="D24" i="7"/>
  <c r="L24" i="7"/>
  <c r="J24" i="7"/>
  <c r="H24" i="7"/>
  <c r="D16" i="4"/>
  <c r="E16" i="4"/>
  <c r="F16" i="4"/>
  <c r="G16" i="4"/>
  <c r="C16" i="4"/>
  <c r="D19" i="3"/>
  <c r="E19" i="3"/>
  <c r="F19" i="3"/>
  <c r="G19" i="3"/>
  <c r="C19" i="3"/>
  <c r="G15" i="3"/>
  <c r="F15" i="3"/>
  <c r="E15" i="3"/>
  <c r="E20" i="3" s="1"/>
  <c r="E23" i="3" s="1"/>
  <c r="E28" i="3" s="1"/>
  <c r="E34" i="3" s="1"/>
  <c r="E35" i="3" s="1"/>
  <c r="D15" i="3"/>
  <c r="C15" i="3"/>
  <c r="Q63" i="1"/>
  <c r="N63" i="1"/>
  <c r="K63" i="1"/>
  <c r="H63" i="1"/>
  <c r="E63" i="1"/>
  <c r="G58" i="1"/>
  <c r="F58" i="1"/>
  <c r="E58" i="1"/>
  <c r="D58" i="1"/>
  <c r="C58" i="1"/>
  <c r="E51" i="1"/>
  <c r="G51" i="1"/>
  <c r="F51" i="1"/>
  <c r="D51" i="1"/>
  <c r="C51" i="1"/>
  <c r="G38" i="1"/>
  <c r="F38" i="1"/>
  <c r="E38" i="1"/>
  <c r="D38" i="1"/>
  <c r="C38" i="1"/>
  <c r="P30" i="1"/>
  <c r="O30" i="1"/>
  <c r="M30" i="1"/>
  <c r="L30" i="1"/>
  <c r="J30" i="1"/>
  <c r="I30" i="1"/>
  <c r="G30" i="1"/>
  <c r="F30" i="1"/>
  <c r="D30" i="1"/>
  <c r="C30" i="1"/>
  <c r="Q29" i="1"/>
  <c r="N29" i="1"/>
  <c r="K29" i="1"/>
  <c r="H29" i="1"/>
  <c r="E29" i="1"/>
  <c r="Q28" i="1"/>
  <c r="N28" i="1"/>
  <c r="K28" i="1"/>
  <c r="H28" i="1"/>
  <c r="E28" i="1"/>
  <c r="Q21" i="1"/>
  <c r="Q20" i="1"/>
  <c r="P22" i="1"/>
  <c r="O22" i="1"/>
  <c r="M22" i="1"/>
  <c r="L22" i="1"/>
  <c r="N21" i="1"/>
  <c r="N20" i="1"/>
  <c r="J22" i="1"/>
  <c r="I22" i="1"/>
  <c r="K21" i="1"/>
  <c r="K20" i="1"/>
  <c r="G22" i="1"/>
  <c r="F22" i="1"/>
  <c r="H21" i="1"/>
  <c r="H20" i="1"/>
  <c r="D22" i="1"/>
  <c r="D14" i="1"/>
  <c r="C22" i="1"/>
  <c r="E21" i="1"/>
  <c r="E20" i="1"/>
  <c r="Q13" i="1"/>
  <c r="Q12" i="1"/>
  <c r="P14" i="1"/>
  <c r="O14" i="1"/>
  <c r="M14" i="1"/>
  <c r="L14" i="1"/>
  <c r="N12" i="1"/>
  <c r="J14" i="1"/>
  <c r="I14" i="1"/>
  <c r="K13" i="1"/>
  <c r="K12" i="1"/>
  <c r="G14" i="1"/>
  <c r="F14" i="1"/>
  <c r="H13" i="1"/>
  <c r="H12" i="1"/>
  <c r="E13" i="1"/>
  <c r="E12" i="1"/>
  <c r="C14" i="1"/>
  <c r="C20" i="3" l="1"/>
  <c r="C23" i="3" s="1"/>
  <c r="C28" i="3" s="1"/>
  <c r="C34" i="3" s="1"/>
  <c r="C35" i="3" s="1"/>
  <c r="F20" i="3"/>
  <c r="F23" i="3" s="1"/>
  <c r="F28" i="3" s="1"/>
  <c r="F34" i="3" s="1"/>
  <c r="F35" i="3" s="1"/>
  <c r="D20" i="3"/>
  <c r="D23" i="3" s="1"/>
  <c r="D28" i="3" s="1"/>
  <c r="D34" i="3" s="1"/>
  <c r="D35" i="3" s="1"/>
  <c r="E17" i="11"/>
  <c r="E12" i="14"/>
  <c r="D17" i="11"/>
  <c r="D12" i="14"/>
  <c r="F17" i="11"/>
  <c r="F12" i="14"/>
  <c r="G20" i="3"/>
  <c r="G23" i="3" s="1"/>
  <c r="G28" i="3" s="1"/>
  <c r="G34" i="3" s="1"/>
  <c r="G35" i="3" s="1"/>
  <c r="C17" i="11"/>
  <c r="C12" i="14"/>
  <c r="G17" i="11"/>
  <c r="G12" i="14"/>
  <c r="C18" i="10"/>
  <c r="G16" i="10"/>
  <c r="G17" i="10" s="1"/>
  <c r="G13" i="10"/>
  <c r="G18" i="10" s="1"/>
  <c r="F16" i="10"/>
  <c r="F17" i="10" s="1"/>
  <c r="F13" i="10"/>
  <c r="F18" i="10" s="1"/>
  <c r="E13" i="10"/>
  <c r="E18" i="10" s="1"/>
  <c r="E16" i="10"/>
  <c r="E17" i="10" s="1"/>
  <c r="D13" i="10"/>
  <c r="D18" i="10" s="1"/>
  <c r="D16" i="10"/>
  <c r="D17" i="10" s="1"/>
  <c r="C16" i="10"/>
  <c r="C17" i="10" s="1"/>
  <c r="Q30" i="1"/>
  <c r="N14" i="1"/>
  <c r="Q14" i="1"/>
  <c r="Q22" i="1"/>
  <c r="N30" i="1"/>
  <c r="K30" i="1"/>
  <c r="H30" i="1"/>
  <c r="E30" i="1"/>
  <c r="N22" i="1"/>
  <c r="K22" i="1"/>
  <c r="H22" i="1"/>
  <c r="E22" i="1"/>
  <c r="K14" i="1"/>
  <c r="E14" i="1"/>
  <c r="H1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author>
  </authors>
  <commentList>
    <comment ref="B43" authorId="0" shapeId="0" xr:uid="{A0B1DB47-070A-433E-8399-0213FD24D820}">
      <text>
        <r>
          <rPr>
            <sz val="9"/>
            <color indexed="81"/>
            <rFont val="Segoe UI"/>
            <family val="2"/>
          </rPr>
          <t>Conselho de administração + Conselho Fiscal</t>
        </r>
      </text>
    </comment>
  </commentList>
</comments>
</file>

<file path=xl/sharedStrings.xml><?xml version="1.0" encoding="utf-8"?>
<sst xmlns="http://schemas.openxmlformats.org/spreadsheetml/2006/main" count="1250" uniqueCount="399">
  <si>
    <t>Quick navigation: GRI Standards</t>
  </si>
  <si>
    <t>GRI 102-8 | Information on employees and other workers</t>
  </si>
  <si>
    <t>GRI 102-38 | Annual total compensation ratio</t>
  </si>
  <si>
    <t>GRI 102-39 | Percentage increase in annual total compensation ratio</t>
  </si>
  <si>
    <t>GRI 201-1 | Direct economic value generated and distributed</t>
  </si>
  <si>
    <t>GRI 201-4 | Financial assistance received from government</t>
  </si>
  <si>
    <t>GRI 204-1 | Proportion of spending on local suppliers</t>
  </si>
  <si>
    <t xml:space="preserve">GRI 205-2 | Communication and training about anticorruption policies and procedures </t>
  </si>
  <si>
    <t>GRI 302-1 | Energy consumption within the organization</t>
  </si>
  <si>
    <t>GRI 302-2 | Energy consumption outside of the organization</t>
  </si>
  <si>
    <t>GRI 302-3 | Energy intensity</t>
  </si>
  <si>
    <t>GRI 303-3 | Water withdrawal</t>
  </si>
  <si>
    <t>GRI 303-4 | Water discharge</t>
  </si>
  <si>
    <t>GRI 303-5 | Water consumption</t>
  </si>
  <si>
    <t>GRI 305-1 | Direct (Scope 1) GHG emissions</t>
  </si>
  <si>
    <t>GRI 305-2 | Energy indirect (Scope 2) GHG emissions</t>
  </si>
  <si>
    <t>GRI 305-3 | Other indirect (Scope 3) GHG emissions</t>
  </si>
  <si>
    <t>GRI 305-4 | GHG emissions intensity</t>
  </si>
  <si>
    <t>GRI 305-6 | Emissions of ozone-depleting substances (ODS)</t>
  </si>
  <si>
    <t>GRI 305-7 | Nitrogen oxides (NOX), sulfur oxides (SOX), and other significant air emissions</t>
  </si>
  <si>
    <t>GRI 306-3 | Waste generated</t>
  </si>
  <si>
    <t>GRI 306-4 | Waste diverted from disposal</t>
  </si>
  <si>
    <t>GRI 306-5 | Waste directed to disposal</t>
  </si>
  <si>
    <t>GRI 307-1 | Non-compliance with environmental laws and regulations</t>
  </si>
  <si>
    <t>GRI 308-1 | New suppliers that were screened using environmental criteria</t>
  </si>
  <si>
    <t>GRI 401-1 | New employee hires and employee turnover</t>
  </si>
  <si>
    <t>GRI 401-3 | Parental leave</t>
  </si>
  <si>
    <t>GRI 403-8 | Workers covered by an occupational health and safety management system</t>
  </si>
  <si>
    <t>GRI 403-9 | Work-related injuries</t>
  </si>
  <si>
    <t>GRI 404-1 | Average hours of training per year per employee</t>
  </si>
  <si>
    <t>GRI 404-3 | Percentage of employees receiving regular performance and career development reviews</t>
  </si>
  <si>
    <t>GRI 405-1 | Diversity of governance bodies and employees</t>
  </si>
  <si>
    <t>GRI 405-2 | Ratio of basic salary and remuneration of women to men</t>
  </si>
  <si>
    <t>GRI 410-1 | Security personnel trained in human rights policies or procedures</t>
  </si>
  <si>
    <t>GRI 412-1 | Operations that have been subject to human rights reviews or impact assessments</t>
  </si>
  <si>
    <t>GRI 419-1 | Non-compliance with laws and regulations in the social and economic area</t>
  </si>
  <si>
    <t>Quick navigation: SASB Biofuels and Agricultural Products Standards</t>
  </si>
  <si>
    <t>SASB FB-AG-000 (A, B and C)| Activity metrics</t>
  </si>
  <si>
    <t>SASB FB-AG-110a.1 | Gross global Scope 1 emissions</t>
  </si>
  <si>
    <t>SASB FB-AG-110a.3 | Fleet fuel consumed, percentage renewable</t>
  </si>
  <si>
    <t>SASB FB-AG-140a.1 | (1) Total water withdrawn, (2) total water consumed, percentage of each in regions with High or Extremely High Baseline Water Stress</t>
  </si>
  <si>
    <t>SASB FB-AG-140a.3 | Number of incidents of non-compliance associated with water quantity and/or quality permits, standards, and regulations</t>
  </si>
  <si>
    <t>SASB FB-AG-430a.1 | Percentage of agricultural products sourced that are certified to a third-party environmental and/or social standard, and percentages by standard</t>
  </si>
  <si>
    <t>SASB RR-BI-000 (A, B and C)| Activity metrics</t>
  </si>
  <si>
    <t>SASB RR-BI-120a.1 | Air emissions of the following pollutants: NOx (excluding N2O), (2) SOx, volatile organic compounds (VOCs), particulate matter (PM10), and hazardous air pollutants (HAPs)</t>
  </si>
  <si>
    <t>SASB RR-BI-120a.2 | Number of incidents of non-compliance associated with air quality permits, standards, and regulations</t>
  </si>
  <si>
    <t>SASB RR-BI-140a.1 | (1) Total water withdrawn, (2) total water consumed, percentage of each in regions with High or Extremely High Baseline Water Stress</t>
  </si>
  <si>
    <t>SASB RR-BI-140a.3 | Number of incidents of non-compliance associated with water quality permits, standards, and regulations</t>
  </si>
  <si>
    <t>SASB RR-BI-410a.1 | Lifecycle greenhouse gas (GHG) emissions, by biofuel type</t>
  </si>
  <si>
    <t>SASB RR-BI-430a.2 | Percentage of biofuel production third-party certified to an environmental sustainability standard</t>
  </si>
  <si>
    <t>SASB RR-BI-530a.1 | Amount of subsidies received through government programs</t>
  </si>
  <si>
    <t>Support:</t>
  </si>
  <si>
    <t>Workforce by employment contract and gender¹</t>
  </si>
  <si>
    <t>Crop year 2017/2018</t>
  </si>
  <si>
    <t>Crop year 2018/2019</t>
  </si>
  <si>
    <t>Crop year 2019/2020</t>
  </si>
  <si>
    <t>Crop year 2020/2021</t>
  </si>
  <si>
    <t>Crop year 2021/2022</t>
  </si>
  <si>
    <t>Contract type</t>
  </si>
  <si>
    <t>Men</t>
  </si>
  <si>
    <t xml:space="preserve">Women </t>
  </si>
  <si>
    <t>Total</t>
  </si>
  <si>
    <t>Definite term</t>
  </si>
  <si>
    <t>Indefinite term</t>
  </si>
  <si>
    <t>¹ Total workforce as of March 2021 (active employees). Not including third-party employees, apprentices, interns and members of the Board of Directors and Executive Board.</t>
  </si>
  <si>
    <t>Workforce by employment contract and region¹</t>
  </si>
  <si>
    <t>Region</t>
  </si>
  <si>
    <t>Tempo determinado</t>
  </si>
  <si>
    <t>Tempo indeterminado</t>
  </si>
  <si>
    <t>Midwest</t>
  </si>
  <si>
    <t>Southeast</t>
  </si>
  <si>
    <t>Workforce by employment type and gender¹</t>
  </si>
  <si>
    <t>Employment type</t>
  </si>
  <si>
    <t>Full time</t>
  </si>
  <si>
    <t>Part time</t>
  </si>
  <si>
    <t>Workforce by age group¹</t>
  </si>
  <si>
    <t>Age group</t>
  </si>
  <si>
    <t>Under 30</t>
  </si>
  <si>
    <t>30 to 50</t>
  </si>
  <si>
    <t>Over 50</t>
  </si>
  <si>
    <t>Total workforce by employee category¹</t>
  </si>
  <si>
    <t>Employee category</t>
  </si>
  <si>
    <t>Board (Board of Directors + Fiscal Council)</t>
  </si>
  <si>
    <t>Executive Board</t>
  </si>
  <si>
    <t>Management</t>
  </si>
  <si>
    <t>Head of department/coordination</t>
  </si>
  <si>
    <t>Technical/supervision</t>
  </si>
  <si>
    <t>Administrative</t>
  </si>
  <si>
    <t>Operational</t>
  </si>
  <si>
    <t>Support</t>
  </si>
  <si>
    <t>¹ Total workforce as of March 2021 (active employees). Not including third-party employees, apprentices, interns and trainees.</t>
  </si>
  <si>
    <t>Number of governance body members</t>
  </si>
  <si>
    <t>Governance body</t>
  </si>
  <si>
    <t>Board of Directors</t>
  </si>
  <si>
    <t>Fiscal Council</t>
  </si>
  <si>
    <t>Number of outsorced workers</t>
  </si>
  <si>
    <t>Outsourced workers</t>
  </si>
  <si>
    <t>Ratio of the annual total compensation for the organization’s highest-paid individual to the median annual total compensation for all employees¹</t>
  </si>
  <si>
    <t>Ratio</t>
  </si>
  <si>
    <t xml:space="preserve">¹ Types of compensation included in this disclosure: up to the management level: salary components + variable compensation: basic salary, overtime, night-work bonus, safety hazard bonus, health hazard bonus, commuting hours, sick / injury leave, institutional overtime, indemnified hours, payments for banked hours, paid rest, variable compensation, maternity pay, profit-sharing and manager variable compensation (bonuses). Executive level: Salary, profit sharing, manager variable compensation (bonus), management fees and virtual stock options. Exclusions from this disclosure: employees terminated more than 1 year prior, apprentices and interns. </t>
  </si>
  <si>
    <t>Ratio of the annual total compensation percentage increase of the highest-paid individual to the median annual total compensation percentage increase for all employees¹</t>
  </si>
  <si>
    <r>
      <t>Direct economic value generated and distributed (R$ thousand)</t>
    </r>
    <r>
      <rPr>
        <b/>
        <vertAlign val="superscript"/>
        <sz val="11"/>
        <color rgb="FF002060"/>
        <rFont val="Calibri"/>
        <family val="2"/>
        <scheme val="minor"/>
      </rPr>
      <t>1</t>
    </r>
  </si>
  <si>
    <t>Revenue</t>
  </si>
  <si>
    <t>Gross sales of goods and products</t>
  </si>
  <si>
    <t>Revenue relating to construction of Company assets</t>
  </si>
  <si>
    <t>Other revenue</t>
  </si>
  <si>
    <t>Inputs purchased from third parties</t>
  </si>
  <si>
    <t>Costs of goods sold</t>
  </si>
  <si>
    <t>Material, electricity, outsourced services and other operational expense</t>
  </si>
  <si>
    <t>Gross value added</t>
  </si>
  <si>
    <t>Depreciation and amortization</t>
  </si>
  <si>
    <t>Biological assets harvested</t>
  </si>
  <si>
    <t>Net added value produced by the entity</t>
  </si>
  <si>
    <t>Transferred added value</t>
  </si>
  <si>
    <t>Equity in income of associates</t>
  </si>
  <si>
    <t>Finance revenue</t>
  </si>
  <si>
    <t>Other</t>
  </si>
  <si>
    <t>Added value to be distributed</t>
  </si>
  <si>
    <t>Distribution of added value</t>
  </si>
  <si>
    <t>Payroll and related charges</t>
  </si>
  <si>
    <t>Taxes, charges and contributions</t>
  </si>
  <si>
    <t>Loans</t>
  </si>
  <si>
    <t>Dividends and interest on equity</t>
  </si>
  <si>
    <t>Retained earnings for the year</t>
  </si>
  <si>
    <t>Added value distributed</t>
  </si>
  <si>
    <t>¹ Our financial statements are available here.</t>
  </si>
  <si>
    <t>Financial assistance received from government (R$)</t>
  </si>
  <si>
    <t>Type of assistance</t>
  </si>
  <si>
    <t>Tax incentives and tax credits</t>
  </si>
  <si>
    <t>Lei do Bem</t>
  </si>
  <si>
    <t>Granted</t>
  </si>
  <si>
    <t>Other financial assistance received</t>
  </si>
  <si>
    <t>Proportion of spending on local suppliers</t>
  </si>
  <si>
    <t>Opearational units</t>
  </si>
  <si>
    <t>Crop year 2021/2022¹</t>
  </si>
  <si>
    <t>Iracema Mill</t>
  </si>
  <si>
    <t>São Martinho Mill</t>
  </si>
  <si>
    <t>Santa Cruz Mill</t>
  </si>
  <si>
    <t>Boa Vista Mill</t>
  </si>
  <si>
    <t>¹ The lower percentage reflects changes in the calculation methodology, in which some cities have been removed from our local supplier list.</t>
  </si>
  <si>
    <t>Governance body members that have received communications and training on anti-corruption, broken down by region</t>
  </si>
  <si>
    <t>Informed</t>
  </si>
  <si>
    <t>Trained</t>
  </si>
  <si>
    <t>Number</t>
  </si>
  <si>
    <t>%</t>
  </si>
  <si>
    <t>Employees that have received communications and training on anti-corruption, broken down by region ¹</t>
  </si>
  <si>
    <t>Employees who have received communications and training on anti-corruption, broken down by region¹</t>
  </si>
  <si>
    <t>¹ Not including interns, trainees and apprentices. No training was provided to this audience; however, all newly hired employees receive a copy of our Code of Ethics and Business Conduct and Anti-corruption Policy.</t>
  </si>
  <si>
    <t>Energy consumption within the organization, in GJ¹</t>
  </si>
  <si>
    <t>a. Nonrenewable fuels</t>
  </si>
  <si>
    <t>Diesel (pure diesel fraction)</t>
  </si>
  <si>
    <t>Gasoline (pure gasoline fraction)</t>
  </si>
  <si>
    <t>Compressed Natural Gas</t>
  </si>
  <si>
    <t>Gás liquefeito de petróleo (GLP)</t>
  </si>
  <si>
    <t>Subtotal</t>
  </si>
  <si>
    <t>b. Renewable fuels</t>
  </si>
  <si>
    <t>Hydrous ethanol</t>
  </si>
  <si>
    <t>Anhydrous ethanol (contained in gasoline)</t>
  </si>
  <si>
    <t>Sugarcane bagasse</t>
  </si>
  <si>
    <t>Biodiesel (contained in diesel)</t>
  </si>
  <si>
    <t>c. Electricity consumed (purchased)</t>
  </si>
  <si>
    <t>Electricity</t>
  </si>
  <si>
    <t>d. Electricity sold</t>
  </si>
  <si>
    <t>Total energy consumed (a+b+c-d)</t>
  </si>
  <si>
    <t>¹The data for fuel consumption and electricity consumption and exports are for the calendar year, as the information is derived from our GHG Inventory within the Brazilian GHG Protocol Program (PBGHG). The conversion factors are obtained from the National Energy Balance (EPE, 2021). Emissions from renewable and non-renewable fuels are calculated as: Volume consumed (L) x Density (kg/L) x Lower Calorific Value (LCV) (GJ/t) /1000.</t>
  </si>
  <si>
    <t>Energy consumption outside the organization, in GJ¹</t>
  </si>
  <si>
    <r>
      <t>Category 1: Goods and services purchased: agricultural and industrial inputs</t>
    </r>
    <r>
      <rPr>
        <vertAlign val="superscript"/>
        <sz val="11"/>
        <color theme="1"/>
        <rFont val="Calibri"/>
        <family val="2"/>
        <scheme val="minor"/>
      </rPr>
      <t>2</t>
    </r>
  </si>
  <si>
    <t>Category 2: Capital goods³</t>
  </si>
  <si>
    <t>Category 3: Fuel- and energy-related activities not included in Scope 1 or Scope 2: LPG (cafeterias)³</t>
  </si>
  <si>
    <t>N/D</t>
  </si>
  <si>
    <r>
      <t>Category 7: Employee commuting</t>
    </r>
    <r>
      <rPr>
        <vertAlign val="superscript"/>
        <sz val="11"/>
        <color theme="1"/>
        <rFont val="Calibri"/>
        <family val="2"/>
        <scheme val="minor"/>
      </rPr>
      <t>4</t>
    </r>
  </si>
  <si>
    <r>
      <t xml:space="preserve">¹ The conversion factors are obtained from the National Energy Balance (EPE, 2021). Emissions from renewable and non-renewable fuels are calculated as: Volume consumed (L)*Density (kg/L)*Lower Calorific Value (LCV) (GJ/t) /1000. Consumption for crop year 21/22: Employee commuting: 1,538,023 L of diesel; LPG: 38,414 kg) We elected not to report energy figures for upstream and downstream transportation (categories 4 and 7) as we have no control of fuel consumption for third-party transportation services.
</t>
    </r>
    <r>
      <rPr>
        <vertAlign val="superscript"/>
        <sz val="11"/>
        <color theme="1"/>
        <rFont val="Calibri"/>
        <family val="2"/>
        <scheme val="minor"/>
      </rPr>
      <t>2</t>
    </r>
    <r>
      <rPr>
        <sz val="11"/>
        <color theme="1"/>
        <rFont val="Calibri"/>
        <family val="2"/>
        <scheme val="minor"/>
      </rPr>
      <t xml:space="preserve"> Purchased goods and services: this includes agricultural and industrial inputs, the latter reported since 2020. Energy related to agricultural inputs is calculated based on the energy requirement (MJ/kg) for each input and the amount consumed in kg. Energy related to industrial inputs is calculated based on the fossil energy requirement (kJ/L ethanol) for each item, and the volume of ethanol produced in each operation. For crop year 21/22: UIR: 104,489,000 L; USM: 263,290,000 L; UBV: 409,326,791 L; USC: 135,599,100 L.
³ Capital goods: includes agricultural equipment and vehicles made of iron and steel, and steel materials for industrial and expansion projects. Energy related to capital goods is calculated based on the energy requirement (MJ/t) for steel and the amount consumed in metric tons.</t>
    </r>
  </si>
  <si>
    <t>Energy intensity</t>
  </si>
  <si>
    <t>Specific metric (metric tons of crushed sugarcane)</t>
  </si>
  <si>
    <t>Energy consumption within the organization (GRI 302-1)</t>
  </si>
  <si>
    <t>Energy intensity (within the organization)</t>
  </si>
  <si>
    <t>Energy consumption outside the organization (GRI 302-2)</t>
  </si>
  <si>
    <t>Energy intensity (outside the organization)</t>
  </si>
  <si>
    <t>Total energy consumption (GRI 302-1 + GRI 302-2)</t>
  </si>
  <si>
    <t>Energy intensity (total for the organization)</t>
  </si>
  <si>
    <t>Energy intensity ratio within/outside the organization</t>
  </si>
  <si>
    <t>Total water withdrawal by source¹²³ (ML)</t>
  </si>
  <si>
    <t>Surface water</t>
  </si>
  <si>
    <t>Groundwater</t>
  </si>
  <si>
    <t>Water withdrawal per metric ton of sugarcane (m³/t)</t>
  </si>
  <si>
    <r>
      <t xml:space="preserve">¹ Based on the Aqueduct Water Risk Atlas from the World Resources Institute (WRI), none of our four operations are located in regions with high or extremely high baseline water stress. All water withdrawals are freshwater.
² We consider our raw material to be a source of water for our industrial process, as the water contained in sugarcane is incorporated into the process following crushing and juice extraction. Data from our Water Balance at the end of each crop year is used to calculate the volume of water entering the process in the form of raw material. Water extracted from sugarcane into the production process amounted to 13,464.582 megaliters in the 2021/2022 crop year (Iracema = 2,018.977 megaliters; São Martinho = 5,544.693 megaliters; Santa Cruz = 2,859.930 megaliters; and Boa Vista = 3,040.982 megaliters).
</t>
    </r>
    <r>
      <rPr>
        <vertAlign val="superscript"/>
        <sz val="11"/>
        <color theme="1"/>
        <rFont val="Calibri"/>
        <family val="2"/>
        <scheme val="minor"/>
      </rPr>
      <t>3</t>
    </r>
    <r>
      <rPr>
        <sz val="11"/>
        <color theme="1"/>
        <rFont val="Calibri"/>
        <family val="2"/>
        <scheme val="minor"/>
      </rPr>
      <t xml:space="preserve"> Water withdrawals are calculated for the crush period only.</t>
    </r>
  </si>
  <si>
    <t>Total water discharge, by source¹ (ML)</t>
  </si>
  <si>
    <r>
      <rPr>
        <vertAlign val="superscript"/>
        <sz val="11"/>
        <color theme="1"/>
        <rFont val="Calibri"/>
        <family val="2"/>
        <scheme val="minor"/>
      </rPr>
      <t>1</t>
    </r>
    <r>
      <rPr>
        <sz val="11"/>
        <color theme="1"/>
        <rFont val="Calibri"/>
        <family val="2"/>
        <scheme val="minor"/>
      </rPr>
      <t xml:space="preserve"> Water discharge is calculated for the crush period only.</t>
    </r>
  </si>
  <si>
    <r>
      <t>Total water consumption, in ML</t>
    </r>
    <r>
      <rPr>
        <b/>
        <vertAlign val="superscript"/>
        <sz val="11"/>
        <color rgb="FF002060"/>
        <rFont val="Calibri"/>
        <family val="2"/>
        <scheme val="minor"/>
      </rPr>
      <t>12</t>
    </r>
  </si>
  <si>
    <t>Total water consumption</t>
  </si>
  <si>
    <r>
      <t xml:space="preserve">¹ For the São Martinho mill, Water consumption = Total water withdrawal - Total water discharge. For our Iracema, Boa Vista and Santa Cruz Mills, water consumption is equal to water withdrawal, as no wastewater is discharged into water bodies.
</t>
    </r>
    <r>
      <rPr>
        <vertAlign val="superscript"/>
        <sz val="11"/>
        <color theme="1"/>
        <rFont val="Calibri"/>
        <family val="2"/>
        <scheme val="minor"/>
      </rPr>
      <t>2</t>
    </r>
    <r>
      <rPr>
        <sz val="11"/>
        <color theme="1"/>
        <rFont val="Calibri"/>
        <family val="2"/>
        <scheme val="minor"/>
      </rPr>
      <t xml:space="preserve"> Based on the Aqueduct Water Risk Atlas from the World Resources Institute (WRI), none of our four operations are located in regions with high or extremely high baseline water stress. All water withdrawals are freshwater.</t>
    </r>
  </si>
  <si>
    <r>
      <t>Direct greenhouse gas emissions, scope 1 (tCO</t>
    </r>
    <r>
      <rPr>
        <b/>
        <vertAlign val="subscript"/>
        <sz val="11"/>
        <color rgb="FF002060"/>
        <rFont val="Calibri"/>
        <family val="2"/>
        <scheme val="minor"/>
      </rPr>
      <t>2</t>
    </r>
    <r>
      <rPr>
        <b/>
        <sz val="11"/>
        <color rgb="FF002060"/>
        <rFont val="Calibri"/>
        <family val="2"/>
        <scheme val="minor"/>
      </rPr>
      <t xml:space="preserve">e) </t>
    </r>
    <r>
      <rPr>
        <b/>
        <vertAlign val="superscript"/>
        <sz val="11"/>
        <color rgb="FF002060"/>
        <rFont val="Calibri"/>
        <family val="2"/>
        <scheme val="minor"/>
      </rPr>
      <t>1</t>
    </r>
  </si>
  <si>
    <t>Production of electricity, heat or steam - stationary combustion</t>
  </si>
  <si>
    <t>Waste and wastewater</t>
  </si>
  <si>
    <t>Transportation of materials, products, waste, employees and passengers (mobile combustion)</t>
  </si>
  <si>
    <t>Fugitive emissions</t>
  </si>
  <si>
    <t>Agricultural practices</t>
  </si>
  <si>
    <r>
      <t>Total gross CO</t>
    </r>
    <r>
      <rPr>
        <b/>
        <vertAlign val="subscript"/>
        <sz val="11"/>
        <color theme="1"/>
        <rFont val="Calibri"/>
        <family val="2"/>
        <scheme val="minor"/>
      </rPr>
      <t>2</t>
    </r>
    <r>
      <rPr>
        <b/>
        <sz val="11"/>
        <color theme="1"/>
        <rFont val="Calibri"/>
        <family val="2"/>
        <scheme val="minor"/>
      </rPr>
      <t xml:space="preserve"> emissions</t>
    </r>
  </si>
  <si>
    <t>Biogenic emissions</t>
  </si>
  <si>
    <r>
      <rPr>
        <vertAlign val="superscript"/>
        <sz val="11"/>
        <color theme="1"/>
        <rFont val="Calibri"/>
        <family val="2"/>
        <scheme val="minor"/>
      </rPr>
      <t>1</t>
    </r>
    <r>
      <rPr>
        <sz val="11"/>
        <color theme="1"/>
        <rFont val="Calibri"/>
        <family val="2"/>
        <scheme val="minor"/>
      </rPr>
      <t xml:space="preserve"> The method used to consolidate emissions was operational control. The calculation includes all gases covered by the Kyoto Protocol: CO</t>
    </r>
    <r>
      <rPr>
        <vertAlign val="subscript"/>
        <sz val="11"/>
        <color theme="1"/>
        <rFont val="Calibri"/>
        <family val="2"/>
        <scheme val="minor"/>
      </rPr>
      <t>2</t>
    </r>
    <r>
      <rPr>
        <sz val="11"/>
        <color theme="1"/>
        <rFont val="Calibri"/>
        <family val="2"/>
        <scheme val="minor"/>
      </rPr>
      <t>, CH</t>
    </r>
    <r>
      <rPr>
        <vertAlign val="subscript"/>
        <sz val="11"/>
        <color theme="1"/>
        <rFont val="Calibri"/>
        <family val="2"/>
        <scheme val="minor"/>
      </rPr>
      <t>4</t>
    </r>
    <r>
      <rPr>
        <sz val="11"/>
        <color theme="1"/>
        <rFont val="Calibri"/>
        <family val="2"/>
        <scheme val="minor"/>
      </rPr>
      <t>, N</t>
    </r>
    <r>
      <rPr>
        <vertAlign val="subscript"/>
        <sz val="11"/>
        <color theme="1"/>
        <rFont val="Calibri"/>
        <family val="2"/>
        <scheme val="minor"/>
      </rPr>
      <t>2</t>
    </r>
    <r>
      <rPr>
        <sz val="11"/>
        <color theme="1"/>
        <rFont val="Calibri"/>
        <family val="2"/>
        <scheme val="minor"/>
      </rPr>
      <t>O, HFCs, PFCs, SF</t>
    </r>
    <r>
      <rPr>
        <vertAlign val="subscript"/>
        <sz val="11"/>
        <color theme="1"/>
        <rFont val="Calibri"/>
        <family val="2"/>
        <scheme val="minor"/>
      </rPr>
      <t>6</t>
    </r>
    <r>
      <rPr>
        <sz val="11"/>
        <color theme="1"/>
        <rFont val="Calibri"/>
        <family val="2"/>
        <scheme val="minor"/>
      </rPr>
      <t xml:space="preserve"> and NF</t>
    </r>
    <r>
      <rPr>
        <vertAlign val="subscript"/>
        <sz val="11"/>
        <color theme="1"/>
        <rFont val="Calibri"/>
        <family val="2"/>
        <scheme val="minor"/>
      </rPr>
      <t>3</t>
    </r>
    <r>
      <rPr>
        <sz val="11"/>
        <color theme="1"/>
        <rFont val="Calibri"/>
        <family val="2"/>
        <scheme val="minor"/>
      </rPr>
      <t>. Within Scope 1, we generate emissions of CO</t>
    </r>
    <r>
      <rPr>
        <vertAlign val="subscript"/>
        <sz val="11"/>
        <color theme="1"/>
        <rFont val="Calibri"/>
        <family val="2"/>
        <scheme val="minor"/>
      </rPr>
      <t>2</t>
    </r>
    <r>
      <rPr>
        <sz val="11"/>
        <color theme="1"/>
        <rFont val="Calibri"/>
        <family val="2"/>
        <scheme val="minor"/>
      </rPr>
      <t>, CH</t>
    </r>
    <r>
      <rPr>
        <vertAlign val="subscript"/>
        <sz val="11"/>
        <color theme="1"/>
        <rFont val="Calibri"/>
        <family val="2"/>
        <scheme val="minor"/>
      </rPr>
      <t>4</t>
    </r>
    <r>
      <rPr>
        <sz val="11"/>
        <color theme="1"/>
        <rFont val="Calibri"/>
        <family val="2"/>
        <scheme val="minor"/>
      </rPr>
      <t>, N</t>
    </r>
    <r>
      <rPr>
        <vertAlign val="subscript"/>
        <sz val="11"/>
        <color theme="1"/>
        <rFont val="Calibri"/>
        <family val="2"/>
        <scheme val="minor"/>
      </rPr>
      <t>2</t>
    </r>
    <r>
      <rPr>
        <sz val="11"/>
        <color theme="1"/>
        <rFont val="Calibri"/>
        <family val="2"/>
        <scheme val="minor"/>
      </rPr>
      <t>O and HFCs. Within the Scope 2, we generate emissions of CO</t>
    </r>
    <r>
      <rPr>
        <vertAlign val="subscript"/>
        <sz val="11"/>
        <color theme="1"/>
        <rFont val="Calibri"/>
        <family val="2"/>
        <scheme val="minor"/>
      </rPr>
      <t>2</t>
    </r>
    <r>
      <rPr>
        <sz val="11"/>
        <color theme="1"/>
        <rFont val="Calibri"/>
        <family val="2"/>
        <scheme val="minor"/>
      </rPr>
      <t>. Within Scope 3, we generate emissions of CO</t>
    </r>
    <r>
      <rPr>
        <vertAlign val="subscript"/>
        <sz val="11"/>
        <color theme="1"/>
        <rFont val="Calibri"/>
        <family val="2"/>
        <scheme val="minor"/>
      </rPr>
      <t>2</t>
    </r>
    <r>
      <rPr>
        <sz val="11"/>
        <color theme="1"/>
        <rFont val="Calibri"/>
        <family val="2"/>
        <scheme val="minor"/>
      </rPr>
      <t>, CH</t>
    </r>
    <r>
      <rPr>
        <vertAlign val="subscript"/>
        <sz val="11"/>
        <color theme="1"/>
        <rFont val="Calibri"/>
        <family val="2"/>
        <scheme val="minor"/>
      </rPr>
      <t>4</t>
    </r>
    <r>
      <rPr>
        <sz val="11"/>
        <color theme="1"/>
        <rFont val="Calibri"/>
        <family val="2"/>
        <scheme val="minor"/>
      </rPr>
      <t xml:space="preserve"> and N</t>
    </r>
    <r>
      <rPr>
        <vertAlign val="subscript"/>
        <sz val="11"/>
        <color theme="1"/>
        <rFont val="Calibri"/>
        <family val="2"/>
        <scheme val="minor"/>
      </rPr>
      <t>2</t>
    </r>
    <r>
      <rPr>
        <sz val="11"/>
        <color theme="1"/>
        <rFont val="Calibri"/>
        <family val="2"/>
        <scheme val="minor"/>
      </rPr>
      <t>O.</t>
    </r>
  </si>
  <si>
    <r>
      <t>Indirect greenhouse gas emissions, scope 2 (tCO</t>
    </r>
    <r>
      <rPr>
        <b/>
        <vertAlign val="subscript"/>
        <sz val="11"/>
        <color rgb="FF002060"/>
        <rFont val="Calibri"/>
        <family val="2"/>
        <scheme val="minor"/>
      </rPr>
      <t>2</t>
    </r>
    <r>
      <rPr>
        <b/>
        <sz val="11"/>
        <color rgb="FF002060"/>
        <rFont val="Calibri"/>
        <family val="2"/>
        <scheme val="minor"/>
      </rPr>
      <t>e)¹</t>
    </r>
  </si>
  <si>
    <t>2021²</t>
  </si>
  <si>
    <t>Indirect emissions from purchased electricity</t>
  </si>
  <si>
    <r>
      <t>² Although our absolute electricity consumption in 2021 was relatively unchanged from 2020, the extended drought during the year increased the National Grid’s emission factor by 107% (from 0.061 tCO</t>
    </r>
    <r>
      <rPr>
        <vertAlign val="subscript"/>
        <sz val="11"/>
        <color theme="1"/>
        <rFont val="Calibri"/>
        <family val="2"/>
        <scheme val="minor"/>
      </rPr>
      <t>2</t>
    </r>
    <r>
      <rPr>
        <sz val="11"/>
        <color theme="1"/>
        <rFont val="Calibri"/>
        <family val="2"/>
        <scheme val="minor"/>
      </rPr>
      <t>/MWh to 0.126 tCO</t>
    </r>
    <r>
      <rPr>
        <vertAlign val="subscript"/>
        <sz val="11"/>
        <color theme="1"/>
        <rFont val="Calibri"/>
        <family val="2"/>
        <scheme val="minor"/>
      </rPr>
      <t>2</t>
    </r>
    <r>
      <rPr>
        <sz val="11"/>
        <color theme="1"/>
        <rFont val="Calibri"/>
        <family val="2"/>
        <scheme val="minor"/>
      </rPr>
      <t>/MWh).</t>
    </r>
  </si>
  <si>
    <r>
      <t>Other greenhouse gas emissions, scope 3 (tCO</t>
    </r>
    <r>
      <rPr>
        <b/>
        <vertAlign val="subscript"/>
        <sz val="11"/>
        <color theme="1"/>
        <rFont val="Calibri"/>
        <family val="2"/>
        <scheme val="minor"/>
      </rPr>
      <t>2</t>
    </r>
    <r>
      <rPr>
        <b/>
        <sz val="11"/>
        <color theme="1"/>
        <rFont val="Calibri"/>
        <family val="2"/>
        <scheme val="minor"/>
      </rPr>
      <t>e)¹</t>
    </r>
  </si>
  <si>
    <t>Goods and services purchased</t>
  </si>
  <si>
    <t>Capital goods</t>
  </si>
  <si>
    <t>Activities related to purchased electricity (not included in Scope 1 or 2) and fuels</t>
  </si>
  <si>
    <t>Upstream transportation and distribution</t>
  </si>
  <si>
    <t>Downstream transportation and distribution</t>
  </si>
  <si>
    <t>Business travel</t>
  </si>
  <si>
    <t>Commuting</t>
  </si>
  <si>
    <r>
      <t>GHG emissions intensity (tCO</t>
    </r>
    <r>
      <rPr>
        <b/>
        <vertAlign val="subscript"/>
        <sz val="11"/>
        <color rgb="FF002060"/>
        <rFont val="Calibri"/>
        <family val="2"/>
        <scheme val="minor"/>
      </rPr>
      <t>2</t>
    </r>
    <r>
      <rPr>
        <b/>
        <sz val="11"/>
        <color rgb="FF002060"/>
        <rFont val="Calibri"/>
        <family val="2"/>
        <scheme val="minor"/>
      </rPr>
      <t>e/metric ton of crushed sugarcane)</t>
    </r>
  </si>
  <si>
    <t>Emissions intensity - Scope 1</t>
  </si>
  <si>
    <t>Emissions intensity - Scope 1 and 2</t>
  </si>
  <si>
    <t>Emissions intensity - Scope 1, 2 and 3</t>
  </si>
  <si>
    <t>Emissions of ozone-depleting substances in T CFC-11 Equivalent¹</t>
  </si>
  <si>
    <t>Total ODSs produced in metric tons - HCFC-22</t>
  </si>
  <si>
    <t>Total ODSs produced in metric tons - HCFC-141b</t>
  </si>
  <si>
    <t>Total ODSs produced in t CFC-11 eq - HCFC-22</t>
  </si>
  <si>
    <t>Total ODSs produced in t CFC-11 eq - HCFC-141b</t>
  </si>
  <si>
    <t>ODS destroyed by approved technologies</t>
  </si>
  <si>
    <t>ODS entirely used as feedstock in the manufacture of other chemicals</t>
  </si>
  <si>
    <t>Production of ODS</t>
  </si>
  <si>
    <t>¹ R22 (HCFC-22) and R141b (HCFC-141b). R22 is used to refill air conditioners and chillers, compressors and air dryers, while R141b is used in agricultural machinery.</t>
  </si>
  <si>
    <r>
      <t>GRI 305-7 | Nitrogen oxides (NO</t>
    </r>
    <r>
      <rPr>
        <b/>
        <vertAlign val="subscript"/>
        <sz val="14"/>
        <color rgb="FF002060"/>
        <rFont val="Calibri"/>
        <family val="2"/>
        <scheme val="minor"/>
      </rPr>
      <t>X</t>
    </r>
    <r>
      <rPr>
        <b/>
        <sz val="14"/>
        <color rgb="FF002060"/>
        <rFont val="Calibri"/>
        <family val="2"/>
        <scheme val="minor"/>
      </rPr>
      <t>), sulfur oxides (SO</t>
    </r>
    <r>
      <rPr>
        <b/>
        <vertAlign val="subscript"/>
        <sz val="14"/>
        <color rgb="FF002060"/>
        <rFont val="Calibri"/>
        <family val="2"/>
        <scheme val="minor"/>
      </rPr>
      <t>X</t>
    </r>
    <r>
      <rPr>
        <b/>
        <sz val="14"/>
        <color rgb="FF002060"/>
        <rFont val="Calibri"/>
        <family val="2"/>
        <scheme val="minor"/>
      </rPr>
      <t>), and other significant air emissions</t>
    </r>
  </si>
  <si>
    <r>
      <t>SASB RR-BI-120a.1 | Air emissions of the following pollutants: NO</t>
    </r>
    <r>
      <rPr>
        <b/>
        <vertAlign val="subscript"/>
        <sz val="14"/>
        <color rgb="FF002060"/>
        <rFont val="Calibri"/>
        <family val="2"/>
        <scheme val="minor"/>
      </rPr>
      <t>x</t>
    </r>
    <r>
      <rPr>
        <b/>
        <sz val="14"/>
        <color rgb="FF002060"/>
        <rFont val="Calibri"/>
        <family val="2"/>
        <scheme val="minor"/>
      </rPr>
      <t xml:space="preserve"> (excluding N</t>
    </r>
    <r>
      <rPr>
        <b/>
        <vertAlign val="subscript"/>
        <sz val="14"/>
        <color rgb="FF002060"/>
        <rFont val="Calibri"/>
        <family val="2"/>
        <scheme val="minor"/>
      </rPr>
      <t>2</t>
    </r>
    <r>
      <rPr>
        <b/>
        <sz val="14"/>
        <color rgb="FF002060"/>
        <rFont val="Calibri"/>
        <family val="2"/>
        <scheme val="minor"/>
      </rPr>
      <t>O), (2) SO</t>
    </r>
    <r>
      <rPr>
        <b/>
        <vertAlign val="subscript"/>
        <sz val="14"/>
        <color rgb="FF002060"/>
        <rFont val="Calibri"/>
        <family val="2"/>
        <scheme val="minor"/>
      </rPr>
      <t>x</t>
    </r>
    <r>
      <rPr>
        <b/>
        <sz val="14"/>
        <color rgb="FF002060"/>
        <rFont val="Calibri"/>
        <family val="2"/>
        <scheme val="minor"/>
      </rPr>
      <t>, volatile organic compounds (VOCs),</t>
    </r>
  </si>
  <si>
    <t>particulate matter (PM10), and hazardous air pollutants (HAPs)</t>
  </si>
  <si>
    <r>
      <t>Nitrogen oxides (NO</t>
    </r>
    <r>
      <rPr>
        <b/>
        <vertAlign val="subscript"/>
        <sz val="11"/>
        <color rgb="FF002060"/>
        <rFont val="Calibri"/>
        <family val="2"/>
        <scheme val="minor"/>
      </rPr>
      <t>X</t>
    </r>
    <r>
      <rPr>
        <b/>
        <sz val="11"/>
        <color rgb="FF002060"/>
        <rFont val="Calibri"/>
        <family val="2"/>
        <scheme val="minor"/>
      </rPr>
      <t>), sulfur oxides (SO</t>
    </r>
    <r>
      <rPr>
        <b/>
        <vertAlign val="subscript"/>
        <sz val="11"/>
        <color rgb="FF002060"/>
        <rFont val="Calibri"/>
        <family val="2"/>
        <scheme val="minor"/>
      </rPr>
      <t>X</t>
    </r>
    <r>
      <rPr>
        <b/>
        <sz val="11"/>
        <color rgb="FF002060"/>
        <rFont val="Calibri"/>
        <family val="2"/>
        <scheme val="minor"/>
      </rPr>
      <t>), and other significant air emissions</t>
    </r>
  </si>
  <si>
    <r>
      <t>NO</t>
    </r>
    <r>
      <rPr>
        <vertAlign val="subscript"/>
        <sz val="11"/>
        <color theme="1"/>
        <rFont val="Calibri"/>
        <family val="2"/>
        <scheme val="minor"/>
      </rPr>
      <t>X</t>
    </r>
  </si>
  <si>
    <t>Particulate Matter</t>
  </si>
  <si>
    <t>Waste generated (t)</t>
  </si>
  <si>
    <t>Total waste generated</t>
  </si>
  <si>
    <t>Waste diverted from disposal by recovery operation ¹</t>
  </si>
  <si>
    <t>Recovery operation</t>
  </si>
  <si>
    <t>Nonhazardous waste</t>
  </si>
  <si>
    <t>Within the organization</t>
  </si>
  <si>
    <t>Outside the organization</t>
  </si>
  <si>
    <t>Recycling, reuse and recovery</t>
  </si>
  <si>
    <t>Incorporation into the soil</t>
  </si>
  <si>
    <t>Use in boilers</t>
  </si>
  <si>
    <t>Subtotal – Non-hazardous waste</t>
  </si>
  <si>
    <t>Hazardous waste</t>
  </si>
  <si>
    <t>Recycling</t>
  </si>
  <si>
    <t>Re-refining</t>
  </si>
  <si>
    <t>Subtotal – Hazardous waste</t>
  </si>
  <si>
    <t>Total - Non-hazardous and hazardous waste</t>
  </si>
  <si>
    <r>
      <rPr>
        <vertAlign val="superscript"/>
        <sz val="11"/>
        <color theme="1"/>
        <rFont val="Calibri"/>
        <family val="2"/>
        <scheme val="minor"/>
      </rPr>
      <t>1</t>
    </r>
    <r>
      <rPr>
        <sz val="11"/>
        <color theme="1"/>
        <rFont val="Calibri"/>
        <family val="2"/>
        <scheme val="minor"/>
      </rPr>
      <t xml:space="preserve"> Data by recovery operation are not available for 2019; in aggregate, 7,449,917 metric tons were disposed of.</t>
    </r>
  </si>
  <si>
    <t>² In addition to the aggregate amount in metric tons, a total of 3,339 tires were sent for recovery and are not included in the total, as they were reported in units.</t>
  </si>
  <si>
    <t>Waste directed to disposal (t)¹</t>
  </si>
  <si>
    <t>Method of disposal</t>
  </si>
  <si>
    <t>Landfilling</t>
  </si>
  <si>
    <t>Coprocessing in cement kilns</t>
  </si>
  <si>
    <t>Incineration without energy recovery</t>
  </si>
  <si>
    <t>Incineration with energy recovery</t>
  </si>
  <si>
    <t>Coprocessing in cement kilns²</t>
  </si>
  <si>
    <t>Landfilling (Class 1)</t>
  </si>
  <si>
    <t>¹ All types of disposal are outside the organization.</t>
  </si>
  <si>
    <t>² Includes blending for coprocessing.</t>
  </si>
  <si>
    <t>Significant fines¹ and non-monetary sanctions for non-compliance with environmental laws and/or regulations</t>
  </si>
  <si>
    <t>Judicial sanctions imposed</t>
  </si>
  <si>
    <t>Amount (R$)</t>
  </si>
  <si>
    <t>Judicial sanctions paid</t>
  </si>
  <si>
    <t>Administrative sanctions imposed</t>
  </si>
  <si>
    <t>Administrative sanctions paid</t>
  </si>
  <si>
    <t>Terms of Adjustment of Conduct (TACs or TCs) imposed</t>
  </si>
  <si>
    <t>Terms of Adjustment of Conduct (TACs or TCs) paid</t>
  </si>
  <si>
    <t>Cases resolved through dispute resolution mechanisms</t>
  </si>
  <si>
    <t>¹All fines were deemed significant, regardless of the amount.</t>
  </si>
  <si>
    <t>Percentage of new sugarcane producers that were screened using environmental criteria</t>
  </si>
  <si>
    <t>Total number of new sugarcane producers that were considered for hiring</t>
  </si>
  <si>
    <t>Total number of new sugarcane producers that were hired using environmental criteria</t>
  </si>
  <si>
    <t>Percentage of new sugarcane producers that were hired using environmental criteria (%)</t>
  </si>
  <si>
    <t>Percentage of new suppliers that were screened using environmental criteria</t>
  </si>
  <si>
    <t>Total number of new suppliers that were considered for hiring</t>
  </si>
  <si>
    <t>Total number of new suppliers that were hired using environmental criteria</t>
  </si>
  <si>
    <t>Percentage of new suppliers that were hired using environmental criteria (%)</t>
  </si>
  <si>
    <t>Percentage of new trucking companies that were screened using environmental criteria</t>
  </si>
  <si>
    <t>Total number of new trucking companies that were considered for hiring</t>
  </si>
  <si>
    <t>Total number of new trucking companies that were hired using environmental criteria</t>
  </si>
  <si>
    <t>Percentage of new trucking companies that were hired using environmental criteria (%)</t>
  </si>
  <si>
    <t>GRI 401-1 | New employee hires and employee turnover¹</t>
  </si>
  <si>
    <t>Total number and rate of new employee hires by gender¹</t>
  </si>
  <si>
    <t>Rate</t>
  </si>
  <si>
    <t>Women</t>
  </si>
  <si>
    <t>Total terminations and turnover rate by gender¹</t>
  </si>
  <si>
    <t>Total number and rate of new employee hires by age group¹</t>
  </si>
  <si>
    <t>Total terminations and turnover rate by age group¹</t>
  </si>
  <si>
    <t>Total number and rate of new employee hires by region¹</t>
  </si>
  <si>
    <t>Total terminations and turnover rate by region¹</t>
  </si>
  <si>
    <t>¹Total workforce as of March 2021 (active employees). Not including third-party employees, apprentices, interns and members of the Board of Directors and Executive Board.</t>
  </si>
  <si>
    <t>Parental leave¹²</t>
  </si>
  <si>
    <t>Total number of employees that were entitled to parental leave</t>
  </si>
  <si>
    <t>Total number of employees who took parental leave</t>
  </si>
  <si>
    <t>Total number of employees that returned to work in the reporting period after parental leave ended</t>
  </si>
  <si>
    <t>Total number of employees that returned to work after parental leave ended that were still employed 12 months after their return to work</t>
  </si>
  <si>
    <t>Return to work rate</t>
  </si>
  <si>
    <t>Retention rate</t>
  </si>
  <si>
    <t>-</t>
  </si>
  <si>
    <r>
      <rPr>
        <vertAlign val="superscript"/>
        <sz val="11"/>
        <color theme="1"/>
        <rFont val="Calibri"/>
        <family val="2"/>
        <scheme val="minor"/>
      </rPr>
      <t>1</t>
    </r>
    <r>
      <rPr>
        <sz val="11"/>
        <color theme="1"/>
        <rFont val="Calibri"/>
        <family val="2"/>
        <scheme val="minor"/>
      </rPr>
      <t xml:space="preserve"> The return to work rate considers the number of employees that did return to work after parental leave in the reporting period, divided by the number of employees who took the leave in the same period. The percentages exceeding 100% are due to people who take parental leave but return in the following season, as well as those who took leave in the previous season but returned in the current season.</t>
    </r>
  </si>
  <si>
    <t>² The retention rate is calculated as the number of employees retained 12 months after returning to work following a period of parental leave, divided by the number of employees returning from parental leave in the prior season.</t>
  </si>
  <si>
    <t>Occupational health and safety management system based on legal requirements and/or recognized standards/guidelines</t>
  </si>
  <si>
    <t>Number of employees covered¹</t>
  </si>
  <si>
    <t>% of employees covered</t>
  </si>
  <si>
    <t>Number of employees covered¹ by such a system that has been internally audited</t>
  </si>
  <si>
    <t>% of employees covered by such a system that has been internally audited</t>
  </si>
  <si>
    <t>% of employees covered by such a system that has been audited or certified by an external party</t>
  </si>
  <si>
    <t>¹ Not including outsourced workers.</t>
  </si>
  <si>
    <t>² Administrative employees have been included in the 2021/2022 crop year.</t>
  </si>
  <si>
    <t>Health and safety figures and rates for employees¹</t>
  </si>
  <si>
    <t>Number of fatalities as a result of work-related injuries</t>
  </si>
  <si>
    <t>Fatality rate</t>
  </si>
  <si>
    <t>Number of high-consequence workrelated injuries (excluding fatalities)²</t>
  </si>
  <si>
    <t>Rate of high-consequence work-related injuries (excluding fatalities)</t>
  </si>
  <si>
    <t>Number of recordable work-related injuries</t>
  </si>
  <si>
    <t>Rate of recordable work-related injuries</t>
  </si>
  <si>
    <t>Number of recordable near misses³</t>
  </si>
  <si>
    <t>Near-miss frequency rate (NMFR)</t>
  </si>
  <si>
    <t xml:space="preserve">¹ Total hours worked in the 2020/2021 crop year was 24,272,126. Rates were calculated using a calculation methodology based on NBR 14280. Health and safety data for seasonal and/or migrant employees are included, as the data have not been segregated by contract type.
</t>
  </si>
  <si>
    <t>² The definition of “high-consequence injuries” is the same as the definition for “severe injuries” in our Incident Reporting and Investigation Procedure: “Any injury resulting in permanent, total or partial, disability, such as amputation of a limb.”</t>
  </si>
  <si>
    <t>³ Near-miss data is based on the number of first aid cases as defined in our Incident Reporting and Investigation Procedure: “Situations in which workers, following a medical evaluation, are diagnosed as having minor, non-incapacitating injuries and are cleared to return to work on the same or the following work day and in the same role, without any form of incapacitation.”</t>
  </si>
  <si>
    <t>GRI 404-1 | Average hours of training per year per employee¹²</t>
  </si>
  <si>
    <t>Average hours of training per employee, by gender¹</t>
  </si>
  <si>
    <t>Hours of training</t>
  </si>
  <si>
    <t>Average hours of training</t>
  </si>
  <si>
    <t>n/d</t>
  </si>
  <si>
    <t>Average hours of training per employee by employee category</t>
  </si>
  <si>
    <t>Trainee</t>
  </si>
  <si>
    <t>Interns</t>
  </si>
  <si>
    <t>Apprentices</t>
  </si>
  <si>
    <t>Total (Including Apprentices e Interns)</t>
  </si>
  <si>
    <t>¹ The workforce calculation includes active employees only (not including employees terminated more than 1 year prior).</t>
  </si>
  <si>
    <t>² Unlike in the previous reporting period, this crop year we included apprentices and interns in our workforce, centering that they are not only registered as employees but also have dedicated development programs.</t>
  </si>
  <si>
    <t>Percentage of employees receiving performance and career development feedback</t>
  </si>
  <si>
    <t>Percentage of people with disabilities in governance bodies and among workers, by employee category and gender</t>
  </si>
  <si>
    <t>NA¹</t>
  </si>
  <si>
    <t>Percentage of individuals in governance bodies and among workers, by employee category and race/ethnicity</t>
  </si>
  <si>
    <t>Asian</t>
  </si>
  <si>
    <t>White</t>
  </si>
  <si>
    <t>Black</t>
  </si>
  <si>
    <t>Mixed race</t>
  </si>
  <si>
    <t>Indigenous</t>
  </si>
  <si>
    <t>Not disclosed</t>
  </si>
  <si>
    <t>Percentage of individuals in governance bodies and among workers, by employee category and gender</t>
  </si>
  <si>
    <t>Percentage of individuals by age group in governance bodies and among workers, by employee category</t>
  </si>
  <si>
    <t>¹ Not applicable, as there were no individuals in this segment.</t>
  </si>
  <si>
    <t>Ratio of basic salary and remuneration of women to men by employee category¹²³</t>
  </si>
  <si>
    <t>Salary</t>
  </si>
  <si>
    <t>Salary + Variable compensation</t>
  </si>
  <si>
    <t xml:space="preserve">¹ São Martinho uses salary brackets according to the level of seniority within a given position. The amount of an employee’s salary within their salary bracket is determined by their performance (merit-based), and this affects the ratio calculation. The ratio has been calculated as the average salary for women versus the average salary for men.
</t>
  </si>
  <si>
    <t>² Types of compensation included in this disclosure: up to the management level: salary components + variable compensation: basic salary, overtime, night-work bonus, safety hazard bonus, health hazard bonus, commuting hours, sick / injury leave, institutional overtime, indemnified hours, payments for banked hours, paid rest, variable compensation, maternity pay, profit-sharing and manager variable compensation (bonuses). Executive level: Salary, profit sharing, manager variable compensation (bonus), management fees and virtual stock options</t>
  </si>
  <si>
    <t>³ Exclusions from this disclosure: employees terminated more than 1 year prior, apprentices and interns.</t>
  </si>
  <si>
    <t>Porcentagem do pessoal de segurança que recebeu treinamento formal nas políticas de direitos humanos ou em procedimentos específicos e sua aplicação à segurança</t>
  </si>
  <si>
    <t>Total number of security personnel¹</t>
  </si>
  <si>
    <t>Total number of security personnel who have received formal training in human rights</t>
  </si>
  <si>
    <t>Percentage of security personnel who have received formal training in human rights</t>
  </si>
  <si>
    <t>¹ Employees of third-party organizations are also included in the calculation.</t>
  </si>
  <si>
    <t>Percentage of operations that have been subject to human rights reviews or impact assessments ¹</t>
  </si>
  <si>
    <t>¹ Our internal processes have multiple certifications, and in 2022 we plan to expand the number of mills with environmental management system (ISO 14001)
and sustainability (Bonsucro) certification. Currently, three of our mills are Bonsucro-certified for alignment with best social and environmental practices, including human rights practices such as combating discrimination and forced and child labor, ensuring compliance with labor and occupational safety regulations, and properly recording absenteeism.</t>
  </si>
  <si>
    <t>Non-compliance with laws and regulations in the social and economic area</t>
  </si>
  <si>
    <t>Significant fines and non-monetary sanctions</t>
  </si>
  <si>
    <t>Monetary value of significant fines¹ (R$)</t>
  </si>
  <si>
    <t>Total number of non-monetary sanctions</t>
  </si>
  <si>
    <t>Total cases resolved through dispute resolution mechanisms</t>
  </si>
  <si>
    <t>¹All fines were deemed significant, regardless of the amount. Fines received in the 2021/2022 crop year amounted to R$ 18,709.89; all are appealable.</t>
  </si>
  <si>
    <t>Activity metrics</t>
  </si>
  <si>
    <t>Production by principal crop (t) - Sugarcane</t>
  </si>
  <si>
    <t>Number of processing facilities</t>
  </si>
  <si>
    <t>Total land area under active production (ha)</t>
  </si>
  <si>
    <t>Fleet fuel consumed</t>
  </si>
  <si>
    <t>Total fuel consumed by fleet vehicles (GJ)</t>
  </si>
  <si>
    <t>Percentage of fuel consumed by fleet vehicles that is renewable (%)</t>
  </si>
  <si>
    <t>Number of incidents of non-compliance associated with permits, standards, and regulations</t>
  </si>
  <si>
    <t>Air quality</t>
  </si>
  <si>
    <t>Water quality and/or water quantity</t>
  </si>
  <si>
    <t>Percentage of agricultural products sourced that are certified to a third-party environmental and/or social standard (%)¹</t>
  </si>
  <si>
    <t>¹ Each of our four operations has been certified within the RenovaBio program. This certification attests that their raw materials are sourced from farms complying with environmental requirements, including active or pending Rural Environmental Register (CAR) registration and zero supression of native vegetation</t>
  </si>
  <si>
    <t>Lifecycle greenhouse gas (GHG) emissions, by biofuel type</t>
  </si>
  <si>
    <t>NEEA Hydrous Ethanol (gCO2eq/MJ) ¹</t>
  </si>
  <si>
    <t>NEEA Anhydrous Ethanol (gCO2eq/MJ) ¹</t>
  </si>
  <si>
    <t>CBIO emission factor - Hydrous Ethanol (CBIO/L)</t>
  </si>
  <si>
    <t>CBIO emission factor - Anhydrous Ethanol (CBIO/L)</t>
  </si>
  <si>
    <t>¹ NEEA stands for Energy-Environmental Efficiency Score, in the context of the RenovaBio Program.</t>
  </si>
  <si>
    <r>
      <t xml:space="preserve">Percentage of biofuel production third-party certified to an environmental sustainability standard (%) </t>
    </r>
    <r>
      <rPr>
        <b/>
        <vertAlign val="superscript"/>
        <sz val="11"/>
        <color rgb="FF002060"/>
        <rFont val="Calibri"/>
        <family val="2"/>
        <scheme val="minor"/>
      </rPr>
      <t>1</t>
    </r>
  </si>
  <si>
    <t>São Martinho Mill²</t>
  </si>
  <si>
    <t>Percentage of biofuels certified - Bonsucro</t>
  </si>
  <si>
    <t>N/A</t>
  </si>
  <si>
    <t>Percentage of biofuels certified - RenovaBio: anhydrous ethanol</t>
  </si>
  <si>
    <t>Percentage of biofuels certified - RenovaBio: hydrous ethanol</t>
  </si>
  <si>
    <t>¹ Operations flagged with “NA” were not Bonsucro-certified during the relevant period.</t>
  </si>
  <si>
    <t>² Our São Martinho operation received Bonsucro certification in January 2022, during the 2021/2022 crop year, but did not generate credits during the crop year.</t>
  </si>
  <si>
    <t>Biofuel production capacity (Mgal)</t>
  </si>
  <si>
    <t>Biofuels (Mgal)</t>
  </si>
  <si>
    <t>Anhydrous ethanol</t>
  </si>
  <si>
    <t>¹ Biofuel production capacity is calculated based on daily production capacity (m³/day) as authorized by the Brazilian biofuels regulator (ANP) for each operation, multiplied by the number of harvest days. Our biofuel production capacity is available in Real-Time Reports provided for ANP-authorized biofuels production facilities.</t>
  </si>
  <si>
    <t>Production of advanced biofuel (Mgal)</t>
  </si>
  <si>
    <t>Production of advanced biofuel</t>
  </si>
  <si>
    <t>Amount of feedstock consumed in production (t)</t>
  </si>
  <si>
    <t>Sugarcane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</si>
</sst>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_-* #,##0.0_-;\-* #,##0.0_-;_-* &quot;-&quot;??_-;_-@_-"/>
    <numFmt numFmtId="165" formatCode="_-* #,##0_-;\-* #,##0_-;_-* &quot;-&quot;??_-;_-@_-"/>
    <numFmt numFmtId="166" formatCode="_-* #,##0.0000_-;\-* #,##0.0000_-;_-* &quot;-&quot;??_-;_-@_-"/>
    <numFmt numFmtId="167" formatCode="0.0"/>
    <numFmt numFmtId="168" formatCode="#,##0_);\(#,##0\);\-\ "/>
    <numFmt numFmtId="169" formatCode="#,##0_);\(#,##0\);\-"/>
    <numFmt numFmtId="170" formatCode="_-[$R$-416]\ * #,##0.0_-;\-[$R$-416]\ * #,##0.0_-;_-[$R$-416]\ * &quot;-&quot;??_-;_-@_-"/>
    <numFmt numFmtId="171" formatCode="0.0%"/>
  </numFmts>
  <fonts count="37" x14ac:knownFonts="1">
    <font>
      <sz val="11"/>
      <color theme="1"/>
      <name val="Calibri"/>
      <family val="2"/>
      <scheme val="minor"/>
    </font>
    <font>
      <sz val="11"/>
      <color theme="1"/>
      <name val="Calibri"/>
      <family val="2"/>
      <scheme val="minor"/>
    </font>
    <font>
      <b/>
      <sz val="11"/>
      <color theme="1"/>
      <name val="Calibri"/>
      <family val="2"/>
      <scheme val="minor"/>
    </font>
    <font>
      <b/>
      <sz val="11"/>
      <color rgb="FFC00000"/>
      <name val="Calibri"/>
      <family val="2"/>
      <scheme val="minor"/>
    </font>
    <font>
      <sz val="9"/>
      <color indexed="81"/>
      <name val="Segoe UI"/>
      <family val="2"/>
    </font>
    <font>
      <i/>
      <sz val="11"/>
      <color theme="1"/>
      <name val="Calibri"/>
      <family val="2"/>
      <scheme val="minor"/>
    </font>
    <font>
      <vertAlign val="superscript"/>
      <sz val="11"/>
      <color theme="1"/>
      <name val="Calibri"/>
      <family val="2"/>
      <scheme val="minor"/>
    </font>
    <font>
      <b/>
      <vertAlign val="subscript"/>
      <sz val="11"/>
      <color theme="1"/>
      <name val="Calibri"/>
      <family val="2"/>
      <scheme val="minor"/>
    </font>
    <font>
      <sz val="11"/>
      <color theme="1"/>
      <name val="Georgia"/>
      <family val="1"/>
    </font>
    <font>
      <vertAlign val="subscript"/>
      <sz val="11"/>
      <color theme="1"/>
      <name val="Calibri"/>
      <family val="2"/>
      <scheme val="minor"/>
    </font>
    <font>
      <b/>
      <sz val="11"/>
      <color theme="1"/>
      <name val="Georgia"/>
      <family val="1"/>
    </font>
    <font>
      <b/>
      <sz val="11"/>
      <color rgb="FFC00000"/>
      <name val="Georgia"/>
      <family val="1"/>
    </font>
    <font>
      <u/>
      <sz val="11"/>
      <color theme="10"/>
      <name val="Calibri"/>
      <family val="2"/>
      <scheme val="minor"/>
    </font>
    <font>
      <sz val="10"/>
      <name val="Arial"/>
      <family val="2"/>
    </font>
    <font>
      <b/>
      <sz val="12"/>
      <color rgb="FF00386B"/>
      <name val="Calibri"/>
      <family val="2"/>
    </font>
    <font>
      <b/>
      <sz val="11"/>
      <name val="Calibri"/>
      <family val="2"/>
    </font>
    <font>
      <sz val="11"/>
      <color rgb="FF002060"/>
      <name val="Calibri"/>
      <family val="2"/>
      <scheme val="minor"/>
    </font>
    <font>
      <b/>
      <sz val="11"/>
      <color rgb="FF002060"/>
      <name val="Calibri"/>
      <family val="2"/>
      <scheme val="minor"/>
    </font>
    <font>
      <sz val="11"/>
      <color rgb="FF00386B"/>
      <name val="Calibri"/>
      <family val="2"/>
    </font>
    <font>
      <b/>
      <sz val="11"/>
      <color rgb="FF00386B"/>
      <name val="Calibri"/>
      <family val="2"/>
    </font>
    <font>
      <sz val="11"/>
      <color rgb="FF024B87"/>
      <name val="Calibri"/>
      <family val="2"/>
      <scheme val="minor"/>
    </font>
    <font>
      <b/>
      <sz val="14"/>
      <color rgb="FF00386B"/>
      <name val="Calibri"/>
      <family val="2"/>
    </font>
    <font>
      <b/>
      <sz val="14"/>
      <color rgb="FF002060"/>
      <name val="Calibri"/>
      <family val="2"/>
      <scheme val="minor"/>
    </font>
    <font>
      <sz val="11"/>
      <name val="Calibri"/>
      <family val="2"/>
      <scheme val="minor"/>
    </font>
    <font>
      <b/>
      <sz val="11"/>
      <name val="Calibri"/>
      <family val="2"/>
      <scheme val="minor"/>
    </font>
    <font>
      <b/>
      <vertAlign val="subscript"/>
      <sz val="11"/>
      <color rgb="FF002060"/>
      <name val="Calibri"/>
      <family val="2"/>
      <scheme val="minor"/>
    </font>
    <font>
      <b/>
      <vertAlign val="subscript"/>
      <sz val="14"/>
      <color rgb="FF002060"/>
      <name val="Calibri"/>
      <family val="2"/>
      <scheme val="minor"/>
    </font>
    <font>
      <sz val="11"/>
      <color rgb="FF002060"/>
      <name val="Georgia"/>
      <family val="1"/>
    </font>
    <font>
      <b/>
      <sz val="10"/>
      <color theme="1"/>
      <name val="Calibri"/>
      <family val="2"/>
      <scheme val="minor"/>
    </font>
    <font>
      <sz val="10"/>
      <color theme="1"/>
      <name val="Calibri"/>
      <family val="2"/>
      <scheme val="minor"/>
    </font>
    <font>
      <b/>
      <sz val="10"/>
      <color rgb="FF002060"/>
      <name val="Calibri"/>
      <family val="2"/>
      <scheme val="minor"/>
    </font>
    <font>
      <b/>
      <sz val="11"/>
      <color rgb="FF002060"/>
      <name val="Georgia"/>
      <family val="1"/>
    </font>
    <font>
      <b/>
      <vertAlign val="superscript"/>
      <sz val="11"/>
      <color rgb="FF002060"/>
      <name val="Calibri"/>
      <family val="2"/>
      <scheme val="minor"/>
    </font>
    <font>
      <b/>
      <sz val="12"/>
      <color rgb="FF009D57"/>
      <name val="Calibri"/>
      <family val="2"/>
      <scheme val="minor"/>
    </font>
    <font>
      <u/>
      <sz val="11"/>
      <color rgb="FF002060"/>
      <name val="Calibri"/>
      <family val="2"/>
      <scheme val="minor"/>
    </font>
    <font>
      <i/>
      <u/>
      <sz val="11"/>
      <color theme="10"/>
      <name val="Calibri"/>
      <family val="2"/>
      <scheme val="minor"/>
    </font>
    <font>
      <b/>
      <sz val="11"/>
      <color rgb="FF002060"/>
      <name val="Calibri"/>
      <family val="2"/>
    </font>
  </fonts>
  <fills count="3">
    <fill>
      <patternFill patternType="none"/>
    </fill>
    <fill>
      <patternFill patternType="gray125"/>
    </fill>
    <fill>
      <patternFill patternType="solid">
        <fgColor theme="0" tint="-0.249977111117893"/>
        <bgColor indexed="64"/>
      </patternFill>
    </fill>
  </fills>
  <borders count="12">
    <border>
      <left/>
      <right/>
      <top/>
      <bottom/>
      <diagonal/>
    </border>
    <border>
      <left style="medium">
        <color rgb="FF009D57"/>
      </left>
      <right/>
      <top style="medium">
        <color rgb="FF009D57"/>
      </top>
      <bottom/>
      <diagonal/>
    </border>
    <border>
      <left/>
      <right/>
      <top style="medium">
        <color rgb="FF009D57"/>
      </top>
      <bottom/>
      <diagonal/>
    </border>
    <border>
      <left/>
      <right style="medium">
        <color rgb="FF009D57"/>
      </right>
      <top style="medium">
        <color rgb="FF009D57"/>
      </top>
      <bottom/>
      <diagonal/>
    </border>
    <border>
      <left style="medium">
        <color rgb="FF009D57"/>
      </left>
      <right/>
      <top/>
      <bottom/>
      <diagonal/>
    </border>
    <border>
      <left/>
      <right style="medium">
        <color rgb="FF009D57"/>
      </right>
      <top/>
      <bottom/>
      <diagonal/>
    </border>
    <border>
      <left style="medium">
        <color rgb="FF009D57"/>
      </left>
      <right/>
      <top/>
      <bottom style="medium">
        <color rgb="FF009D57"/>
      </bottom>
      <diagonal/>
    </border>
    <border>
      <left/>
      <right/>
      <top/>
      <bottom style="medium">
        <color rgb="FF009D57"/>
      </bottom>
      <diagonal/>
    </border>
    <border>
      <left/>
      <right style="medium">
        <color rgb="FF009D57"/>
      </right>
      <top/>
      <bottom style="medium">
        <color rgb="FF009D57"/>
      </bottom>
      <diagonal/>
    </border>
    <border>
      <left style="medium">
        <color rgb="FF009D57"/>
      </left>
      <right style="medium">
        <color rgb="FF009D57"/>
      </right>
      <top style="medium">
        <color rgb="FF009D57"/>
      </top>
      <bottom/>
      <diagonal/>
    </border>
    <border>
      <left style="medium">
        <color rgb="FF009D57"/>
      </left>
      <right style="medium">
        <color rgb="FF009D57"/>
      </right>
      <top/>
      <bottom/>
      <diagonal/>
    </border>
    <border>
      <left style="medium">
        <color rgb="FF009D57"/>
      </left>
      <right style="medium">
        <color rgb="FF009D57"/>
      </right>
      <top/>
      <bottom style="medium">
        <color rgb="FF009D57"/>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12" fillId="0" borderId="0" applyNumberFormat="0" applyFill="0" applyBorder="0" applyAlignment="0" applyProtection="0"/>
    <xf numFmtId="0" fontId="13" fillId="0" borderId="0"/>
    <xf numFmtId="170" fontId="13" fillId="0" borderId="0"/>
  </cellStyleXfs>
  <cellXfs count="327">
    <xf numFmtId="0" fontId="0" fillId="0" borderId="0" xfId="0"/>
    <xf numFmtId="0" fontId="2" fillId="0" borderId="0" xfId="0" applyFont="1"/>
    <xf numFmtId="0" fontId="3" fillId="0" borderId="0" xfId="0" applyFont="1"/>
    <xf numFmtId="0" fontId="5" fillId="0" borderId="0" xfId="0" applyFont="1"/>
    <xf numFmtId="165" fontId="5" fillId="0" borderId="0" xfId="1" applyNumberFormat="1" applyFont="1" applyBorder="1"/>
    <xf numFmtId="165" fontId="0" fillId="0" borderId="0" xfId="1" applyNumberFormat="1" applyFont="1"/>
    <xf numFmtId="165" fontId="2" fillId="0" borderId="0" xfId="1" applyNumberFormat="1" applyFont="1"/>
    <xf numFmtId="43" fontId="0" fillId="0" borderId="0" xfId="1" applyFont="1" applyBorder="1" applyAlignment="1">
      <alignment horizontal="center"/>
    </xf>
    <xf numFmtId="0" fontId="10" fillId="0" borderId="0" xfId="0" applyFont="1" applyAlignment="1">
      <alignment horizontal="center"/>
    </xf>
    <xf numFmtId="43" fontId="10" fillId="0" borderId="0" xfId="1" applyFont="1" applyBorder="1" applyAlignment="1">
      <alignment horizontal="center"/>
    </xf>
    <xf numFmtId="165" fontId="8" fillId="0" borderId="0" xfId="1" applyNumberFormat="1" applyFont="1" applyBorder="1"/>
    <xf numFmtId="165" fontId="10" fillId="0" borderId="0" xfId="1" applyNumberFormat="1" applyFont="1" applyBorder="1"/>
    <xf numFmtId="0" fontId="10" fillId="0" borderId="0" xfId="0" applyFont="1"/>
    <xf numFmtId="0" fontId="10" fillId="0" borderId="0" xfId="0" applyFont="1" applyAlignment="1">
      <alignment vertical="center" wrapText="1"/>
    </xf>
    <xf numFmtId="0" fontId="8" fillId="0" borderId="0" xfId="0" applyFont="1"/>
    <xf numFmtId="2" fontId="8" fillId="0" borderId="0" xfId="0" applyNumberFormat="1" applyFont="1"/>
    <xf numFmtId="0" fontId="11" fillId="0" borderId="0" xfId="0" applyFont="1"/>
    <xf numFmtId="0" fontId="12" fillId="0" borderId="0" xfId="3"/>
    <xf numFmtId="168" fontId="14" fillId="0" borderId="0" xfId="4" applyNumberFormat="1" applyFont="1" applyAlignment="1">
      <alignment horizontal="center" vertical="center" wrapText="1"/>
    </xf>
    <xf numFmtId="165" fontId="0" fillId="0" borderId="0" xfId="1" applyNumberFormat="1" applyFont="1" applyBorder="1"/>
    <xf numFmtId="165" fontId="2" fillId="0" borderId="0" xfId="1" applyNumberFormat="1" applyFont="1" applyBorder="1"/>
    <xf numFmtId="165" fontId="2" fillId="0" borderId="5" xfId="1" applyNumberFormat="1" applyFont="1" applyBorder="1"/>
    <xf numFmtId="165" fontId="2" fillId="0" borderId="6" xfId="1" applyNumberFormat="1" applyFont="1" applyBorder="1"/>
    <xf numFmtId="165" fontId="2" fillId="0" borderId="7" xfId="1" applyNumberFormat="1" applyFont="1" applyBorder="1"/>
    <xf numFmtId="165" fontId="2" fillId="0" borderId="8" xfId="1" applyNumberFormat="1" applyFont="1" applyBorder="1"/>
    <xf numFmtId="0" fontId="0" fillId="0" borderId="4" xfId="0" applyBorder="1"/>
    <xf numFmtId="168" fontId="14" fillId="0" borderId="0" xfId="4" applyNumberFormat="1" applyFont="1" applyAlignment="1">
      <alignment horizontal="left" vertical="center"/>
    </xf>
    <xf numFmtId="165" fontId="0" fillId="0" borderId="0" xfId="1" applyNumberFormat="1" applyFont="1" applyBorder="1" applyAlignment="1">
      <alignment horizontal="center"/>
    </xf>
    <xf numFmtId="165" fontId="2" fillId="0" borderId="0" xfId="1" applyNumberFormat="1" applyFont="1" applyBorder="1" applyAlignment="1">
      <alignment horizontal="center"/>
    </xf>
    <xf numFmtId="165" fontId="0" fillId="0" borderId="4" xfId="1" applyNumberFormat="1" applyFont="1" applyBorder="1" applyAlignment="1">
      <alignment horizontal="center"/>
    </xf>
    <xf numFmtId="165" fontId="2" fillId="0" borderId="5" xfId="1" applyNumberFormat="1" applyFont="1" applyBorder="1" applyAlignment="1">
      <alignment horizontal="center"/>
    </xf>
    <xf numFmtId="165" fontId="2" fillId="0" borderId="6" xfId="1" applyNumberFormat="1" applyFont="1" applyBorder="1" applyAlignment="1">
      <alignment horizontal="center"/>
    </xf>
    <xf numFmtId="165" fontId="2" fillId="0" borderId="7" xfId="1" applyNumberFormat="1" applyFont="1" applyBorder="1" applyAlignment="1">
      <alignment horizontal="center"/>
    </xf>
    <xf numFmtId="165" fontId="2" fillId="0" borderId="8" xfId="1" applyNumberFormat="1" applyFont="1" applyBorder="1" applyAlignment="1">
      <alignment horizontal="center"/>
    </xf>
    <xf numFmtId="165" fontId="0" fillId="0" borderId="0" xfId="1" applyNumberFormat="1" applyFont="1" applyBorder="1" applyAlignment="1">
      <alignment horizontal="right"/>
    </xf>
    <xf numFmtId="169" fontId="15" fillId="0" borderId="0" xfId="4" applyNumberFormat="1" applyFont="1" applyAlignment="1">
      <alignment horizontal="left" indent="1"/>
    </xf>
    <xf numFmtId="0" fontId="2" fillId="2" borderId="0" xfId="0" applyFont="1" applyFill="1"/>
    <xf numFmtId="0" fontId="2" fillId="2" borderId="0" xfId="0" applyFont="1" applyFill="1" applyAlignment="1">
      <alignment vertical="center"/>
    </xf>
    <xf numFmtId="0" fontId="16" fillId="2" borderId="0" xfId="0" applyFont="1" applyFill="1" applyAlignment="1">
      <alignment horizontal="right" vertical="center" wrapText="1"/>
    </xf>
    <xf numFmtId="0" fontId="17" fillId="2" borderId="0" xfId="0" applyFont="1" applyFill="1" applyAlignment="1">
      <alignment horizontal="right" vertical="center"/>
    </xf>
    <xf numFmtId="0" fontId="16" fillId="2" borderId="4" xfId="0" applyFont="1" applyFill="1" applyBorder="1" applyAlignment="1">
      <alignment horizontal="right" vertical="center" wrapText="1"/>
    </xf>
    <xf numFmtId="0" fontId="17" fillId="2" borderId="5" xfId="0" applyFont="1" applyFill="1" applyBorder="1" applyAlignment="1">
      <alignment horizontal="right" vertical="center"/>
    </xf>
    <xf numFmtId="0" fontId="0" fillId="2" borderId="0" xfId="0" applyFill="1" applyAlignment="1">
      <alignment vertical="center"/>
    </xf>
    <xf numFmtId="0" fontId="0" fillId="2" borderId="0" xfId="0" applyFill="1"/>
    <xf numFmtId="168" fontId="18" fillId="2" borderId="0" xfId="4" applyNumberFormat="1" applyFont="1" applyFill="1" applyAlignment="1">
      <alignment horizontal="center" vertical="center" wrapText="1"/>
    </xf>
    <xf numFmtId="168" fontId="19" fillId="2" borderId="0" xfId="4" applyNumberFormat="1" applyFont="1" applyFill="1" applyAlignment="1">
      <alignment horizontal="center" vertical="center" wrapText="1"/>
    </xf>
    <xf numFmtId="168" fontId="18" fillId="2" borderId="4" xfId="4" applyNumberFormat="1" applyFont="1" applyFill="1" applyBorder="1" applyAlignment="1">
      <alignment horizontal="center" vertical="center" wrapText="1"/>
    </xf>
    <xf numFmtId="168" fontId="19" fillId="2" borderId="5" xfId="4" applyNumberFormat="1" applyFont="1" applyFill="1" applyBorder="1" applyAlignment="1">
      <alignment horizontal="center" vertical="center" wrapText="1"/>
    </xf>
    <xf numFmtId="168" fontId="14" fillId="0" borderId="0" xfId="4" applyNumberFormat="1" applyFont="1" applyAlignment="1">
      <alignment vertical="center"/>
    </xf>
    <xf numFmtId="165" fontId="0" fillId="0" borderId="10" xfId="1" applyNumberFormat="1" applyFont="1" applyBorder="1"/>
    <xf numFmtId="165" fontId="2" fillId="0" borderId="11" xfId="1" applyNumberFormat="1" applyFont="1" applyBorder="1"/>
    <xf numFmtId="165" fontId="0" fillId="0" borderId="6" xfId="1" applyNumberFormat="1" applyFont="1" applyBorder="1"/>
    <xf numFmtId="165" fontId="0" fillId="0" borderId="7" xfId="1" applyNumberFormat="1" applyFont="1" applyBorder="1"/>
    <xf numFmtId="0" fontId="0" fillId="2" borderId="0" xfId="0" applyFill="1" applyAlignment="1">
      <alignment horizontal="right"/>
    </xf>
    <xf numFmtId="0" fontId="2" fillId="2" borderId="0" xfId="0" applyFont="1" applyFill="1" applyAlignment="1">
      <alignment horizontal="left" vertical="center"/>
    </xf>
    <xf numFmtId="0" fontId="20" fillId="2" borderId="0" xfId="0" applyFont="1" applyFill="1"/>
    <xf numFmtId="0" fontId="16" fillId="2" borderId="0" xfId="0" applyFont="1" applyFill="1" applyAlignment="1">
      <alignment horizontal="right"/>
    </xf>
    <xf numFmtId="0" fontId="17" fillId="0" borderId="0" xfId="0" applyFont="1" applyAlignment="1">
      <alignment horizontal="center"/>
    </xf>
    <xf numFmtId="0" fontId="17" fillId="2" borderId="0" xfId="0" applyFont="1" applyFill="1" applyAlignment="1">
      <alignment horizontal="center"/>
    </xf>
    <xf numFmtId="0" fontId="17" fillId="2" borderId="0" xfId="0" applyFont="1" applyFill="1" applyAlignment="1">
      <alignment horizontal="right"/>
    </xf>
    <xf numFmtId="0" fontId="16" fillId="2" borderId="4" xfId="0" applyFont="1" applyFill="1" applyBorder="1" applyAlignment="1">
      <alignment horizontal="right"/>
    </xf>
    <xf numFmtId="0" fontId="16" fillId="2" borderId="0" xfId="0" applyFont="1" applyFill="1" applyAlignment="1">
      <alignment horizontal="right" vertical="center"/>
    </xf>
    <xf numFmtId="0" fontId="16" fillId="2" borderId="4" xfId="0" applyFont="1" applyFill="1" applyBorder="1" applyAlignment="1">
      <alignment horizontal="right" vertical="center"/>
    </xf>
    <xf numFmtId="0" fontId="16" fillId="2" borderId="5" xfId="0" applyFont="1" applyFill="1" applyBorder="1" applyAlignment="1">
      <alignment horizontal="right" vertical="center"/>
    </xf>
    <xf numFmtId="171" fontId="0" fillId="0" borderId="0" xfId="2" applyNumberFormat="1" applyFont="1"/>
    <xf numFmtId="168" fontId="21" fillId="0" borderId="0" xfId="4" applyNumberFormat="1" applyFont="1" applyAlignment="1">
      <alignment horizontal="left" vertical="center"/>
    </xf>
    <xf numFmtId="0" fontId="17" fillId="2" borderId="9" xfId="0" applyFont="1" applyFill="1" applyBorder="1" applyAlignment="1">
      <alignment horizontal="right" vertical="center"/>
    </xf>
    <xf numFmtId="0" fontId="17" fillId="2" borderId="0" xfId="0" applyFont="1" applyFill="1" applyAlignment="1">
      <alignment vertical="center"/>
    </xf>
    <xf numFmtId="0" fontId="17" fillId="2" borderId="9" xfId="0" applyFont="1" applyFill="1" applyBorder="1" applyAlignment="1">
      <alignment vertical="center"/>
    </xf>
    <xf numFmtId="0" fontId="17" fillId="2" borderId="9" xfId="0" applyFont="1" applyFill="1" applyBorder="1" applyAlignment="1">
      <alignment horizontal="right"/>
    </xf>
    <xf numFmtId="0" fontId="17" fillId="2" borderId="9" xfId="0" applyFont="1" applyFill="1" applyBorder="1" applyAlignment="1">
      <alignment horizontal="center"/>
    </xf>
    <xf numFmtId="0" fontId="17" fillId="2" borderId="1" xfId="0" applyFont="1" applyFill="1" applyBorder="1" applyAlignment="1">
      <alignment horizontal="right"/>
    </xf>
    <xf numFmtId="0" fontId="17" fillId="2" borderId="2" xfId="0" applyFont="1" applyFill="1" applyBorder="1" applyAlignment="1">
      <alignment horizontal="right"/>
    </xf>
    <xf numFmtId="0" fontId="17" fillId="2" borderId="3" xfId="0" applyFont="1" applyFill="1" applyBorder="1" applyAlignment="1">
      <alignment horizontal="right"/>
    </xf>
    <xf numFmtId="0" fontId="17" fillId="2" borderId="5" xfId="0" applyFont="1" applyFill="1" applyBorder="1" applyAlignment="1">
      <alignment horizontal="right"/>
    </xf>
    <xf numFmtId="0" fontId="17" fillId="0" borderId="0" xfId="0" applyFont="1"/>
    <xf numFmtId="164" fontId="1" fillId="0" borderId="0" xfId="1" applyNumberFormat="1" applyFont="1" applyBorder="1"/>
    <xf numFmtId="0" fontId="2" fillId="0" borderId="0" xfId="0" applyFont="1" applyAlignment="1">
      <alignment vertical="center"/>
    </xf>
    <xf numFmtId="164" fontId="1" fillId="0" borderId="11" xfId="1" applyNumberFormat="1" applyFont="1" applyBorder="1"/>
    <xf numFmtId="0" fontId="17" fillId="0" borderId="0" xfId="0" applyFont="1" applyAlignment="1">
      <alignment vertical="center"/>
    </xf>
    <xf numFmtId="0" fontId="17" fillId="0" borderId="0" xfId="0" applyFont="1" applyAlignment="1">
      <alignment vertical="center" wrapText="1"/>
    </xf>
    <xf numFmtId="0" fontId="17" fillId="0" borderId="9" xfId="0" applyFont="1" applyBorder="1" applyAlignment="1">
      <alignment horizontal="center"/>
    </xf>
    <xf numFmtId="0" fontId="22" fillId="0" borderId="0" xfId="0" applyFont="1"/>
    <xf numFmtId="168" fontId="19" fillId="2" borderId="0" xfId="4" applyNumberFormat="1" applyFont="1" applyFill="1" applyAlignment="1">
      <alignment horizontal="right" vertical="center"/>
    </xf>
    <xf numFmtId="168" fontId="19" fillId="2" borderId="0" xfId="4" applyNumberFormat="1" applyFont="1" applyFill="1" applyAlignment="1">
      <alignment horizontal="center" vertical="center"/>
    </xf>
    <xf numFmtId="168" fontId="19" fillId="2" borderId="1" xfId="4" applyNumberFormat="1" applyFont="1" applyFill="1" applyBorder="1" applyAlignment="1">
      <alignment horizontal="center" vertical="center"/>
    </xf>
    <xf numFmtId="168" fontId="19" fillId="2" borderId="2" xfId="4" applyNumberFormat="1" applyFont="1" applyFill="1" applyBorder="1" applyAlignment="1">
      <alignment horizontal="center" vertical="center"/>
    </xf>
    <xf numFmtId="0" fontId="0" fillId="2" borderId="4" xfId="0" applyFill="1" applyBorder="1"/>
    <xf numFmtId="0" fontId="17" fillId="2" borderId="1" xfId="0" applyFont="1" applyFill="1" applyBorder="1" applyAlignment="1">
      <alignment horizontal="right" vertical="center"/>
    </xf>
    <xf numFmtId="0" fontId="17" fillId="2" borderId="2" xfId="0" applyFont="1" applyFill="1" applyBorder="1" applyAlignment="1">
      <alignment horizontal="right" vertical="center"/>
    </xf>
    <xf numFmtId="0" fontId="17" fillId="2" borderId="3" xfId="0" applyFont="1" applyFill="1" applyBorder="1" applyAlignment="1">
      <alignment horizontal="right" vertical="center"/>
    </xf>
    <xf numFmtId="165" fontId="2" fillId="0" borderId="0" xfId="0" applyNumberFormat="1" applyFont="1"/>
    <xf numFmtId="165" fontId="2" fillId="2" borderId="0" xfId="0" applyNumberFormat="1" applyFont="1" applyFill="1"/>
    <xf numFmtId="165" fontId="2" fillId="2" borderId="0" xfId="1" applyNumberFormat="1" applyFont="1" applyFill="1" applyBorder="1"/>
    <xf numFmtId="0" fontId="2" fillId="2" borderId="10" xfId="0" applyFont="1" applyFill="1" applyBorder="1"/>
    <xf numFmtId="165" fontId="2" fillId="0" borderId="10" xfId="1" applyNumberFormat="1" applyFont="1" applyBorder="1"/>
    <xf numFmtId="165" fontId="2" fillId="2" borderId="10" xfId="0" applyNumberFormat="1" applyFont="1" applyFill="1" applyBorder="1"/>
    <xf numFmtId="165" fontId="2" fillId="2" borderId="10" xfId="1" applyNumberFormat="1" applyFont="1" applyFill="1" applyBorder="1"/>
    <xf numFmtId="165" fontId="2" fillId="2" borderId="11" xfId="0" applyNumberFormat="1" applyFont="1" applyFill="1" applyBorder="1"/>
    <xf numFmtId="165" fontId="2" fillId="0" borderId="11" xfId="0" applyNumberFormat="1" applyFont="1" applyBorder="1"/>
    <xf numFmtId="0" fontId="16" fillId="2" borderId="0" xfId="0" applyFont="1" applyFill="1"/>
    <xf numFmtId="0" fontId="23" fillId="2" borderId="0" xfId="0" applyFont="1" applyFill="1"/>
    <xf numFmtId="0" fontId="12" fillId="0" borderId="0" xfId="3" applyAlignment="1">
      <alignment horizontal="right"/>
    </xf>
    <xf numFmtId="0" fontId="16" fillId="0" borderId="0" xfId="3" applyFont="1" applyAlignment="1">
      <alignment horizontal="right"/>
    </xf>
    <xf numFmtId="0" fontId="8" fillId="0" borderId="0" xfId="0" applyFont="1" applyAlignment="1">
      <alignment horizontal="center"/>
    </xf>
    <xf numFmtId="0" fontId="2" fillId="0" borderId="0" xfId="0" applyFont="1" applyAlignment="1">
      <alignment vertical="center" wrapText="1"/>
    </xf>
    <xf numFmtId="0" fontId="0" fillId="2" borderId="0" xfId="0" applyFill="1" applyAlignment="1">
      <alignment horizontal="center"/>
    </xf>
    <xf numFmtId="0" fontId="0" fillId="0" borderId="0" xfId="0" applyAlignment="1">
      <alignment vertical="center"/>
    </xf>
    <xf numFmtId="0" fontId="0" fillId="0" borderId="0" xfId="1" applyNumberFormat="1" applyFont="1" applyBorder="1"/>
    <xf numFmtId="0" fontId="2" fillId="0" borderId="0" xfId="1" applyNumberFormat="1" applyFont="1" applyBorder="1"/>
    <xf numFmtId="9" fontId="0" fillId="0" borderId="0" xfId="2" applyFont="1" applyBorder="1" applyAlignment="1">
      <alignment horizontal="right"/>
    </xf>
    <xf numFmtId="165" fontId="2" fillId="0" borderId="0" xfId="1" applyNumberFormat="1" applyFont="1" applyBorder="1" applyAlignment="1">
      <alignment horizontal="right"/>
    </xf>
    <xf numFmtId="9" fontId="2" fillId="0" borderId="0" xfId="2" applyFont="1" applyBorder="1" applyAlignment="1">
      <alignment horizontal="right"/>
    </xf>
    <xf numFmtId="0" fontId="17" fillId="2" borderId="0" xfId="0" applyFont="1" applyFill="1"/>
    <xf numFmtId="165" fontId="2" fillId="0" borderId="0" xfId="0" applyNumberFormat="1" applyFont="1" applyAlignment="1">
      <alignment horizontal="center"/>
    </xf>
    <xf numFmtId="165" fontId="0" fillId="0" borderId="10" xfId="1" applyNumberFormat="1" applyFont="1" applyBorder="1" applyAlignment="1">
      <alignment horizontal="center"/>
    </xf>
    <xf numFmtId="165" fontId="2" fillId="0" borderId="10" xfId="1" applyNumberFormat="1" applyFont="1" applyBorder="1" applyAlignment="1">
      <alignment horizontal="center"/>
    </xf>
    <xf numFmtId="165" fontId="2" fillId="0" borderId="11" xfId="0" applyNumberFormat="1" applyFont="1" applyBorder="1" applyAlignment="1">
      <alignment horizontal="center"/>
    </xf>
    <xf numFmtId="0" fontId="17" fillId="2" borderId="3" xfId="0" applyFont="1" applyFill="1" applyBorder="1"/>
    <xf numFmtId="165" fontId="0" fillId="0" borderId="4" xfId="1" applyNumberFormat="1" applyFont="1" applyBorder="1" applyAlignment="1">
      <alignment horizontal="right"/>
    </xf>
    <xf numFmtId="165" fontId="0" fillId="0" borderId="5" xfId="1" applyNumberFormat="1" applyFont="1" applyBorder="1" applyAlignment="1">
      <alignment horizontal="right"/>
    </xf>
    <xf numFmtId="9" fontId="0" fillId="0" borderId="4" xfId="2" applyFont="1" applyBorder="1" applyAlignment="1">
      <alignment horizontal="right"/>
    </xf>
    <xf numFmtId="9" fontId="0" fillId="0" borderId="5" xfId="2" applyFont="1" applyBorder="1" applyAlignment="1">
      <alignment horizontal="right"/>
    </xf>
    <xf numFmtId="165" fontId="2" fillId="0" borderId="4" xfId="1" applyNumberFormat="1" applyFont="1" applyBorder="1" applyAlignment="1">
      <alignment horizontal="right"/>
    </xf>
    <xf numFmtId="165" fontId="2" fillId="0" borderId="5" xfId="1" applyNumberFormat="1" applyFont="1" applyBorder="1" applyAlignment="1">
      <alignment horizontal="right"/>
    </xf>
    <xf numFmtId="9" fontId="2" fillId="0" borderId="6" xfId="2" applyFont="1" applyBorder="1" applyAlignment="1">
      <alignment horizontal="right"/>
    </xf>
    <xf numFmtId="9" fontId="2" fillId="0" borderId="8" xfId="2" applyFont="1" applyBorder="1" applyAlignment="1">
      <alignment horizontal="right"/>
    </xf>
    <xf numFmtId="165" fontId="0" fillId="0" borderId="10" xfId="1" applyNumberFormat="1" applyFont="1" applyBorder="1" applyAlignment="1">
      <alignment horizontal="right"/>
    </xf>
    <xf numFmtId="165" fontId="2" fillId="0" borderId="11" xfId="1" applyNumberFormat="1" applyFont="1" applyBorder="1" applyAlignment="1">
      <alignment horizontal="right"/>
    </xf>
    <xf numFmtId="43" fontId="0" fillId="0" borderId="11" xfId="1" applyFont="1" applyBorder="1" applyAlignment="1">
      <alignment horizontal="center"/>
    </xf>
    <xf numFmtId="43" fontId="2" fillId="0" borderId="0" xfId="1" applyFont="1" applyBorder="1" applyAlignment="1">
      <alignment horizontal="right"/>
    </xf>
    <xf numFmtId="43" fontId="2" fillId="0" borderId="10" xfId="1" applyFont="1" applyBorder="1" applyAlignment="1">
      <alignment horizontal="right"/>
    </xf>
    <xf numFmtId="43" fontId="0" fillId="0" borderId="0" xfId="1" applyFont="1" applyBorder="1" applyAlignment="1">
      <alignment horizontal="right"/>
    </xf>
    <xf numFmtId="43" fontId="0" fillId="0" borderId="11" xfId="1" applyFont="1" applyBorder="1" applyAlignment="1">
      <alignment horizontal="right"/>
    </xf>
    <xf numFmtId="0" fontId="16" fillId="0" borderId="0" xfId="0" applyFont="1"/>
    <xf numFmtId="0" fontId="24" fillId="2" borderId="0" xfId="0" applyFont="1" applyFill="1"/>
    <xf numFmtId="0" fontId="24" fillId="2" borderId="0" xfId="0" applyFont="1" applyFill="1" applyAlignment="1">
      <alignment horizontal="right"/>
    </xf>
    <xf numFmtId="0" fontId="24" fillId="2" borderId="9" xfId="0" applyFont="1" applyFill="1" applyBorder="1" applyAlignment="1">
      <alignment horizontal="right"/>
    </xf>
    <xf numFmtId="43" fontId="23" fillId="0" borderId="0" xfId="1" applyFont="1" applyBorder="1" applyAlignment="1">
      <alignment horizontal="right"/>
    </xf>
    <xf numFmtId="43" fontId="23" fillId="0" borderId="11" xfId="1" applyFont="1" applyBorder="1" applyAlignment="1">
      <alignment horizontal="right"/>
    </xf>
    <xf numFmtId="0" fontId="23" fillId="0" borderId="0" xfId="0" applyFont="1" applyAlignment="1">
      <alignment horizontal="left"/>
    </xf>
    <xf numFmtId="43" fontId="0" fillId="0" borderId="10" xfId="1" applyFont="1" applyBorder="1" applyAlignment="1">
      <alignment horizontal="right"/>
    </xf>
    <xf numFmtId="165" fontId="2" fillId="0" borderId="10" xfId="1" applyNumberFormat="1" applyFont="1" applyBorder="1" applyAlignment="1">
      <alignment horizontal="right"/>
    </xf>
    <xf numFmtId="165" fontId="0" fillId="0" borderId="11" xfId="1" applyNumberFormat="1" applyFont="1" applyBorder="1" applyAlignment="1">
      <alignment horizontal="center"/>
    </xf>
    <xf numFmtId="166" fontId="0" fillId="0" borderId="0" xfId="1" applyNumberFormat="1" applyFont="1" applyBorder="1" applyAlignment="1">
      <alignment horizontal="center"/>
    </xf>
    <xf numFmtId="166" fontId="0" fillId="0" borderId="10" xfId="1" applyNumberFormat="1" applyFont="1" applyBorder="1" applyAlignment="1">
      <alignment horizontal="center"/>
    </xf>
    <xf numFmtId="166" fontId="0" fillId="0" borderId="11" xfId="1" applyNumberFormat="1" applyFont="1" applyBorder="1" applyAlignment="1">
      <alignment horizontal="center"/>
    </xf>
    <xf numFmtId="0" fontId="2" fillId="2" borderId="0" xfId="0" applyFont="1" applyFill="1" applyAlignment="1">
      <alignment horizontal="right"/>
    </xf>
    <xf numFmtId="43" fontId="0" fillId="0" borderId="10" xfId="1" applyFont="1" applyBorder="1" applyAlignment="1">
      <alignment horizontal="center"/>
    </xf>
    <xf numFmtId="43" fontId="0" fillId="0" borderId="0" xfId="1" applyFont="1" applyBorder="1" applyAlignment="1"/>
    <xf numFmtId="43" fontId="0" fillId="0" borderId="10" xfId="1" applyFont="1" applyBorder="1" applyAlignment="1"/>
    <xf numFmtId="43" fontId="0" fillId="0" borderId="11" xfId="1" applyFont="1" applyBorder="1" applyAlignment="1"/>
    <xf numFmtId="0" fontId="28" fillId="0" borderId="0" xfId="0" applyFont="1"/>
    <xf numFmtId="0" fontId="29" fillId="0" borderId="0" xfId="0" applyFont="1"/>
    <xf numFmtId="0" fontId="28" fillId="2" borderId="0" xfId="0" applyFont="1" applyFill="1"/>
    <xf numFmtId="43" fontId="16" fillId="2" borderId="0" xfId="1" applyFont="1" applyFill="1" applyBorder="1" applyAlignment="1">
      <alignment horizontal="right"/>
    </xf>
    <xf numFmtId="0" fontId="0" fillId="2" borderId="10" xfId="0" applyFill="1" applyBorder="1" applyAlignment="1">
      <alignment horizontal="center"/>
    </xf>
    <xf numFmtId="9" fontId="0" fillId="0" borderId="10" xfId="2" applyFont="1" applyBorder="1" applyAlignment="1">
      <alignment horizontal="right"/>
    </xf>
    <xf numFmtId="9" fontId="0" fillId="0" borderId="11" xfId="2" applyFont="1" applyBorder="1" applyAlignment="1">
      <alignment horizontal="right"/>
    </xf>
    <xf numFmtId="0" fontId="30" fillId="0" borderId="0" xfId="0" applyFont="1" applyAlignment="1">
      <alignment wrapText="1"/>
    </xf>
    <xf numFmtId="0" fontId="10" fillId="2" borderId="0" xfId="0" applyFont="1" applyFill="1" applyAlignment="1">
      <alignment horizontal="center"/>
    </xf>
    <xf numFmtId="43" fontId="10" fillId="2" borderId="0" xfId="1" applyFont="1" applyFill="1" applyBorder="1" applyAlignment="1">
      <alignment horizontal="center"/>
    </xf>
    <xf numFmtId="0" fontId="2" fillId="2" borderId="10" xfId="0" applyFont="1" applyFill="1" applyBorder="1" applyAlignment="1">
      <alignment horizontal="right"/>
    </xf>
    <xf numFmtId="165" fontId="8" fillId="2" borderId="0" xfId="1" applyNumberFormat="1" applyFont="1" applyFill="1" applyBorder="1"/>
    <xf numFmtId="165" fontId="10" fillId="2" borderId="0" xfId="1" applyNumberFormat="1" applyFont="1" applyFill="1" applyBorder="1"/>
    <xf numFmtId="0" fontId="0" fillId="2" borderId="1" xfId="0" applyFill="1" applyBorder="1"/>
    <xf numFmtId="0" fontId="17" fillId="2" borderId="2" xfId="0" applyFont="1" applyFill="1" applyBorder="1"/>
    <xf numFmtId="43" fontId="16" fillId="2" borderId="5" xfId="1" applyFont="1" applyFill="1" applyBorder="1" applyAlignment="1">
      <alignment horizontal="right"/>
    </xf>
    <xf numFmtId="165" fontId="0" fillId="0" borderId="4" xfId="1" applyNumberFormat="1" applyFont="1" applyBorder="1"/>
    <xf numFmtId="165" fontId="0" fillId="0" borderId="5" xfId="1" applyNumberFormat="1" applyFont="1" applyBorder="1"/>
    <xf numFmtId="165" fontId="2" fillId="0" borderId="4" xfId="1" applyNumberFormat="1" applyFont="1" applyBorder="1"/>
    <xf numFmtId="0" fontId="0" fillId="0" borderId="10" xfId="0" applyBorder="1" applyAlignment="1">
      <alignment vertical="center"/>
    </xf>
    <xf numFmtId="2" fontId="0" fillId="0" borderId="0" xfId="0" applyNumberFormat="1" applyAlignment="1">
      <alignment vertical="center"/>
    </xf>
    <xf numFmtId="43" fontId="0" fillId="0" borderId="0" xfId="1" applyFont="1" applyBorder="1" applyAlignment="1">
      <alignment vertical="center"/>
    </xf>
    <xf numFmtId="43" fontId="0" fillId="0" borderId="10" xfId="1" applyFont="1" applyBorder="1" applyAlignment="1">
      <alignment vertical="center"/>
    </xf>
    <xf numFmtId="165" fontId="0" fillId="0" borderId="0" xfId="1" applyNumberFormat="1" applyFont="1" applyBorder="1" applyAlignment="1">
      <alignment vertical="center"/>
    </xf>
    <xf numFmtId="0" fontId="2" fillId="0" borderId="10" xfId="0" applyFont="1" applyBorder="1" applyAlignment="1">
      <alignment vertical="center"/>
    </xf>
    <xf numFmtId="43" fontId="2" fillId="0" borderId="0" xfId="1" applyFont="1" applyBorder="1" applyAlignment="1">
      <alignment vertical="center"/>
    </xf>
    <xf numFmtId="43" fontId="2" fillId="0" borderId="11" xfId="1" applyFont="1" applyBorder="1" applyAlignment="1">
      <alignment vertical="center"/>
    </xf>
    <xf numFmtId="0" fontId="31" fillId="2" borderId="0" xfId="0" applyFont="1" applyFill="1" applyAlignment="1">
      <alignment horizontal="right"/>
    </xf>
    <xf numFmtId="43" fontId="31" fillId="2" borderId="0" xfId="1" applyFont="1" applyFill="1" applyBorder="1" applyAlignment="1">
      <alignment horizontal="right"/>
    </xf>
    <xf numFmtId="0" fontId="0" fillId="0" borderId="0" xfId="0" applyAlignment="1">
      <alignment horizontal="left" wrapText="1"/>
    </xf>
    <xf numFmtId="0" fontId="2" fillId="0" borderId="0" xfId="0" applyFont="1" applyAlignment="1">
      <alignment horizontal="left" wrapText="1"/>
    </xf>
    <xf numFmtId="0" fontId="0" fillId="0" borderId="0" xfId="0" applyAlignment="1">
      <alignment horizontal="left" vertical="center" wrapText="1"/>
    </xf>
    <xf numFmtId="0" fontId="2" fillId="0" borderId="0" xfId="0" applyFont="1" applyAlignment="1">
      <alignment horizontal="right" wrapText="1"/>
    </xf>
    <xf numFmtId="0" fontId="0" fillId="0" borderId="0" xfId="0" applyAlignment="1">
      <alignment horizontal="right" vertical="center" wrapText="1"/>
    </xf>
    <xf numFmtId="0" fontId="0" fillId="0" borderId="10" xfId="0" applyBorder="1" applyAlignment="1">
      <alignment horizontal="right" vertical="center" wrapText="1"/>
    </xf>
    <xf numFmtId="165" fontId="27" fillId="0" borderId="0" xfId="1" applyNumberFormat="1" applyFont="1" applyBorder="1"/>
    <xf numFmtId="0" fontId="0" fillId="2" borderId="0" xfId="0" applyFill="1" applyAlignment="1">
      <alignment horizontal="center" vertical="center" wrapText="1"/>
    </xf>
    <xf numFmtId="0" fontId="17" fillId="2" borderId="0" xfId="0" applyFont="1" applyFill="1" applyAlignment="1">
      <alignment horizontal="right" vertical="center" wrapText="1"/>
    </xf>
    <xf numFmtId="0" fontId="17" fillId="2" borderId="0" xfId="0" applyFont="1" applyFill="1" applyAlignment="1">
      <alignment horizontal="center" wrapText="1"/>
    </xf>
    <xf numFmtId="0" fontId="17" fillId="2" borderId="0" xfId="0" applyFont="1" applyFill="1" applyAlignment="1">
      <alignment horizontal="right" wrapText="1"/>
    </xf>
    <xf numFmtId="0" fontId="17" fillId="2" borderId="9" xfId="0" applyFont="1" applyFill="1" applyBorder="1" applyAlignment="1">
      <alignment horizontal="right" vertical="center" wrapText="1"/>
    </xf>
    <xf numFmtId="165" fontId="31" fillId="2" borderId="0" xfId="1" applyNumberFormat="1" applyFont="1" applyFill="1" applyBorder="1" applyAlignment="1">
      <alignment horizontal="right"/>
    </xf>
    <xf numFmtId="0" fontId="0" fillId="0" borderId="0" xfId="0" applyAlignment="1">
      <alignment horizontal="left"/>
    </xf>
    <xf numFmtId="0" fontId="0" fillId="0" borderId="0" xfId="0" applyAlignment="1">
      <alignment horizontal="right"/>
    </xf>
    <xf numFmtId="9" fontId="0" fillId="0" borderId="0" xfId="0" applyNumberFormat="1" applyAlignment="1">
      <alignment horizontal="right"/>
    </xf>
    <xf numFmtId="0" fontId="2" fillId="0" borderId="0" xfId="0" applyFont="1" applyAlignment="1">
      <alignment horizontal="right" vertical="center"/>
    </xf>
    <xf numFmtId="0" fontId="0" fillId="0" borderId="10" xfId="0" applyBorder="1" applyAlignment="1">
      <alignment horizontal="right"/>
    </xf>
    <xf numFmtId="9" fontId="0" fillId="0" borderId="11" xfId="0" applyNumberFormat="1" applyBorder="1" applyAlignment="1">
      <alignment horizontal="right"/>
    </xf>
    <xf numFmtId="2" fontId="0" fillId="0" borderId="0" xfId="0" applyNumberFormat="1"/>
    <xf numFmtId="0" fontId="2" fillId="0" borderId="0" xfId="0" applyFont="1" applyAlignment="1">
      <alignment horizontal="right"/>
    </xf>
    <xf numFmtId="2" fontId="0" fillId="0" borderId="0" xfId="0" applyNumberFormat="1" applyAlignment="1">
      <alignment horizontal="right"/>
    </xf>
    <xf numFmtId="0" fontId="17" fillId="0" borderId="0" xfId="0" applyFont="1" applyAlignment="1">
      <alignment horizontal="right"/>
    </xf>
    <xf numFmtId="0" fontId="16" fillId="2" borderId="5" xfId="0" applyFont="1" applyFill="1" applyBorder="1" applyAlignment="1">
      <alignment horizontal="right"/>
    </xf>
    <xf numFmtId="0" fontId="0" fillId="0" borderId="5" xfId="0" applyBorder="1" applyAlignment="1">
      <alignment horizontal="right"/>
    </xf>
    <xf numFmtId="165" fontId="2" fillId="0" borderId="6" xfId="1" applyNumberFormat="1" applyFont="1" applyBorder="1" applyAlignment="1">
      <alignment horizontal="right"/>
    </xf>
    <xf numFmtId="0" fontId="2" fillId="0" borderId="8" xfId="0" applyFont="1" applyBorder="1" applyAlignment="1">
      <alignment horizontal="right"/>
    </xf>
    <xf numFmtId="2" fontId="0" fillId="0" borderId="5" xfId="0" applyNumberFormat="1" applyBorder="1" applyAlignment="1">
      <alignment horizontal="right"/>
    </xf>
    <xf numFmtId="0" fontId="0" fillId="0" borderId="0" xfId="0" applyAlignment="1">
      <alignment vertical="center" wrapText="1"/>
    </xf>
    <xf numFmtId="9" fontId="0" fillId="0" borderId="0" xfId="0" applyNumberFormat="1" applyAlignment="1">
      <alignment horizontal="right" vertical="center" wrapText="1"/>
    </xf>
    <xf numFmtId="9" fontId="0" fillId="0" borderId="10" xfId="0" applyNumberFormat="1" applyBorder="1" applyAlignment="1">
      <alignment horizontal="right" vertical="center" wrapText="1"/>
    </xf>
    <xf numFmtId="9" fontId="0" fillId="0" borderId="10" xfId="2" applyFont="1" applyBorder="1" applyAlignment="1">
      <alignment horizontal="right" vertical="center" wrapText="1"/>
    </xf>
    <xf numFmtId="9" fontId="0" fillId="0" borderId="11" xfId="2" applyFont="1" applyBorder="1" applyAlignment="1">
      <alignment horizontal="right" vertical="center" wrapText="1"/>
    </xf>
    <xf numFmtId="0" fontId="17" fillId="2" borderId="0" xfId="0" applyFont="1" applyFill="1" applyAlignment="1">
      <alignment horizontal="center" vertical="center" wrapText="1"/>
    </xf>
    <xf numFmtId="0" fontId="0" fillId="0" borderId="0" xfId="0" applyAlignment="1">
      <alignment horizontal="left" vertical="top" wrapText="1"/>
    </xf>
    <xf numFmtId="0" fontId="3" fillId="0" borderId="0" xfId="0" applyFont="1" applyAlignment="1">
      <alignment horizontal="right"/>
    </xf>
    <xf numFmtId="0" fontId="0" fillId="0" borderId="11" xfId="0" applyBorder="1" applyAlignment="1">
      <alignment horizontal="right"/>
    </xf>
    <xf numFmtId="2" fontId="0" fillId="0" borderId="10" xfId="0" applyNumberFormat="1" applyBorder="1" applyAlignment="1">
      <alignment horizontal="right"/>
    </xf>
    <xf numFmtId="3" fontId="0" fillId="0" borderId="10" xfId="0" applyNumberFormat="1" applyBorder="1" applyAlignment="1">
      <alignment horizontal="right"/>
    </xf>
    <xf numFmtId="3" fontId="0" fillId="0" borderId="0" xfId="0" applyNumberFormat="1" applyAlignment="1">
      <alignment horizontal="right"/>
    </xf>
    <xf numFmtId="3" fontId="0" fillId="0" borderId="0" xfId="1" applyNumberFormat="1" applyFont="1" applyBorder="1" applyAlignment="1">
      <alignment horizontal="right"/>
    </xf>
    <xf numFmtId="0" fontId="2" fillId="0" borderId="0" xfId="0" applyFont="1" applyAlignment="1">
      <alignment wrapText="1"/>
    </xf>
    <xf numFmtId="0" fontId="0" fillId="0" borderId="0" xfId="0" applyAlignment="1">
      <alignment wrapText="1"/>
    </xf>
    <xf numFmtId="0" fontId="0" fillId="0" borderId="10" xfId="0" applyBorder="1" applyAlignment="1">
      <alignment wrapText="1"/>
    </xf>
    <xf numFmtId="0" fontId="0" fillId="0" borderId="11" xfId="0" applyBorder="1" applyAlignment="1">
      <alignment wrapText="1"/>
    </xf>
    <xf numFmtId="0" fontId="8" fillId="2" borderId="0" xfId="0" applyFont="1" applyFill="1"/>
    <xf numFmtId="0" fontId="17" fillId="0" borderId="0" xfId="0" applyFont="1" applyAlignment="1">
      <alignment wrapText="1"/>
    </xf>
    <xf numFmtId="0" fontId="10" fillId="2" borderId="0" xfId="0" applyFont="1" applyFill="1"/>
    <xf numFmtId="0" fontId="31" fillId="2" borderId="0" xfId="0" applyFont="1" applyFill="1"/>
    <xf numFmtId="0" fontId="17" fillId="2" borderId="0" xfId="0" applyFont="1" applyFill="1" applyAlignment="1">
      <alignment wrapText="1"/>
    </xf>
    <xf numFmtId="0" fontId="17" fillId="2" borderId="9" xfId="0" applyFont="1" applyFill="1" applyBorder="1" applyAlignment="1">
      <alignment wrapText="1"/>
    </xf>
    <xf numFmtId="0" fontId="0" fillId="0" borderId="0" xfId="0" applyAlignment="1">
      <alignment horizontal="center"/>
    </xf>
    <xf numFmtId="167" fontId="0" fillId="0" borderId="0" xfId="0" applyNumberFormat="1" applyAlignment="1">
      <alignment horizontal="right"/>
    </xf>
    <xf numFmtId="165" fontId="16" fillId="2" borderId="0" xfId="1" applyNumberFormat="1" applyFont="1" applyFill="1" applyBorder="1" applyAlignment="1">
      <alignment horizontal="right"/>
    </xf>
    <xf numFmtId="165" fontId="0" fillId="0" borderId="6" xfId="1" applyNumberFormat="1" applyFont="1" applyBorder="1" applyAlignment="1">
      <alignment horizontal="right"/>
    </xf>
    <xf numFmtId="0" fontId="0" fillId="0" borderId="8" xfId="0" applyBorder="1" applyAlignment="1">
      <alignment horizontal="right"/>
    </xf>
    <xf numFmtId="167" fontId="0" fillId="0" borderId="5" xfId="0" applyNumberFormat="1" applyBorder="1" applyAlignment="1">
      <alignment horizontal="right"/>
    </xf>
    <xf numFmtId="0" fontId="0" fillId="0" borderId="4" xfId="0" applyBorder="1" applyAlignment="1">
      <alignment horizontal="right"/>
    </xf>
    <xf numFmtId="0" fontId="0" fillId="0" borderId="6" xfId="0" applyBorder="1" applyAlignment="1">
      <alignment horizontal="right"/>
    </xf>
    <xf numFmtId="167" fontId="0" fillId="0" borderId="8" xfId="0" applyNumberFormat="1" applyBorder="1" applyAlignment="1">
      <alignment horizontal="right"/>
    </xf>
    <xf numFmtId="1" fontId="0" fillId="0" borderId="0" xfId="0" applyNumberFormat="1" applyAlignment="1">
      <alignment horizontal="center"/>
    </xf>
    <xf numFmtId="1" fontId="0" fillId="0" borderId="0" xfId="0" applyNumberFormat="1" applyAlignment="1">
      <alignment horizontal="right"/>
    </xf>
    <xf numFmtId="1" fontId="0" fillId="0" borderId="4" xfId="0" applyNumberFormat="1" applyBorder="1" applyAlignment="1">
      <alignment horizontal="right"/>
    </xf>
    <xf numFmtId="1" fontId="0" fillId="0" borderId="5" xfId="0" applyNumberFormat="1" applyBorder="1" applyAlignment="1">
      <alignment horizontal="right"/>
    </xf>
    <xf numFmtId="1" fontId="0" fillId="0" borderId="6" xfId="0" applyNumberFormat="1" applyBorder="1" applyAlignment="1">
      <alignment horizontal="right"/>
    </xf>
    <xf numFmtId="1" fontId="0" fillId="0" borderId="7" xfId="0" applyNumberFormat="1" applyBorder="1" applyAlignment="1">
      <alignment horizontal="right"/>
    </xf>
    <xf numFmtId="1" fontId="0" fillId="0" borderId="8" xfId="0" applyNumberFormat="1" applyBorder="1" applyAlignment="1">
      <alignment horizontal="right"/>
    </xf>
    <xf numFmtId="2" fontId="0" fillId="0" borderId="4" xfId="0" applyNumberFormat="1" applyBorder="1" applyAlignment="1">
      <alignment horizontal="right"/>
    </xf>
    <xf numFmtId="2" fontId="0" fillId="0" borderId="6" xfId="0" applyNumberFormat="1" applyBorder="1" applyAlignment="1">
      <alignment horizontal="right"/>
    </xf>
    <xf numFmtId="2" fontId="0" fillId="0" borderId="7" xfId="0" applyNumberFormat="1" applyBorder="1" applyAlignment="1">
      <alignment horizontal="right"/>
    </xf>
    <xf numFmtId="2" fontId="0" fillId="0" borderId="8" xfId="0" applyNumberFormat="1" applyBorder="1" applyAlignment="1">
      <alignment horizontal="right"/>
    </xf>
    <xf numFmtId="0" fontId="2" fillId="0" borderId="0" xfId="0" applyFont="1" applyAlignment="1">
      <alignment horizontal="left"/>
    </xf>
    <xf numFmtId="167" fontId="0" fillId="0" borderId="4" xfId="0" applyNumberFormat="1" applyBorder="1" applyAlignment="1">
      <alignment horizontal="right"/>
    </xf>
    <xf numFmtId="167" fontId="0" fillId="0" borderId="6" xfId="0" applyNumberFormat="1" applyBorder="1" applyAlignment="1">
      <alignment horizontal="right"/>
    </xf>
    <xf numFmtId="167" fontId="0" fillId="0" borderId="7" xfId="0" applyNumberFormat="1" applyBorder="1" applyAlignment="1">
      <alignment horizontal="right"/>
    </xf>
    <xf numFmtId="0" fontId="16" fillId="2" borderId="0" xfId="0" applyFont="1" applyFill="1" applyAlignment="1">
      <alignment wrapText="1"/>
    </xf>
    <xf numFmtId="0" fontId="16" fillId="2" borderId="0" xfId="0" applyFont="1" applyFill="1" applyAlignment="1">
      <alignment horizontal="right" wrapText="1"/>
    </xf>
    <xf numFmtId="0" fontId="16" fillId="2" borderId="4" xfId="0" applyFont="1" applyFill="1" applyBorder="1" applyAlignment="1">
      <alignment horizontal="right" wrapText="1"/>
    </xf>
    <xf numFmtId="0" fontId="16" fillId="2" borderId="5" xfId="0" applyFont="1" applyFill="1" applyBorder="1" applyAlignment="1">
      <alignment horizontal="right" wrapText="1"/>
    </xf>
    <xf numFmtId="0" fontId="2" fillId="0" borderId="10" xfId="0" applyFont="1" applyBorder="1" applyAlignment="1">
      <alignment horizontal="right"/>
    </xf>
    <xf numFmtId="0" fontId="2" fillId="0" borderId="11" xfId="0" applyFont="1" applyBorder="1" applyAlignment="1">
      <alignment horizontal="right"/>
    </xf>
    <xf numFmtId="0" fontId="27" fillId="2" borderId="0" xfId="0" applyFont="1" applyFill="1"/>
    <xf numFmtId="0" fontId="27" fillId="0" borderId="0" xfId="0" applyFont="1"/>
    <xf numFmtId="0" fontId="8" fillId="0" borderId="0" xfId="0" applyFont="1" applyAlignment="1">
      <alignment horizontal="right"/>
    </xf>
    <xf numFmtId="0" fontId="10" fillId="2" borderId="0" xfId="0" applyFont="1" applyFill="1" applyAlignment="1">
      <alignment horizontal="right"/>
    </xf>
    <xf numFmtId="0" fontId="0" fillId="0" borderId="0" xfId="0" applyAlignment="1">
      <alignment vertical="top"/>
    </xf>
    <xf numFmtId="0" fontId="3" fillId="2" borderId="0" xfId="0" applyFont="1" applyFill="1"/>
    <xf numFmtId="0" fontId="11" fillId="2" borderId="0" xfId="0" applyFont="1" applyFill="1"/>
    <xf numFmtId="4" fontId="0" fillId="0" borderId="0" xfId="0" applyNumberFormat="1" applyAlignment="1">
      <alignment horizontal="right"/>
    </xf>
    <xf numFmtId="4" fontId="0" fillId="0" borderId="10" xfId="0" applyNumberFormat="1" applyBorder="1" applyAlignment="1">
      <alignment horizontal="right"/>
    </xf>
    <xf numFmtId="165" fontId="0" fillId="0" borderId="11" xfId="1" applyNumberFormat="1" applyFont="1" applyBorder="1" applyAlignment="1">
      <alignment horizontal="right"/>
    </xf>
    <xf numFmtId="43" fontId="0" fillId="0" borderId="0" xfId="1" applyFont="1" applyBorder="1"/>
    <xf numFmtId="2" fontId="0" fillId="0" borderId="0" xfId="1" applyNumberFormat="1" applyFont="1" applyBorder="1"/>
    <xf numFmtId="2" fontId="0" fillId="0" borderId="11" xfId="1" applyNumberFormat="1" applyFont="1" applyBorder="1"/>
    <xf numFmtId="1" fontId="17" fillId="2" borderId="0" xfId="0" applyNumberFormat="1" applyFont="1" applyFill="1"/>
    <xf numFmtId="1" fontId="17" fillId="2" borderId="9" xfId="0" applyNumberFormat="1" applyFont="1" applyFill="1" applyBorder="1"/>
    <xf numFmtId="3" fontId="0" fillId="0" borderId="0" xfId="1" applyNumberFormat="1" applyFont="1" applyBorder="1"/>
    <xf numFmtId="3" fontId="0" fillId="0" borderId="10" xfId="1" applyNumberFormat="1" applyFont="1" applyBorder="1"/>
    <xf numFmtId="0" fontId="22" fillId="0" borderId="0" xfId="0" applyFont="1" applyAlignment="1">
      <alignment vertical="top"/>
    </xf>
    <xf numFmtId="0" fontId="33" fillId="0" borderId="0" xfId="0" applyFont="1"/>
    <xf numFmtId="0" fontId="34" fillId="0" borderId="0" xfId="3" applyFont="1" applyFill="1"/>
    <xf numFmtId="0" fontId="34" fillId="0" borderId="0" xfId="3" applyFont="1"/>
    <xf numFmtId="168" fontId="19" fillId="2" borderId="3" xfId="4" applyNumberFormat="1" applyFont="1" applyFill="1" applyBorder="1" applyAlignment="1">
      <alignment horizontal="right" vertical="center"/>
    </xf>
    <xf numFmtId="0" fontId="35" fillId="0" borderId="0" xfId="3" applyFont="1" applyFill="1" applyBorder="1"/>
    <xf numFmtId="9" fontId="16" fillId="2" borderId="0" xfId="2" applyFont="1" applyFill="1" applyBorder="1" applyAlignment="1">
      <alignment horizontal="right"/>
    </xf>
    <xf numFmtId="9" fontId="16" fillId="2" borderId="4" xfId="2" applyFont="1" applyFill="1" applyBorder="1" applyAlignment="1">
      <alignment horizontal="right"/>
    </xf>
    <xf numFmtId="9" fontId="16" fillId="2" borderId="5" xfId="2" applyFont="1" applyFill="1" applyBorder="1" applyAlignment="1">
      <alignment horizontal="right"/>
    </xf>
    <xf numFmtId="0" fontId="29" fillId="0" borderId="0" xfId="0" applyFont="1" applyAlignment="1">
      <alignment wrapText="1"/>
    </xf>
    <xf numFmtId="0" fontId="17" fillId="2" borderId="4" xfId="0" applyFont="1" applyFill="1" applyBorder="1" applyAlignment="1">
      <alignment horizontal="right"/>
    </xf>
    <xf numFmtId="0" fontId="2" fillId="0" borderId="6" xfId="0" applyFont="1" applyBorder="1" applyAlignment="1">
      <alignment horizontal="right"/>
    </xf>
    <xf numFmtId="0" fontId="2" fillId="0" borderId="7" xfId="0" applyFont="1" applyBorder="1" applyAlignment="1">
      <alignment horizontal="right"/>
    </xf>
    <xf numFmtId="0" fontId="17" fillId="0" borderId="0" xfId="0" applyFont="1" applyAlignment="1">
      <alignment horizontal="right" vertical="center"/>
    </xf>
    <xf numFmtId="165" fontId="16" fillId="0" borderId="0" xfId="1" applyNumberFormat="1" applyFont="1" applyBorder="1" applyAlignment="1">
      <alignment horizontal="right"/>
    </xf>
    <xf numFmtId="0" fontId="2" fillId="2" borderId="0" xfId="0" applyFont="1" applyFill="1" applyAlignment="1">
      <alignment horizontal="right" vertical="center"/>
    </xf>
    <xf numFmtId="165" fontId="0" fillId="2" borderId="0" xfId="1" applyNumberFormat="1" applyFont="1" applyFill="1" applyBorder="1" applyAlignment="1">
      <alignment horizontal="right"/>
    </xf>
    <xf numFmtId="0" fontId="0" fillId="0" borderId="0" xfId="0" applyAlignment="1">
      <alignment horizontal="right" vertical="center"/>
    </xf>
    <xf numFmtId="0" fontId="0" fillId="0" borderId="10" xfId="0" applyBorder="1" applyAlignment="1">
      <alignment horizontal="right" vertical="center"/>
    </xf>
    <xf numFmtId="0" fontId="2" fillId="0" borderId="11" xfId="0" applyFont="1" applyBorder="1" applyAlignment="1">
      <alignment horizontal="right" vertical="center"/>
    </xf>
    <xf numFmtId="0" fontId="10" fillId="0" borderId="0" xfId="0" applyFont="1" applyAlignment="1">
      <alignment horizontal="right" vertical="center"/>
    </xf>
    <xf numFmtId="2" fontId="0" fillId="0" borderId="10" xfId="0" applyNumberFormat="1" applyBorder="1" applyAlignment="1">
      <alignment wrapText="1"/>
    </xf>
    <xf numFmtId="0" fontId="16" fillId="2" borderId="1" xfId="0" applyFont="1" applyFill="1" applyBorder="1" applyAlignment="1">
      <alignment horizontal="right"/>
    </xf>
    <xf numFmtId="2" fontId="0" fillId="0" borderId="4" xfId="0" applyNumberFormat="1" applyBorder="1"/>
    <xf numFmtId="2" fontId="0" fillId="0" borderId="5" xfId="0" applyNumberFormat="1" applyBorder="1"/>
    <xf numFmtId="0" fontId="0" fillId="0" borderId="5" xfId="0" applyBorder="1"/>
    <xf numFmtId="0" fontId="0" fillId="0" borderId="6" xfId="0" applyBorder="1"/>
    <xf numFmtId="0" fontId="0" fillId="0" borderId="7" xfId="0" applyBorder="1"/>
    <xf numFmtId="0" fontId="0" fillId="0" borderId="8" xfId="0" applyBorder="1"/>
    <xf numFmtId="1" fontId="0" fillId="0" borderId="11" xfId="0" applyNumberFormat="1" applyBorder="1" applyAlignment="1">
      <alignment horizontal="right"/>
    </xf>
    <xf numFmtId="168" fontId="19" fillId="0" borderId="0" xfId="4" applyNumberFormat="1" applyFont="1" applyAlignment="1">
      <alignment horizontal="left" vertical="center"/>
    </xf>
    <xf numFmtId="168" fontId="19" fillId="0" borderId="0" xfId="4" applyNumberFormat="1" applyFont="1" applyAlignment="1">
      <alignment vertical="center"/>
    </xf>
    <xf numFmtId="168" fontId="36" fillId="0" borderId="0" xfId="4" applyNumberFormat="1" applyFont="1" applyAlignment="1">
      <alignment vertical="center"/>
    </xf>
    <xf numFmtId="0" fontId="5" fillId="0" borderId="0" xfId="0" applyFont="1" applyAlignment="1">
      <alignment horizontal="left" vertical="top" wrapText="1"/>
    </xf>
    <xf numFmtId="0" fontId="5" fillId="0" borderId="0" xfId="0" applyFont="1" applyAlignment="1">
      <alignment horizontal="left" wrapText="1"/>
    </xf>
    <xf numFmtId="0" fontId="0" fillId="0" borderId="0" xfId="0" applyAlignment="1">
      <alignment horizontal="left" wrapText="1"/>
    </xf>
    <xf numFmtId="0" fontId="0" fillId="0" borderId="0" xfId="0" applyAlignment="1">
      <alignment horizontal="left" vertical="center" wrapText="1"/>
    </xf>
    <xf numFmtId="0" fontId="17" fillId="0" borderId="0" xfId="0" applyFont="1" applyAlignment="1">
      <alignment horizontal="left" vertical="center" wrapText="1"/>
    </xf>
    <xf numFmtId="0" fontId="0" fillId="0" borderId="0" xfId="0" applyAlignment="1">
      <alignment horizontal="left" vertical="top" wrapText="1"/>
    </xf>
    <xf numFmtId="0" fontId="10" fillId="0" borderId="0" xfId="0" applyFont="1" applyAlignment="1">
      <alignment horizontal="center"/>
    </xf>
    <xf numFmtId="0" fontId="31" fillId="2" borderId="0" xfId="0" applyFont="1" applyFill="1" applyAlignment="1">
      <alignment horizontal="center"/>
    </xf>
    <xf numFmtId="0" fontId="8" fillId="0" borderId="0" xfId="0" applyFont="1" applyAlignment="1">
      <alignment horizontal="center"/>
    </xf>
    <xf numFmtId="0" fontId="10" fillId="0" borderId="0" xfId="0" applyFont="1" applyAlignment="1">
      <alignment horizontal="left"/>
    </xf>
    <xf numFmtId="0" fontId="17" fillId="0" borderId="0" xfId="0" applyFont="1" applyAlignment="1">
      <alignment horizontal="left"/>
    </xf>
    <xf numFmtId="0" fontId="0" fillId="0" borderId="0" xfId="0" applyAlignment="1">
      <alignment horizontal="center"/>
    </xf>
    <xf numFmtId="0" fontId="2" fillId="0" borderId="0" xfId="0" applyFont="1" applyAlignment="1">
      <alignment horizontal="left"/>
    </xf>
    <xf numFmtId="0" fontId="17" fillId="2" borderId="0" xfId="0" applyFont="1" applyFill="1" applyAlignment="1">
      <alignment horizontal="center"/>
    </xf>
    <xf numFmtId="0" fontId="0" fillId="0" borderId="0" xfId="0" applyAlignment="1">
      <alignment vertical="top" wrapText="1"/>
    </xf>
  </cellXfs>
  <cellStyles count="6">
    <cellStyle name="Hiperlink" xfId="3" builtinId="8"/>
    <cellStyle name="Normal" xfId="0" builtinId="0"/>
    <cellStyle name="Normal 2" xfId="4" xr:uid="{81378EFB-A759-4621-A0F9-BBCB22D27353}"/>
    <cellStyle name="Normal 3" xfId="5" xr:uid="{9FE83EB3-6CF5-4F0F-A34B-81E076D21639}"/>
    <cellStyle name="Porcentagem" xfId="2" builtinId="5"/>
    <cellStyle name="Vírgula" xfId="1" builtinId="3"/>
  </cellStyles>
  <dxfs count="0"/>
  <tableStyles count="0" defaultTableStyle="TableStyleMedium2" defaultPivotStyle="PivotStyleLight16"/>
  <colors>
    <mruColors>
      <color rgb="FF024B87"/>
      <color rgb="FF009D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externalLink" Target="externalLinks/externalLink5.xml"/><Relationship Id="rId63" Type="http://schemas.openxmlformats.org/officeDocument/2006/relationships/externalLink" Target="externalLinks/externalLink21.xml"/><Relationship Id="rId68"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3.xml"/><Relationship Id="rId53" Type="http://schemas.openxmlformats.org/officeDocument/2006/relationships/externalLink" Target="externalLinks/externalLink11.xml"/><Relationship Id="rId58" Type="http://schemas.openxmlformats.org/officeDocument/2006/relationships/externalLink" Target="externalLinks/externalLink16.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externalLink" Target="externalLinks/externalLink19.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externalLink" Target="externalLinks/externalLink6.xml"/><Relationship Id="rId56" Type="http://schemas.openxmlformats.org/officeDocument/2006/relationships/externalLink" Target="externalLinks/externalLink14.xml"/><Relationship Id="rId64" Type="http://schemas.openxmlformats.org/officeDocument/2006/relationships/externalLink" Target="externalLinks/externalLink22.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9.xml"/><Relationship Id="rId72"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4.xml"/><Relationship Id="rId59" Type="http://schemas.openxmlformats.org/officeDocument/2006/relationships/externalLink" Target="externalLinks/externalLink17.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12.xml"/><Relationship Id="rId62" Type="http://schemas.openxmlformats.org/officeDocument/2006/relationships/externalLink" Target="externalLinks/externalLink20.xml"/><Relationship Id="rId7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7.xml"/><Relationship Id="rId57" Type="http://schemas.openxmlformats.org/officeDocument/2006/relationships/externalLink" Target="externalLinks/externalLink15.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2.xml"/><Relationship Id="rId52" Type="http://schemas.openxmlformats.org/officeDocument/2006/relationships/externalLink" Target="externalLinks/externalLink10.xml"/><Relationship Id="rId60" Type="http://schemas.openxmlformats.org/officeDocument/2006/relationships/externalLink" Target="externalLinks/externalLink18.xml"/><Relationship Id="rId65" Type="http://schemas.openxmlformats.org/officeDocument/2006/relationships/externalLink" Target="externalLinks/externalLink2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externalLink" Target="externalLinks/externalLink8.xml"/><Relationship Id="rId55" Type="http://schemas.openxmlformats.org/officeDocument/2006/relationships/externalLink" Target="externalLinks/externalLink1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openxmlformats.org/officeDocument/2006/relationships/hyperlink" Target="#&#205;ndice!A1"/><Relationship Id="rId2" Type="http://schemas.openxmlformats.org/officeDocument/2006/relationships/image" Target="../media/image7.jpeg"/><Relationship Id="rId1" Type="http://schemas.openxmlformats.org/officeDocument/2006/relationships/image" Target="../media/image4.png"/></Relationships>
</file>

<file path=xl/drawings/_rels/drawing11.xml.rels><?xml version="1.0" encoding="UTF-8" standalone="yes"?>
<Relationships xmlns="http://schemas.openxmlformats.org/package/2006/relationships"><Relationship Id="rId3" Type="http://schemas.openxmlformats.org/officeDocument/2006/relationships/hyperlink" Target="#&#205;ndice!A1"/><Relationship Id="rId2" Type="http://schemas.openxmlformats.org/officeDocument/2006/relationships/image" Target="../media/image7.jpeg"/><Relationship Id="rId1" Type="http://schemas.openxmlformats.org/officeDocument/2006/relationships/image" Target="../media/image4.png"/></Relationships>
</file>

<file path=xl/drawings/_rels/drawing12.xml.rels><?xml version="1.0" encoding="UTF-8" standalone="yes"?>
<Relationships xmlns="http://schemas.openxmlformats.org/package/2006/relationships"><Relationship Id="rId3" Type="http://schemas.openxmlformats.org/officeDocument/2006/relationships/hyperlink" Target="#&#205;ndice!A1"/><Relationship Id="rId2" Type="http://schemas.openxmlformats.org/officeDocument/2006/relationships/image" Target="../media/image7.jpeg"/><Relationship Id="rId1" Type="http://schemas.openxmlformats.org/officeDocument/2006/relationships/image" Target="../media/image4.png"/></Relationships>
</file>

<file path=xl/drawings/_rels/drawing13.xml.rels><?xml version="1.0" encoding="UTF-8" standalone="yes"?>
<Relationships xmlns="http://schemas.openxmlformats.org/package/2006/relationships"><Relationship Id="rId3" Type="http://schemas.openxmlformats.org/officeDocument/2006/relationships/hyperlink" Target="#&#205;ndice!A1"/><Relationship Id="rId2" Type="http://schemas.openxmlformats.org/officeDocument/2006/relationships/image" Target="../media/image7.jpeg"/><Relationship Id="rId1" Type="http://schemas.openxmlformats.org/officeDocument/2006/relationships/image" Target="../media/image4.png"/></Relationships>
</file>

<file path=xl/drawings/_rels/drawing14.xml.rels><?xml version="1.0" encoding="UTF-8" standalone="yes"?>
<Relationships xmlns="http://schemas.openxmlformats.org/package/2006/relationships"><Relationship Id="rId3" Type="http://schemas.openxmlformats.org/officeDocument/2006/relationships/hyperlink" Target="#&#205;ndice!A1"/><Relationship Id="rId2" Type="http://schemas.openxmlformats.org/officeDocument/2006/relationships/image" Target="../media/image7.jpeg"/><Relationship Id="rId1" Type="http://schemas.openxmlformats.org/officeDocument/2006/relationships/image" Target="../media/image4.png"/></Relationships>
</file>

<file path=xl/drawings/_rels/drawing15.xml.rels><?xml version="1.0" encoding="UTF-8" standalone="yes"?>
<Relationships xmlns="http://schemas.openxmlformats.org/package/2006/relationships"><Relationship Id="rId3" Type="http://schemas.openxmlformats.org/officeDocument/2006/relationships/hyperlink" Target="#&#205;ndice!A1"/><Relationship Id="rId2" Type="http://schemas.openxmlformats.org/officeDocument/2006/relationships/image" Target="../media/image7.jpeg"/><Relationship Id="rId1" Type="http://schemas.openxmlformats.org/officeDocument/2006/relationships/image" Target="../media/image4.png"/></Relationships>
</file>

<file path=xl/drawings/_rels/drawing16.xml.rels><?xml version="1.0" encoding="UTF-8" standalone="yes"?>
<Relationships xmlns="http://schemas.openxmlformats.org/package/2006/relationships"><Relationship Id="rId3" Type="http://schemas.openxmlformats.org/officeDocument/2006/relationships/hyperlink" Target="#&#205;ndice!A1"/><Relationship Id="rId2" Type="http://schemas.openxmlformats.org/officeDocument/2006/relationships/image" Target="../media/image9.jpeg"/><Relationship Id="rId1" Type="http://schemas.openxmlformats.org/officeDocument/2006/relationships/image" Target="../media/image4.png"/></Relationships>
</file>

<file path=xl/drawings/_rels/drawing17.xml.rels><?xml version="1.0" encoding="UTF-8" standalone="yes"?>
<Relationships xmlns="http://schemas.openxmlformats.org/package/2006/relationships"><Relationship Id="rId3" Type="http://schemas.openxmlformats.org/officeDocument/2006/relationships/hyperlink" Target="#&#205;ndice!A1"/><Relationship Id="rId2" Type="http://schemas.openxmlformats.org/officeDocument/2006/relationships/image" Target="../media/image9.jpeg"/><Relationship Id="rId1" Type="http://schemas.openxmlformats.org/officeDocument/2006/relationships/image" Target="../media/image4.png"/></Relationships>
</file>

<file path=xl/drawings/_rels/drawing18.xml.rels><?xml version="1.0" encoding="UTF-8" standalone="yes"?>
<Relationships xmlns="http://schemas.openxmlformats.org/package/2006/relationships"><Relationship Id="rId3" Type="http://schemas.openxmlformats.org/officeDocument/2006/relationships/hyperlink" Target="#&#205;ndice!A1"/><Relationship Id="rId2" Type="http://schemas.openxmlformats.org/officeDocument/2006/relationships/image" Target="../media/image9.jpeg"/><Relationship Id="rId1" Type="http://schemas.openxmlformats.org/officeDocument/2006/relationships/image" Target="../media/image4.png"/></Relationships>
</file>

<file path=xl/drawings/_rels/drawing19.xml.rels><?xml version="1.0" encoding="UTF-8" standalone="yes"?>
<Relationships xmlns="http://schemas.openxmlformats.org/package/2006/relationships"><Relationship Id="rId3" Type="http://schemas.openxmlformats.org/officeDocument/2006/relationships/hyperlink" Target="#&#205;ndice!A1"/><Relationship Id="rId2" Type="http://schemas.openxmlformats.org/officeDocument/2006/relationships/image" Target="../media/image7.jpeg"/><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hyperlink" Target="#&#205;ndice!A1"/><Relationship Id="rId2" Type="http://schemas.openxmlformats.org/officeDocument/2006/relationships/image" Target="../media/image5.jpeg"/><Relationship Id="rId1" Type="http://schemas.openxmlformats.org/officeDocument/2006/relationships/image" Target="../media/image4.png"/></Relationships>
</file>

<file path=xl/drawings/_rels/drawing20.xml.rels><?xml version="1.0" encoding="UTF-8" standalone="yes"?>
<Relationships xmlns="http://schemas.openxmlformats.org/package/2006/relationships"><Relationship Id="rId3" Type="http://schemas.openxmlformats.org/officeDocument/2006/relationships/hyperlink" Target="#&#205;ndice!A1"/><Relationship Id="rId2" Type="http://schemas.openxmlformats.org/officeDocument/2006/relationships/image" Target="../media/image9.jpeg"/><Relationship Id="rId1" Type="http://schemas.openxmlformats.org/officeDocument/2006/relationships/image" Target="../media/image4.png"/></Relationships>
</file>

<file path=xl/drawings/_rels/drawing21.xml.rels><?xml version="1.0" encoding="UTF-8" standalone="yes"?>
<Relationships xmlns="http://schemas.openxmlformats.org/package/2006/relationships"><Relationship Id="rId3" Type="http://schemas.openxmlformats.org/officeDocument/2006/relationships/hyperlink" Target="#&#205;ndice!A1"/><Relationship Id="rId2" Type="http://schemas.openxmlformats.org/officeDocument/2006/relationships/image" Target="../media/image7.jpeg"/><Relationship Id="rId1" Type="http://schemas.openxmlformats.org/officeDocument/2006/relationships/image" Target="../media/image4.png"/></Relationships>
</file>

<file path=xl/drawings/_rels/drawing22.xml.rels><?xml version="1.0" encoding="UTF-8" standalone="yes"?>
<Relationships xmlns="http://schemas.openxmlformats.org/package/2006/relationships"><Relationship Id="rId3" Type="http://schemas.openxmlformats.org/officeDocument/2006/relationships/hyperlink" Target="#&#205;ndice!A1"/><Relationship Id="rId2" Type="http://schemas.openxmlformats.org/officeDocument/2006/relationships/image" Target="../media/image7.jpeg"/><Relationship Id="rId1" Type="http://schemas.openxmlformats.org/officeDocument/2006/relationships/image" Target="../media/image4.png"/></Relationships>
</file>

<file path=xl/drawings/_rels/drawing23.xml.rels><?xml version="1.0" encoding="UTF-8" standalone="yes"?>
<Relationships xmlns="http://schemas.openxmlformats.org/package/2006/relationships"><Relationship Id="rId3" Type="http://schemas.openxmlformats.org/officeDocument/2006/relationships/hyperlink" Target="#&#205;ndice!A1"/><Relationship Id="rId2" Type="http://schemas.openxmlformats.org/officeDocument/2006/relationships/image" Target="../media/image7.jpeg"/><Relationship Id="rId1" Type="http://schemas.openxmlformats.org/officeDocument/2006/relationships/image" Target="../media/image4.png"/></Relationships>
</file>

<file path=xl/drawings/_rels/drawing24.xml.rels><?xml version="1.0" encoding="UTF-8" standalone="yes"?>
<Relationships xmlns="http://schemas.openxmlformats.org/package/2006/relationships"><Relationship Id="rId3" Type="http://schemas.openxmlformats.org/officeDocument/2006/relationships/hyperlink" Target="#&#205;ndice!A1"/><Relationship Id="rId2" Type="http://schemas.openxmlformats.org/officeDocument/2006/relationships/image" Target="../media/image7.jpeg"/><Relationship Id="rId1" Type="http://schemas.openxmlformats.org/officeDocument/2006/relationships/image" Target="../media/image4.png"/></Relationships>
</file>

<file path=xl/drawings/_rels/drawing25.xml.rels><?xml version="1.0" encoding="UTF-8" standalone="yes"?>
<Relationships xmlns="http://schemas.openxmlformats.org/package/2006/relationships"><Relationship Id="rId3" Type="http://schemas.openxmlformats.org/officeDocument/2006/relationships/hyperlink" Target="#&#205;ndice!A1"/><Relationship Id="rId2" Type="http://schemas.openxmlformats.org/officeDocument/2006/relationships/image" Target="../media/image9.jpeg"/><Relationship Id="rId1" Type="http://schemas.openxmlformats.org/officeDocument/2006/relationships/image" Target="../media/image4.png"/></Relationships>
</file>

<file path=xl/drawings/_rels/drawing26.xml.rels><?xml version="1.0" encoding="UTF-8" standalone="yes"?>
<Relationships xmlns="http://schemas.openxmlformats.org/package/2006/relationships"><Relationship Id="rId3" Type="http://schemas.openxmlformats.org/officeDocument/2006/relationships/hyperlink" Target="#&#205;ndice!A1"/><Relationship Id="rId2" Type="http://schemas.openxmlformats.org/officeDocument/2006/relationships/image" Target="../media/image9.jpeg"/><Relationship Id="rId1" Type="http://schemas.openxmlformats.org/officeDocument/2006/relationships/image" Target="../media/image4.png"/></Relationships>
</file>

<file path=xl/drawings/_rels/drawing27.xml.rels><?xml version="1.0" encoding="UTF-8" standalone="yes"?>
<Relationships xmlns="http://schemas.openxmlformats.org/package/2006/relationships"><Relationship Id="rId3" Type="http://schemas.openxmlformats.org/officeDocument/2006/relationships/hyperlink" Target="#&#205;ndice!A1"/><Relationship Id="rId2" Type="http://schemas.openxmlformats.org/officeDocument/2006/relationships/image" Target="../media/image9.jpeg"/><Relationship Id="rId1" Type="http://schemas.openxmlformats.org/officeDocument/2006/relationships/image" Target="../media/image4.png"/></Relationships>
</file>

<file path=xl/drawings/_rels/drawing28.xml.rels><?xml version="1.0" encoding="UTF-8" standalone="yes"?>
<Relationships xmlns="http://schemas.openxmlformats.org/package/2006/relationships"><Relationship Id="rId3" Type="http://schemas.openxmlformats.org/officeDocument/2006/relationships/hyperlink" Target="#&#205;ndice!A1"/><Relationship Id="rId2" Type="http://schemas.openxmlformats.org/officeDocument/2006/relationships/image" Target="../media/image7.jpeg"/><Relationship Id="rId1" Type="http://schemas.openxmlformats.org/officeDocument/2006/relationships/image" Target="../media/image4.png"/></Relationships>
</file>

<file path=xl/drawings/_rels/drawing29.xml.rels><?xml version="1.0" encoding="UTF-8" standalone="yes"?>
<Relationships xmlns="http://schemas.openxmlformats.org/package/2006/relationships"><Relationship Id="rId3" Type="http://schemas.openxmlformats.org/officeDocument/2006/relationships/hyperlink" Target="#&#205;ndice!A1"/><Relationship Id="rId2" Type="http://schemas.openxmlformats.org/officeDocument/2006/relationships/image" Target="../media/image11.jpe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hyperlink" Target="#&#205;ndice!A1"/><Relationship Id="rId2" Type="http://schemas.openxmlformats.org/officeDocument/2006/relationships/image" Target="../media/image6.jpeg"/><Relationship Id="rId1" Type="http://schemas.openxmlformats.org/officeDocument/2006/relationships/image" Target="../media/image4.png"/></Relationships>
</file>

<file path=xl/drawings/_rels/drawing30.xml.rels><?xml version="1.0" encoding="UTF-8" standalone="yes"?>
<Relationships xmlns="http://schemas.openxmlformats.org/package/2006/relationships"><Relationship Id="rId3" Type="http://schemas.openxmlformats.org/officeDocument/2006/relationships/hyperlink" Target="#&#205;ndice!A1"/><Relationship Id="rId2" Type="http://schemas.openxmlformats.org/officeDocument/2006/relationships/image" Target="../media/image7.jpeg"/><Relationship Id="rId1" Type="http://schemas.openxmlformats.org/officeDocument/2006/relationships/image" Target="../media/image4.png"/></Relationships>
</file>

<file path=xl/drawings/_rels/drawing31.xml.rels><?xml version="1.0" encoding="UTF-8" standalone="yes"?>
<Relationships xmlns="http://schemas.openxmlformats.org/package/2006/relationships"><Relationship Id="rId3" Type="http://schemas.openxmlformats.org/officeDocument/2006/relationships/hyperlink" Target="#&#205;ndice!A1"/><Relationship Id="rId2" Type="http://schemas.openxmlformats.org/officeDocument/2006/relationships/image" Target="../media/image11.jpeg"/><Relationship Id="rId1" Type="http://schemas.openxmlformats.org/officeDocument/2006/relationships/image" Target="../media/image4.png"/></Relationships>
</file>

<file path=xl/drawings/_rels/drawing32.xml.rels><?xml version="1.0" encoding="UTF-8" standalone="yes"?>
<Relationships xmlns="http://schemas.openxmlformats.org/package/2006/relationships"><Relationship Id="rId3" Type="http://schemas.openxmlformats.org/officeDocument/2006/relationships/hyperlink" Target="#&#205;ndice!A1"/><Relationship Id="rId2" Type="http://schemas.openxmlformats.org/officeDocument/2006/relationships/image" Target="../media/image7.jpeg"/><Relationship Id="rId1" Type="http://schemas.openxmlformats.org/officeDocument/2006/relationships/image" Target="../media/image4.png"/></Relationships>
</file>

<file path=xl/drawings/_rels/drawing33.xml.rels><?xml version="1.0" encoding="UTF-8" standalone="yes"?>
<Relationships xmlns="http://schemas.openxmlformats.org/package/2006/relationships"><Relationship Id="rId3" Type="http://schemas.openxmlformats.org/officeDocument/2006/relationships/hyperlink" Target="#&#205;ndice!A1"/><Relationship Id="rId2" Type="http://schemas.openxmlformats.org/officeDocument/2006/relationships/image" Target="../media/image7.jpeg"/><Relationship Id="rId1" Type="http://schemas.openxmlformats.org/officeDocument/2006/relationships/image" Target="../media/image4.png"/></Relationships>
</file>

<file path=xl/drawings/_rels/drawing34.xml.rels><?xml version="1.0" encoding="UTF-8" standalone="yes"?>
<Relationships xmlns="http://schemas.openxmlformats.org/package/2006/relationships"><Relationship Id="rId3" Type="http://schemas.openxmlformats.org/officeDocument/2006/relationships/hyperlink" Target="#&#205;ndice!A1"/><Relationship Id="rId2" Type="http://schemas.openxmlformats.org/officeDocument/2006/relationships/image" Target="../media/image9.jpeg"/><Relationship Id="rId1" Type="http://schemas.openxmlformats.org/officeDocument/2006/relationships/image" Target="../media/image4.png"/></Relationships>
</file>

<file path=xl/drawings/_rels/drawing35.xml.rels><?xml version="1.0" encoding="UTF-8" standalone="yes"?>
<Relationships xmlns="http://schemas.openxmlformats.org/package/2006/relationships"><Relationship Id="rId3" Type="http://schemas.openxmlformats.org/officeDocument/2006/relationships/hyperlink" Target="#&#205;ndice!A1"/><Relationship Id="rId2" Type="http://schemas.openxmlformats.org/officeDocument/2006/relationships/image" Target="../media/image9.jpeg"/><Relationship Id="rId1" Type="http://schemas.openxmlformats.org/officeDocument/2006/relationships/image" Target="../media/image4.png"/></Relationships>
</file>

<file path=xl/drawings/_rels/drawing36.xml.rels><?xml version="1.0" encoding="UTF-8" standalone="yes"?>
<Relationships xmlns="http://schemas.openxmlformats.org/package/2006/relationships"><Relationship Id="rId3" Type="http://schemas.openxmlformats.org/officeDocument/2006/relationships/hyperlink" Target="#&#205;ndice!A1"/><Relationship Id="rId2" Type="http://schemas.openxmlformats.org/officeDocument/2006/relationships/image" Target="../media/image9.jpeg"/><Relationship Id="rId1" Type="http://schemas.openxmlformats.org/officeDocument/2006/relationships/image" Target="../media/image4.png"/></Relationships>
</file>

<file path=xl/drawings/_rels/drawing37.xml.rels><?xml version="1.0" encoding="UTF-8" standalone="yes"?>
<Relationships xmlns="http://schemas.openxmlformats.org/package/2006/relationships"><Relationship Id="rId3" Type="http://schemas.openxmlformats.org/officeDocument/2006/relationships/hyperlink" Target="#&#205;ndice!A1"/><Relationship Id="rId2" Type="http://schemas.openxmlformats.org/officeDocument/2006/relationships/image" Target="../media/image9.jpeg"/><Relationship Id="rId1" Type="http://schemas.openxmlformats.org/officeDocument/2006/relationships/image" Target="../media/image4.png"/></Relationships>
</file>

<file path=xl/drawings/_rels/drawing38.xml.rels><?xml version="1.0" encoding="UTF-8" standalone="yes"?>
<Relationships xmlns="http://schemas.openxmlformats.org/package/2006/relationships"><Relationship Id="rId3" Type="http://schemas.openxmlformats.org/officeDocument/2006/relationships/hyperlink" Target="#&#205;ndice!A1"/><Relationship Id="rId2" Type="http://schemas.openxmlformats.org/officeDocument/2006/relationships/image" Target="../media/image7.jpeg"/><Relationship Id="rId1" Type="http://schemas.openxmlformats.org/officeDocument/2006/relationships/image" Target="../media/image4.png"/></Relationships>
</file>

<file path=xl/drawings/_rels/drawing39.xml.rels><?xml version="1.0" encoding="UTF-8" standalone="yes"?>
<Relationships xmlns="http://schemas.openxmlformats.org/package/2006/relationships"><Relationship Id="rId3" Type="http://schemas.openxmlformats.org/officeDocument/2006/relationships/hyperlink" Target="#&#205;ndice!A1"/><Relationship Id="rId2" Type="http://schemas.openxmlformats.org/officeDocument/2006/relationships/image" Target="../media/image9.jpe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hyperlink" Target="#&#205;ndice!A1"/><Relationship Id="rId2" Type="http://schemas.openxmlformats.org/officeDocument/2006/relationships/image" Target="../media/image7.jpeg"/><Relationship Id="rId1" Type="http://schemas.openxmlformats.org/officeDocument/2006/relationships/image" Target="../media/image4.png"/></Relationships>
</file>

<file path=xl/drawings/_rels/drawing40.xml.rels><?xml version="1.0" encoding="UTF-8" standalone="yes"?>
<Relationships xmlns="http://schemas.openxmlformats.org/package/2006/relationships"><Relationship Id="rId3" Type="http://schemas.openxmlformats.org/officeDocument/2006/relationships/hyperlink" Target="#&#205;ndice!A1"/><Relationship Id="rId2" Type="http://schemas.openxmlformats.org/officeDocument/2006/relationships/image" Target="../media/image12.jpeg"/><Relationship Id="rId1" Type="http://schemas.openxmlformats.org/officeDocument/2006/relationships/image" Target="../media/image4.png"/></Relationships>
</file>

<file path=xl/drawings/_rels/drawing41.xml.rels><?xml version="1.0" encoding="UTF-8" standalone="yes"?>
<Relationships xmlns="http://schemas.openxmlformats.org/package/2006/relationships"><Relationship Id="rId3" Type="http://schemas.openxmlformats.org/officeDocument/2006/relationships/hyperlink" Target="#&#205;ndice!A1"/><Relationship Id="rId2" Type="http://schemas.openxmlformats.org/officeDocument/2006/relationships/image" Target="../media/image7.jpeg"/><Relationship Id="rId1" Type="http://schemas.openxmlformats.org/officeDocument/2006/relationships/image" Target="../media/image4.png"/></Relationships>
</file>

<file path=xl/drawings/_rels/drawing42.xml.rels><?xml version="1.0" encoding="UTF-8" standalone="yes"?>
<Relationships xmlns="http://schemas.openxmlformats.org/package/2006/relationships"><Relationship Id="rId3" Type="http://schemas.openxmlformats.org/officeDocument/2006/relationships/hyperlink" Target="#&#205;ndice!A1"/><Relationship Id="rId2" Type="http://schemas.openxmlformats.org/officeDocument/2006/relationships/image" Target="../media/image7.jpe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hyperlink" Target="#&#205;ndice!A1"/><Relationship Id="rId2" Type="http://schemas.openxmlformats.org/officeDocument/2006/relationships/image" Target="../media/image8.jpeg"/><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3" Type="http://schemas.openxmlformats.org/officeDocument/2006/relationships/hyperlink" Target="#&#205;ndice!A1"/><Relationship Id="rId2" Type="http://schemas.openxmlformats.org/officeDocument/2006/relationships/image" Target="../media/image7.jpeg"/><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3" Type="http://schemas.openxmlformats.org/officeDocument/2006/relationships/hyperlink" Target="#&#205;ndice!A1"/><Relationship Id="rId2" Type="http://schemas.openxmlformats.org/officeDocument/2006/relationships/image" Target="../media/image9.jpeg"/><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3" Type="http://schemas.openxmlformats.org/officeDocument/2006/relationships/hyperlink" Target="#&#205;ndice!A1"/><Relationship Id="rId2" Type="http://schemas.openxmlformats.org/officeDocument/2006/relationships/image" Target="../media/image10.jpeg"/><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3" Type="http://schemas.openxmlformats.org/officeDocument/2006/relationships/hyperlink" Target="#&#205;ndice!A1"/><Relationship Id="rId2" Type="http://schemas.openxmlformats.org/officeDocument/2006/relationships/image" Target="../media/image7.jpe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3973203</xdr:colOff>
      <xdr:row>0</xdr:row>
      <xdr:rowOff>0</xdr:rowOff>
    </xdr:from>
    <xdr:to>
      <xdr:col>1</xdr:col>
      <xdr:colOff>12973203</xdr:colOff>
      <xdr:row>0</xdr:row>
      <xdr:rowOff>102870</xdr:rowOff>
    </xdr:to>
    <xdr:sp macro="" textlink="">
      <xdr:nvSpPr>
        <xdr:cNvPr id="6" name="object 8">
          <a:extLst>
            <a:ext uri="{FF2B5EF4-FFF2-40B4-BE49-F238E27FC236}">
              <a16:creationId xmlns:a16="http://schemas.microsoft.com/office/drawing/2014/main" id="{6D238CF7-7BF0-48FF-8783-63FC61ECFB77}"/>
            </a:ext>
          </a:extLst>
        </xdr:cNvPr>
        <xdr:cNvSpPr/>
      </xdr:nvSpPr>
      <xdr:spPr>
        <a:xfrm>
          <a:off x="4583780" y="0"/>
          <a:ext cx="9000000" cy="102870"/>
        </a:xfrm>
        <a:custGeom>
          <a:avLst/>
          <a:gdLst/>
          <a:ahLst/>
          <a:cxnLst/>
          <a:rect l="l" t="t" r="r" b="b"/>
          <a:pathLst>
            <a:path w="4636134" h="102870">
              <a:moveTo>
                <a:pt x="4635512" y="0"/>
              </a:moveTo>
              <a:lnTo>
                <a:pt x="87731" y="0"/>
              </a:lnTo>
              <a:lnTo>
                <a:pt x="0" y="102362"/>
              </a:lnTo>
              <a:lnTo>
                <a:pt x="4635512" y="102362"/>
              </a:lnTo>
              <a:lnTo>
                <a:pt x="4635512" y="0"/>
              </a:lnTo>
              <a:close/>
            </a:path>
          </a:pathLst>
        </a:custGeom>
        <a:solidFill>
          <a:srgbClr val="00914C"/>
        </a:solidFill>
      </xdr:spPr>
      <xdr:txBody>
        <a:bodyPr wrap="square" lIns="0" tIns="0" rIns="0" bIns="0" rtlCol="0"/>
        <a:lstStyle>
          <a:defPPr>
            <a:defRPr kern="0"/>
          </a:defPPr>
        </a:lstStyle>
        <a:p>
          <a:endParaRPr/>
        </a:p>
      </xdr:txBody>
    </xdr:sp>
    <xdr:clientData/>
  </xdr:twoCellAnchor>
  <xdr:twoCellAnchor editAs="oneCell">
    <xdr:from>
      <xdr:col>0</xdr:col>
      <xdr:colOff>0</xdr:colOff>
      <xdr:row>0</xdr:row>
      <xdr:rowOff>8340</xdr:rowOff>
    </xdr:from>
    <xdr:to>
      <xdr:col>1</xdr:col>
      <xdr:colOff>4213656</xdr:colOff>
      <xdr:row>6</xdr:row>
      <xdr:rowOff>75698</xdr:rowOff>
    </xdr:to>
    <xdr:pic>
      <xdr:nvPicPr>
        <xdr:cNvPr id="4" name="bg object 17">
          <a:extLst>
            <a:ext uri="{FF2B5EF4-FFF2-40B4-BE49-F238E27FC236}">
              <a16:creationId xmlns:a16="http://schemas.microsoft.com/office/drawing/2014/main" id="{E221C9A2-3E4C-450C-AE33-5B649DA2D577}"/>
            </a:ext>
          </a:extLst>
        </xdr:cNvPr>
        <xdr:cNvPicPr/>
      </xdr:nvPicPr>
      <xdr:blipFill>
        <a:blip xmlns:r="http://schemas.openxmlformats.org/officeDocument/2006/relationships" r:embed="rId1" cstate="print"/>
        <a:stretch>
          <a:fillRect/>
        </a:stretch>
      </xdr:blipFill>
      <xdr:spPr>
        <a:xfrm>
          <a:off x="0" y="8340"/>
          <a:ext cx="4824844" cy="1162733"/>
        </a:xfrm>
        <a:prstGeom prst="rect">
          <a:avLst/>
        </a:prstGeom>
      </xdr:spPr>
    </xdr:pic>
    <xdr:clientData/>
  </xdr:twoCellAnchor>
  <xdr:twoCellAnchor>
    <xdr:from>
      <xdr:col>0</xdr:col>
      <xdr:colOff>264486</xdr:colOff>
      <xdr:row>1</xdr:row>
      <xdr:rowOff>13558</xdr:rowOff>
    </xdr:from>
    <xdr:to>
      <xdr:col>1</xdr:col>
      <xdr:colOff>3833812</xdr:colOff>
      <xdr:row>5</xdr:row>
      <xdr:rowOff>73524</xdr:rowOff>
    </xdr:to>
    <xdr:sp macro="" textlink="">
      <xdr:nvSpPr>
        <xdr:cNvPr id="5" name="object 2">
          <a:extLst>
            <a:ext uri="{FF2B5EF4-FFF2-40B4-BE49-F238E27FC236}">
              <a16:creationId xmlns:a16="http://schemas.microsoft.com/office/drawing/2014/main" id="{AA5EDD53-EE23-45BE-922C-C0D67FF02978}"/>
            </a:ext>
          </a:extLst>
        </xdr:cNvPr>
        <xdr:cNvSpPr txBox="1">
          <a:spLocks noGrp="1"/>
        </xdr:cNvSpPr>
      </xdr:nvSpPr>
      <xdr:spPr>
        <a:xfrm>
          <a:off x="264486" y="196121"/>
          <a:ext cx="4180514" cy="790216"/>
        </a:xfrm>
        <a:prstGeom prst="rect">
          <a:avLst/>
        </a:prstGeom>
      </xdr:spPr>
      <xdr:txBody>
        <a:bodyPr vert="horz" wrap="square" lIns="0" tIns="12700" rIns="0" bIns="0" rtlCol="0">
          <a:spAutoFit/>
        </a:bodyPr>
        <a:lstStyle>
          <a:lvl1pPr>
            <a:defRPr sz="1800" b="1" i="0">
              <a:solidFill>
                <a:srgbClr val="00914C"/>
              </a:solidFill>
              <a:latin typeface="Calibri"/>
              <a:ea typeface="+mj-ea"/>
              <a:cs typeface="Calibri"/>
            </a:defRPr>
          </a:lvl1pPr>
        </a:lstStyle>
        <a:p>
          <a:pPr marL="12700">
            <a:lnSpc>
              <a:spcPts val="3060"/>
            </a:lnSpc>
            <a:spcBef>
              <a:spcPts val="100"/>
            </a:spcBef>
          </a:pPr>
          <a:r>
            <a:rPr lang="pt-BR" sz="2600">
              <a:solidFill>
                <a:srgbClr val="FFFFFF"/>
              </a:solidFill>
            </a:rPr>
            <a:t>ESG Disclosures Spreadsheet</a:t>
          </a:r>
          <a:endParaRPr lang="pt-BR" sz="2000">
            <a:solidFill>
              <a:srgbClr val="FFFFFF"/>
            </a:solidFill>
          </a:endParaRPr>
        </a:p>
        <a:p>
          <a:pPr marL="12700">
            <a:lnSpc>
              <a:spcPts val="3060"/>
            </a:lnSpc>
            <a:spcBef>
              <a:spcPts val="100"/>
            </a:spcBef>
          </a:pPr>
          <a:r>
            <a:rPr lang="pt-BR" sz="2000">
              <a:solidFill>
                <a:srgbClr val="FFFFFF"/>
              </a:solidFill>
            </a:rPr>
            <a:t>2021/2022</a:t>
          </a:r>
          <a:endParaRPr sz="1600">
            <a:latin typeface="Calibri"/>
            <a:cs typeface="Calibri"/>
          </a:endParaRPr>
        </a:p>
      </xdr:txBody>
    </xdr:sp>
    <xdr:clientData/>
  </xdr:twoCellAnchor>
  <xdr:twoCellAnchor editAs="oneCell">
    <xdr:from>
      <xdr:col>0</xdr:col>
      <xdr:colOff>16283</xdr:colOff>
      <xdr:row>62</xdr:row>
      <xdr:rowOff>162261</xdr:rowOff>
    </xdr:from>
    <xdr:to>
      <xdr:col>2</xdr:col>
      <xdr:colOff>0</xdr:colOff>
      <xdr:row>68</xdr:row>
      <xdr:rowOff>0</xdr:rowOff>
    </xdr:to>
    <xdr:pic>
      <xdr:nvPicPr>
        <xdr:cNvPr id="12" name="object 4">
          <a:extLst>
            <a:ext uri="{FF2B5EF4-FFF2-40B4-BE49-F238E27FC236}">
              <a16:creationId xmlns:a16="http://schemas.microsoft.com/office/drawing/2014/main" id="{D5C44C8D-FE74-4CA5-8C63-B0F0A35F08C3}"/>
            </a:ext>
          </a:extLst>
        </xdr:cNvPr>
        <xdr:cNvPicPr/>
      </xdr:nvPicPr>
      <xdr:blipFill>
        <a:blip xmlns:r="http://schemas.openxmlformats.org/officeDocument/2006/relationships" r:embed="rId2" cstate="print">
          <a:alphaModFix amt="25000"/>
        </a:blip>
        <a:stretch>
          <a:fillRect/>
        </a:stretch>
      </xdr:blipFill>
      <xdr:spPr>
        <a:xfrm>
          <a:off x="16283" y="11447118"/>
          <a:ext cx="13572717" cy="926311"/>
        </a:xfrm>
        <a:prstGeom prst="rect">
          <a:avLst/>
        </a:prstGeom>
        <a:gradFill>
          <a:gsLst>
            <a:gs pos="0">
              <a:srgbClr val="009D57"/>
            </a:gs>
            <a:gs pos="100000">
              <a:srgbClr val="024B87"/>
            </a:gs>
          </a:gsLst>
          <a:lin ang="5400000" scaled="1"/>
        </a:gradFill>
      </xdr:spPr>
    </xdr:pic>
    <xdr:clientData/>
  </xdr:twoCellAnchor>
  <xdr:twoCellAnchor>
    <xdr:from>
      <xdr:col>1</xdr:col>
      <xdr:colOff>10104747</xdr:colOff>
      <xdr:row>66</xdr:row>
      <xdr:rowOff>37577</xdr:rowOff>
    </xdr:from>
    <xdr:to>
      <xdr:col>1</xdr:col>
      <xdr:colOff>10583607</xdr:colOff>
      <xdr:row>66</xdr:row>
      <xdr:rowOff>141977</xdr:rowOff>
    </xdr:to>
    <xdr:sp macro="" textlink="">
      <xdr:nvSpPr>
        <xdr:cNvPr id="14" name="object 6">
          <a:extLst>
            <a:ext uri="{FF2B5EF4-FFF2-40B4-BE49-F238E27FC236}">
              <a16:creationId xmlns:a16="http://schemas.microsoft.com/office/drawing/2014/main" id="{D1ABD5B2-B052-4ED6-ABD8-C50D09A7DFC9}"/>
            </a:ext>
          </a:extLst>
        </xdr:cNvPr>
        <xdr:cNvSpPr/>
      </xdr:nvSpPr>
      <xdr:spPr>
        <a:xfrm>
          <a:off x="10715324" y="12395654"/>
          <a:ext cx="478860" cy="104400"/>
        </a:xfrm>
        <a:custGeom>
          <a:avLst/>
          <a:gdLst/>
          <a:ahLst/>
          <a:cxnLst/>
          <a:rect l="l" t="t" r="r" b="b"/>
          <a:pathLst>
            <a:path w="446404" h="102870">
              <a:moveTo>
                <a:pt x="445909" y="0"/>
              </a:moveTo>
              <a:lnTo>
                <a:pt x="87718" y="0"/>
              </a:lnTo>
              <a:lnTo>
                <a:pt x="0" y="102362"/>
              </a:lnTo>
              <a:lnTo>
                <a:pt x="360387" y="102362"/>
              </a:lnTo>
              <a:lnTo>
                <a:pt x="445909" y="0"/>
              </a:lnTo>
              <a:close/>
            </a:path>
          </a:pathLst>
        </a:custGeom>
        <a:solidFill>
          <a:srgbClr val="00914C"/>
        </a:solidFill>
      </xdr:spPr>
      <xdr:txBody>
        <a:bodyPr wrap="square" lIns="0" tIns="0" rIns="0" bIns="0" rtlCol="0"/>
        <a:lstStyle>
          <a:defPPr>
            <a:defRPr kern="0"/>
          </a:defPPr>
        </a:lstStyle>
        <a:p>
          <a:endParaRPr/>
        </a:p>
      </xdr:txBody>
    </xdr:sp>
    <xdr:clientData/>
  </xdr:twoCellAnchor>
  <xdr:twoCellAnchor>
    <xdr:from>
      <xdr:col>1</xdr:col>
      <xdr:colOff>3459924</xdr:colOff>
      <xdr:row>66</xdr:row>
      <xdr:rowOff>37577</xdr:rowOff>
    </xdr:from>
    <xdr:to>
      <xdr:col>1</xdr:col>
      <xdr:colOff>10154165</xdr:colOff>
      <xdr:row>66</xdr:row>
      <xdr:rowOff>141977</xdr:rowOff>
    </xdr:to>
    <xdr:sp macro="" textlink="">
      <xdr:nvSpPr>
        <xdr:cNvPr id="15" name="object 7">
          <a:extLst>
            <a:ext uri="{FF2B5EF4-FFF2-40B4-BE49-F238E27FC236}">
              <a16:creationId xmlns:a16="http://schemas.microsoft.com/office/drawing/2014/main" id="{8E56DFEB-008E-4DD5-9955-92FB60985E8A}"/>
            </a:ext>
          </a:extLst>
        </xdr:cNvPr>
        <xdr:cNvSpPr/>
      </xdr:nvSpPr>
      <xdr:spPr>
        <a:xfrm>
          <a:off x="4070501" y="12395654"/>
          <a:ext cx="6694241" cy="104400"/>
        </a:xfrm>
        <a:custGeom>
          <a:avLst/>
          <a:gdLst/>
          <a:ahLst/>
          <a:cxnLst/>
          <a:rect l="l" t="t" r="r" b="b"/>
          <a:pathLst>
            <a:path w="6369685" h="102870">
              <a:moveTo>
                <a:pt x="6369100" y="0"/>
              </a:moveTo>
              <a:lnTo>
                <a:pt x="0" y="0"/>
              </a:lnTo>
              <a:lnTo>
                <a:pt x="0" y="102362"/>
              </a:lnTo>
              <a:lnTo>
                <a:pt x="6283579" y="102362"/>
              </a:lnTo>
              <a:lnTo>
                <a:pt x="6369100" y="0"/>
              </a:lnTo>
              <a:close/>
            </a:path>
          </a:pathLst>
        </a:custGeom>
        <a:solidFill>
          <a:srgbClr val="004880"/>
        </a:solidFill>
      </xdr:spPr>
      <xdr:txBody>
        <a:bodyPr wrap="square" lIns="0" tIns="0" rIns="0" bIns="0" rtlCol="0"/>
        <a:lstStyle>
          <a:defPPr>
            <a:defRPr kern="0"/>
          </a:defPPr>
        </a:lstStyle>
        <a:p>
          <a:endParaRPr/>
        </a:p>
      </xdr:txBody>
    </xdr:sp>
    <xdr:clientData/>
  </xdr:twoCellAnchor>
  <xdr:twoCellAnchor>
    <xdr:from>
      <xdr:col>0</xdr:col>
      <xdr:colOff>280763</xdr:colOff>
      <xdr:row>64</xdr:row>
      <xdr:rowOff>163759</xdr:rowOff>
    </xdr:from>
    <xdr:to>
      <xdr:col>1</xdr:col>
      <xdr:colOff>1204471</xdr:colOff>
      <xdr:row>66</xdr:row>
      <xdr:rowOff>22725</xdr:rowOff>
    </xdr:to>
    <xdr:sp macro="" textlink="">
      <xdr:nvSpPr>
        <xdr:cNvPr id="16" name="object 9">
          <a:extLst>
            <a:ext uri="{FF2B5EF4-FFF2-40B4-BE49-F238E27FC236}">
              <a16:creationId xmlns:a16="http://schemas.microsoft.com/office/drawing/2014/main" id="{669CCB8E-0C95-4E2D-82B6-B6FB6B32A119}"/>
            </a:ext>
          </a:extLst>
        </xdr:cNvPr>
        <xdr:cNvSpPr txBox="1"/>
      </xdr:nvSpPr>
      <xdr:spPr>
        <a:xfrm>
          <a:off x="280763" y="12147349"/>
          <a:ext cx="1534285" cy="233453"/>
        </a:xfrm>
        <a:prstGeom prst="rect">
          <a:avLst/>
        </a:prstGeom>
      </xdr:spPr>
      <xdr:txBody>
        <a:bodyPr vert="horz" wrap="square" lIns="0" tIns="12700" rIns="0" bIns="0" rtlCol="0">
          <a:noAutofit/>
        </a:bodyPr>
        <a:lstStyle>
          <a:defPPr>
            <a:defRPr kern="0"/>
          </a:defPPr>
        </a:lstStyle>
        <a:p>
          <a:pPr marL="12700">
            <a:lnSpc>
              <a:spcPct val="100000"/>
            </a:lnSpc>
            <a:spcBef>
              <a:spcPts val="100"/>
            </a:spcBef>
          </a:pPr>
          <a:r>
            <a:rPr lang="pt-BR" sz="1000" b="1" spc="0">
              <a:solidFill>
                <a:srgbClr val="FFFFFF"/>
              </a:solidFill>
              <a:latin typeface="Calibri"/>
              <a:cs typeface="Calibri"/>
            </a:rPr>
            <a:t>DECEMBER</a:t>
          </a:r>
          <a:r>
            <a:rPr lang="pt-BR" sz="1000" b="1" spc="0" baseline="0">
              <a:solidFill>
                <a:srgbClr val="FFFFFF"/>
              </a:solidFill>
              <a:latin typeface="Calibri"/>
              <a:cs typeface="Calibri"/>
            </a:rPr>
            <a:t> 21ST, </a:t>
          </a:r>
          <a:r>
            <a:rPr sz="1000" b="1" spc="-20">
              <a:solidFill>
                <a:srgbClr val="FFFFFF"/>
              </a:solidFill>
              <a:latin typeface="Calibri"/>
              <a:cs typeface="Calibri"/>
            </a:rPr>
            <a:t>2022</a:t>
          </a:r>
          <a:endParaRPr sz="1000">
            <a:latin typeface="Calibri"/>
            <a:cs typeface="Calibri"/>
          </a:endParaRPr>
        </a:p>
      </xdr:txBody>
    </xdr:sp>
    <xdr:clientData/>
  </xdr:twoCellAnchor>
  <xdr:twoCellAnchor editAs="oneCell">
    <xdr:from>
      <xdr:col>1</xdr:col>
      <xdr:colOff>10868270</xdr:colOff>
      <xdr:row>64</xdr:row>
      <xdr:rowOff>122116</xdr:rowOff>
    </xdr:from>
    <xdr:to>
      <xdr:col>1</xdr:col>
      <xdr:colOff>12391175</xdr:colOff>
      <xdr:row>66</xdr:row>
      <xdr:rowOff>64364</xdr:rowOff>
    </xdr:to>
    <xdr:pic>
      <xdr:nvPicPr>
        <xdr:cNvPr id="17" name="object 5">
          <a:extLst>
            <a:ext uri="{FF2B5EF4-FFF2-40B4-BE49-F238E27FC236}">
              <a16:creationId xmlns:a16="http://schemas.microsoft.com/office/drawing/2014/main" id="{B9CF161D-F067-4B9D-B695-377F5FDE5B99}"/>
            </a:ext>
          </a:extLst>
        </xdr:cNvPr>
        <xdr:cNvPicPr/>
      </xdr:nvPicPr>
      <xdr:blipFill>
        <a:blip xmlns:r="http://schemas.openxmlformats.org/officeDocument/2006/relationships" r:embed="rId3" cstate="print"/>
        <a:stretch>
          <a:fillRect/>
        </a:stretch>
      </xdr:blipFill>
      <xdr:spPr>
        <a:xfrm>
          <a:off x="11478847" y="12105706"/>
          <a:ext cx="1846755" cy="316735"/>
        </a:xfrm>
        <a:prstGeom prst="rect">
          <a:avLst/>
        </a:prstGeom>
      </xdr:spPr>
    </xdr:pic>
    <xdr:clientData/>
  </xdr:twoCellAnchor>
  <xdr:twoCellAnchor>
    <xdr:from>
      <xdr:col>0</xdr:col>
      <xdr:colOff>0</xdr:colOff>
      <xdr:row>66</xdr:row>
      <xdr:rowOff>38553</xdr:rowOff>
    </xdr:from>
    <xdr:to>
      <xdr:col>1</xdr:col>
      <xdr:colOff>6083664</xdr:colOff>
      <xdr:row>66</xdr:row>
      <xdr:rowOff>142953</xdr:rowOff>
    </xdr:to>
    <xdr:sp macro="" textlink="">
      <xdr:nvSpPr>
        <xdr:cNvPr id="18" name="object 7">
          <a:extLst>
            <a:ext uri="{FF2B5EF4-FFF2-40B4-BE49-F238E27FC236}">
              <a16:creationId xmlns:a16="http://schemas.microsoft.com/office/drawing/2014/main" id="{84FFA613-C2CE-4E24-A5C6-2360E2E1037D}"/>
            </a:ext>
          </a:extLst>
        </xdr:cNvPr>
        <xdr:cNvSpPr/>
      </xdr:nvSpPr>
      <xdr:spPr>
        <a:xfrm>
          <a:off x="0" y="12289168"/>
          <a:ext cx="6694241" cy="104400"/>
        </a:xfrm>
        <a:custGeom>
          <a:avLst/>
          <a:gdLst/>
          <a:ahLst/>
          <a:cxnLst/>
          <a:rect l="l" t="t" r="r" b="b"/>
          <a:pathLst>
            <a:path w="6369685" h="102870">
              <a:moveTo>
                <a:pt x="6369100" y="0"/>
              </a:moveTo>
              <a:lnTo>
                <a:pt x="0" y="0"/>
              </a:lnTo>
              <a:lnTo>
                <a:pt x="0" y="102362"/>
              </a:lnTo>
              <a:lnTo>
                <a:pt x="6283579" y="102362"/>
              </a:lnTo>
              <a:lnTo>
                <a:pt x="6369100" y="0"/>
              </a:lnTo>
              <a:close/>
            </a:path>
          </a:pathLst>
        </a:custGeom>
        <a:solidFill>
          <a:srgbClr val="004880"/>
        </a:solidFill>
      </xdr:spPr>
      <xdr:txBody>
        <a:bodyPr wrap="square" lIns="0" tIns="0" rIns="0" bIns="0" rtlCol="0"/>
        <a:lstStyle>
          <a:defPPr>
            <a:defRPr kern="0"/>
          </a:defPPr>
        </a:lstStyle>
        <a:p>
          <a:endParaRPr/>
        </a:p>
      </xdr:txBody>
    </xdr:sp>
    <xdr:clientData/>
  </xdr:twoCellAnchor>
  <xdr:twoCellAnchor>
    <xdr:from>
      <xdr:col>1</xdr:col>
      <xdr:colOff>11542712</xdr:colOff>
      <xdr:row>61</xdr:row>
      <xdr:rowOff>31751</xdr:rowOff>
    </xdr:from>
    <xdr:to>
      <xdr:col>2</xdr:col>
      <xdr:colOff>0</xdr:colOff>
      <xdr:row>62</xdr:row>
      <xdr:rowOff>56798</xdr:rowOff>
    </xdr:to>
    <xdr:pic>
      <xdr:nvPicPr>
        <xdr:cNvPr id="20" name="Google Shape;174;p6">
          <a:extLst>
            <a:ext uri="{FF2B5EF4-FFF2-40B4-BE49-F238E27FC236}">
              <a16:creationId xmlns:a16="http://schemas.microsoft.com/office/drawing/2014/main" id="{C907DF59-CC00-4BF9-90BF-E338D320A77F}"/>
            </a:ext>
          </a:extLst>
        </xdr:cNvPr>
        <xdr:cNvPicPr preferRelativeResize="0"/>
      </xdr:nvPicPr>
      <xdr:blipFill rotWithShape="1">
        <a:blip xmlns:r="http://schemas.openxmlformats.org/officeDocument/2006/relationships" r:embed="rId4">
          <a:alphaModFix/>
        </a:blip>
        <a:srcRect l="4767" b="80719"/>
        <a:stretch/>
      </xdr:blipFill>
      <xdr:spPr>
        <a:xfrm>
          <a:off x="12153900" y="11382376"/>
          <a:ext cx="1435100" cy="207610"/>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2584450</xdr:colOff>
      <xdr:row>4</xdr:row>
      <xdr:rowOff>132593</xdr:rowOff>
    </xdr:to>
    <xdr:grpSp>
      <xdr:nvGrpSpPr>
        <xdr:cNvPr id="8" name="Agrupar 7">
          <a:extLst>
            <a:ext uri="{FF2B5EF4-FFF2-40B4-BE49-F238E27FC236}">
              <a16:creationId xmlns:a16="http://schemas.microsoft.com/office/drawing/2014/main" id="{7B943ED3-C5A7-49D7-B8D1-62FBF50F2E54}"/>
            </a:ext>
          </a:extLst>
        </xdr:cNvPr>
        <xdr:cNvGrpSpPr/>
      </xdr:nvGrpSpPr>
      <xdr:grpSpPr>
        <a:xfrm>
          <a:off x="581025" y="180975"/>
          <a:ext cx="2584450" cy="675518"/>
          <a:chOff x="787400" y="317500"/>
          <a:chExt cx="2584450" cy="683002"/>
        </a:xfrm>
      </xdr:grpSpPr>
      <xdr:pic>
        <xdr:nvPicPr>
          <xdr:cNvPr id="9" name="Google Shape;174;p6">
            <a:extLst>
              <a:ext uri="{FF2B5EF4-FFF2-40B4-BE49-F238E27FC236}">
                <a16:creationId xmlns:a16="http://schemas.microsoft.com/office/drawing/2014/main" id="{31A9E460-A4F4-4B98-9927-14F4BAC16BD5}"/>
              </a:ext>
            </a:extLst>
          </xdr:cNvPr>
          <xdr:cNvPicPr preferRelativeResize="0"/>
        </xdr:nvPicPr>
        <xdr:blipFill rotWithShape="1">
          <a:blip xmlns:r="http://schemas.openxmlformats.org/officeDocument/2006/relationships" r:embed="rId1">
            <a:alphaModFix/>
          </a:blip>
          <a:srcRect l="4767" b="80719"/>
          <a:stretch/>
        </xdr:blipFill>
        <xdr:spPr>
          <a:xfrm>
            <a:off x="863600" y="792061"/>
            <a:ext cx="1435100" cy="208441"/>
          </a:xfrm>
          <a:prstGeom prst="rect">
            <a:avLst/>
          </a:prstGeom>
          <a:noFill/>
          <a:ln>
            <a:noFill/>
          </a:ln>
        </xdr:spPr>
      </xdr:pic>
      <xdr:pic>
        <xdr:nvPicPr>
          <xdr:cNvPr id="10" name="Imagem 2" descr="São-Martinho_logo_baixa.jpg">
            <a:extLst>
              <a:ext uri="{FF2B5EF4-FFF2-40B4-BE49-F238E27FC236}">
                <a16:creationId xmlns:a16="http://schemas.microsoft.com/office/drawing/2014/main" id="{78FE3222-1584-4CDE-91BA-AE45508664F9}"/>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val="0"/>
              </a:ext>
            </a:extLst>
          </a:blip>
          <a:srcRect/>
          <a:stretch>
            <a:fillRect/>
          </a:stretch>
        </xdr:blipFill>
        <xdr:spPr bwMode="auto">
          <a:xfrm>
            <a:off x="787400" y="378686"/>
            <a:ext cx="1663680" cy="259254"/>
          </a:xfrm>
          <a:prstGeom prst="rect">
            <a:avLst/>
          </a:prstGeom>
          <a:solidFill>
            <a:srgbClr val="024B87"/>
          </a:solidFill>
          <a:ln>
            <a:noFill/>
          </a:ln>
          <a:extLst>
            <a:ext uri="{91240B29-F687-4F45-9708-019B960494DF}">
              <a14:hiddenLine xmlns:a14="http://schemas.microsoft.com/office/drawing/2010/main" w="9525">
                <a:solidFill>
                  <a:srgbClr val="000000"/>
                </a:solidFill>
                <a:miter lim="800000"/>
                <a:headEnd/>
                <a:tailEnd/>
              </a14:hiddenLine>
            </a:ext>
          </a:extLst>
        </xdr:spPr>
      </xdr:pic>
      <xdr:sp macro="" textlink="">
        <xdr:nvSpPr>
          <xdr:cNvPr id="11" name="Retângulo Arredondado 3">
            <a:hlinkClick xmlns:r="http://schemas.openxmlformats.org/officeDocument/2006/relationships" r:id="rId3"/>
            <a:extLst>
              <a:ext uri="{FF2B5EF4-FFF2-40B4-BE49-F238E27FC236}">
                <a16:creationId xmlns:a16="http://schemas.microsoft.com/office/drawing/2014/main" id="{35E6FD17-003B-49F7-B1E7-C6DB9DC4BFD2}"/>
              </a:ext>
            </a:extLst>
          </xdr:cNvPr>
          <xdr:cNvSpPr/>
        </xdr:nvSpPr>
        <xdr:spPr>
          <a:xfrm>
            <a:off x="2641029" y="317500"/>
            <a:ext cx="730821" cy="356226"/>
          </a:xfrm>
          <a:prstGeom prst="roundRect">
            <a:avLst/>
          </a:prstGeom>
          <a:solidFill>
            <a:srgbClr val="024B8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latin typeface="Century Gothic" panose="020B0502020202020204" pitchFamily="34" charset="0"/>
              </a:rPr>
              <a:t>Index</a:t>
            </a:r>
            <a:endParaRPr lang="pt-BR" sz="1100" b="1">
              <a:latin typeface="Century Gothic" panose="020B0502020202020204" pitchFamily="34" charset="0"/>
            </a:endParaRPr>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2584450</xdr:colOff>
      <xdr:row>4</xdr:row>
      <xdr:rowOff>129946</xdr:rowOff>
    </xdr:to>
    <xdr:grpSp>
      <xdr:nvGrpSpPr>
        <xdr:cNvPr id="8" name="Agrupar 7">
          <a:extLst>
            <a:ext uri="{FF2B5EF4-FFF2-40B4-BE49-F238E27FC236}">
              <a16:creationId xmlns:a16="http://schemas.microsoft.com/office/drawing/2014/main" id="{1761FAE9-08A2-4BC4-915E-E8B871567C99}"/>
            </a:ext>
          </a:extLst>
        </xdr:cNvPr>
        <xdr:cNvGrpSpPr/>
      </xdr:nvGrpSpPr>
      <xdr:grpSpPr>
        <a:xfrm>
          <a:off x="581025" y="180975"/>
          <a:ext cx="2584450" cy="672871"/>
          <a:chOff x="787400" y="317500"/>
          <a:chExt cx="2584450" cy="683002"/>
        </a:xfrm>
      </xdr:grpSpPr>
      <xdr:pic>
        <xdr:nvPicPr>
          <xdr:cNvPr id="9" name="Google Shape;174;p6">
            <a:extLst>
              <a:ext uri="{FF2B5EF4-FFF2-40B4-BE49-F238E27FC236}">
                <a16:creationId xmlns:a16="http://schemas.microsoft.com/office/drawing/2014/main" id="{0320D1BF-1B1F-4C97-B203-17B429B3DE16}"/>
              </a:ext>
            </a:extLst>
          </xdr:cNvPr>
          <xdr:cNvPicPr preferRelativeResize="0"/>
        </xdr:nvPicPr>
        <xdr:blipFill rotWithShape="1">
          <a:blip xmlns:r="http://schemas.openxmlformats.org/officeDocument/2006/relationships" r:embed="rId1">
            <a:alphaModFix/>
          </a:blip>
          <a:srcRect l="4767" b="80719"/>
          <a:stretch/>
        </xdr:blipFill>
        <xdr:spPr>
          <a:xfrm>
            <a:off x="863600" y="792061"/>
            <a:ext cx="1435100" cy="208441"/>
          </a:xfrm>
          <a:prstGeom prst="rect">
            <a:avLst/>
          </a:prstGeom>
          <a:noFill/>
          <a:ln>
            <a:noFill/>
          </a:ln>
        </xdr:spPr>
      </xdr:pic>
      <xdr:pic>
        <xdr:nvPicPr>
          <xdr:cNvPr id="10" name="Imagem 2" descr="São-Martinho_logo_baixa.jpg">
            <a:extLst>
              <a:ext uri="{FF2B5EF4-FFF2-40B4-BE49-F238E27FC236}">
                <a16:creationId xmlns:a16="http://schemas.microsoft.com/office/drawing/2014/main" id="{0CC71CC2-253A-4A54-8561-A0D847E2C140}"/>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val="0"/>
              </a:ext>
            </a:extLst>
          </a:blip>
          <a:srcRect/>
          <a:stretch>
            <a:fillRect/>
          </a:stretch>
        </xdr:blipFill>
        <xdr:spPr bwMode="auto">
          <a:xfrm>
            <a:off x="787400" y="378686"/>
            <a:ext cx="1663680" cy="259254"/>
          </a:xfrm>
          <a:prstGeom prst="rect">
            <a:avLst/>
          </a:prstGeom>
          <a:solidFill>
            <a:srgbClr val="024B87"/>
          </a:solidFill>
          <a:ln>
            <a:noFill/>
          </a:ln>
          <a:extLst>
            <a:ext uri="{91240B29-F687-4F45-9708-019B960494DF}">
              <a14:hiddenLine xmlns:a14="http://schemas.microsoft.com/office/drawing/2010/main" w="9525">
                <a:solidFill>
                  <a:srgbClr val="000000"/>
                </a:solidFill>
                <a:miter lim="800000"/>
                <a:headEnd/>
                <a:tailEnd/>
              </a14:hiddenLine>
            </a:ext>
          </a:extLst>
        </xdr:spPr>
      </xdr:pic>
      <xdr:sp macro="" textlink="">
        <xdr:nvSpPr>
          <xdr:cNvPr id="11" name="Retângulo Arredondado 3">
            <a:hlinkClick xmlns:r="http://schemas.openxmlformats.org/officeDocument/2006/relationships" r:id="rId3"/>
            <a:extLst>
              <a:ext uri="{FF2B5EF4-FFF2-40B4-BE49-F238E27FC236}">
                <a16:creationId xmlns:a16="http://schemas.microsoft.com/office/drawing/2014/main" id="{071DD292-7869-4E62-9A64-2EF1E07B12A7}"/>
              </a:ext>
            </a:extLst>
          </xdr:cNvPr>
          <xdr:cNvSpPr/>
        </xdr:nvSpPr>
        <xdr:spPr>
          <a:xfrm>
            <a:off x="2641029" y="317500"/>
            <a:ext cx="730821" cy="356226"/>
          </a:xfrm>
          <a:prstGeom prst="roundRect">
            <a:avLst/>
          </a:prstGeom>
          <a:solidFill>
            <a:srgbClr val="024B8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latin typeface="Century Gothic" panose="020B0502020202020204" pitchFamily="34" charset="0"/>
              </a:rPr>
              <a:t>Index</a:t>
            </a:r>
            <a:endParaRPr lang="pt-BR" sz="1100" b="1">
              <a:latin typeface="Century Gothic" panose="020B0502020202020204" pitchFamily="34" charset="0"/>
            </a:endParaRPr>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2584450</xdr:colOff>
      <xdr:row>4</xdr:row>
      <xdr:rowOff>132593</xdr:rowOff>
    </xdr:to>
    <xdr:grpSp>
      <xdr:nvGrpSpPr>
        <xdr:cNvPr id="8" name="Agrupar 7">
          <a:extLst>
            <a:ext uri="{FF2B5EF4-FFF2-40B4-BE49-F238E27FC236}">
              <a16:creationId xmlns:a16="http://schemas.microsoft.com/office/drawing/2014/main" id="{D735AAE4-1F47-4A32-B114-177ECF8A3669}"/>
            </a:ext>
          </a:extLst>
        </xdr:cNvPr>
        <xdr:cNvGrpSpPr/>
      </xdr:nvGrpSpPr>
      <xdr:grpSpPr>
        <a:xfrm>
          <a:off x="581025" y="180975"/>
          <a:ext cx="2584450" cy="675518"/>
          <a:chOff x="787400" y="317500"/>
          <a:chExt cx="2584450" cy="683002"/>
        </a:xfrm>
      </xdr:grpSpPr>
      <xdr:pic>
        <xdr:nvPicPr>
          <xdr:cNvPr id="9" name="Google Shape;174;p6">
            <a:extLst>
              <a:ext uri="{FF2B5EF4-FFF2-40B4-BE49-F238E27FC236}">
                <a16:creationId xmlns:a16="http://schemas.microsoft.com/office/drawing/2014/main" id="{2D2FEB16-1500-4826-AAC8-A288AC082A1F}"/>
              </a:ext>
            </a:extLst>
          </xdr:cNvPr>
          <xdr:cNvPicPr preferRelativeResize="0"/>
        </xdr:nvPicPr>
        <xdr:blipFill rotWithShape="1">
          <a:blip xmlns:r="http://schemas.openxmlformats.org/officeDocument/2006/relationships" r:embed="rId1">
            <a:alphaModFix/>
          </a:blip>
          <a:srcRect l="4767" b="80719"/>
          <a:stretch/>
        </xdr:blipFill>
        <xdr:spPr>
          <a:xfrm>
            <a:off x="863600" y="792061"/>
            <a:ext cx="1435100" cy="208441"/>
          </a:xfrm>
          <a:prstGeom prst="rect">
            <a:avLst/>
          </a:prstGeom>
          <a:noFill/>
          <a:ln>
            <a:noFill/>
          </a:ln>
        </xdr:spPr>
      </xdr:pic>
      <xdr:pic>
        <xdr:nvPicPr>
          <xdr:cNvPr id="10" name="Imagem 2" descr="São-Martinho_logo_baixa.jpg">
            <a:extLst>
              <a:ext uri="{FF2B5EF4-FFF2-40B4-BE49-F238E27FC236}">
                <a16:creationId xmlns:a16="http://schemas.microsoft.com/office/drawing/2014/main" id="{E4A72F38-07BE-42D3-9E0B-FDA66323AA84}"/>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val="0"/>
              </a:ext>
            </a:extLst>
          </a:blip>
          <a:srcRect/>
          <a:stretch>
            <a:fillRect/>
          </a:stretch>
        </xdr:blipFill>
        <xdr:spPr bwMode="auto">
          <a:xfrm>
            <a:off x="787400" y="378686"/>
            <a:ext cx="1663680" cy="259254"/>
          </a:xfrm>
          <a:prstGeom prst="rect">
            <a:avLst/>
          </a:prstGeom>
          <a:solidFill>
            <a:srgbClr val="024B87"/>
          </a:solidFill>
          <a:ln>
            <a:noFill/>
          </a:ln>
          <a:extLst>
            <a:ext uri="{91240B29-F687-4F45-9708-019B960494DF}">
              <a14:hiddenLine xmlns:a14="http://schemas.microsoft.com/office/drawing/2010/main" w="9525">
                <a:solidFill>
                  <a:srgbClr val="000000"/>
                </a:solidFill>
                <a:miter lim="800000"/>
                <a:headEnd/>
                <a:tailEnd/>
              </a14:hiddenLine>
            </a:ext>
          </a:extLst>
        </xdr:spPr>
      </xdr:pic>
      <xdr:sp macro="" textlink="">
        <xdr:nvSpPr>
          <xdr:cNvPr id="11" name="Retângulo Arredondado 3">
            <a:hlinkClick xmlns:r="http://schemas.openxmlformats.org/officeDocument/2006/relationships" r:id="rId3"/>
            <a:extLst>
              <a:ext uri="{FF2B5EF4-FFF2-40B4-BE49-F238E27FC236}">
                <a16:creationId xmlns:a16="http://schemas.microsoft.com/office/drawing/2014/main" id="{EB46E7D8-A296-4078-A8E3-3C08D8F13768}"/>
              </a:ext>
            </a:extLst>
          </xdr:cNvPr>
          <xdr:cNvSpPr/>
        </xdr:nvSpPr>
        <xdr:spPr>
          <a:xfrm>
            <a:off x="2641029" y="317500"/>
            <a:ext cx="730821" cy="356226"/>
          </a:xfrm>
          <a:prstGeom prst="roundRect">
            <a:avLst/>
          </a:prstGeom>
          <a:solidFill>
            <a:srgbClr val="024B8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latin typeface="Century Gothic" panose="020B0502020202020204" pitchFamily="34" charset="0"/>
              </a:rPr>
              <a:t>Index</a:t>
            </a:r>
            <a:endParaRPr lang="pt-BR" sz="1100" b="1">
              <a:latin typeface="Century Gothic" panose="020B0502020202020204" pitchFamily="34" charset="0"/>
            </a:endParaRPr>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2584450</xdr:colOff>
      <xdr:row>4</xdr:row>
      <xdr:rowOff>129946</xdr:rowOff>
    </xdr:to>
    <xdr:grpSp>
      <xdr:nvGrpSpPr>
        <xdr:cNvPr id="8" name="Agrupar 7">
          <a:extLst>
            <a:ext uri="{FF2B5EF4-FFF2-40B4-BE49-F238E27FC236}">
              <a16:creationId xmlns:a16="http://schemas.microsoft.com/office/drawing/2014/main" id="{6EF6395D-E111-49FB-9065-0587E207562F}"/>
            </a:ext>
          </a:extLst>
        </xdr:cNvPr>
        <xdr:cNvGrpSpPr/>
      </xdr:nvGrpSpPr>
      <xdr:grpSpPr>
        <a:xfrm>
          <a:off x="581025" y="180975"/>
          <a:ext cx="2584450" cy="672871"/>
          <a:chOff x="787400" y="317500"/>
          <a:chExt cx="2584450" cy="683002"/>
        </a:xfrm>
      </xdr:grpSpPr>
      <xdr:pic>
        <xdr:nvPicPr>
          <xdr:cNvPr id="9" name="Google Shape;174;p6">
            <a:extLst>
              <a:ext uri="{FF2B5EF4-FFF2-40B4-BE49-F238E27FC236}">
                <a16:creationId xmlns:a16="http://schemas.microsoft.com/office/drawing/2014/main" id="{37623D68-EF02-493D-9368-F714FADC3F85}"/>
              </a:ext>
            </a:extLst>
          </xdr:cNvPr>
          <xdr:cNvPicPr preferRelativeResize="0"/>
        </xdr:nvPicPr>
        <xdr:blipFill rotWithShape="1">
          <a:blip xmlns:r="http://schemas.openxmlformats.org/officeDocument/2006/relationships" r:embed="rId1">
            <a:alphaModFix/>
          </a:blip>
          <a:srcRect l="4767" b="80719"/>
          <a:stretch/>
        </xdr:blipFill>
        <xdr:spPr>
          <a:xfrm>
            <a:off x="863600" y="792061"/>
            <a:ext cx="1435100" cy="208441"/>
          </a:xfrm>
          <a:prstGeom prst="rect">
            <a:avLst/>
          </a:prstGeom>
          <a:noFill/>
          <a:ln>
            <a:noFill/>
          </a:ln>
        </xdr:spPr>
      </xdr:pic>
      <xdr:pic>
        <xdr:nvPicPr>
          <xdr:cNvPr id="10" name="Imagem 2" descr="São-Martinho_logo_baixa.jpg">
            <a:extLst>
              <a:ext uri="{FF2B5EF4-FFF2-40B4-BE49-F238E27FC236}">
                <a16:creationId xmlns:a16="http://schemas.microsoft.com/office/drawing/2014/main" id="{54878464-2EC4-425C-A3CE-A33688B9702F}"/>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val="0"/>
              </a:ext>
            </a:extLst>
          </a:blip>
          <a:srcRect/>
          <a:stretch>
            <a:fillRect/>
          </a:stretch>
        </xdr:blipFill>
        <xdr:spPr bwMode="auto">
          <a:xfrm>
            <a:off x="787400" y="378686"/>
            <a:ext cx="1663680" cy="259254"/>
          </a:xfrm>
          <a:prstGeom prst="rect">
            <a:avLst/>
          </a:prstGeom>
          <a:solidFill>
            <a:srgbClr val="024B87"/>
          </a:solidFill>
          <a:ln>
            <a:noFill/>
          </a:ln>
          <a:extLst>
            <a:ext uri="{91240B29-F687-4F45-9708-019B960494DF}">
              <a14:hiddenLine xmlns:a14="http://schemas.microsoft.com/office/drawing/2010/main" w="9525">
                <a:solidFill>
                  <a:srgbClr val="000000"/>
                </a:solidFill>
                <a:miter lim="800000"/>
                <a:headEnd/>
                <a:tailEnd/>
              </a14:hiddenLine>
            </a:ext>
          </a:extLst>
        </xdr:spPr>
      </xdr:pic>
      <xdr:sp macro="" textlink="">
        <xdr:nvSpPr>
          <xdr:cNvPr id="11" name="Retângulo Arredondado 3">
            <a:hlinkClick xmlns:r="http://schemas.openxmlformats.org/officeDocument/2006/relationships" r:id="rId3"/>
            <a:extLst>
              <a:ext uri="{FF2B5EF4-FFF2-40B4-BE49-F238E27FC236}">
                <a16:creationId xmlns:a16="http://schemas.microsoft.com/office/drawing/2014/main" id="{8EC905FC-A1C7-49A9-9EFB-9AEEA00518DA}"/>
              </a:ext>
            </a:extLst>
          </xdr:cNvPr>
          <xdr:cNvSpPr/>
        </xdr:nvSpPr>
        <xdr:spPr>
          <a:xfrm>
            <a:off x="2641029" y="317500"/>
            <a:ext cx="730821" cy="356226"/>
          </a:xfrm>
          <a:prstGeom prst="roundRect">
            <a:avLst/>
          </a:prstGeom>
          <a:solidFill>
            <a:srgbClr val="024B8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latin typeface="Century Gothic" panose="020B0502020202020204" pitchFamily="34" charset="0"/>
              </a:rPr>
              <a:t>Index</a:t>
            </a:r>
            <a:endParaRPr lang="pt-BR" sz="1100" b="1">
              <a:latin typeface="Century Gothic" panose="020B0502020202020204" pitchFamily="34" charset="0"/>
            </a:endParaRPr>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2584450</xdr:colOff>
      <xdr:row>4</xdr:row>
      <xdr:rowOff>129946</xdr:rowOff>
    </xdr:to>
    <xdr:grpSp>
      <xdr:nvGrpSpPr>
        <xdr:cNvPr id="8" name="Agrupar 7">
          <a:extLst>
            <a:ext uri="{FF2B5EF4-FFF2-40B4-BE49-F238E27FC236}">
              <a16:creationId xmlns:a16="http://schemas.microsoft.com/office/drawing/2014/main" id="{B3DD91DF-4CDC-4BF9-B6E0-2C5B306D31D1}"/>
            </a:ext>
          </a:extLst>
        </xdr:cNvPr>
        <xdr:cNvGrpSpPr/>
      </xdr:nvGrpSpPr>
      <xdr:grpSpPr>
        <a:xfrm>
          <a:off x="581025" y="180975"/>
          <a:ext cx="2584450" cy="672871"/>
          <a:chOff x="787400" y="317500"/>
          <a:chExt cx="2584450" cy="683002"/>
        </a:xfrm>
      </xdr:grpSpPr>
      <xdr:pic>
        <xdr:nvPicPr>
          <xdr:cNvPr id="9" name="Google Shape;174;p6">
            <a:extLst>
              <a:ext uri="{FF2B5EF4-FFF2-40B4-BE49-F238E27FC236}">
                <a16:creationId xmlns:a16="http://schemas.microsoft.com/office/drawing/2014/main" id="{A6EB3746-7716-4B82-B64B-E619962CB6DB}"/>
              </a:ext>
            </a:extLst>
          </xdr:cNvPr>
          <xdr:cNvPicPr preferRelativeResize="0"/>
        </xdr:nvPicPr>
        <xdr:blipFill rotWithShape="1">
          <a:blip xmlns:r="http://schemas.openxmlformats.org/officeDocument/2006/relationships" r:embed="rId1">
            <a:alphaModFix/>
          </a:blip>
          <a:srcRect l="4767" b="80719"/>
          <a:stretch/>
        </xdr:blipFill>
        <xdr:spPr>
          <a:xfrm>
            <a:off x="863600" y="792061"/>
            <a:ext cx="1435100" cy="208441"/>
          </a:xfrm>
          <a:prstGeom prst="rect">
            <a:avLst/>
          </a:prstGeom>
          <a:noFill/>
          <a:ln>
            <a:noFill/>
          </a:ln>
        </xdr:spPr>
      </xdr:pic>
      <xdr:pic>
        <xdr:nvPicPr>
          <xdr:cNvPr id="10" name="Imagem 2" descr="São-Martinho_logo_baixa.jpg">
            <a:extLst>
              <a:ext uri="{FF2B5EF4-FFF2-40B4-BE49-F238E27FC236}">
                <a16:creationId xmlns:a16="http://schemas.microsoft.com/office/drawing/2014/main" id="{8C56E517-BDA7-4CA7-A172-BA47FA5C37D0}"/>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val="0"/>
              </a:ext>
            </a:extLst>
          </a:blip>
          <a:srcRect/>
          <a:stretch>
            <a:fillRect/>
          </a:stretch>
        </xdr:blipFill>
        <xdr:spPr bwMode="auto">
          <a:xfrm>
            <a:off x="787400" y="378686"/>
            <a:ext cx="1663680" cy="259254"/>
          </a:xfrm>
          <a:prstGeom prst="rect">
            <a:avLst/>
          </a:prstGeom>
          <a:solidFill>
            <a:srgbClr val="024B87"/>
          </a:solidFill>
          <a:ln>
            <a:noFill/>
          </a:ln>
          <a:extLst>
            <a:ext uri="{91240B29-F687-4F45-9708-019B960494DF}">
              <a14:hiddenLine xmlns:a14="http://schemas.microsoft.com/office/drawing/2010/main" w="9525">
                <a:solidFill>
                  <a:srgbClr val="000000"/>
                </a:solidFill>
                <a:miter lim="800000"/>
                <a:headEnd/>
                <a:tailEnd/>
              </a14:hiddenLine>
            </a:ext>
          </a:extLst>
        </xdr:spPr>
      </xdr:pic>
      <xdr:sp macro="" textlink="">
        <xdr:nvSpPr>
          <xdr:cNvPr id="11" name="Retângulo Arredondado 3">
            <a:hlinkClick xmlns:r="http://schemas.openxmlformats.org/officeDocument/2006/relationships" r:id="rId3"/>
            <a:extLst>
              <a:ext uri="{FF2B5EF4-FFF2-40B4-BE49-F238E27FC236}">
                <a16:creationId xmlns:a16="http://schemas.microsoft.com/office/drawing/2014/main" id="{AF5686B9-FBCD-463D-B743-F8F3CA86349B}"/>
              </a:ext>
            </a:extLst>
          </xdr:cNvPr>
          <xdr:cNvSpPr/>
        </xdr:nvSpPr>
        <xdr:spPr>
          <a:xfrm>
            <a:off x="2641029" y="317500"/>
            <a:ext cx="730821" cy="356226"/>
          </a:xfrm>
          <a:prstGeom prst="roundRect">
            <a:avLst/>
          </a:prstGeom>
          <a:solidFill>
            <a:srgbClr val="024B8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latin typeface="Century Gothic" panose="020B0502020202020204" pitchFamily="34" charset="0"/>
              </a:rPr>
              <a:t>Index</a:t>
            </a:r>
            <a:endParaRPr lang="pt-BR" sz="1100" b="1">
              <a:latin typeface="Century Gothic" panose="020B0502020202020204" pitchFamily="34" charset="0"/>
            </a:endParaRPr>
          </a:p>
        </xdr:txBody>
      </xdr:sp>
    </xdr:grp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2584450</xdr:colOff>
      <xdr:row>4</xdr:row>
      <xdr:rowOff>132593</xdr:rowOff>
    </xdr:to>
    <xdr:grpSp>
      <xdr:nvGrpSpPr>
        <xdr:cNvPr id="8" name="Agrupar 7">
          <a:extLst>
            <a:ext uri="{FF2B5EF4-FFF2-40B4-BE49-F238E27FC236}">
              <a16:creationId xmlns:a16="http://schemas.microsoft.com/office/drawing/2014/main" id="{61BD5C35-536A-43A0-AE27-92918772F1EE}"/>
            </a:ext>
          </a:extLst>
        </xdr:cNvPr>
        <xdr:cNvGrpSpPr/>
      </xdr:nvGrpSpPr>
      <xdr:grpSpPr>
        <a:xfrm>
          <a:off x="581025" y="180975"/>
          <a:ext cx="2584450" cy="675518"/>
          <a:chOff x="787400" y="317500"/>
          <a:chExt cx="2584450" cy="683002"/>
        </a:xfrm>
      </xdr:grpSpPr>
      <xdr:pic>
        <xdr:nvPicPr>
          <xdr:cNvPr id="9" name="Google Shape;174;p6">
            <a:extLst>
              <a:ext uri="{FF2B5EF4-FFF2-40B4-BE49-F238E27FC236}">
                <a16:creationId xmlns:a16="http://schemas.microsoft.com/office/drawing/2014/main" id="{5CCA955B-0D82-4D1C-B171-03C1959F4FEC}"/>
              </a:ext>
            </a:extLst>
          </xdr:cNvPr>
          <xdr:cNvPicPr preferRelativeResize="0"/>
        </xdr:nvPicPr>
        <xdr:blipFill rotWithShape="1">
          <a:blip xmlns:r="http://schemas.openxmlformats.org/officeDocument/2006/relationships" r:embed="rId1">
            <a:alphaModFix/>
          </a:blip>
          <a:srcRect l="4767" b="80719"/>
          <a:stretch/>
        </xdr:blipFill>
        <xdr:spPr>
          <a:xfrm>
            <a:off x="863600" y="792061"/>
            <a:ext cx="1435100" cy="208441"/>
          </a:xfrm>
          <a:prstGeom prst="rect">
            <a:avLst/>
          </a:prstGeom>
          <a:noFill/>
          <a:ln>
            <a:noFill/>
          </a:ln>
        </xdr:spPr>
      </xdr:pic>
      <xdr:pic>
        <xdr:nvPicPr>
          <xdr:cNvPr id="10" name="Imagem 2" descr="São-Martinho_logo_baixa.jpg">
            <a:extLst>
              <a:ext uri="{FF2B5EF4-FFF2-40B4-BE49-F238E27FC236}">
                <a16:creationId xmlns:a16="http://schemas.microsoft.com/office/drawing/2014/main" id="{ABBF5EA9-3B0D-4DFC-A222-F78DB5187752}"/>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val="0"/>
              </a:ext>
            </a:extLst>
          </a:blip>
          <a:srcRect/>
          <a:stretch>
            <a:fillRect/>
          </a:stretch>
        </xdr:blipFill>
        <xdr:spPr bwMode="auto">
          <a:xfrm>
            <a:off x="787400" y="378686"/>
            <a:ext cx="1663680" cy="259254"/>
          </a:xfrm>
          <a:prstGeom prst="rect">
            <a:avLst/>
          </a:prstGeom>
          <a:solidFill>
            <a:srgbClr val="024B87"/>
          </a:solidFill>
          <a:ln>
            <a:noFill/>
          </a:ln>
          <a:extLst>
            <a:ext uri="{91240B29-F687-4F45-9708-019B960494DF}">
              <a14:hiddenLine xmlns:a14="http://schemas.microsoft.com/office/drawing/2010/main" w="9525">
                <a:solidFill>
                  <a:srgbClr val="000000"/>
                </a:solidFill>
                <a:miter lim="800000"/>
                <a:headEnd/>
                <a:tailEnd/>
              </a14:hiddenLine>
            </a:ext>
          </a:extLst>
        </xdr:spPr>
      </xdr:pic>
      <xdr:sp macro="" textlink="">
        <xdr:nvSpPr>
          <xdr:cNvPr id="11" name="Retângulo Arredondado 3">
            <a:hlinkClick xmlns:r="http://schemas.openxmlformats.org/officeDocument/2006/relationships" r:id="rId3"/>
            <a:extLst>
              <a:ext uri="{FF2B5EF4-FFF2-40B4-BE49-F238E27FC236}">
                <a16:creationId xmlns:a16="http://schemas.microsoft.com/office/drawing/2014/main" id="{5C597328-63E2-42BD-A163-C6E6EFA84A36}"/>
              </a:ext>
            </a:extLst>
          </xdr:cNvPr>
          <xdr:cNvSpPr/>
        </xdr:nvSpPr>
        <xdr:spPr>
          <a:xfrm>
            <a:off x="2641029" y="317500"/>
            <a:ext cx="730821" cy="356226"/>
          </a:xfrm>
          <a:prstGeom prst="roundRect">
            <a:avLst/>
          </a:prstGeom>
          <a:solidFill>
            <a:srgbClr val="024B8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latin typeface="Century Gothic" panose="020B0502020202020204" pitchFamily="34" charset="0"/>
              </a:rPr>
              <a:t>Index</a:t>
            </a:r>
            <a:endParaRPr lang="pt-BR" sz="1100" b="1">
              <a:latin typeface="Century Gothic" panose="020B0502020202020204" pitchFamily="34" charset="0"/>
            </a:endParaRPr>
          </a:p>
        </xdr:txBody>
      </xdr:sp>
    </xdr:grp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2584450</xdr:colOff>
      <xdr:row>4</xdr:row>
      <xdr:rowOff>119986</xdr:rowOff>
    </xdr:to>
    <xdr:grpSp>
      <xdr:nvGrpSpPr>
        <xdr:cNvPr id="8" name="Agrupar 7">
          <a:extLst>
            <a:ext uri="{FF2B5EF4-FFF2-40B4-BE49-F238E27FC236}">
              <a16:creationId xmlns:a16="http://schemas.microsoft.com/office/drawing/2014/main" id="{578F3239-3356-4A73-B799-68B2FEC9D6B9}"/>
            </a:ext>
          </a:extLst>
        </xdr:cNvPr>
        <xdr:cNvGrpSpPr/>
      </xdr:nvGrpSpPr>
      <xdr:grpSpPr>
        <a:xfrm>
          <a:off x="581025" y="180975"/>
          <a:ext cx="2584450" cy="662911"/>
          <a:chOff x="787400" y="317500"/>
          <a:chExt cx="2584450" cy="683002"/>
        </a:xfrm>
      </xdr:grpSpPr>
      <xdr:pic>
        <xdr:nvPicPr>
          <xdr:cNvPr id="9" name="Google Shape;174;p6">
            <a:extLst>
              <a:ext uri="{FF2B5EF4-FFF2-40B4-BE49-F238E27FC236}">
                <a16:creationId xmlns:a16="http://schemas.microsoft.com/office/drawing/2014/main" id="{F7A3BEB9-868A-4ECE-8DCC-2DFC6EE452B2}"/>
              </a:ext>
            </a:extLst>
          </xdr:cNvPr>
          <xdr:cNvPicPr preferRelativeResize="0"/>
        </xdr:nvPicPr>
        <xdr:blipFill rotWithShape="1">
          <a:blip xmlns:r="http://schemas.openxmlformats.org/officeDocument/2006/relationships" r:embed="rId1">
            <a:alphaModFix/>
          </a:blip>
          <a:srcRect l="4767" b="80719"/>
          <a:stretch/>
        </xdr:blipFill>
        <xdr:spPr>
          <a:xfrm>
            <a:off x="863600" y="792061"/>
            <a:ext cx="1435100" cy="208441"/>
          </a:xfrm>
          <a:prstGeom prst="rect">
            <a:avLst/>
          </a:prstGeom>
          <a:noFill/>
          <a:ln>
            <a:noFill/>
          </a:ln>
        </xdr:spPr>
      </xdr:pic>
      <xdr:pic>
        <xdr:nvPicPr>
          <xdr:cNvPr id="10" name="Imagem 2" descr="São-Martinho_logo_baixa.jpg">
            <a:extLst>
              <a:ext uri="{FF2B5EF4-FFF2-40B4-BE49-F238E27FC236}">
                <a16:creationId xmlns:a16="http://schemas.microsoft.com/office/drawing/2014/main" id="{6DA50441-D958-45ED-932C-68B77D787E3F}"/>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val="0"/>
              </a:ext>
            </a:extLst>
          </a:blip>
          <a:srcRect/>
          <a:stretch>
            <a:fillRect/>
          </a:stretch>
        </xdr:blipFill>
        <xdr:spPr bwMode="auto">
          <a:xfrm>
            <a:off x="787400" y="378686"/>
            <a:ext cx="1663680" cy="259254"/>
          </a:xfrm>
          <a:prstGeom prst="rect">
            <a:avLst/>
          </a:prstGeom>
          <a:solidFill>
            <a:srgbClr val="024B87"/>
          </a:solidFill>
          <a:ln>
            <a:noFill/>
          </a:ln>
          <a:extLst>
            <a:ext uri="{91240B29-F687-4F45-9708-019B960494DF}">
              <a14:hiddenLine xmlns:a14="http://schemas.microsoft.com/office/drawing/2010/main" w="9525">
                <a:solidFill>
                  <a:srgbClr val="000000"/>
                </a:solidFill>
                <a:miter lim="800000"/>
                <a:headEnd/>
                <a:tailEnd/>
              </a14:hiddenLine>
            </a:ext>
          </a:extLst>
        </xdr:spPr>
      </xdr:pic>
      <xdr:sp macro="" textlink="">
        <xdr:nvSpPr>
          <xdr:cNvPr id="11" name="Retângulo Arredondado 3">
            <a:hlinkClick xmlns:r="http://schemas.openxmlformats.org/officeDocument/2006/relationships" r:id="rId3"/>
            <a:extLst>
              <a:ext uri="{FF2B5EF4-FFF2-40B4-BE49-F238E27FC236}">
                <a16:creationId xmlns:a16="http://schemas.microsoft.com/office/drawing/2014/main" id="{41C1928B-80F5-4AB3-A9E3-F79EA697AFD0}"/>
              </a:ext>
            </a:extLst>
          </xdr:cNvPr>
          <xdr:cNvSpPr/>
        </xdr:nvSpPr>
        <xdr:spPr>
          <a:xfrm>
            <a:off x="2641029" y="317500"/>
            <a:ext cx="730821" cy="356226"/>
          </a:xfrm>
          <a:prstGeom prst="roundRect">
            <a:avLst/>
          </a:prstGeom>
          <a:solidFill>
            <a:srgbClr val="024B8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latin typeface="Century Gothic" panose="020B0502020202020204" pitchFamily="34" charset="0"/>
              </a:rPr>
              <a:t>Index</a:t>
            </a:r>
            <a:endParaRPr lang="pt-BR" sz="1100" b="1">
              <a:latin typeface="Century Gothic" panose="020B0502020202020204" pitchFamily="34" charset="0"/>
            </a:endParaRPr>
          </a:p>
        </xdr:txBody>
      </xdr:sp>
    </xdr:grp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2584450</xdr:colOff>
      <xdr:row>4</xdr:row>
      <xdr:rowOff>119986</xdr:rowOff>
    </xdr:to>
    <xdr:grpSp>
      <xdr:nvGrpSpPr>
        <xdr:cNvPr id="6" name="Agrupar 5">
          <a:extLst>
            <a:ext uri="{FF2B5EF4-FFF2-40B4-BE49-F238E27FC236}">
              <a16:creationId xmlns:a16="http://schemas.microsoft.com/office/drawing/2014/main" id="{AEC8EEDD-D7E0-4D37-B813-D018407A6222}"/>
            </a:ext>
          </a:extLst>
        </xdr:cNvPr>
        <xdr:cNvGrpSpPr/>
      </xdr:nvGrpSpPr>
      <xdr:grpSpPr>
        <a:xfrm>
          <a:off x="581025" y="180975"/>
          <a:ext cx="2584450" cy="662911"/>
          <a:chOff x="787400" y="317500"/>
          <a:chExt cx="2584450" cy="683002"/>
        </a:xfrm>
      </xdr:grpSpPr>
      <xdr:pic>
        <xdr:nvPicPr>
          <xdr:cNvPr id="7" name="Google Shape;174;p6">
            <a:extLst>
              <a:ext uri="{FF2B5EF4-FFF2-40B4-BE49-F238E27FC236}">
                <a16:creationId xmlns:a16="http://schemas.microsoft.com/office/drawing/2014/main" id="{DD6C9C27-1460-406D-B6F7-D8CBFCC44803}"/>
              </a:ext>
            </a:extLst>
          </xdr:cNvPr>
          <xdr:cNvPicPr preferRelativeResize="0"/>
        </xdr:nvPicPr>
        <xdr:blipFill rotWithShape="1">
          <a:blip xmlns:r="http://schemas.openxmlformats.org/officeDocument/2006/relationships" r:embed="rId1">
            <a:alphaModFix/>
          </a:blip>
          <a:srcRect l="4767" b="80719"/>
          <a:stretch/>
        </xdr:blipFill>
        <xdr:spPr>
          <a:xfrm>
            <a:off x="863600" y="792061"/>
            <a:ext cx="1435100" cy="208441"/>
          </a:xfrm>
          <a:prstGeom prst="rect">
            <a:avLst/>
          </a:prstGeom>
          <a:noFill/>
          <a:ln>
            <a:noFill/>
          </a:ln>
        </xdr:spPr>
      </xdr:pic>
      <xdr:pic>
        <xdr:nvPicPr>
          <xdr:cNvPr id="12" name="Imagem 2" descr="São-Martinho_logo_baixa.jpg">
            <a:extLst>
              <a:ext uri="{FF2B5EF4-FFF2-40B4-BE49-F238E27FC236}">
                <a16:creationId xmlns:a16="http://schemas.microsoft.com/office/drawing/2014/main" id="{79E38101-DC78-4FDB-AA0D-D031C8251957}"/>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val="0"/>
              </a:ext>
            </a:extLst>
          </a:blip>
          <a:srcRect/>
          <a:stretch>
            <a:fillRect/>
          </a:stretch>
        </xdr:blipFill>
        <xdr:spPr bwMode="auto">
          <a:xfrm>
            <a:off x="787400" y="378686"/>
            <a:ext cx="1663680" cy="259254"/>
          </a:xfrm>
          <a:prstGeom prst="rect">
            <a:avLst/>
          </a:prstGeom>
          <a:solidFill>
            <a:srgbClr val="024B87"/>
          </a:solidFill>
          <a:ln>
            <a:noFill/>
          </a:ln>
          <a:extLst>
            <a:ext uri="{91240B29-F687-4F45-9708-019B960494DF}">
              <a14:hiddenLine xmlns:a14="http://schemas.microsoft.com/office/drawing/2010/main" w="9525">
                <a:solidFill>
                  <a:srgbClr val="000000"/>
                </a:solidFill>
                <a:miter lim="800000"/>
                <a:headEnd/>
                <a:tailEnd/>
              </a14:hiddenLine>
            </a:ext>
          </a:extLst>
        </xdr:spPr>
      </xdr:pic>
      <xdr:sp macro="" textlink="">
        <xdr:nvSpPr>
          <xdr:cNvPr id="13" name="Retângulo Arredondado 3">
            <a:hlinkClick xmlns:r="http://schemas.openxmlformats.org/officeDocument/2006/relationships" r:id="rId3"/>
            <a:extLst>
              <a:ext uri="{FF2B5EF4-FFF2-40B4-BE49-F238E27FC236}">
                <a16:creationId xmlns:a16="http://schemas.microsoft.com/office/drawing/2014/main" id="{329DB7A4-9454-49F5-8268-B2E650071BCF}"/>
              </a:ext>
            </a:extLst>
          </xdr:cNvPr>
          <xdr:cNvSpPr/>
        </xdr:nvSpPr>
        <xdr:spPr>
          <a:xfrm>
            <a:off x="2641029" y="317500"/>
            <a:ext cx="730821" cy="356226"/>
          </a:xfrm>
          <a:prstGeom prst="roundRect">
            <a:avLst/>
          </a:prstGeom>
          <a:solidFill>
            <a:srgbClr val="024B8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latin typeface="Century Gothic" panose="020B0502020202020204" pitchFamily="34" charset="0"/>
              </a:rPr>
              <a:t>Index</a:t>
            </a:r>
            <a:endParaRPr lang="pt-BR" sz="1100" b="1">
              <a:latin typeface="Century Gothic" panose="020B0502020202020204" pitchFamily="34" charset="0"/>
            </a:endParaRPr>
          </a:p>
        </xdr:txBody>
      </xdr:sp>
    </xdr:grpSp>
    <xdr:clientData/>
  </xdr:twoCellAnchor>
</xdr:wsDr>
</file>

<file path=xl/drawings/drawing18.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2584450</xdr:colOff>
      <xdr:row>4</xdr:row>
      <xdr:rowOff>119986</xdr:rowOff>
    </xdr:to>
    <xdr:grpSp>
      <xdr:nvGrpSpPr>
        <xdr:cNvPr id="8" name="Agrupar 7">
          <a:extLst>
            <a:ext uri="{FF2B5EF4-FFF2-40B4-BE49-F238E27FC236}">
              <a16:creationId xmlns:a16="http://schemas.microsoft.com/office/drawing/2014/main" id="{D9A4F015-3B68-4A3D-9E6A-F5E2B2C9BA9B}"/>
            </a:ext>
          </a:extLst>
        </xdr:cNvPr>
        <xdr:cNvGrpSpPr/>
      </xdr:nvGrpSpPr>
      <xdr:grpSpPr>
        <a:xfrm>
          <a:off x="581025" y="180975"/>
          <a:ext cx="2584450" cy="662911"/>
          <a:chOff x="787400" y="317500"/>
          <a:chExt cx="2584450" cy="683002"/>
        </a:xfrm>
      </xdr:grpSpPr>
      <xdr:pic>
        <xdr:nvPicPr>
          <xdr:cNvPr id="9" name="Google Shape;174;p6">
            <a:extLst>
              <a:ext uri="{FF2B5EF4-FFF2-40B4-BE49-F238E27FC236}">
                <a16:creationId xmlns:a16="http://schemas.microsoft.com/office/drawing/2014/main" id="{7398C792-B6B2-42A3-A321-E6830C6E2901}"/>
              </a:ext>
            </a:extLst>
          </xdr:cNvPr>
          <xdr:cNvPicPr preferRelativeResize="0"/>
        </xdr:nvPicPr>
        <xdr:blipFill rotWithShape="1">
          <a:blip xmlns:r="http://schemas.openxmlformats.org/officeDocument/2006/relationships" r:embed="rId1">
            <a:alphaModFix/>
          </a:blip>
          <a:srcRect l="4767" b="80719"/>
          <a:stretch/>
        </xdr:blipFill>
        <xdr:spPr>
          <a:xfrm>
            <a:off x="863600" y="792061"/>
            <a:ext cx="1435100" cy="208441"/>
          </a:xfrm>
          <a:prstGeom prst="rect">
            <a:avLst/>
          </a:prstGeom>
          <a:noFill/>
          <a:ln>
            <a:noFill/>
          </a:ln>
        </xdr:spPr>
      </xdr:pic>
      <xdr:pic>
        <xdr:nvPicPr>
          <xdr:cNvPr id="10" name="Imagem 2" descr="São-Martinho_logo_baixa.jpg">
            <a:extLst>
              <a:ext uri="{FF2B5EF4-FFF2-40B4-BE49-F238E27FC236}">
                <a16:creationId xmlns:a16="http://schemas.microsoft.com/office/drawing/2014/main" id="{46CA2DE4-4B65-43D6-BC22-04EB3DBBC6C1}"/>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val="0"/>
              </a:ext>
            </a:extLst>
          </a:blip>
          <a:srcRect/>
          <a:stretch>
            <a:fillRect/>
          </a:stretch>
        </xdr:blipFill>
        <xdr:spPr bwMode="auto">
          <a:xfrm>
            <a:off x="787400" y="378686"/>
            <a:ext cx="1663680" cy="259254"/>
          </a:xfrm>
          <a:prstGeom prst="rect">
            <a:avLst/>
          </a:prstGeom>
          <a:solidFill>
            <a:srgbClr val="024B87"/>
          </a:solidFill>
          <a:ln>
            <a:noFill/>
          </a:ln>
          <a:extLst>
            <a:ext uri="{91240B29-F687-4F45-9708-019B960494DF}">
              <a14:hiddenLine xmlns:a14="http://schemas.microsoft.com/office/drawing/2010/main" w="9525">
                <a:solidFill>
                  <a:srgbClr val="000000"/>
                </a:solidFill>
                <a:miter lim="800000"/>
                <a:headEnd/>
                <a:tailEnd/>
              </a14:hiddenLine>
            </a:ext>
          </a:extLst>
        </xdr:spPr>
      </xdr:pic>
      <xdr:sp macro="" textlink="">
        <xdr:nvSpPr>
          <xdr:cNvPr id="11" name="Retângulo Arredondado 3">
            <a:hlinkClick xmlns:r="http://schemas.openxmlformats.org/officeDocument/2006/relationships" r:id="rId3"/>
            <a:extLst>
              <a:ext uri="{FF2B5EF4-FFF2-40B4-BE49-F238E27FC236}">
                <a16:creationId xmlns:a16="http://schemas.microsoft.com/office/drawing/2014/main" id="{8490D601-AF09-4DD1-8A7D-08ED012B09D3}"/>
              </a:ext>
            </a:extLst>
          </xdr:cNvPr>
          <xdr:cNvSpPr/>
        </xdr:nvSpPr>
        <xdr:spPr>
          <a:xfrm>
            <a:off x="2641029" y="317500"/>
            <a:ext cx="730821" cy="356226"/>
          </a:xfrm>
          <a:prstGeom prst="roundRect">
            <a:avLst/>
          </a:prstGeom>
          <a:solidFill>
            <a:srgbClr val="024B8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latin typeface="Century Gothic" panose="020B0502020202020204" pitchFamily="34" charset="0"/>
              </a:rPr>
              <a:t>Index</a:t>
            </a:r>
            <a:endParaRPr lang="pt-BR" sz="1100" b="1">
              <a:latin typeface="Century Gothic" panose="020B0502020202020204" pitchFamily="34" charset="0"/>
            </a:endParaRPr>
          </a:p>
        </xdr:txBody>
      </xdr:sp>
    </xdr:grpSp>
    <xdr:clientData/>
  </xdr:twoCellAnchor>
</xdr:wsDr>
</file>

<file path=xl/drawings/drawing19.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2584450</xdr:colOff>
      <xdr:row>4</xdr:row>
      <xdr:rowOff>132593</xdr:rowOff>
    </xdr:to>
    <xdr:grpSp>
      <xdr:nvGrpSpPr>
        <xdr:cNvPr id="8" name="Agrupar 7">
          <a:extLst>
            <a:ext uri="{FF2B5EF4-FFF2-40B4-BE49-F238E27FC236}">
              <a16:creationId xmlns:a16="http://schemas.microsoft.com/office/drawing/2014/main" id="{4E78EAD3-D4F8-40F5-9B16-A5DD42D7B01F}"/>
            </a:ext>
          </a:extLst>
        </xdr:cNvPr>
        <xdr:cNvGrpSpPr/>
      </xdr:nvGrpSpPr>
      <xdr:grpSpPr>
        <a:xfrm>
          <a:off x="581025" y="180975"/>
          <a:ext cx="2584450" cy="675518"/>
          <a:chOff x="787400" y="317500"/>
          <a:chExt cx="2584450" cy="683002"/>
        </a:xfrm>
      </xdr:grpSpPr>
      <xdr:pic>
        <xdr:nvPicPr>
          <xdr:cNvPr id="9" name="Google Shape;174;p6">
            <a:extLst>
              <a:ext uri="{FF2B5EF4-FFF2-40B4-BE49-F238E27FC236}">
                <a16:creationId xmlns:a16="http://schemas.microsoft.com/office/drawing/2014/main" id="{1FF9A1F9-1993-4C07-AF7C-22D1CC3C0026}"/>
              </a:ext>
            </a:extLst>
          </xdr:cNvPr>
          <xdr:cNvPicPr preferRelativeResize="0"/>
        </xdr:nvPicPr>
        <xdr:blipFill rotWithShape="1">
          <a:blip xmlns:r="http://schemas.openxmlformats.org/officeDocument/2006/relationships" r:embed="rId1">
            <a:alphaModFix/>
          </a:blip>
          <a:srcRect l="4767" b="80719"/>
          <a:stretch/>
        </xdr:blipFill>
        <xdr:spPr>
          <a:xfrm>
            <a:off x="863600" y="792061"/>
            <a:ext cx="1435100" cy="208441"/>
          </a:xfrm>
          <a:prstGeom prst="rect">
            <a:avLst/>
          </a:prstGeom>
          <a:noFill/>
          <a:ln>
            <a:noFill/>
          </a:ln>
        </xdr:spPr>
      </xdr:pic>
      <xdr:pic>
        <xdr:nvPicPr>
          <xdr:cNvPr id="10" name="Imagem 2" descr="São-Martinho_logo_baixa.jpg">
            <a:extLst>
              <a:ext uri="{FF2B5EF4-FFF2-40B4-BE49-F238E27FC236}">
                <a16:creationId xmlns:a16="http://schemas.microsoft.com/office/drawing/2014/main" id="{EB491E88-BB31-41ED-BDE7-7F0E5D88B7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val="0"/>
              </a:ext>
            </a:extLst>
          </a:blip>
          <a:srcRect/>
          <a:stretch>
            <a:fillRect/>
          </a:stretch>
        </xdr:blipFill>
        <xdr:spPr bwMode="auto">
          <a:xfrm>
            <a:off x="787400" y="378686"/>
            <a:ext cx="1663680" cy="259254"/>
          </a:xfrm>
          <a:prstGeom prst="rect">
            <a:avLst/>
          </a:prstGeom>
          <a:solidFill>
            <a:srgbClr val="024B87"/>
          </a:solidFill>
          <a:ln>
            <a:noFill/>
          </a:ln>
          <a:extLst>
            <a:ext uri="{91240B29-F687-4F45-9708-019B960494DF}">
              <a14:hiddenLine xmlns:a14="http://schemas.microsoft.com/office/drawing/2010/main" w="9525">
                <a:solidFill>
                  <a:srgbClr val="000000"/>
                </a:solidFill>
                <a:miter lim="800000"/>
                <a:headEnd/>
                <a:tailEnd/>
              </a14:hiddenLine>
            </a:ext>
          </a:extLst>
        </xdr:spPr>
      </xdr:pic>
      <xdr:sp macro="" textlink="">
        <xdr:nvSpPr>
          <xdr:cNvPr id="11" name="Retângulo Arredondado 3">
            <a:hlinkClick xmlns:r="http://schemas.openxmlformats.org/officeDocument/2006/relationships" r:id="rId3"/>
            <a:extLst>
              <a:ext uri="{FF2B5EF4-FFF2-40B4-BE49-F238E27FC236}">
                <a16:creationId xmlns:a16="http://schemas.microsoft.com/office/drawing/2014/main" id="{786291BD-CD37-4104-82FD-C69DDAF1389E}"/>
              </a:ext>
            </a:extLst>
          </xdr:cNvPr>
          <xdr:cNvSpPr/>
        </xdr:nvSpPr>
        <xdr:spPr>
          <a:xfrm>
            <a:off x="2641029" y="317500"/>
            <a:ext cx="730821" cy="356226"/>
          </a:xfrm>
          <a:prstGeom prst="roundRect">
            <a:avLst/>
          </a:prstGeom>
          <a:solidFill>
            <a:srgbClr val="024B8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latin typeface="Century Gothic" panose="020B0502020202020204" pitchFamily="34" charset="0"/>
              </a:rPr>
              <a:t>Index</a:t>
            </a:r>
            <a:endParaRPr lang="pt-BR" sz="1100" b="1">
              <a:latin typeface="Century Gothic" panose="020B0502020202020204" pitchFamily="34"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2584450</xdr:colOff>
      <xdr:row>4</xdr:row>
      <xdr:rowOff>117852</xdr:rowOff>
    </xdr:to>
    <xdr:grpSp>
      <xdr:nvGrpSpPr>
        <xdr:cNvPr id="13" name="Agrupar 12">
          <a:extLst>
            <a:ext uri="{FF2B5EF4-FFF2-40B4-BE49-F238E27FC236}">
              <a16:creationId xmlns:a16="http://schemas.microsoft.com/office/drawing/2014/main" id="{782FE125-7385-4CE5-87C5-861FF194C065}"/>
            </a:ext>
          </a:extLst>
        </xdr:cNvPr>
        <xdr:cNvGrpSpPr/>
      </xdr:nvGrpSpPr>
      <xdr:grpSpPr>
        <a:xfrm>
          <a:off x="581025" y="180975"/>
          <a:ext cx="2584450" cy="670302"/>
          <a:chOff x="787400" y="317500"/>
          <a:chExt cx="2584450" cy="683002"/>
        </a:xfrm>
      </xdr:grpSpPr>
      <xdr:pic>
        <xdr:nvPicPr>
          <xdr:cNvPr id="14" name="Google Shape;174;p6">
            <a:extLst>
              <a:ext uri="{FF2B5EF4-FFF2-40B4-BE49-F238E27FC236}">
                <a16:creationId xmlns:a16="http://schemas.microsoft.com/office/drawing/2014/main" id="{29BD83B4-76FE-4341-B1AD-70CA3A76FBD9}"/>
              </a:ext>
            </a:extLst>
          </xdr:cNvPr>
          <xdr:cNvPicPr preferRelativeResize="0"/>
        </xdr:nvPicPr>
        <xdr:blipFill rotWithShape="1">
          <a:blip xmlns:r="http://schemas.openxmlformats.org/officeDocument/2006/relationships" r:embed="rId1">
            <a:alphaModFix/>
          </a:blip>
          <a:srcRect l="4767" b="80719"/>
          <a:stretch/>
        </xdr:blipFill>
        <xdr:spPr>
          <a:xfrm>
            <a:off x="863600" y="792061"/>
            <a:ext cx="1435100" cy="208441"/>
          </a:xfrm>
          <a:prstGeom prst="rect">
            <a:avLst/>
          </a:prstGeom>
          <a:noFill/>
          <a:ln>
            <a:noFill/>
          </a:ln>
        </xdr:spPr>
      </xdr:pic>
      <xdr:pic>
        <xdr:nvPicPr>
          <xdr:cNvPr id="15" name="Imagem 2" descr="São-Martinho_logo_baixa.jpg">
            <a:extLst>
              <a:ext uri="{FF2B5EF4-FFF2-40B4-BE49-F238E27FC236}">
                <a16:creationId xmlns:a16="http://schemas.microsoft.com/office/drawing/2014/main" id="{29D42AC9-90D7-4766-A117-5B2BA89BFAE9}"/>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val="0"/>
              </a:ext>
            </a:extLst>
          </a:blip>
          <a:srcRect/>
          <a:stretch>
            <a:fillRect/>
          </a:stretch>
        </xdr:blipFill>
        <xdr:spPr bwMode="auto">
          <a:xfrm>
            <a:off x="787400" y="378686"/>
            <a:ext cx="1663680" cy="259254"/>
          </a:xfrm>
          <a:prstGeom prst="rect">
            <a:avLst/>
          </a:prstGeom>
          <a:solidFill>
            <a:srgbClr val="024B87"/>
          </a:solidFill>
          <a:ln>
            <a:noFill/>
          </a:ln>
          <a:extLst>
            <a:ext uri="{91240B29-F687-4F45-9708-019B960494DF}">
              <a14:hiddenLine xmlns:a14="http://schemas.microsoft.com/office/drawing/2010/main" w="9525">
                <a:solidFill>
                  <a:srgbClr val="000000"/>
                </a:solidFill>
                <a:miter lim="800000"/>
                <a:headEnd/>
                <a:tailEnd/>
              </a14:hiddenLine>
            </a:ext>
          </a:extLst>
        </xdr:spPr>
      </xdr:pic>
      <xdr:sp macro="" textlink="">
        <xdr:nvSpPr>
          <xdr:cNvPr id="16" name="Retângulo Arredondado 3">
            <a:hlinkClick xmlns:r="http://schemas.openxmlformats.org/officeDocument/2006/relationships" r:id="rId3"/>
            <a:extLst>
              <a:ext uri="{FF2B5EF4-FFF2-40B4-BE49-F238E27FC236}">
                <a16:creationId xmlns:a16="http://schemas.microsoft.com/office/drawing/2014/main" id="{6A9E651D-CE38-4932-AD66-BCA7BBBF17CD}"/>
              </a:ext>
            </a:extLst>
          </xdr:cNvPr>
          <xdr:cNvSpPr/>
        </xdr:nvSpPr>
        <xdr:spPr>
          <a:xfrm>
            <a:off x="2641029" y="317500"/>
            <a:ext cx="730821" cy="356226"/>
          </a:xfrm>
          <a:prstGeom prst="roundRect">
            <a:avLst/>
          </a:prstGeom>
          <a:solidFill>
            <a:srgbClr val="024B8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latin typeface="Century Gothic" panose="020B0502020202020204" pitchFamily="34" charset="0"/>
              </a:rPr>
              <a:t>Index</a:t>
            </a:r>
            <a:endParaRPr lang="pt-BR" sz="1100" b="1">
              <a:latin typeface="Century Gothic" panose="020B0502020202020204" pitchFamily="34" charset="0"/>
            </a:endParaRPr>
          </a:p>
        </xdr:txBody>
      </xdr:sp>
    </xdr:grpSp>
    <xdr:clientData/>
  </xdr:twoCellAnchor>
</xdr:wsDr>
</file>

<file path=xl/drawings/drawing20.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2584450</xdr:colOff>
      <xdr:row>4</xdr:row>
      <xdr:rowOff>119986</xdr:rowOff>
    </xdr:to>
    <xdr:grpSp>
      <xdr:nvGrpSpPr>
        <xdr:cNvPr id="8" name="Agrupar 7">
          <a:extLst>
            <a:ext uri="{FF2B5EF4-FFF2-40B4-BE49-F238E27FC236}">
              <a16:creationId xmlns:a16="http://schemas.microsoft.com/office/drawing/2014/main" id="{C2590C4F-E8BC-4547-A6BC-08303A03186C}"/>
            </a:ext>
          </a:extLst>
        </xdr:cNvPr>
        <xdr:cNvGrpSpPr/>
      </xdr:nvGrpSpPr>
      <xdr:grpSpPr>
        <a:xfrm>
          <a:off x="581025" y="180975"/>
          <a:ext cx="2584450" cy="662911"/>
          <a:chOff x="787400" y="317500"/>
          <a:chExt cx="2584450" cy="683002"/>
        </a:xfrm>
      </xdr:grpSpPr>
      <xdr:pic>
        <xdr:nvPicPr>
          <xdr:cNvPr id="9" name="Google Shape;174;p6">
            <a:extLst>
              <a:ext uri="{FF2B5EF4-FFF2-40B4-BE49-F238E27FC236}">
                <a16:creationId xmlns:a16="http://schemas.microsoft.com/office/drawing/2014/main" id="{3E59FFDB-8A4A-4C73-B876-57C99AA03B60}"/>
              </a:ext>
            </a:extLst>
          </xdr:cNvPr>
          <xdr:cNvPicPr preferRelativeResize="0"/>
        </xdr:nvPicPr>
        <xdr:blipFill rotWithShape="1">
          <a:blip xmlns:r="http://schemas.openxmlformats.org/officeDocument/2006/relationships" r:embed="rId1">
            <a:alphaModFix/>
          </a:blip>
          <a:srcRect l="4767" b="80719"/>
          <a:stretch/>
        </xdr:blipFill>
        <xdr:spPr>
          <a:xfrm>
            <a:off x="863600" y="792061"/>
            <a:ext cx="1435100" cy="208441"/>
          </a:xfrm>
          <a:prstGeom prst="rect">
            <a:avLst/>
          </a:prstGeom>
          <a:noFill/>
          <a:ln>
            <a:noFill/>
          </a:ln>
        </xdr:spPr>
      </xdr:pic>
      <xdr:pic>
        <xdr:nvPicPr>
          <xdr:cNvPr id="10" name="Imagem 2" descr="São-Martinho_logo_baixa.jpg">
            <a:extLst>
              <a:ext uri="{FF2B5EF4-FFF2-40B4-BE49-F238E27FC236}">
                <a16:creationId xmlns:a16="http://schemas.microsoft.com/office/drawing/2014/main" id="{537BD5BF-F937-4203-961D-022F0D076243}"/>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val="0"/>
              </a:ext>
            </a:extLst>
          </a:blip>
          <a:srcRect/>
          <a:stretch>
            <a:fillRect/>
          </a:stretch>
        </xdr:blipFill>
        <xdr:spPr bwMode="auto">
          <a:xfrm>
            <a:off x="787400" y="378686"/>
            <a:ext cx="1663680" cy="259254"/>
          </a:xfrm>
          <a:prstGeom prst="rect">
            <a:avLst/>
          </a:prstGeom>
          <a:solidFill>
            <a:srgbClr val="024B87"/>
          </a:solidFill>
          <a:ln>
            <a:noFill/>
          </a:ln>
          <a:extLst>
            <a:ext uri="{91240B29-F687-4F45-9708-019B960494DF}">
              <a14:hiddenLine xmlns:a14="http://schemas.microsoft.com/office/drawing/2010/main" w="9525">
                <a:solidFill>
                  <a:srgbClr val="000000"/>
                </a:solidFill>
                <a:miter lim="800000"/>
                <a:headEnd/>
                <a:tailEnd/>
              </a14:hiddenLine>
            </a:ext>
          </a:extLst>
        </xdr:spPr>
      </xdr:pic>
      <xdr:sp macro="" textlink="">
        <xdr:nvSpPr>
          <xdr:cNvPr id="11" name="Retângulo Arredondado 3">
            <a:hlinkClick xmlns:r="http://schemas.openxmlformats.org/officeDocument/2006/relationships" r:id="rId3"/>
            <a:extLst>
              <a:ext uri="{FF2B5EF4-FFF2-40B4-BE49-F238E27FC236}">
                <a16:creationId xmlns:a16="http://schemas.microsoft.com/office/drawing/2014/main" id="{17F97F54-EF89-43EA-A5C5-E5C0B7AC9011}"/>
              </a:ext>
            </a:extLst>
          </xdr:cNvPr>
          <xdr:cNvSpPr/>
        </xdr:nvSpPr>
        <xdr:spPr>
          <a:xfrm>
            <a:off x="2641029" y="317500"/>
            <a:ext cx="730821" cy="356226"/>
          </a:xfrm>
          <a:prstGeom prst="roundRect">
            <a:avLst/>
          </a:prstGeom>
          <a:solidFill>
            <a:srgbClr val="024B8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latin typeface="Century Gothic" panose="020B0502020202020204" pitchFamily="34" charset="0"/>
              </a:rPr>
              <a:t>Index</a:t>
            </a:r>
            <a:endParaRPr lang="pt-BR" sz="1100" b="1">
              <a:latin typeface="Century Gothic" panose="020B0502020202020204" pitchFamily="34" charset="0"/>
            </a:endParaRPr>
          </a:p>
        </xdr:txBody>
      </xdr:sp>
    </xdr:grpSp>
    <xdr:clientData/>
  </xdr:twoCellAnchor>
</xdr:wsDr>
</file>

<file path=xl/drawings/drawing21.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2584450</xdr:colOff>
      <xdr:row>4</xdr:row>
      <xdr:rowOff>135995</xdr:rowOff>
    </xdr:to>
    <xdr:grpSp>
      <xdr:nvGrpSpPr>
        <xdr:cNvPr id="8" name="Agrupar 7">
          <a:extLst>
            <a:ext uri="{FF2B5EF4-FFF2-40B4-BE49-F238E27FC236}">
              <a16:creationId xmlns:a16="http://schemas.microsoft.com/office/drawing/2014/main" id="{A829DA42-6B62-44BB-AAE4-84D0A7A641AD}"/>
            </a:ext>
          </a:extLst>
        </xdr:cNvPr>
        <xdr:cNvGrpSpPr/>
      </xdr:nvGrpSpPr>
      <xdr:grpSpPr>
        <a:xfrm>
          <a:off x="581025" y="180975"/>
          <a:ext cx="2584450" cy="678920"/>
          <a:chOff x="787400" y="317500"/>
          <a:chExt cx="2584450" cy="683002"/>
        </a:xfrm>
      </xdr:grpSpPr>
      <xdr:pic>
        <xdr:nvPicPr>
          <xdr:cNvPr id="9" name="Google Shape;174;p6">
            <a:extLst>
              <a:ext uri="{FF2B5EF4-FFF2-40B4-BE49-F238E27FC236}">
                <a16:creationId xmlns:a16="http://schemas.microsoft.com/office/drawing/2014/main" id="{BD997725-58D9-450F-A400-4F9BB9EE2F13}"/>
              </a:ext>
            </a:extLst>
          </xdr:cNvPr>
          <xdr:cNvPicPr preferRelativeResize="0"/>
        </xdr:nvPicPr>
        <xdr:blipFill rotWithShape="1">
          <a:blip xmlns:r="http://schemas.openxmlformats.org/officeDocument/2006/relationships" r:embed="rId1">
            <a:alphaModFix/>
          </a:blip>
          <a:srcRect l="4767" b="80719"/>
          <a:stretch/>
        </xdr:blipFill>
        <xdr:spPr>
          <a:xfrm>
            <a:off x="863600" y="792061"/>
            <a:ext cx="1435100" cy="208441"/>
          </a:xfrm>
          <a:prstGeom prst="rect">
            <a:avLst/>
          </a:prstGeom>
          <a:noFill/>
          <a:ln>
            <a:noFill/>
          </a:ln>
        </xdr:spPr>
      </xdr:pic>
      <xdr:pic>
        <xdr:nvPicPr>
          <xdr:cNvPr id="10" name="Imagem 2" descr="São-Martinho_logo_baixa.jpg">
            <a:extLst>
              <a:ext uri="{FF2B5EF4-FFF2-40B4-BE49-F238E27FC236}">
                <a16:creationId xmlns:a16="http://schemas.microsoft.com/office/drawing/2014/main" id="{3DB31381-C74A-4618-B252-9BC3AC6693DF}"/>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val="0"/>
              </a:ext>
            </a:extLst>
          </a:blip>
          <a:srcRect/>
          <a:stretch>
            <a:fillRect/>
          </a:stretch>
        </xdr:blipFill>
        <xdr:spPr bwMode="auto">
          <a:xfrm>
            <a:off x="787400" y="378686"/>
            <a:ext cx="1663680" cy="259254"/>
          </a:xfrm>
          <a:prstGeom prst="rect">
            <a:avLst/>
          </a:prstGeom>
          <a:solidFill>
            <a:srgbClr val="024B87"/>
          </a:solidFill>
          <a:ln>
            <a:noFill/>
          </a:ln>
          <a:extLst>
            <a:ext uri="{91240B29-F687-4F45-9708-019B960494DF}">
              <a14:hiddenLine xmlns:a14="http://schemas.microsoft.com/office/drawing/2010/main" w="9525">
                <a:solidFill>
                  <a:srgbClr val="000000"/>
                </a:solidFill>
                <a:miter lim="800000"/>
                <a:headEnd/>
                <a:tailEnd/>
              </a14:hiddenLine>
            </a:ext>
          </a:extLst>
        </xdr:spPr>
      </xdr:pic>
      <xdr:sp macro="" textlink="">
        <xdr:nvSpPr>
          <xdr:cNvPr id="11" name="Retângulo Arredondado 3">
            <a:hlinkClick xmlns:r="http://schemas.openxmlformats.org/officeDocument/2006/relationships" r:id="rId3"/>
            <a:extLst>
              <a:ext uri="{FF2B5EF4-FFF2-40B4-BE49-F238E27FC236}">
                <a16:creationId xmlns:a16="http://schemas.microsoft.com/office/drawing/2014/main" id="{6F838E89-F873-4931-9CC7-EF886EF285E7}"/>
              </a:ext>
            </a:extLst>
          </xdr:cNvPr>
          <xdr:cNvSpPr/>
        </xdr:nvSpPr>
        <xdr:spPr>
          <a:xfrm>
            <a:off x="2641029" y="317500"/>
            <a:ext cx="730821" cy="356226"/>
          </a:xfrm>
          <a:prstGeom prst="roundRect">
            <a:avLst/>
          </a:prstGeom>
          <a:solidFill>
            <a:srgbClr val="024B8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latin typeface="Century Gothic" panose="020B0502020202020204" pitchFamily="34" charset="0"/>
              </a:rPr>
              <a:t>Index</a:t>
            </a:r>
            <a:endParaRPr lang="pt-BR" sz="1100" b="1">
              <a:latin typeface="Century Gothic" panose="020B0502020202020204" pitchFamily="34" charset="0"/>
            </a:endParaRPr>
          </a:p>
        </xdr:txBody>
      </xdr:sp>
    </xdr:grpSp>
    <xdr:clientData/>
  </xdr:twoCellAnchor>
</xdr:wsDr>
</file>

<file path=xl/drawings/drawing22.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2584450</xdr:colOff>
      <xdr:row>4</xdr:row>
      <xdr:rowOff>132593</xdr:rowOff>
    </xdr:to>
    <xdr:grpSp>
      <xdr:nvGrpSpPr>
        <xdr:cNvPr id="8" name="Agrupar 7">
          <a:extLst>
            <a:ext uri="{FF2B5EF4-FFF2-40B4-BE49-F238E27FC236}">
              <a16:creationId xmlns:a16="http://schemas.microsoft.com/office/drawing/2014/main" id="{AB7BBF3D-85AC-4F5C-8CDB-27A82050E24A}"/>
            </a:ext>
          </a:extLst>
        </xdr:cNvPr>
        <xdr:cNvGrpSpPr/>
      </xdr:nvGrpSpPr>
      <xdr:grpSpPr>
        <a:xfrm>
          <a:off x="581025" y="180975"/>
          <a:ext cx="2584450" cy="675518"/>
          <a:chOff x="787400" y="317500"/>
          <a:chExt cx="2584450" cy="683002"/>
        </a:xfrm>
      </xdr:grpSpPr>
      <xdr:pic>
        <xdr:nvPicPr>
          <xdr:cNvPr id="9" name="Google Shape;174;p6">
            <a:extLst>
              <a:ext uri="{FF2B5EF4-FFF2-40B4-BE49-F238E27FC236}">
                <a16:creationId xmlns:a16="http://schemas.microsoft.com/office/drawing/2014/main" id="{02539C61-2B8A-4309-A30F-A79FF727D00C}"/>
              </a:ext>
            </a:extLst>
          </xdr:cNvPr>
          <xdr:cNvPicPr preferRelativeResize="0"/>
        </xdr:nvPicPr>
        <xdr:blipFill rotWithShape="1">
          <a:blip xmlns:r="http://schemas.openxmlformats.org/officeDocument/2006/relationships" r:embed="rId1">
            <a:alphaModFix/>
          </a:blip>
          <a:srcRect l="4767" b="80719"/>
          <a:stretch/>
        </xdr:blipFill>
        <xdr:spPr>
          <a:xfrm>
            <a:off x="863600" y="792061"/>
            <a:ext cx="1435100" cy="208441"/>
          </a:xfrm>
          <a:prstGeom prst="rect">
            <a:avLst/>
          </a:prstGeom>
          <a:noFill/>
          <a:ln>
            <a:noFill/>
          </a:ln>
        </xdr:spPr>
      </xdr:pic>
      <xdr:pic>
        <xdr:nvPicPr>
          <xdr:cNvPr id="10" name="Imagem 2" descr="São-Martinho_logo_baixa.jpg">
            <a:extLst>
              <a:ext uri="{FF2B5EF4-FFF2-40B4-BE49-F238E27FC236}">
                <a16:creationId xmlns:a16="http://schemas.microsoft.com/office/drawing/2014/main" id="{54FAD9CF-9697-432F-8C9C-BE6973830570}"/>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val="0"/>
              </a:ext>
            </a:extLst>
          </a:blip>
          <a:srcRect/>
          <a:stretch>
            <a:fillRect/>
          </a:stretch>
        </xdr:blipFill>
        <xdr:spPr bwMode="auto">
          <a:xfrm>
            <a:off x="787400" y="378686"/>
            <a:ext cx="1663680" cy="259254"/>
          </a:xfrm>
          <a:prstGeom prst="rect">
            <a:avLst/>
          </a:prstGeom>
          <a:solidFill>
            <a:srgbClr val="024B87"/>
          </a:solidFill>
          <a:ln>
            <a:noFill/>
          </a:ln>
          <a:extLst>
            <a:ext uri="{91240B29-F687-4F45-9708-019B960494DF}">
              <a14:hiddenLine xmlns:a14="http://schemas.microsoft.com/office/drawing/2010/main" w="9525">
                <a:solidFill>
                  <a:srgbClr val="000000"/>
                </a:solidFill>
                <a:miter lim="800000"/>
                <a:headEnd/>
                <a:tailEnd/>
              </a14:hiddenLine>
            </a:ext>
          </a:extLst>
        </xdr:spPr>
      </xdr:pic>
      <xdr:sp macro="" textlink="">
        <xdr:nvSpPr>
          <xdr:cNvPr id="11" name="Retângulo Arredondado 3">
            <a:hlinkClick xmlns:r="http://schemas.openxmlformats.org/officeDocument/2006/relationships" r:id="rId3"/>
            <a:extLst>
              <a:ext uri="{FF2B5EF4-FFF2-40B4-BE49-F238E27FC236}">
                <a16:creationId xmlns:a16="http://schemas.microsoft.com/office/drawing/2014/main" id="{D3BE11D9-7286-4337-85C8-8FCE8E2C4ED4}"/>
              </a:ext>
            </a:extLst>
          </xdr:cNvPr>
          <xdr:cNvSpPr/>
        </xdr:nvSpPr>
        <xdr:spPr>
          <a:xfrm>
            <a:off x="2641029" y="317500"/>
            <a:ext cx="730821" cy="356226"/>
          </a:xfrm>
          <a:prstGeom prst="roundRect">
            <a:avLst/>
          </a:prstGeom>
          <a:solidFill>
            <a:srgbClr val="024B8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latin typeface="Century Gothic" panose="020B0502020202020204" pitchFamily="34" charset="0"/>
              </a:rPr>
              <a:t>Index</a:t>
            </a:r>
            <a:endParaRPr lang="pt-BR" sz="1100" b="1">
              <a:latin typeface="Century Gothic" panose="020B0502020202020204" pitchFamily="34" charset="0"/>
            </a:endParaRPr>
          </a:p>
        </xdr:txBody>
      </xdr:sp>
    </xdr:grpSp>
    <xdr:clientData/>
  </xdr:twoCellAnchor>
</xdr:wsDr>
</file>

<file path=xl/drawings/drawing23.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2584450</xdr:colOff>
      <xdr:row>4</xdr:row>
      <xdr:rowOff>135995</xdr:rowOff>
    </xdr:to>
    <xdr:grpSp>
      <xdr:nvGrpSpPr>
        <xdr:cNvPr id="8" name="Agrupar 7">
          <a:extLst>
            <a:ext uri="{FF2B5EF4-FFF2-40B4-BE49-F238E27FC236}">
              <a16:creationId xmlns:a16="http://schemas.microsoft.com/office/drawing/2014/main" id="{D74C1917-B000-4896-8167-B70250DB3F95}"/>
            </a:ext>
          </a:extLst>
        </xdr:cNvPr>
        <xdr:cNvGrpSpPr/>
      </xdr:nvGrpSpPr>
      <xdr:grpSpPr>
        <a:xfrm>
          <a:off x="581025" y="180975"/>
          <a:ext cx="2584450" cy="678920"/>
          <a:chOff x="787400" y="317500"/>
          <a:chExt cx="2584450" cy="683002"/>
        </a:xfrm>
      </xdr:grpSpPr>
      <xdr:pic>
        <xdr:nvPicPr>
          <xdr:cNvPr id="9" name="Google Shape;174;p6">
            <a:extLst>
              <a:ext uri="{FF2B5EF4-FFF2-40B4-BE49-F238E27FC236}">
                <a16:creationId xmlns:a16="http://schemas.microsoft.com/office/drawing/2014/main" id="{075007E9-538E-4E22-BC87-FB5B688F64C3}"/>
              </a:ext>
            </a:extLst>
          </xdr:cNvPr>
          <xdr:cNvPicPr preferRelativeResize="0"/>
        </xdr:nvPicPr>
        <xdr:blipFill rotWithShape="1">
          <a:blip xmlns:r="http://schemas.openxmlformats.org/officeDocument/2006/relationships" r:embed="rId1">
            <a:alphaModFix/>
          </a:blip>
          <a:srcRect l="4767" b="80719"/>
          <a:stretch/>
        </xdr:blipFill>
        <xdr:spPr>
          <a:xfrm>
            <a:off x="863600" y="792061"/>
            <a:ext cx="1435100" cy="208441"/>
          </a:xfrm>
          <a:prstGeom prst="rect">
            <a:avLst/>
          </a:prstGeom>
          <a:noFill/>
          <a:ln>
            <a:noFill/>
          </a:ln>
        </xdr:spPr>
      </xdr:pic>
      <xdr:pic>
        <xdr:nvPicPr>
          <xdr:cNvPr id="10" name="Imagem 2" descr="São-Martinho_logo_baixa.jpg">
            <a:extLst>
              <a:ext uri="{FF2B5EF4-FFF2-40B4-BE49-F238E27FC236}">
                <a16:creationId xmlns:a16="http://schemas.microsoft.com/office/drawing/2014/main" id="{F18FE483-EC0D-473B-8A94-3B3EEEB2E6C4}"/>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val="0"/>
              </a:ext>
            </a:extLst>
          </a:blip>
          <a:srcRect/>
          <a:stretch>
            <a:fillRect/>
          </a:stretch>
        </xdr:blipFill>
        <xdr:spPr bwMode="auto">
          <a:xfrm>
            <a:off x="787400" y="378686"/>
            <a:ext cx="1663680" cy="259254"/>
          </a:xfrm>
          <a:prstGeom prst="rect">
            <a:avLst/>
          </a:prstGeom>
          <a:solidFill>
            <a:srgbClr val="024B87"/>
          </a:solidFill>
          <a:ln>
            <a:noFill/>
          </a:ln>
          <a:extLst>
            <a:ext uri="{91240B29-F687-4F45-9708-019B960494DF}">
              <a14:hiddenLine xmlns:a14="http://schemas.microsoft.com/office/drawing/2010/main" w="9525">
                <a:solidFill>
                  <a:srgbClr val="000000"/>
                </a:solidFill>
                <a:miter lim="800000"/>
                <a:headEnd/>
                <a:tailEnd/>
              </a14:hiddenLine>
            </a:ext>
          </a:extLst>
        </xdr:spPr>
      </xdr:pic>
      <xdr:sp macro="" textlink="">
        <xdr:nvSpPr>
          <xdr:cNvPr id="11" name="Retângulo Arredondado 3">
            <a:hlinkClick xmlns:r="http://schemas.openxmlformats.org/officeDocument/2006/relationships" r:id="rId3"/>
            <a:extLst>
              <a:ext uri="{FF2B5EF4-FFF2-40B4-BE49-F238E27FC236}">
                <a16:creationId xmlns:a16="http://schemas.microsoft.com/office/drawing/2014/main" id="{93810FD4-C02F-4174-8895-98615046B4A0}"/>
              </a:ext>
            </a:extLst>
          </xdr:cNvPr>
          <xdr:cNvSpPr/>
        </xdr:nvSpPr>
        <xdr:spPr>
          <a:xfrm>
            <a:off x="2641029" y="317500"/>
            <a:ext cx="730821" cy="356226"/>
          </a:xfrm>
          <a:prstGeom prst="roundRect">
            <a:avLst/>
          </a:prstGeom>
          <a:solidFill>
            <a:srgbClr val="024B8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latin typeface="Century Gothic" panose="020B0502020202020204" pitchFamily="34" charset="0"/>
              </a:rPr>
              <a:t>Index</a:t>
            </a:r>
            <a:endParaRPr lang="pt-BR" sz="1100" b="1">
              <a:latin typeface="Century Gothic" panose="020B0502020202020204" pitchFamily="34" charset="0"/>
            </a:endParaRPr>
          </a:p>
        </xdr:txBody>
      </xdr:sp>
    </xdr:grpSp>
    <xdr:clientData/>
  </xdr:twoCellAnchor>
</xdr:wsDr>
</file>

<file path=xl/drawings/drawing24.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2584450</xdr:colOff>
      <xdr:row>4</xdr:row>
      <xdr:rowOff>140530</xdr:rowOff>
    </xdr:to>
    <xdr:grpSp>
      <xdr:nvGrpSpPr>
        <xdr:cNvPr id="8" name="Agrupar 7">
          <a:extLst>
            <a:ext uri="{FF2B5EF4-FFF2-40B4-BE49-F238E27FC236}">
              <a16:creationId xmlns:a16="http://schemas.microsoft.com/office/drawing/2014/main" id="{EF301EBF-0768-4EAE-9739-051BD5F812C9}"/>
            </a:ext>
          </a:extLst>
        </xdr:cNvPr>
        <xdr:cNvGrpSpPr/>
      </xdr:nvGrpSpPr>
      <xdr:grpSpPr>
        <a:xfrm>
          <a:off x="581025" y="180975"/>
          <a:ext cx="2584450" cy="683455"/>
          <a:chOff x="787400" y="317500"/>
          <a:chExt cx="2584450" cy="683002"/>
        </a:xfrm>
      </xdr:grpSpPr>
      <xdr:pic>
        <xdr:nvPicPr>
          <xdr:cNvPr id="9" name="Google Shape;174;p6">
            <a:extLst>
              <a:ext uri="{FF2B5EF4-FFF2-40B4-BE49-F238E27FC236}">
                <a16:creationId xmlns:a16="http://schemas.microsoft.com/office/drawing/2014/main" id="{F30273D2-C434-4646-8761-3E7906E77E26}"/>
              </a:ext>
            </a:extLst>
          </xdr:cNvPr>
          <xdr:cNvPicPr preferRelativeResize="0"/>
        </xdr:nvPicPr>
        <xdr:blipFill rotWithShape="1">
          <a:blip xmlns:r="http://schemas.openxmlformats.org/officeDocument/2006/relationships" r:embed="rId1">
            <a:alphaModFix/>
          </a:blip>
          <a:srcRect l="4767" b="80719"/>
          <a:stretch/>
        </xdr:blipFill>
        <xdr:spPr>
          <a:xfrm>
            <a:off x="863600" y="792061"/>
            <a:ext cx="1435100" cy="208441"/>
          </a:xfrm>
          <a:prstGeom prst="rect">
            <a:avLst/>
          </a:prstGeom>
          <a:noFill/>
          <a:ln>
            <a:noFill/>
          </a:ln>
        </xdr:spPr>
      </xdr:pic>
      <xdr:pic>
        <xdr:nvPicPr>
          <xdr:cNvPr id="10" name="Imagem 2" descr="São-Martinho_logo_baixa.jpg">
            <a:extLst>
              <a:ext uri="{FF2B5EF4-FFF2-40B4-BE49-F238E27FC236}">
                <a16:creationId xmlns:a16="http://schemas.microsoft.com/office/drawing/2014/main" id="{A47E0169-EE15-4B7D-BB34-943C01FE5709}"/>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val="0"/>
              </a:ext>
            </a:extLst>
          </a:blip>
          <a:srcRect/>
          <a:stretch>
            <a:fillRect/>
          </a:stretch>
        </xdr:blipFill>
        <xdr:spPr bwMode="auto">
          <a:xfrm>
            <a:off x="787400" y="378686"/>
            <a:ext cx="1663680" cy="259254"/>
          </a:xfrm>
          <a:prstGeom prst="rect">
            <a:avLst/>
          </a:prstGeom>
          <a:solidFill>
            <a:srgbClr val="024B87"/>
          </a:solidFill>
          <a:ln>
            <a:noFill/>
          </a:ln>
          <a:extLst>
            <a:ext uri="{91240B29-F687-4F45-9708-019B960494DF}">
              <a14:hiddenLine xmlns:a14="http://schemas.microsoft.com/office/drawing/2010/main" w="9525">
                <a:solidFill>
                  <a:srgbClr val="000000"/>
                </a:solidFill>
                <a:miter lim="800000"/>
                <a:headEnd/>
                <a:tailEnd/>
              </a14:hiddenLine>
            </a:ext>
          </a:extLst>
        </xdr:spPr>
      </xdr:pic>
      <xdr:sp macro="" textlink="">
        <xdr:nvSpPr>
          <xdr:cNvPr id="11" name="Retângulo Arredondado 3">
            <a:hlinkClick xmlns:r="http://schemas.openxmlformats.org/officeDocument/2006/relationships" r:id="rId3"/>
            <a:extLst>
              <a:ext uri="{FF2B5EF4-FFF2-40B4-BE49-F238E27FC236}">
                <a16:creationId xmlns:a16="http://schemas.microsoft.com/office/drawing/2014/main" id="{71566DAF-C7FB-4111-AF41-E35526315050}"/>
              </a:ext>
            </a:extLst>
          </xdr:cNvPr>
          <xdr:cNvSpPr/>
        </xdr:nvSpPr>
        <xdr:spPr>
          <a:xfrm>
            <a:off x="2641029" y="317500"/>
            <a:ext cx="730821" cy="356226"/>
          </a:xfrm>
          <a:prstGeom prst="roundRect">
            <a:avLst/>
          </a:prstGeom>
          <a:solidFill>
            <a:srgbClr val="024B8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latin typeface="Century Gothic" panose="020B0502020202020204" pitchFamily="34" charset="0"/>
              </a:rPr>
              <a:t>Index</a:t>
            </a:r>
            <a:endParaRPr lang="pt-BR" sz="1100" b="1">
              <a:latin typeface="Century Gothic" panose="020B0502020202020204" pitchFamily="34" charset="0"/>
            </a:endParaRPr>
          </a:p>
        </xdr:txBody>
      </xdr:sp>
    </xdr:grpSp>
    <xdr:clientData/>
  </xdr:twoCellAnchor>
</xdr:wsDr>
</file>

<file path=xl/drawings/drawing25.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455332</xdr:colOff>
      <xdr:row>4</xdr:row>
      <xdr:rowOff>119986</xdr:rowOff>
    </xdr:to>
    <xdr:grpSp>
      <xdr:nvGrpSpPr>
        <xdr:cNvPr id="8" name="Agrupar 7">
          <a:extLst>
            <a:ext uri="{FF2B5EF4-FFF2-40B4-BE49-F238E27FC236}">
              <a16:creationId xmlns:a16="http://schemas.microsoft.com/office/drawing/2014/main" id="{D0E45A72-9582-44C7-A94A-5EB494AD5293}"/>
            </a:ext>
          </a:extLst>
        </xdr:cNvPr>
        <xdr:cNvGrpSpPr/>
      </xdr:nvGrpSpPr>
      <xdr:grpSpPr>
        <a:xfrm>
          <a:off x="581025" y="180975"/>
          <a:ext cx="2484157" cy="662911"/>
          <a:chOff x="787400" y="317500"/>
          <a:chExt cx="2584450" cy="683002"/>
        </a:xfrm>
      </xdr:grpSpPr>
      <xdr:pic>
        <xdr:nvPicPr>
          <xdr:cNvPr id="9" name="Google Shape;174;p6">
            <a:extLst>
              <a:ext uri="{FF2B5EF4-FFF2-40B4-BE49-F238E27FC236}">
                <a16:creationId xmlns:a16="http://schemas.microsoft.com/office/drawing/2014/main" id="{D38C0955-98D8-4032-A4E8-F230E4A737A5}"/>
              </a:ext>
            </a:extLst>
          </xdr:cNvPr>
          <xdr:cNvPicPr preferRelativeResize="0"/>
        </xdr:nvPicPr>
        <xdr:blipFill rotWithShape="1">
          <a:blip xmlns:r="http://schemas.openxmlformats.org/officeDocument/2006/relationships" r:embed="rId1">
            <a:alphaModFix/>
          </a:blip>
          <a:srcRect l="4767" b="80719"/>
          <a:stretch/>
        </xdr:blipFill>
        <xdr:spPr>
          <a:xfrm>
            <a:off x="863600" y="792061"/>
            <a:ext cx="1435100" cy="208441"/>
          </a:xfrm>
          <a:prstGeom prst="rect">
            <a:avLst/>
          </a:prstGeom>
          <a:noFill/>
          <a:ln>
            <a:noFill/>
          </a:ln>
        </xdr:spPr>
      </xdr:pic>
      <xdr:pic>
        <xdr:nvPicPr>
          <xdr:cNvPr id="10" name="Imagem 2" descr="São-Martinho_logo_baixa.jpg">
            <a:extLst>
              <a:ext uri="{FF2B5EF4-FFF2-40B4-BE49-F238E27FC236}">
                <a16:creationId xmlns:a16="http://schemas.microsoft.com/office/drawing/2014/main" id="{9F6A30F7-6FA8-40EE-A958-07F897F40087}"/>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val="0"/>
              </a:ext>
            </a:extLst>
          </a:blip>
          <a:srcRect/>
          <a:stretch>
            <a:fillRect/>
          </a:stretch>
        </xdr:blipFill>
        <xdr:spPr bwMode="auto">
          <a:xfrm>
            <a:off x="787400" y="378686"/>
            <a:ext cx="1663680" cy="259254"/>
          </a:xfrm>
          <a:prstGeom prst="rect">
            <a:avLst/>
          </a:prstGeom>
          <a:solidFill>
            <a:srgbClr val="024B87"/>
          </a:solidFill>
          <a:ln>
            <a:noFill/>
          </a:ln>
          <a:extLst>
            <a:ext uri="{91240B29-F687-4F45-9708-019B960494DF}">
              <a14:hiddenLine xmlns:a14="http://schemas.microsoft.com/office/drawing/2010/main" w="9525">
                <a:solidFill>
                  <a:srgbClr val="000000"/>
                </a:solidFill>
                <a:miter lim="800000"/>
                <a:headEnd/>
                <a:tailEnd/>
              </a14:hiddenLine>
            </a:ext>
          </a:extLst>
        </xdr:spPr>
      </xdr:pic>
      <xdr:sp macro="" textlink="">
        <xdr:nvSpPr>
          <xdr:cNvPr id="11" name="Retângulo Arredondado 3">
            <a:hlinkClick xmlns:r="http://schemas.openxmlformats.org/officeDocument/2006/relationships" r:id="rId3"/>
            <a:extLst>
              <a:ext uri="{FF2B5EF4-FFF2-40B4-BE49-F238E27FC236}">
                <a16:creationId xmlns:a16="http://schemas.microsoft.com/office/drawing/2014/main" id="{96497AC4-4B3F-4596-8E86-0C37E77BC180}"/>
              </a:ext>
            </a:extLst>
          </xdr:cNvPr>
          <xdr:cNvSpPr/>
        </xdr:nvSpPr>
        <xdr:spPr>
          <a:xfrm>
            <a:off x="2641029" y="317500"/>
            <a:ext cx="730821" cy="356226"/>
          </a:xfrm>
          <a:prstGeom prst="roundRect">
            <a:avLst/>
          </a:prstGeom>
          <a:solidFill>
            <a:srgbClr val="024B8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latin typeface="Century Gothic" panose="020B0502020202020204" pitchFamily="34" charset="0"/>
              </a:rPr>
              <a:t>Index</a:t>
            </a:r>
            <a:endParaRPr lang="pt-BR" sz="1100" b="1">
              <a:latin typeface="Century Gothic" panose="020B0502020202020204" pitchFamily="34" charset="0"/>
            </a:endParaRPr>
          </a:p>
        </xdr:txBody>
      </xdr:sp>
    </xdr:grpSp>
    <xdr:clientData/>
  </xdr:twoCellAnchor>
</xdr:wsDr>
</file>

<file path=xl/drawings/drawing26.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2584450</xdr:colOff>
      <xdr:row>4</xdr:row>
      <xdr:rowOff>119986</xdr:rowOff>
    </xdr:to>
    <xdr:grpSp>
      <xdr:nvGrpSpPr>
        <xdr:cNvPr id="6" name="Agrupar 5">
          <a:extLst>
            <a:ext uri="{FF2B5EF4-FFF2-40B4-BE49-F238E27FC236}">
              <a16:creationId xmlns:a16="http://schemas.microsoft.com/office/drawing/2014/main" id="{7654C236-F4F6-484A-8F1A-D339A3323590}"/>
            </a:ext>
          </a:extLst>
        </xdr:cNvPr>
        <xdr:cNvGrpSpPr/>
      </xdr:nvGrpSpPr>
      <xdr:grpSpPr>
        <a:xfrm>
          <a:off x="581025" y="180975"/>
          <a:ext cx="2584450" cy="662911"/>
          <a:chOff x="787400" y="317500"/>
          <a:chExt cx="2584450" cy="683002"/>
        </a:xfrm>
      </xdr:grpSpPr>
      <xdr:pic>
        <xdr:nvPicPr>
          <xdr:cNvPr id="7" name="Google Shape;174;p6">
            <a:extLst>
              <a:ext uri="{FF2B5EF4-FFF2-40B4-BE49-F238E27FC236}">
                <a16:creationId xmlns:a16="http://schemas.microsoft.com/office/drawing/2014/main" id="{26BA85FB-3847-4D56-BCEF-460A97CF6272}"/>
              </a:ext>
            </a:extLst>
          </xdr:cNvPr>
          <xdr:cNvPicPr preferRelativeResize="0"/>
        </xdr:nvPicPr>
        <xdr:blipFill rotWithShape="1">
          <a:blip xmlns:r="http://schemas.openxmlformats.org/officeDocument/2006/relationships" r:embed="rId1">
            <a:alphaModFix/>
          </a:blip>
          <a:srcRect l="4767" b="80719"/>
          <a:stretch/>
        </xdr:blipFill>
        <xdr:spPr>
          <a:xfrm>
            <a:off x="863600" y="792061"/>
            <a:ext cx="1435100" cy="208441"/>
          </a:xfrm>
          <a:prstGeom prst="rect">
            <a:avLst/>
          </a:prstGeom>
          <a:noFill/>
          <a:ln>
            <a:noFill/>
          </a:ln>
        </xdr:spPr>
      </xdr:pic>
      <xdr:pic>
        <xdr:nvPicPr>
          <xdr:cNvPr id="12" name="Imagem 2" descr="São-Martinho_logo_baixa.jpg">
            <a:extLst>
              <a:ext uri="{FF2B5EF4-FFF2-40B4-BE49-F238E27FC236}">
                <a16:creationId xmlns:a16="http://schemas.microsoft.com/office/drawing/2014/main" id="{146172B3-035D-4519-B2D4-9187A0CFEA03}"/>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val="0"/>
              </a:ext>
            </a:extLst>
          </a:blip>
          <a:srcRect/>
          <a:stretch>
            <a:fillRect/>
          </a:stretch>
        </xdr:blipFill>
        <xdr:spPr bwMode="auto">
          <a:xfrm>
            <a:off x="787400" y="378686"/>
            <a:ext cx="1663680" cy="259254"/>
          </a:xfrm>
          <a:prstGeom prst="rect">
            <a:avLst/>
          </a:prstGeom>
          <a:solidFill>
            <a:srgbClr val="024B87"/>
          </a:solidFill>
          <a:ln>
            <a:noFill/>
          </a:ln>
          <a:extLst>
            <a:ext uri="{91240B29-F687-4F45-9708-019B960494DF}">
              <a14:hiddenLine xmlns:a14="http://schemas.microsoft.com/office/drawing/2010/main" w="9525">
                <a:solidFill>
                  <a:srgbClr val="000000"/>
                </a:solidFill>
                <a:miter lim="800000"/>
                <a:headEnd/>
                <a:tailEnd/>
              </a14:hiddenLine>
            </a:ext>
          </a:extLst>
        </xdr:spPr>
      </xdr:pic>
      <xdr:sp macro="" textlink="">
        <xdr:nvSpPr>
          <xdr:cNvPr id="13" name="Retângulo Arredondado 3">
            <a:hlinkClick xmlns:r="http://schemas.openxmlformats.org/officeDocument/2006/relationships" r:id="rId3"/>
            <a:extLst>
              <a:ext uri="{FF2B5EF4-FFF2-40B4-BE49-F238E27FC236}">
                <a16:creationId xmlns:a16="http://schemas.microsoft.com/office/drawing/2014/main" id="{577EE0AC-D95C-463A-8BA6-A67431DBD2D2}"/>
              </a:ext>
            </a:extLst>
          </xdr:cNvPr>
          <xdr:cNvSpPr/>
        </xdr:nvSpPr>
        <xdr:spPr>
          <a:xfrm>
            <a:off x="2641029" y="317500"/>
            <a:ext cx="730821" cy="356226"/>
          </a:xfrm>
          <a:prstGeom prst="roundRect">
            <a:avLst/>
          </a:prstGeom>
          <a:solidFill>
            <a:srgbClr val="024B8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latin typeface="Century Gothic" panose="020B0502020202020204" pitchFamily="34" charset="0"/>
              </a:rPr>
              <a:t>Index</a:t>
            </a:r>
            <a:endParaRPr lang="pt-BR" sz="1100" b="1">
              <a:latin typeface="Century Gothic" panose="020B0502020202020204" pitchFamily="34" charset="0"/>
            </a:endParaRPr>
          </a:p>
        </xdr:txBody>
      </xdr:sp>
    </xdr:grpSp>
    <xdr:clientData/>
  </xdr:twoCellAnchor>
</xdr:wsDr>
</file>

<file path=xl/drawings/drawing27.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2584450</xdr:colOff>
      <xdr:row>4</xdr:row>
      <xdr:rowOff>119985</xdr:rowOff>
    </xdr:to>
    <xdr:grpSp>
      <xdr:nvGrpSpPr>
        <xdr:cNvPr id="8" name="Agrupar 7">
          <a:extLst>
            <a:ext uri="{FF2B5EF4-FFF2-40B4-BE49-F238E27FC236}">
              <a16:creationId xmlns:a16="http://schemas.microsoft.com/office/drawing/2014/main" id="{D139E7A7-9BB6-40EA-B241-DA8C79C92268}"/>
            </a:ext>
          </a:extLst>
        </xdr:cNvPr>
        <xdr:cNvGrpSpPr/>
      </xdr:nvGrpSpPr>
      <xdr:grpSpPr>
        <a:xfrm>
          <a:off x="581025" y="180975"/>
          <a:ext cx="2584450" cy="662910"/>
          <a:chOff x="787400" y="317500"/>
          <a:chExt cx="2584450" cy="683002"/>
        </a:xfrm>
      </xdr:grpSpPr>
      <xdr:pic>
        <xdr:nvPicPr>
          <xdr:cNvPr id="9" name="Google Shape;174;p6">
            <a:extLst>
              <a:ext uri="{FF2B5EF4-FFF2-40B4-BE49-F238E27FC236}">
                <a16:creationId xmlns:a16="http://schemas.microsoft.com/office/drawing/2014/main" id="{DCD847ED-E86B-4F17-911C-95898A6CCDFC}"/>
              </a:ext>
            </a:extLst>
          </xdr:cNvPr>
          <xdr:cNvPicPr preferRelativeResize="0"/>
        </xdr:nvPicPr>
        <xdr:blipFill rotWithShape="1">
          <a:blip xmlns:r="http://schemas.openxmlformats.org/officeDocument/2006/relationships" r:embed="rId1">
            <a:alphaModFix/>
          </a:blip>
          <a:srcRect l="4767" b="80719"/>
          <a:stretch/>
        </xdr:blipFill>
        <xdr:spPr>
          <a:xfrm>
            <a:off x="863600" y="792061"/>
            <a:ext cx="1435100" cy="208441"/>
          </a:xfrm>
          <a:prstGeom prst="rect">
            <a:avLst/>
          </a:prstGeom>
          <a:noFill/>
          <a:ln>
            <a:noFill/>
          </a:ln>
        </xdr:spPr>
      </xdr:pic>
      <xdr:pic>
        <xdr:nvPicPr>
          <xdr:cNvPr id="10" name="Imagem 2" descr="São-Martinho_logo_baixa.jpg">
            <a:extLst>
              <a:ext uri="{FF2B5EF4-FFF2-40B4-BE49-F238E27FC236}">
                <a16:creationId xmlns:a16="http://schemas.microsoft.com/office/drawing/2014/main" id="{075C44A4-C196-48F5-8988-EE14C8257BB4}"/>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val="0"/>
              </a:ext>
            </a:extLst>
          </a:blip>
          <a:srcRect/>
          <a:stretch>
            <a:fillRect/>
          </a:stretch>
        </xdr:blipFill>
        <xdr:spPr bwMode="auto">
          <a:xfrm>
            <a:off x="787400" y="378686"/>
            <a:ext cx="1663680" cy="259254"/>
          </a:xfrm>
          <a:prstGeom prst="rect">
            <a:avLst/>
          </a:prstGeom>
          <a:solidFill>
            <a:srgbClr val="024B87"/>
          </a:solidFill>
          <a:ln>
            <a:noFill/>
          </a:ln>
          <a:extLst>
            <a:ext uri="{91240B29-F687-4F45-9708-019B960494DF}">
              <a14:hiddenLine xmlns:a14="http://schemas.microsoft.com/office/drawing/2010/main" w="9525">
                <a:solidFill>
                  <a:srgbClr val="000000"/>
                </a:solidFill>
                <a:miter lim="800000"/>
                <a:headEnd/>
                <a:tailEnd/>
              </a14:hiddenLine>
            </a:ext>
          </a:extLst>
        </xdr:spPr>
      </xdr:pic>
      <xdr:sp macro="" textlink="">
        <xdr:nvSpPr>
          <xdr:cNvPr id="11" name="Retângulo Arredondado 3">
            <a:hlinkClick xmlns:r="http://schemas.openxmlformats.org/officeDocument/2006/relationships" r:id="rId3"/>
            <a:extLst>
              <a:ext uri="{FF2B5EF4-FFF2-40B4-BE49-F238E27FC236}">
                <a16:creationId xmlns:a16="http://schemas.microsoft.com/office/drawing/2014/main" id="{6D5E6B39-34D1-4B43-9792-816AF53B1DB7}"/>
              </a:ext>
            </a:extLst>
          </xdr:cNvPr>
          <xdr:cNvSpPr/>
        </xdr:nvSpPr>
        <xdr:spPr>
          <a:xfrm>
            <a:off x="2641029" y="317500"/>
            <a:ext cx="730821" cy="356226"/>
          </a:xfrm>
          <a:prstGeom prst="roundRect">
            <a:avLst/>
          </a:prstGeom>
          <a:solidFill>
            <a:srgbClr val="024B8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latin typeface="Century Gothic" panose="020B0502020202020204" pitchFamily="34" charset="0"/>
              </a:rPr>
              <a:t>Index</a:t>
            </a:r>
            <a:endParaRPr lang="pt-BR" sz="1100" b="1">
              <a:latin typeface="Century Gothic" panose="020B0502020202020204" pitchFamily="34" charset="0"/>
            </a:endParaRPr>
          </a:p>
        </xdr:txBody>
      </xdr:sp>
    </xdr:grpSp>
    <xdr:clientData/>
  </xdr:twoCellAnchor>
</xdr:wsDr>
</file>

<file path=xl/drawings/drawing28.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2584450</xdr:colOff>
      <xdr:row>4</xdr:row>
      <xdr:rowOff>132593</xdr:rowOff>
    </xdr:to>
    <xdr:grpSp>
      <xdr:nvGrpSpPr>
        <xdr:cNvPr id="8" name="Agrupar 7">
          <a:extLst>
            <a:ext uri="{FF2B5EF4-FFF2-40B4-BE49-F238E27FC236}">
              <a16:creationId xmlns:a16="http://schemas.microsoft.com/office/drawing/2014/main" id="{C4EEAAC6-365B-4FCF-8CA1-F380D0338618}"/>
            </a:ext>
          </a:extLst>
        </xdr:cNvPr>
        <xdr:cNvGrpSpPr/>
      </xdr:nvGrpSpPr>
      <xdr:grpSpPr>
        <a:xfrm>
          <a:off x="581025" y="180975"/>
          <a:ext cx="2584450" cy="675518"/>
          <a:chOff x="787400" y="317500"/>
          <a:chExt cx="2584450" cy="683002"/>
        </a:xfrm>
      </xdr:grpSpPr>
      <xdr:pic>
        <xdr:nvPicPr>
          <xdr:cNvPr id="9" name="Google Shape;174;p6">
            <a:extLst>
              <a:ext uri="{FF2B5EF4-FFF2-40B4-BE49-F238E27FC236}">
                <a16:creationId xmlns:a16="http://schemas.microsoft.com/office/drawing/2014/main" id="{3A30FAA9-3E23-47CE-BEA1-132C4ED412AA}"/>
              </a:ext>
            </a:extLst>
          </xdr:cNvPr>
          <xdr:cNvPicPr preferRelativeResize="0"/>
        </xdr:nvPicPr>
        <xdr:blipFill rotWithShape="1">
          <a:blip xmlns:r="http://schemas.openxmlformats.org/officeDocument/2006/relationships" r:embed="rId1">
            <a:alphaModFix/>
          </a:blip>
          <a:srcRect l="4767" b="80719"/>
          <a:stretch/>
        </xdr:blipFill>
        <xdr:spPr>
          <a:xfrm>
            <a:off x="863600" y="792061"/>
            <a:ext cx="1435100" cy="208441"/>
          </a:xfrm>
          <a:prstGeom prst="rect">
            <a:avLst/>
          </a:prstGeom>
          <a:noFill/>
          <a:ln>
            <a:noFill/>
          </a:ln>
        </xdr:spPr>
      </xdr:pic>
      <xdr:pic>
        <xdr:nvPicPr>
          <xdr:cNvPr id="10" name="Imagem 2" descr="São-Martinho_logo_baixa.jpg">
            <a:extLst>
              <a:ext uri="{FF2B5EF4-FFF2-40B4-BE49-F238E27FC236}">
                <a16:creationId xmlns:a16="http://schemas.microsoft.com/office/drawing/2014/main" id="{DD9941BA-BE57-4579-9972-B51D9B0118FF}"/>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val="0"/>
              </a:ext>
            </a:extLst>
          </a:blip>
          <a:srcRect/>
          <a:stretch>
            <a:fillRect/>
          </a:stretch>
        </xdr:blipFill>
        <xdr:spPr bwMode="auto">
          <a:xfrm>
            <a:off x="787400" y="378686"/>
            <a:ext cx="1663680" cy="259254"/>
          </a:xfrm>
          <a:prstGeom prst="rect">
            <a:avLst/>
          </a:prstGeom>
          <a:solidFill>
            <a:srgbClr val="024B87"/>
          </a:solidFill>
          <a:ln>
            <a:noFill/>
          </a:ln>
          <a:extLst>
            <a:ext uri="{91240B29-F687-4F45-9708-019B960494DF}">
              <a14:hiddenLine xmlns:a14="http://schemas.microsoft.com/office/drawing/2010/main" w="9525">
                <a:solidFill>
                  <a:srgbClr val="000000"/>
                </a:solidFill>
                <a:miter lim="800000"/>
                <a:headEnd/>
                <a:tailEnd/>
              </a14:hiddenLine>
            </a:ext>
          </a:extLst>
        </xdr:spPr>
      </xdr:pic>
      <xdr:sp macro="" textlink="">
        <xdr:nvSpPr>
          <xdr:cNvPr id="11" name="Retângulo Arredondado 3">
            <a:hlinkClick xmlns:r="http://schemas.openxmlformats.org/officeDocument/2006/relationships" r:id="rId3"/>
            <a:extLst>
              <a:ext uri="{FF2B5EF4-FFF2-40B4-BE49-F238E27FC236}">
                <a16:creationId xmlns:a16="http://schemas.microsoft.com/office/drawing/2014/main" id="{8407E98B-CFF4-42C3-AC4D-BCE2F22D7EB8}"/>
              </a:ext>
            </a:extLst>
          </xdr:cNvPr>
          <xdr:cNvSpPr/>
        </xdr:nvSpPr>
        <xdr:spPr>
          <a:xfrm>
            <a:off x="2641029" y="317500"/>
            <a:ext cx="730821" cy="356226"/>
          </a:xfrm>
          <a:prstGeom prst="roundRect">
            <a:avLst/>
          </a:prstGeom>
          <a:solidFill>
            <a:srgbClr val="024B8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latin typeface="Century Gothic" panose="020B0502020202020204" pitchFamily="34" charset="0"/>
              </a:rPr>
              <a:t>Index</a:t>
            </a:r>
            <a:endParaRPr lang="pt-BR" sz="1100" b="1">
              <a:latin typeface="Century Gothic" panose="020B0502020202020204" pitchFamily="34" charset="0"/>
            </a:endParaRPr>
          </a:p>
        </xdr:txBody>
      </xdr:sp>
    </xdr:grpSp>
    <xdr:clientData/>
  </xdr:twoCellAnchor>
</xdr:wsDr>
</file>

<file path=xl/drawings/drawing29.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2584450</xdr:colOff>
      <xdr:row>4</xdr:row>
      <xdr:rowOff>108780</xdr:rowOff>
    </xdr:to>
    <xdr:grpSp>
      <xdr:nvGrpSpPr>
        <xdr:cNvPr id="8" name="Agrupar 7">
          <a:extLst>
            <a:ext uri="{FF2B5EF4-FFF2-40B4-BE49-F238E27FC236}">
              <a16:creationId xmlns:a16="http://schemas.microsoft.com/office/drawing/2014/main" id="{BD8D7F4C-1ACD-4CF9-A7FB-CCD6710C9DA4}"/>
            </a:ext>
          </a:extLst>
        </xdr:cNvPr>
        <xdr:cNvGrpSpPr/>
      </xdr:nvGrpSpPr>
      <xdr:grpSpPr>
        <a:xfrm>
          <a:off x="581025" y="180975"/>
          <a:ext cx="2584450" cy="651705"/>
          <a:chOff x="787400" y="317500"/>
          <a:chExt cx="2584450" cy="683002"/>
        </a:xfrm>
      </xdr:grpSpPr>
      <xdr:pic>
        <xdr:nvPicPr>
          <xdr:cNvPr id="9" name="Google Shape;174;p6">
            <a:extLst>
              <a:ext uri="{FF2B5EF4-FFF2-40B4-BE49-F238E27FC236}">
                <a16:creationId xmlns:a16="http://schemas.microsoft.com/office/drawing/2014/main" id="{C970EC4A-8781-4567-8A04-0FD734A76552}"/>
              </a:ext>
            </a:extLst>
          </xdr:cNvPr>
          <xdr:cNvPicPr preferRelativeResize="0"/>
        </xdr:nvPicPr>
        <xdr:blipFill rotWithShape="1">
          <a:blip xmlns:r="http://schemas.openxmlformats.org/officeDocument/2006/relationships" r:embed="rId1">
            <a:alphaModFix/>
          </a:blip>
          <a:srcRect l="4767" b="80719"/>
          <a:stretch/>
        </xdr:blipFill>
        <xdr:spPr>
          <a:xfrm>
            <a:off x="863600" y="792061"/>
            <a:ext cx="1435100" cy="208441"/>
          </a:xfrm>
          <a:prstGeom prst="rect">
            <a:avLst/>
          </a:prstGeom>
          <a:noFill/>
          <a:ln>
            <a:noFill/>
          </a:ln>
        </xdr:spPr>
      </xdr:pic>
      <xdr:pic>
        <xdr:nvPicPr>
          <xdr:cNvPr id="10" name="Imagem 2" descr="São-Martinho_logo_baixa.jpg">
            <a:extLst>
              <a:ext uri="{FF2B5EF4-FFF2-40B4-BE49-F238E27FC236}">
                <a16:creationId xmlns:a16="http://schemas.microsoft.com/office/drawing/2014/main" id="{8FE5C792-0F37-4F16-ADFA-1D0B3B07C253}"/>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val="0"/>
              </a:ext>
            </a:extLst>
          </a:blip>
          <a:srcRect/>
          <a:stretch>
            <a:fillRect/>
          </a:stretch>
        </xdr:blipFill>
        <xdr:spPr bwMode="auto">
          <a:xfrm>
            <a:off x="787400" y="378686"/>
            <a:ext cx="1663680" cy="259254"/>
          </a:xfrm>
          <a:prstGeom prst="rect">
            <a:avLst/>
          </a:prstGeom>
          <a:solidFill>
            <a:srgbClr val="024B87"/>
          </a:solidFill>
          <a:ln>
            <a:noFill/>
          </a:ln>
          <a:extLst>
            <a:ext uri="{91240B29-F687-4F45-9708-019B960494DF}">
              <a14:hiddenLine xmlns:a14="http://schemas.microsoft.com/office/drawing/2010/main" w="9525">
                <a:solidFill>
                  <a:srgbClr val="000000"/>
                </a:solidFill>
                <a:miter lim="800000"/>
                <a:headEnd/>
                <a:tailEnd/>
              </a14:hiddenLine>
            </a:ext>
          </a:extLst>
        </xdr:spPr>
      </xdr:pic>
      <xdr:sp macro="" textlink="">
        <xdr:nvSpPr>
          <xdr:cNvPr id="11" name="Retângulo Arredondado 3">
            <a:hlinkClick xmlns:r="http://schemas.openxmlformats.org/officeDocument/2006/relationships" r:id="rId3"/>
            <a:extLst>
              <a:ext uri="{FF2B5EF4-FFF2-40B4-BE49-F238E27FC236}">
                <a16:creationId xmlns:a16="http://schemas.microsoft.com/office/drawing/2014/main" id="{AF6CC878-1683-43C4-8F63-E0C96D201817}"/>
              </a:ext>
            </a:extLst>
          </xdr:cNvPr>
          <xdr:cNvSpPr/>
        </xdr:nvSpPr>
        <xdr:spPr>
          <a:xfrm>
            <a:off x="2641029" y="317500"/>
            <a:ext cx="730821" cy="356226"/>
          </a:xfrm>
          <a:prstGeom prst="roundRect">
            <a:avLst/>
          </a:prstGeom>
          <a:solidFill>
            <a:srgbClr val="024B8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latin typeface="Century Gothic" panose="020B0502020202020204" pitchFamily="34" charset="0"/>
              </a:rPr>
              <a:t>Index</a:t>
            </a:r>
            <a:endParaRPr lang="pt-BR" sz="1100" b="1">
              <a:latin typeface="Century Gothic" panose="020B0502020202020204" pitchFamily="34"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2</xdr:col>
      <xdr:colOff>695325</xdr:colOff>
      <xdr:row>4</xdr:row>
      <xdr:rowOff>132593</xdr:rowOff>
    </xdr:to>
    <xdr:grpSp>
      <xdr:nvGrpSpPr>
        <xdr:cNvPr id="6" name="Agrupar 5">
          <a:extLst>
            <a:ext uri="{FF2B5EF4-FFF2-40B4-BE49-F238E27FC236}">
              <a16:creationId xmlns:a16="http://schemas.microsoft.com/office/drawing/2014/main" id="{63B85A35-B58C-4535-A6B8-86B2E6DC92E7}"/>
            </a:ext>
          </a:extLst>
        </xdr:cNvPr>
        <xdr:cNvGrpSpPr/>
      </xdr:nvGrpSpPr>
      <xdr:grpSpPr>
        <a:xfrm>
          <a:off x="581025" y="180975"/>
          <a:ext cx="2505075" cy="675518"/>
          <a:chOff x="787400" y="317500"/>
          <a:chExt cx="2584450" cy="683002"/>
        </a:xfrm>
      </xdr:grpSpPr>
      <xdr:pic>
        <xdr:nvPicPr>
          <xdr:cNvPr id="7" name="Google Shape;174;p6">
            <a:extLst>
              <a:ext uri="{FF2B5EF4-FFF2-40B4-BE49-F238E27FC236}">
                <a16:creationId xmlns:a16="http://schemas.microsoft.com/office/drawing/2014/main" id="{D5279876-4848-4A7D-B6B6-720048106084}"/>
              </a:ext>
            </a:extLst>
          </xdr:cNvPr>
          <xdr:cNvPicPr preferRelativeResize="0"/>
        </xdr:nvPicPr>
        <xdr:blipFill rotWithShape="1">
          <a:blip xmlns:r="http://schemas.openxmlformats.org/officeDocument/2006/relationships" r:embed="rId1">
            <a:alphaModFix/>
          </a:blip>
          <a:srcRect l="4767" b="80719"/>
          <a:stretch/>
        </xdr:blipFill>
        <xdr:spPr>
          <a:xfrm>
            <a:off x="863600" y="792061"/>
            <a:ext cx="1435100" cy="208441"/>
          </a:xfrm>
          <a:prstGeom prst="rect">
            <a:avLst/>
          </a:prstGeom>
          <a:noFill/>
          <a:ln>
            <a:noFill/>
          </a:ln>
        </xdr:spPr>
      </xdr:pic>
      <xdr:pic>
        <xdr:nvPicPr>
          <xdr:cNvPr id="8" name="Imagem 2" descr="São-Martinho_logo_baixa.jpg">
            <a:extLst>
              <a:ext uri="{FF2B5EF4-FFF2-40B4-BE49-F238E27FC236}">
                <a16:creationId xmlns:a16="http://schemas.microsoft.com/office/drawing/2014/main" id="{0E562574-11CD-4598-8C78-7000E3C7F495}"/>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val="0"/>
              </a:ext>
            </a:extLst>
          </a:blip>
          <a:srcRect/>
          <a:stretch>
            <a:fillRect/>
          </a:stretch>
        </xdr:blipFill>
        <xdr:spPr bwMode="auto">
          <a:xfrm>
            <a:off x="787400" y="378686"/>
            <a:ext cx="1663680" cy="259254"/>
          </a:xfrm>
          <a:prstGeom prst="rect">
            <a:avLst/>
          </a:prstGeom>
          <a:solidFill>
            <a:srgbClr val="024B87"/>
          </a:solidFill>
          <a:ln>
            <a:noFill/>
          </a:ln>
          <a:extLst>
            <a:ext uri="{91240B29-F687-4F45-9708-019B960494DF}">
              <a14:hiddenLine xmlns:a14="http://schemas.microsoft.com/office/drawing/2010/main" w="9525">
                <a:solidFill>
                  <a:srgbClr val="000000"/>
                </a:solidFill>
                <a:miter lim="800000"/>
                <a:headEnd/>
                <a:tailEnd/>
              </a14:hiddenLine>
            </a:ext>
          </a:extLst>
        </xdr:spPr>
      </xdr:pic>
      <xdr:sp macro="" textlink="">
        <xdr:nvSpPr>
          <xdr:cNvPr id="9" name="Retângulo Arredondado 3">
            <a:hlinkClick xmlns:r="http://schemas.openxmlformats.org/officeDocument/2006/relationships" r:id="rId3"/>
            <a:extLst>
              <a:ext uri="{FF2B5EF4-FFF2-40B4-BE49-F238E27FC236}">
                <a16:creationId xmlns:a16="http://schemas.microsoft.com/office/drawing/2014/main" id="{DCBEED41-C6C7-4EBC-A066-32B42B4BDADE}"/>
              </a:ext>
            </a:extLst>
          </xdr:cNvPr>
          <xdr:cNvSpPr/>
        </xdr:nvSpPr>
        <xdr:spPr>
          <a:xfrm>
            <a:off x="2641029" y="317500"/>
            <a:ext cx="730821" cy="356226"/>
          </a:xfrm>
          <a:prstGeom prst="roundRect">
            <a:avLst/>
          </a:prstGeom>
          <a:solidFill>
            <a:srgbClr val="024B8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latin typeface="Century Gothic" panose="020B0502020202020204" pitchFamily="34" charset="0"/>
              </a:rPr>
              <a:t>Index</a:t>
            </a:r>
            <a:endParaRPr lang="pt-BR" sz="1100" b="1">
              <a:latin typeface="Century Gothic" panose="020B0502020202020204" pitchFamily="34" charset="0"/>
            </a:endParaRPr>
          </a:p>
        </xdr:txBody>
      </xdr:sp>
    </xdr:grpSp>
    <xdr:clientData/>
  </xdr:twoCellAnchor>
</xdr:wsDr>
</file>

<file path=xl/drawings/drawing30.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2584450</xdr:colOff>
      <xdr:row>4</xdr:row>
      <xdr:rowOff>140530</xdr:rowOff>
    </xdr:to>
    <xdr:grpSp>
      <xdr:nvGrpSpPr>
        <xdr:cNvPr id="8" name="Agrupar 7">
          <a:extLst>
            <a:ext uri="{FF2B5EF4-FFF2-40B4-BE49-F238E27FC236}">
              <a16:creationId xmlns:a16="http://schemas.microsoft.com/office/drawing/2014/main" id="{98B6B8F9-2EA7-4B9B-A4BB-EAC92D35AE6B}"/>
            </a:ext>
          </a:extLst>
        </xdr:cNvPr>
        <xdr:cNvGrpSpPr/>
      </xdr:nvGrpSpPr>
      <xdr:grpSpPr>
        <a:xfrm>
          <a:off x="581025" y="180975"/>
          <a:ext cx="2584450" cy="683455"/>
          <a:chOff x="787400" y="317500"/>
          <a:chExt cx="2584450" cy="683002"/>
        </a:xfrm>
      </xdr:grpSpPr>
      <xdr:pic>
        <xdr:nvPicPr>
          <xdr:cNvPr id="9" name="Google Shape;174;p6">
            <a:extLst>
              <a:ext uri="{FF2B5EF4-FFF2-40B4-BE49-F238E27FC236}">
                <a16:creationId xmlns:a16="http://schemas.microsoft.com/office/drawing/2014/main" id="{EA788606-EF32-437E-8714-633DFE00E66E}"/>
              </a:ext>
            </a:extLst>
          </xdr:cNvPr>
          <xdr:cNvPicPr preferRelativeResize="0"/>
        </xdr:nvPicPr>
        <xdr:blipFill rotWithShape="1">
          <a:blip xmlns:r="http://schemas.openxmlformats.org/officeDocument/2006/relationships" r:embed="rId1">
            <a:alphaModFix/>
          </a:blip>
          <a:srcRect l="4767" b="80719"/>
          <a:stretch/>
        </xdr:blipFill>
        <xdr:spPr>
          <a:xfrm>
            <a:off x="863600" y="792061"/>
            <a:ext cx="1435100" cy="208441"/>
          </a:xfrm>
          <a:prstGeom prst="rect">
            <a:avLst/>
          </a:prstGeom>
          <a:noFill/>
          <a:ln>
            <a:noFill/>
          </a:ln>
        </xdr:spPr>
      </xdr:pic>
      <xdr:pic>
        <xdr:nvPicPr>
          <xdr:cNvPr id="10" name="Imagem 2" descr="São-Martinho_logo_baixa.jpg">
            <a:extLst>
              <a:ext uri="{FF2B5EF4-FFF2-40B4-BE49-F238E27FC236}">
                <a16:creationId xmlns:a16="http://schemas.microsoft.com/office/drawing/2014/main" id="{7A5DD2AB-DAAE-4190-8983-BEB6E5A6BF9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val="0"/>
              </a:ext>
            </a:extLst>
          </a:blip>
          <a:srcRect/>
          <a:stretch>
            <a:fillRect/>
          </a:stretch>
        </xdr:blipFill>
        <xdr:spPr bwMode="auto">
          <a:xfrm>
            <a:off x="787400" y="378686"/>
            <a:ext cx="1663680" cy="259254"/>
          </a:xfrm>
          <a:prstGeom prst="rect">
            <a:avLst/>
          </a:prstGeom>
          <a:solidFill>
            <a:srgbClr val="024B87"/>
          </a:solidFill>
          <a:ln>
            <a:noFill/>
          </a:ln>
          <a:extLst>
            <a:ext uri="{91240B29-F687-4F45-9708-019B960494DF}">
              <a14:hiddenLine xmlns:a14="http://schemas.microsoft.com/office/drawing/2010/main" w="9525">
                <a:solidFill>
                  <a:srgbClr val="000000"/>
                </a:solidFill>
                <a:miter lim="800000"/>
                <a:headEnd/>
                <a:tailEnd/>
              </a14:hiddenLine>
            </a:ext>
          </a:extLst>
        </xdr:spPr>
      </xdr:pic>
      <xdr:sp macro="" textlink="">
        <xdr:nvSpPr>
          <xdr:cNvPr id="11" name="Retângulo Arredondado 3">
            <a:hlinkClick xmlns:r="http://schemas.openxmlformats.org/officeDocument/2006/relationships" r:id="rId3"/>
            <a:extLst>
              <a:ext uri="{FF2B5EF4-FFF2-40B4-BE49-F238E27FC236}">
                <a16:creationId xmlns:a16="http://schemas.microsoft.com/office/drawing/2014/main" id="{E861600A-65E8-4011-9352-A540F6BAA7F0}"/>
              </a:ext>
            </a:extLst>
          </xdr:cNvPr>
          <xdr:cNvSpPr/>
        </xdr:nvSpPr>
        <xdr:spPr>
          <a:xfrm>
            <a:off x="2641029" y="317500"/>
            <a:ext cx="730821" cy="356226"/>
          </a:xfrm>
          <a:prstGeom prst="roundRect">
            <a:avLst/>
          </a:prstGeom>
          <a:solidFill>
            <a:srgbClr val="024B8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latin typeface="Century Gothic" panose="020B0502020202020204" pitchFamily="34" charset="0"/>
              </a:rPr>
              <a:t>Index</a:t>
            </a:r>
            <a:endParaRPr lang="pt-BR" sz="1100" b="1">
              <a:latin typeface="Century Gothic" panose="020B0502020202020204" pitchFamily="34" charset="0"/>
            </a:endParaRPr>
          </a:p>
        </xdr:txBody>
      </xdr:sp>
    </xdr:grp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2584450</xdr:colOff>
      <xdr:row>4</xdr:row>
      <xdr:rowOff>108780</xdr:rowOff>
    </xdr:to>
    <xdr:grpSp>
      <xdr:nvGrpSpPr>
        <xdr:cNvPr id="8" name="Agrupar 7">
          <a:extLst>
            <a:ext uri="{FF2B5EF4-FFF2-40B4-BE49-F238E27FC236}">
              <a16:creationId xmlns:a16="http://schemas.microsoft.com/office/drawing/2014/main" id="{C5B1266D-0BDC-45C1-9811-D0F3058D7C4B}"/>
            </a:ext>
          </a:extLst>
        </xdr:cNvPr>
        <xdr:cNvGrpSpPr/>
      </xdr:nvGrpSpPr>
      <xdr:grpSpPr>
        <a:xfrm>
          <a:off x="581025" y="180975"/>
          <a:ext cx="2584450" cy="651705"/>
          <a:chOff x="787400" y="317500"/>
          <a:chExt cx="2584450" cy="683002"/>
        </a:xfrm>
      </xdr:grpSpPr>
      <xdr:pic>
        <xdr:nvPicPr>
          <xdr:cNvPr id="9" name="Google Shape;174;p6">
            <a:extLst>
              <a:ext uri="{FF2B5EF4-FFF2-40B4-BE49-F238E27FC236}">
                <a16:creationId xmlns:a16="http://schemas.microsoft.com/office/drawing/2014/main" id="{0B5F0547-0A85-4EE6-8165-08C696F27433}"/>
              </a:ext>
            </a:extLst>
          </xdr:cNvPr>
          <xdr:cNvPicPr preferRelativeResize="0"/>
        </xdr:nvPicPr>
        <xdr:blipFill rotWithShape="1">
          <a:blip xmlns:r="http://schemas.openxmlformats.org/officeDocument/2006/relationships" r:embed="rId1">
            <a:alphaModFix/>
          </a:blip>
          <a:srcRect l="4767" b="80719"/>
          <a:stretch/>
        </xdr:blipFill>
        <xdr:spPr>
          <a:xfrm>
            <a:off x="863600" y="792061"/>
            <a:ext cx="1435100" cy="208441"/>
          </a:xfrm>
          <a:prstGeom prst="rect">
            <a:avLst/>
          </a:prstGeom>
          <a:noFill/>
          <a:ln>
            <a:noFill/>
          </a:ln>
        </xdr:spPr>
      </xdr:pic>
      <xdr:pic>
        <xdr:nvPicPr>
          <xdr:cNvPr id="10" name="Imagem 2" descr="São-Martinho_logo_baixa.jpg">
            <a:extLst>
              <a:ext uri="{FF2B5EF4-FFF2-40B4-BE49-F238E27FC236}">
                <a16:creationId xmlns:a16="http://schemas.microsoft.com/office/drawing/2014/main" id="{6FABAD93-7A29-4A47-AF79-8537D34FC7B4}"/>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val="0"/>
              </a:ext>
            </a:extLst>
          </a:blip>
          <a:srcRect/>
          <a:stretch>
            <a:fillRect/>
          </a:stretch>
        </xdr:blipFill>
        <xdr:spPr bwMode="auto">
          <a:xfrm>
            <a:off x="787400" y="378686"/>
            <a:ext cx="1663680" cy="259254"/>
          </a:xfrm>
          <a:prstGeom prst="rect">
            <a:avLst/>
          </a:prstGeom>
          <a:solidFill>
            <a:srgbClr val="024B87"/>
          </a:solidFill>
          <a:ln>
            <a:noFill/>
          </a:ln>
          <a:extLst>
            <a:ext uri="{91240B29-F687-4F45-9708-019B960494DF}">
              <a14:hiddenLine xmlns:a14="http://schemas.microsoft.com/office/drawing/2010/main" w="9525">
                <a:solidFill>
                  <a:srgbClr val="000000"/>
                </a:solidFill>
                <a:miter lim="800000"/>
                <a:headEnd/>
                <a:tailEnd/>
              </a14:hiddenLine>
            </a:ext>
          </a:extLst>
        </xdr:spPr>
      </xdr:pic>
      <xdr:sp macro="" textlink="">
        <xdr:nvSpPr>
          <xdr:cNvPr id="11" name="Retângulo Arredondado 3">
            <a:hlinkClick xmlns:r="http://schemas.openxmlformats.org/officeDocument/2006/relationships" r:id="rId3"/>
            <a:extLst>
              <a:ext uri="{FF2B5EF4-FFF2-40B4-BE49-F238E27FC236}">
                <a16:creationId xmlns:a16="http://schemas.microsoft.com/office/drawing/2014/main" id="{C0E72641-DAE1-4B36-9406-4025A34717D5}"/>
              </a:ext>
            </a:extLst>
          </xdr:cNvPr>
          <xdr:cNvSpPr/>
        </xdr:nvSpPr>
        <xdr:spPr>
          <a:xfrm>
            <a:off x="2641029" y="317500"/>
            <a:ext cx="730821" cy="356226"/>
          </a:xfrm>
          <a:prstGeom prst="roundRect">
            <a:avLst/>
          </a:prstGeom>
          <a:solidFill>
            <a:srgbClr val="024B8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latin typeface="Century Gothic" panose="020B0502020202020204" pitchFamily="34" charset="0"/>
              </a:rPr>
              <a:t>Index</a:t>
            </a:r>
            <a:endParaRPr lang="pt-BR" sz="1100" b="1">
              <a:latin typeface="Century Gothic" panose="020B0502020202020204" pitchFamily="34" charset="0"/>
            </a:endParaRPr>
          </a:p>
        </xdr:txBody>
      </xdr:sp>
    </xdr:grpSp>
    <xdr:clientData/>
  </xdr:twoCellAnchor>
</xdr:wsDr>
</file>

<file path=xl/drawings/drawing32.xml><?xml version="1.0" encoding="utf-8"?>
<xdr:wsDr xmlns:xdr="http://schemas.openxmlformats.org/drawingml/2006/spreadsheetDrawing" xmlns:a="http://schemas.openxmlformats.org/drawingml/2006/main">
  <xdr:twoCellAnchor>
    <xdr:from>
      <xdr:col>1</xdr:col>
      <xdr:colOff>0</xdr:colOff>
      <xdr:row>1</xdr:row>
      <xdr:rowOff>0</xdr:rowOff>
    </xdr:from>
    <xdr:to>
      <xdr:col>2</xdr:col>
      <xdr:colOff>452665</xdr:colOff>
      <xdr:row>4</xdr:row>
      <xdr:rowOff>135995</xdr:rowOff>
    </xdr:to>
    <xdr:grpSp>
      <xdr:nvGrpSpPr>
        <xdr:cNvPr id="12" name="Agrupar 11">
          <a:extLst>
            <a:ext uri="{FF2B5EF4-FFF2-40B4-BE49-F238E27FC236}">
              <a16:creationId xmlns:a16="http://schemas.microsoft.com/office/drawing/2014/main" id="{2243DB8F-99C7-4843-B62F-5BEA88744CBA}"/>
            </a:ext>
          </a:extLst>
        </xdr:cNvPr>
        <xdr:cNvGrpSpPr/>
      </xdr:nvGrpSpPr>
      <xdr:grpSpPr>
        <a:xfrm>
          <a:off x="581025" y="180975"/>
          <a:ext cx="2491015" cy="678920"/>
          <a:chOff x="787400" y="317500"/>
          <a:chExt cx="2584450" cy="683002"/>
        </a:xfrm>
      </xdr:grpSpPr>
      <xdr:pic>
        <xdr:nvPicPr>
          <xdr:cNvPr id="13" name="Google Shape;174;p6">
            <a:extLst>
              <a:ext uri="{FF2B5EF4-FFF2-40B4-BE49-F238E27FC236}">
                <a16:creationId xmlns:a16="http://schemas.microsoft.com/office/drawing/2014/main" id="{851125C7-D6F1-4D3E-8D43-3177AFFC200B}"/>
              </a:ext>
            </a:extLst>
          </xdr:cNvPr>
          <xdr:cNvPicPr preferRelativeResize="0"/>
        </xdr:nvPicPr>
        <xdr:blipFill rotWithShape="1">
          <a:blip xmlns:r="http://schemas.openxmlformats.org/officeDocument/2006/relationships" r:embed="rId1">
            <a:alphaModFix/>
          </a:blip>
          <a:srcRect l="4767" b="80719"/>
          <a:stretch/>
        </xdr:blipFill>
        <xdr:spPr>
          <a:xfrm>
            <a:off x="863600" y="792061"/>
            <a:ext cx="1435100" cy="208441"/>
          </a:xfrm>
          <a:prstGeom prst="rect">
            <a:avLst/>
          </a:prstGeom>
          <a:noFill/>
          <a:ln>
            <a:noFill/>
          </a:ln>
        </xdr:spPr>
      </xdr:pic>
      <xdr:pic>
        <xdr:nvPicPr>
          <xdr:cNvPr id="14" name="Imagem 2" descr="São-Martinho_logo_baixa.jpg">
            <a:extLst>
              <a:ext uri="{FF2B5EF4-FFF2-40B4-BE49-F238E27FC236}">
                <a16:creationId xmlns:a16="http://schemas.microsoft.com/office/drawing/2014/main" id="{367AD023-F88A-49D7-A9B9-AF2080846059}"/>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val="0"/>
              </a:ext>
            </a:extLst>
          </a:blip>
          <a:srcRect/>
          <a:stretch>
            <a:fillRect/>
          </a:stretch>
        </xdr:blipFill>
        <xdr:spPr bwMode="auto">
          <a:xfrm>
            <a:off x="787400" y="378686"/>
            <a:ext cx="1663680" cy="259254"/>
          </a:xfrm>
          <a:prstGeom prst="rect">
            <a:avLst/>
          </a:prstGeom>
          <a:solidFill>
            <a:srgbClr val="024B87"/>
          </a:solidFill>
          <a:ln>
            <a:noFill/>
          </a:ln>
          <a:extLst>
            <a:ext uri="{91240B29-F687-4F45-9708-019B960494DF}">
              <a14:hiddenLine xmlns:a14="http://schemas.microsoft.com/office/drawing/2010/main" w="9525">
                <a:solidFill>
                  <a:srgbClr val="000000"/>
                </a:solidFill>
                <a:miter lim="800000"/>
                <a:headEnd/>
                <a:tailEnd/>
              </a14:hiddenLine>
            </a:ext>
          </a:extLst>
        </xdr:spPr>
      </xdr:pic>
      <xdr:sp macro="" textlink="">
        <xdr:nvSpPr>
          <xdr:cNvPr id="15" name="Retângulo Arredondado 3">
            <a:hlinkClick xmlns:r="http://schemas.openxmlformats.org/officeDocument/2006/relationships" r:id="rId3"/>
            <a:extLst>
              <a:ext uri="{FF2B5EF4-FFF2-40B4-BE49-F238E27FC236}">
                <a16:creationId xmlns:a16="http://schemas.microsoft.com/office/drawing/2014/main" id="{29A73D4C-6460-44B1-891C-E29B5F51D16C}"/>
              </a:ext>
            </a:extLst>
          </xdr:cNvPr>
          <xdr:cNvSpPr/>
        </xdr:nvSpPr>
        <xdr:spPr>
          <a:xfrm>
            <a:off x="2641029" y="317500"/>
            <a:ext cx="730821" cy="356226"/>
          </a:xfrm>
          <a:prstGeom prst="roundRect">
            <a:avLst/>
          </a:prstGeom>
          <a:solidFill>
            <a:srgbClr val="024B8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latin typeface="Century Gothic" panose="020B0502020202020204" pitchFamily="34" charset="0"/>
              </a:rPr>
              <a:t>Index</a:t>
            </a:r>
            <a:endParaRPr lang="pt-BR" sz="1100" b="1">
              <a:latin typeface="Century Gothic" panose="020B0502020202020204" pitchFamily="34" charset="0"/>
            </a:endParaRPr>
          </a:p>
        </xdr:txBody>
      </xdr:sp>
    </xdr:grpSp>
    <xdr:clientData/>
  </xdr:twoCellAnchor>
</xdr:wsDr>
</file>

<file path=xl/drawings/drawing33.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2584450</xdr:colOff>
      <xdr:row>4</xdr:row>
      <xdr:rowOff>135995</xdr:rowOff>
    </xdr:to>
    <xdr:grpSp>
      <xdr:nvGrpSpPr>
        <xdr:cNvPr id="8" name="Agrupar 7">
          <a:extLst>
            <a:ext uri="{FF2B5EF4-FFF2-40B4-BE49-F238E27FC236}">
              <a16:creationId xmlns:a16="http://schemas.microsoft.com/office/drawing/2014/main" id="{653CCFC1-0EC7-478F-8C66-967D74E84628}"/>
            </a:ext>
          </a:extLst>
        </xdr:cNvPr>
        <xdr:cNvGrpSpPr/>
      </xdr:nvGrpSpPr>
      <xdr:grpSpPr>
        <a:xfrm>
          <a:off x="581025" y="180975"/>
          <a:ext cx="2584450" cy="678920"/>
          <a:chOff x="787400" y="317500"/>
          <a:chExt cx="2584450" cy="683002"/>
        </a:xfrm>
      </xdr:grpSpPr>
      <xdr:pic>
        <xdr:nvPicPr>
          <xdr:cNvPr id="9" name="Google Shape;174;p6">
            <a:extLst>
              <a:ext uri="{FF2B5EF4-FFF2-40B4-BE49-F238E27FC236}">
                <a16:creationId xmlns:a16="http://schemas.microsoft.com/office/drawing/2014/main" id="{E7182ECA-C912-4001-8DFA-C4831E0BC1B8}"/>
              </a:ext>
            </a:extLst>
          </xdr:cNvPr>
          <xdr:cNvPicPr preferRelativeResize="0"/>
        </xdr:nvPicPr>
        <xdr:blipFill rotWithShape="1">
          <a:blip xmlns:r="http://schemas.openxmlformats.org/officeDocument/2006/relationships" r:embed="rId1">
            <a:alphaModFix/>
          </a:blip>
          <a:srcRect l="4767" b="80719"/>
          <a:stretch/>
        </xdr:blipFill>
        <xdr:spPr>
          <a:xfrm>
            <a:off x="863600" y="792061"/>
            <a:ext cx="1435100" cy="208441"/>
          </a:xfrm>
          <a:prstGeom prst="rect">
            <a:avLst/>
          </a:prstGeom>
          <a:noFill/>
          <a:ln>
            <a:noFill/>
          </a:ln>
        </xdr:spPr>
      </xdr:pic>
      <xdr:pic>
        <xdr:nvPicPr>
          <xdr:cNvPr id="10" name="Imagem 2" descr="São-Martinho_logo_baixa.jpg">
            <a:extLst>
              <a:ext uri="{FF2B5EF4-FFF2-40B4-BE49-F238E27FC236}">
                <a16:creationId xmlns:a16="http://schemas.microsoft.com/office/drawing/2014/main" id="{A7C88D37-A496-4511-A901-1F0B682187B2}"/>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val="0"/>
              </a:ext>
            </a:extLst>
          </a:blip>
          <a:srcRect/>
          <a:stretch>
            <a:fillRect/>
          </a:stretch>
        </xdr:blipFill>
        <xdr:spPr bwMode="auto">
          <a:xfrm>
            <a:off x="787400" y="378686"/>
            <a:ext cx="1663680" cy="259254"/>
          </a:xfrm>
          <a:prstGeom prst="rect">
            <a:avLst/>
          </a:prstGeom>
          <a:solidFill>
            <a:srgbClr val="024B87"/>
          </a:solidFill>
          <a:ln>
            <a:noFill/>
          </a:ln>
          <a:extLst>
            <a:ext uri="{91240B29-F687-4F45-9708-019B960494DF}">
              <a14:hiddenLine xmlns:a14="http://schemas.microsoft.com/office/drawing/2010/main" w="9525">
                <a:solidFill>
                  <a:srgbClr val="000000"/>
                </a:solidFill>
                <a:miter lim="800000"/>
                <a:headEnd/>
                <a:tailEnd/>
              </a14:hiddenLine>
            </a:ext>
          </a:extLst>
        </xdr:spPr>
      </xdr:pic>
      <xdr:sp macro="" textlink="">
        <xdr:nvSpPr>
          <xdr:cNvPr id="11" name="Retângulo Arredondado 3">
            <a:hlinkClick xmlns:r="http://schemas.openxmlformats.org/officeDocument/2006/relationships" r:id="rId3"/>
            <a:extLst>
              <a:ext uri="{FF2B5EF4-FFF2-40B4-BE49-F238E27FC236}">
                <a16:creationId xmlns:a16="http://schemas.microsoft.com/office/drawing/2014/main" id="{E7D0AEC7-9BDB-4918-9080-DD923779CC4F}"/>
              </a:ext>
            </a:extLst>
          </xdr:cNvPr>
          <xdr:cNvSpPr/>
        </xdr:nvSpPr>
        <xdr:spPr>
          <a:xfrm>
            <a:off x="2641029" y="317500"/>
            <a:ext cx="730821" cy="356226"/>
          </a:xfrm>
          <a:prstGeom prst="roundRect">
            <a:avLst/>
          </a:prstGeom>
          <a:solidFill>
            <a:srgbClr val="024B8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latin typeface="Century Gothic" panose="020B0502020202020204" pitchFamily="34" charset="0"/>
              </a:rPr>
              <a:t>Index</a:t>
            </a:r>
            <a:endParaRPr lang="pt-BR" sz="1100" b="1">
              <a:latin typeface="Century Gothic" panose="020B0502020202020204" pitchFamily="34" charset="0"/>
            </a:endParaRPr>
          </a:p>
        </xdr:txBody>
      </xdr:sp>
    </xdr:grp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0</xdr:colOff>
      <xdr:row>1</xdr:row>
      <xdr:rowOff>0</xdr:rowOff>
    </xdr:from>
    <xdr:to>
      <xdr:col>2</xdr:col>
      <xdr:colOff>432920</xdr:colOff>
      <xdr:row>4</xdr:row>
      <xdr:rowOff>119986</xdr:rowOff>
    </xdr:to>
    <xdr:grpSp>
      <xdr:nvGrpSpPr>
        <xdr:cNvPr id="8" name="Agrupar 7">
          <a:extLst>
            <a:ext uri="{FF2B5EF4-FFF2-40B4-BE49-F238E27FC236}">
              <a16:creationId xmlns:a16="http://schemas.microsoft.com/office/drawing/2014/main" id="{E9E50732-87A4-46B2-9102-6A11C23D38D6}"/>
            </a:ext>
          </a:extLst>
        </xdr:cNvPr>
        <xdr:cNvGrpSpPr/>
      </xdr:nvGrpSpPr>
      <xdr:grpSpPr>
        <a:xfrm>
          <a:off x="581025" y="180975"/>
          <a:ext cx="2490320" cy="662911"/>
          <a:chOff x="787400" y="317500"/>
          <a:chExt cx="2584450" cy="683002"/>
        </a:xfrm>
      </xdr:grpSpPr>
      <xdr:pic>
        <xdr:nvPicPr>
          <xdr:cNvPr id="9" name="Google Shape;174;p6">
            <a:extLst>
              <a:ext uri="{FF2B5EF4-FFF2-40B4-BE49-F238E27FC236}">
                <a16:creationId xmlns:a16="http://schemas.microsoft.com/office/drawing/2014/main" id="{2A0A0260-F3F4-472E-8326-6A75B44873CA}"/>
              </a:ext>
            </a:extLst>
          </xdr:cNvPr>
          <xdr:cNvPicPr preferRelativeResize="0"/>
        </xdr:nvPicPr>
        <xdr:blipFill rotWithShape="1">
          <a:blip xmlns:r="http://schemas.openxmlformats.org/officeDocument/2006/relationships" r:embed="rId1">
            <a:alphaModFix/>
          </a:blip>
          <a:srcRect l="4767" b="80719"/>
          <a:stretch/>
        </xdr:blipFill>
        <xdr:spPr>
          <a:xfrm>
            <a:off x="863600" y="792061"/>
            <a:ext cx="1435100" cy="208441"/>
          </a:xfrm>
          <a:prstGeom prst="rect">
            <a:avLst/>
          </a:prstGeom>
          <a:noFill/>
          <a:ln>
            <a:noFill/>
          </a:ln>
        </xdr:spPr>
      </xdr:pic>
      <xdr:pic>
        <xdr:nvPicPr>
          <xdr:cNvPr id="10" name="Imagem 2" descr="São-Martinho_logo_baixa.jpg">
            <a:extLst>
              <a:ext uri="{FF2B5EF4-FFF2-40B4-BE49-F238E27FC236}">
                <a16:creationId xmlns:a16="http://schemas.microsoft.com/office/drawing/2014/main" id="{996BB1A6-881D-414A-A738-9A05D3ACDC1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val="0"/>
              </a:ext>
            </a:extLst>
          </a:blip>
          <a:srcRect/>
          <a:stretch>
            <a:fillRect/>
          </a:stretch>
        </xdr:blipFill>
        <xdr:spPr bwMode="auto">
          <a:xfrm>
            <a:off x="787400" y="378686"/>
            <a:ext cx="1663680" cy="259254"/>
          </a:xfrm>
          <a:prstGeom prst="rect">
            <a:avLst/>
          </a:prstGeom>
          <a:solidFill>
            <a:srgbClr val="024B87"/>
          </a:solidFill>
          <a:ln>
            <a:noFill/>
          </a:ln>
          <a:extLst>
            <a:ext uri="{91240B29-F687-4F45-9708-019B960494DF}">
              <a14:hiddenLine xmlns:a14="http://schemas.microsoft.com/office/drawing/2010/main" w="9525">
                <a:solidFill>
                  <a:srgbClr val="000000"/>
                </a:solidFill>
                <a:miter lim="800000"/>
                <a:headEnd/>
                <a:tailEnd/>
              </a14:hiddenLine>
            </a:ext>
          </a:extLst>
        </xdr:spPr>
      </xdr:pic>
      <xdr:sp macro="" textlink="">
        <xdr:nvSpPr>
          <xdr:cNvPr id="11" name="Retângulo Arredondado 3">
            <a:hlinkClick xmlns:r="http://schemas.openxmlformats.org/officeDocument/2006/relationships" r:id="rId3"/>
            <a:extLst>
              <a:ext uri="{FF2B5EF4-FFF2-40B4-BE49-F238E27FC236}">
                <a16:creationId xmlns:a16="http://schemas.microsoft.com/office/drawing/2014/main" id="{2F06AD9A-C455-4CFF-A4B1-42EC2504FD0B}"/>
              </a:ext>
            </a:extLst>
          </xdr:cNvPr>
          <xdr:cNvSpPr/>
        </xdr:nvSpPr>
        <xdr:spPr>
          <a:xfrm>
            <a:off x="2641029" y="317500"/>
            <a:ext cx="730821" cy="356226"/>
          </a:xfrm>
          <a:prstGeom prst="roundRect">
            <a:avLst/>
          </a:prstGeom>
          <a:solidFill>
            <a:srgbClr val="024B8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latin typeface="Century Gothic" panose="020B0502020202020204" pitchFamily="34" charset="0"/>
              </a:rPr>
              <a:t>Index</a:t>
            </a:r>
            <a:endParaRPr lang="pt-BR" sz="1100" b="1">
              <a:latin typeface="Century Gothic" panose="020B0502020202020204" pitchFamily="34" charset="0"/>
            </a:endParaRPr>
          </a:p>
        </xdr:txBody>
      </xdr:sp>
    </xdr:grpSp>
    <xdr:clientData/>
  </xdr:twoCellAnchor>
</xdr:wsDr>
</file>

<file path=xl/drawings/drawing35.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2584450</xdr:colOff>
      <xdr:row>4</xdr:row>
      <xdr:rowOff>119986</xdr:rowOff>
    </xdr:to>
    <xdr:grpSp>
      <xdr:nvGrpSpPr>
        <xdr:cNvPr id="8" name="Agrupar 7">
          <a:extLst>
            <a:ext uri="{FF2B5EF4-FFF2-40B4-BE49-F238E27FC236}">
              <a16:creationId xmlns:a16="http://schemas.microsoft.com/office/drawing/2014/main" id="{81B62041-A135-498C-9440-774326C18399}"/>
            </a:ext>
          </a:extLst>
        </xdr:cNvPr>
        <xdr:cNvGrpSpPr/>
      </xdr:nvGrpSpPr>
      <xdr:grpSpPr>
        <a:xfrm>
          <a:off x="581025" y="180975"/>
          <a:ext cx="2584450" cy="662911"/>
          <a:chOff x="787400" y="317500"/>
          <a:chExt cx="2584450" cy="683002"/>
        </a:xfrm>
      </xdr:grpSpPr>
      <xdr:pic>
        <xdr:nvPicPr>
          <xdr:cNvPr id="9" name="Google Shape;174;p6">
            <a:extLst>
              <a:ext uri="{FF2B5EF4-FFF2-40B4-BE49-F238E27FC236}">
                <a16:creationId xmlns:a16="http://schemas.microsoft.com/office/drawing/2014/main" id="{D07D3913-B288-4427-A577-F10632F742CC}"/>
              </a:ext>
            </a:extLst>
          </xdr:cNvPr>
          <xdr:cNvPicPr preferRelativeResize="0"/>
        </xdr:nvPicPr>
        <xdr:blipFill rotWithShape="1">
          <a:blip xmlns:r="http://schemas.openxmlformats.org/officeDocument/2006/relationships" r:embed="rId1">
            <a:alphaModFix/>
          </a:blip>
          <a:srcRect l="4767" b="80719"/>
          <a:stretch/>
        </xdr:blipFill>
        <xdr:spPr>
          <a:xfrm>
            <a:off x="863600" y="792061"/>
            <a:ext cx="1435100" cy="208441"/>
          </a:xfrm>
          <a:prstGeom prst="rect">
            <a:avLst/>
          </a:prstGeom>
          <a:noFill/>
          <a:ln>
            <a:noFill/>
          </a:ln>
        </xdr:spPr>
      </xdr:pic>
      <xdr:pic>
        <xdr:nvPicPr>
          <xdr:cNvPr id="10" name="Imagem 2" descr="São-Martinho_logo_baixa.jpg">
            <a:extLst>
              <a:ext uri="{FF2B5EF4-FFF2-40B4-BE49-F238E27FC236}">
                <a16:creationId xmlns:a16="http://schemas.microsoft.com/office/drawing/2014/main" id="{939B5829-84F1-4D61-BCD1-C5FC752BE101}"/>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val="0"/>
              </a:ext>
            </a:extLst>
          </a:blip>
          <a:srcRect/>
          <a:stretch>
            <a:fillRect/>
          </a:stretch>
        </xdr:blipFill>
        <xdr:spPr bwMode="auto">
          <a:xfrm>
            <a:off x="787400" y="378686"/>
            <a:ext cx="1663680" cy="259254"/>
          </a:xfrm>
          <a:prstGeom prst="rect">
            <a:avLst/>
          </a:prstGeom>
          <a:solidFill>
            <a:srgbClr val="024B87"/>
          </a:solidFill>
          <a:ln>
            <a:noFill/>
          </a:ln>
          <a:extLst>
            <a:ext uri="{91240B29-F687-4F45-9708-019B960494DF}">
              <a14:hiddenLine xmlns:a14="http://schemas.microsoft.com/office/drawing/2010/main" w="9525">
                <a:solidFill>
                  <a:srgbClr val="000000"/>
                </a:solidFill>
                <a:miter lim="800000"/>
                <a:headEnd/>
                <a:tailEnd/>
              </a14:hiddenLine>
            </a:ext>
          </a:extLst>
        </xdr:spPr>
      </xdr:pic>
      <xdr:sp macro="" textlink="">
        <xdr:nvSpPr>
          <xdr:cNvPr id="11" name="Retângulo Arredondado 3">
            <a:hlinkClick xmlns:r="http://schemas.openxmlformats.org/officeDocument/2006/relationships" r:id="rId3"/>
            <a:extLst>
              <a:ext uri="{FF2B5EF4-FFF2-40B4-BE49-F238E27FC236}">
                <a16:creationId xmlns:a16="http://schemas.microsoft.com/office/drawing/2014/main" id="{A1A3BE10-EC77-4DA2-AFC8-71FA5A7D00BB}"/>
              </a:ext>
            </a:extLst>
          </xdr:cNvPr>
          <xdr:cNvSpPr/>
        </xdr:nvSpPr>
        <xdr:spPr>
          <a:xfrm>
            <a:off x="2641029" y="317500"/>
            <a:ext cx="730821" cy="356226"/>
          </a:xfrm>
          <a:prstGeom prst="roundRect">
            <a:avLst/>
          </a:prstGeom>
          <a:solidFill>
            <a:srgbClr val="024B8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latin typeface="Century Gothic" panose="020B0502020202020204" pitchFamily="34" charset="0"/>
              </a:rPr>
              <a:t>Index</a:t>
            </a:r>
            <a:endParaRPr lang="pt-BR" sz="1100" b="1">
              <a:latin typeface="Century Gothic" panose="020B0502020202020204" pitchFamily="34" charset="0"/>
            </a:endParaRPr>
          </a:p>
        </xdr:txBody>
      </xdr:sp>
    </xdr:grpSp>
    <xdr:clientData/>
  </xdr:twoCellAnchor>
</xdr:wsDr>
</file>

<file path=xl/drawings/drawing36.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2584450</xdr:colOff>
      <xdr:row>4</xdr:row>
      <xdr:rowOff>119986</xdr:rowOff>
    </xdr:to>
    <xdr:grpSp>
      <xdr:nvGrpSpPr>
        <xdr:cNvPr id="8" name="Agrupar 7">
          <a:extLst>
            <a:ext uri="{FF2B5EF4-FFF2-40B4-BE49-F238E27FC236}">
              <a16:creationId xmlns:a16="http://schemas.microsoft.com/office/drawing/2014/main" id="{776626DC-3421-433B-8543-F51CD5AB36FB}"/>
            </a:ext>
          </a:extLst>
        </xdr:cNvPr>
        <xdr:cNvGrpSpPr/>
      </xdr:nvGrpSpPr>
      <xdr:grpSpPr>
        <a:xfrm>
          <a:off x="581025" y="180975"/>
          <a:ext cx="2584450" cy="662911"/>
          <a:chOff x="787400" y="317500"/>
          <a:chExt cx="2584450" cy="683002"/>
        </a:xfrm>
      </xdr:grpSpPr>
      <xdr:pic>
        <xdr:nvPicPr>
          <xdr:cNvPr id="9" name="Google Shape;174;p6">
            <a:extLst>
              <a:ext uri="{FF2B5EF4-FFF2-40B4-BE49-F238E27FC236}">
                <a16:creationId xmlns:a16="http://schemas.microsoft.com/office/drawing/2014/main" id="{D2FCC51B-5DE3-4E37-8B3E-8505869A3C1E}"/>
              </a:ext>
            </a:extLst>
          </xdr:cNvPr>
          <xdr:cNvPicPr preferRelativeResize="0"/>
        </xdr:nvPicPr>
        <xdr:blipFill rotWithShape="1">
          <a:blip xmlns:r="http://schemas.openxmlformats.org/officeDocument/2006/relationships" r:embed="rId1">
            <a:alphaModFix/>
          </a:blip>
          <a:srcRect l="4767" b="80719"/>
          <a:stretch/>
        </xdr:blipFill>
        <xdr:spPr>
          <a:xfrm>
            <a:off x="863600" y="792061"/>
            <a:ext cx="1435100" cy="208441"/>
          </a:xfrm>
          <a:prstGeom prst="rect">
            <a:avLst/>
          </a:prstGeom>
          <a:noFill/>
          <a:ln>
            <a:noFill/>
          </a:ln>
        </xdr:spPr>
      </xdr:pic>
      <xdr:pic>
        <xdr:nvPicPr>
          <xdr:cNvPr id="10" name="Imagem 2" descr="São-Martinho_logo_baixa.jpg">
            <a:extLst>
              <a:ext uri="{FF2B5EF4-FFF2-40B4-BE49-F238E27FC236}">
                <a16:creationId xmlns:a16="http://schemas.microsoft.com/office/drawing/2014/main" id="{A33D8A70-AD38-4736-9ED3-95399EA53048}"/>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val="0"/>
              </a:ext>
            </a:extLst>
          </a:blip>
          <a:srcRect/>
          <a:stretch>
            <a:fillRect/>
          </a:stretch>
        </xdr:blipFill>
        <xdr:spPr bwMode="auto">
          <a:xfrm>
            <a:off x="787400" y="378686"/>
            <a:ext cx="1663680" cy="259254"/>
          </a:xfrm>
          <a:prstGeom prst="rect">
            <a:avLst/>
          </a:prstGeom>
          <a:solidFill>
            <a:srgbClr val="024B87"/>
          </a:solidFill>
          <a:ln>
            <a:noFill/>
          </a:ln>
          <a:extLst>
            <a:ext uri="{91240B29-F687-4F45-9708-019B960494DF}">
              <a14:hiddenLine xmlns:a14="http://schemas.microsoft.com/office/drawing/2010/main" w="9525">
                <a:solidFill>
                  <a:srgbClr val="000000"/>
                </a:solidFill>
                <a:miter lim="800000"/>
                <a:headEnd/>
                <a:tailEnd/>
              </a14:hiddenLine>
            </a:ext>
          </a:extLst>
        </xdr:spPr>
      </xdr:pic>
      <xdr:sp macro="" textlink="">
        <xdr:nvSpPr>
          <xdr:cNvPr id="11" name="Retângulo Arredondado 3">
            <a:hlinkClick xmlns:r="http://schemas.openxmlformats.org/officeDocument/2006/relationships" r:id="rId3"/>
            <a:extLst>
              <a:ext uri="{FF2B5EF4-FFF2-40B4-BE49-F238E27FC236}">
                <a16:creationId xmlns:a16="http://schemas.microsoft.com/office/drawing/2014/main" id="{F69DF124-B5C2-43A9-A4AA-0B78F48D734D}"/>
              </a:ext>
            </a:extLst>
          </xdr:cNvPr>
          <xdr:cNvSpPr/>
        </xdr:nvSpPr>
        <xdr:spPr>
          <a:xfrm>
            <a:off x="2641029" y="317500"/>
            <a:ext cx="730821" cy="356226"/>
          </a:xfrm>
          <a:prstGeom prst="roundRect">
            <a:avLst/>
          </a:prstGeom>
          <a:solidFill>
            <a:srgbClr val="024B8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latin typeface="Century Gothic" panose="020B0502020202020204" pitchFamily="34" charset="0"/>
              </a:rPr>
              <a:t>Index</a:t>
            </a:r>
            <a:endParaRPr lang="pt-BR" sz="1100" b="1">
              <a:latin typeface="Century Gothic" panose="020B0502020202020204" pitchFamily="34" charset="0"/>
            </a:endParaRPr>
          </a:p>
        </xdr:txBody>
      </xdr:sp>
    </xdr:grp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2584450</xdr:colOff>
      <xdr:row>4</xdr:row>
      <xdr:rowOff>119986</xdr:rowOff>
    </xdr:to>
    <xdr:grpSp>
      <xdr:nvGrpSpPr>
        <xdr:cNvPr id="8" name="Agrupar 7">
          <a:extLst>
            <a:ext uri="{FF2B5EF4-FFF2-40B4-BE49-F238E27FC236}">
              <a16:creationId xmlns:a16="http://schemas.microsoft.com/office/drawing/2014/main" id="{CBF06171-9497-4D76-8EF7-F64EB716CC91}"/>
            </a:ext>
          </a:extLst>
        </xdr:cNvPr>
        <xdr:cNvGrpSpPr/>
      </xdr:nvGrpSpPr>
      <xdr:grpSpPr>
        <a:xfrm>
          <a:off x="581025" y="180975"/>
          <a:ext cx="2584450" cy="662911"/>
          <a:chOff x="787400" y="317500"/>
          <a:chExt cx="2584450" cy="683002"/>
        </a:xfrm>
      </xdr:grpSpPr>
      <xdr:pic>
        <xdr:nvPicPr>
          <xdr:cNvPr id="9" name="Google Shape;174;p6">
            <a:extLst>
              <a:ext uri="{FF2B5EF4-FFF2-40B4-BE49-F238E27FC236}">
                <a16:creationId xmlns:a16="http://schemas.microsoft.com/office/drawing/2014/main" id="{EDA693C7-9AE4-4346-9FB0-6D26091A043F}"/>
              </a:ext>
            </a:extLst>
          </xdr:cNvPr>
          <xdr:cNvPicPr preferRelativeResize="0"/>
        </xdr:nvPicPr>
        <xdr:blipFill rotWithShape="1">
          <a:blip xmlns:r="http://schemas.openxmlformats.org/officeDocument/2006/relationships" r:embed="rId1">
            <a:alphaModFix/>
          </a:blip>
          <a:srcRect l="4767" b="80719"/>
          <a:stretch/>
        </xdr:blipFill>
        <xdr:spPr>
          <a:xfrm>
            <a:off x="863600" y="792061"/>
            <a:ext cx="1435100" cy="208441"/>
          </a:xfrm>
          <a:prstGeom prst="rect">
            <a:avLst/>
          </a:prstGeom>
          <a:noFill/>
          <a:ln>
            <a:noFill/>
          </a:ln>
        </xdr:spPr>
      </xdr:pic>
      <xdr:pic>
        <xdr:nvPicPr>
          <xdr:cNvPr id="10" name="Imagem 2" descr="São-Martinho_logo_baixa.jpg">
            <a:extLst>
              <a:ext uri="{FF2B5EF4-FFF2-40B4-BE49-F238E27FC236}">
                <a16:creationId xmlns:a16="http://schemas.microsoft.com/office/drawing/2014/main" id="{767770E4-123A-446B-8EDC-ED3D7EDA48F8}"/>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val="0"/>
              </a:ext>
            </a:extLst>
          </a:blip>
          <a:srcRect/>
          <a:stretch>
            <a:fillRect/>
          </a:stretch>
        </xdr:blipFill>
        <xdr:spPr bwMode="auto">
          <a:xfrm>
            <a:off x="787400" y="378686"/>
            <a:ext cx="1663680" cy="259254"/>
          </a:xfrm>
          <a:prstGeom prst="rect">
            <a:avLst/>
          </a:prstGeom>
          <a:solidFill>
            <a:srgbClr val="024B87"/>
          </a:solidFill>
          <a:ln>
            <a:noFill/>
          </a:ln>
          <a:extLst>
            <a:ext uri="{91240B29-F687-4F45-9708-019B960494DF}">
              <a14:hiddenLine xmlns:a14="http://schemas.microsoft.com/office/drawing/2010/main" w="9525">
                <a:solidFill>
                  <a:srgbClr val="000000"/>
                </a:solidFill>
                <a:miter lim="800000"/>
                <a:headEnd/>
                <a:tailEnd/>
              </a14:hiddenLine>
            </a:ext>
          </a:extLst>
        </xdr:spPr>
      </xdr:pic>
      <xdr:sp macro="" textlink="">
        <xdr:nvSpPr>
          <xdr:cNvPr id="11" name="Retângulo Arredondado 3">
            <a:hlinkClick xmlns:r="http://schemas.openxmlformats.org/officeDocument/2006/relationships" r:id="rId3"/>
            <a:extLst>
              <a:ext uri="{FF2B5EF4-FFF2-40B4-BE49-F238E27FC236}">
                <a16:creationId xmlns:a16="http://schemas.microsoft.com/office/drawing/2014/main" id="{F058E095-96B8-4B6C-B9D5-ACC0C5C7E951}"/>
              </a:ext>
            </a:extLst>
          </xdr:cNvPr>
          <xdr:cNvSpPr/>
        </xdr:nvSpPr>
        <xdr:spPr>
          <a:xfrm>
            <a:off x="2641029" y="317500"/>
            <a:ext cx="730821" cy="356226"/>
          </a:xfrm>
          <a:prstGeom prst="roundRect">
            <a:avLst/>
          </a:prstGeom>
          <a:solidFill>
            <a:srgbClr val="024B8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latin typeface="Century Gothic" panose="020B0502020202020204" pitchFamily="34" charset="0"/>
              </a:rPr>
              <a:t>Index</a:t>
            </a:r>
            <a:endParaRPr lang="pt-BR" sz="1100" b="1">
              <a:latin typeface="Century Gothic" panose="020B0502020202020204" pitchFamily="34" charset="0"/>
            </a:endParaRPr>
          </a:p>
        </xdr:txBody>
      </xdr:sp>
    </xdr:grpSp>
    <xdr:clientData/>
  </xdr:twoCellAnchor>
</xdr:wsDr>
</file>

<file path=xl/drawings/drawing38.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2584450</xdr:colOff>
      <xdr:row>4</xdr:row>
      <xdr:rowOff>132593</xdr:rowOff>
    </xdr:to>
    <xdr:grpSp>
      <xdr:nvGrpSpPr>
        <xdr:cNvPr id="8" name="Agrupar 7">
          <a:extLst>
            <a:ext uri="{FF2B5EF4-FFF2-40B4-BE49-F238E27FC236}">
              <a16:creationId xmlns:a16="http://schemas.microsoft.com/office/drawing/2014/main" id="{A58CFD2A-F7E4-49DE-A166-0756E1296665}"/>
            </a:ext>
          </a:extLst>
        </xdr:cNvPr>
        <xdr:cNvGrpSpPr/>
      </xdr:nvGrpSpPr>
      <xdr:grpSpPr>
        <a:xfrm>
          <a:off x="581025" y="180975"/>
          <a:ext cx="2584450" cy="675518"/>
          <a:chOff x="787400" y="317500"/>
          <a:chExt cx="2584450" cy="683002"/>
        </a:xfrm>
      </xdr:grpSpPr>
      <xdr:pic>
        <xdr:nvPicPr>
          <xdr:cNvPr id="9" name="Google Shape;174;p6">
            <a:extLst>
              <a:ext uri="{FF2B5EF4-FFF2-40B4-BE49-F238E27FC236}">
                <a16:creationId xmlns:a16="http://schemas.microsoft.com/office/drawing/2014/main" id="{682012EE-37F5-4270-BF9F-D70F5574118C}"/>
              </a:ext>
            </a:extLst>
          </xdr:cNvPr>
          <xdr:cNvPicPr preferRelativeResize="0"/>
        </xdr:nvPicPr>
        <xdr:blipFill rotWithShape="1">
          <a:blip xmlns:r="http://schemas.openxmlformats.org/officeDocument/2006/relationships" r:embed="rId1">
            <a:alphaModFix/>
          </a:blip>
          <a:srcRect l="4767" b="80719"/>
          <a:stretch/>
        </xdr:blipFill>
        <xdr:spPr>
          <a:xfrm>
            <a:off x="863600" y="792061"/>
            <a:ext cx="1435100" cy="208441"/>
          </a:xfrm>
          <a:prstGeom prst="rect">
            <a:avLst/>
          </a:prstGeom>
          <a:noFill/>
          <a:ln>
            <a:noFill/>
          </a:ln>
        </xdr:spPr>
      </xdr:pic>
      <xdr:pic>
        <xdr:nvPicPr>
          <xdr:cNvPr id="10" name="Imagem 2" descr="São-Martinho_logo_baixa.jpg">
            <a:extLst>
              <a:ext uri="{FF2B5EF4-FFF2-40B4-BE49-F238E27FC236}">
                <a16:creationId xmlns:a16="http://schemas.microsoft.com/office/drawing/2014/main" id="{5111C043-AECA-4729-85CB-18244DC009D6}"/>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val="0"/>
              </a:ext>
            </a:extLst>
          </a:blip>
          <a:srcRect/>
          <a:stretch>
            <a:fillRect/>
          </a:stretch>
        </xdr:blipFill>
        <xdr:spPr bwMode="auto">
          <a:xfrm>
            <a:off x="787400" y="378686"/>
            <a:ext cx="1663680" cy="259254"/>
          </a:xfrm>
          <a:prstGeom prst="rect">
            <a:avLst/>
          </a:prstGeom>
          <a:solidFill>
            <a:srgbClr val="024B87"/>
          </a:solidFill>
          <a:ln>
            <a:noFill/>
          </a:ln>
          <a:extLst>
            <a:ext uri="{91240B29-F687-4F45-9708-019B960494DF}">
              <a14:hiddenLine xmlns:a14="http://schemas.microsoft.com/office/drawing/2010/main" w="9525">
                <a:solidFill>
                  <a:srgbClr val="000000"/>
                </a:solidFill>
                <a:miter lim="800000"/>
                <a:headEnd/>
                <a:tailEnd/>
              </a14:hiddenLine>
            </a:ext>
          </a:extLst>
        </xdr:spPr>
      </xdr:pic>
      <xdr:sp macro="" textlink="">
        <xdr:nvSpPr>
          <xdr:cNvPr id="11" name="Retângulo Arredondado 3">
            <a:hlinkClick xmlns:r="http://schemas.openxmlformats.org/officeDocument/2006/relationships" r:id="rId3"/>
            <a:extLst>
              <a:ext uri="{FF2B5EF4-FFF2-40B4-BE49-F238E27FC236}">
                <a16:creationId xmlns:a16="http://schemas.microsoft.com/office/drawing/2014/main" id="{6C7623BD-5BE0-4EE6-9307-78CB913E6F33}"/>
              </a:ext>
            </a:extLst>
          </xdr:cNvPr>
          <xdr:cNvSpPr/>
        </xdr:nvSpPr>
        <xdr:spPr>
          <a:xfrm>
            <a:off x="2641029" y="317500"/>
            <a:ext cx="730821" cy="356226"/>
          </a:xfrm>
          <a:prstGeom prst="roundRect">
            <a:avLst/>
          </a:prstGeom>
          <a:solidFill>
            <a:srgbClr val="024B8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latin typeface="Century Gothic" panose="020B0502020202020204" pitchFamily="34" charset="0"/>
              </a:rPr>
              <a:t>Index</a:t>
            </a:r>
            <a:endParaRPr lang="pt-BR" sz="1100" b="1">
              <a:latin typeface="Century Gothic" panose="020B0502020202020204" pitchFamily="34" charset="0"/>
            </a:endParaRPr>
          </a:p>
        </xdr:txBody>
      </xdr:sp>
    </xdr:grpSp>
    <xdr:clientData/>
  </xdr:twoCellAnchor>
</xdr:wsDr>
</file>

<file path=xl/drawings/drawing39.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2584450</xdr:colOff>
      <xdr:row>4</xdr:row>
      <xdr:rowOff>119986</xdr:rowOff>
    </xdr:to>
    <xdr:grpSp>
      <xdr:nvGrpSpPr>
        <xdr:cNvPr id="8" name="Agrupar 7">
          <a:extLst>
            <a:ext uri="{FF2B5EF4-FFF2-40B4-BE49-F238E27FC236}">
              <a16:creationId xmlns:a16="http://schemas.microsoft.com/office/drawing/2014/main" id="{C6B73FA0-7D83-4848-A0C8-9AE9CCED8FA7}"/>
            </a:ext>
          </a:extLst>
        </xdr:cNvPr>
        <xdr:cNvGrpSpPr/>
      </xdr:nvGrpSpPr>
      <xdr:grpSpPr>
        <a:xfrm>
          <a:off x="581025" y="180975"/>
          <a:ext cx="2584450" cy="662911"/>
          <a:chOff x="787400" y="317500"/>
          <a:chExt cx="2584450" cy="683002"/>
        </a:xfrm>
      </xdr:grpSpPr>
      <xdr:pic>
        <xdr:nvPicPr>
          <xdr:cNvPr id="9" name="Google Shape;174;p6">
            <a:extLst>
              <a:ext uri="{FF2B5EF4-FFF2-40B4-BE49-F238E27FC236}">
                <a16:creationId xmlns:a16="http://schemas.microsoft.com/office/drawing/2014/main" id="{445A2910-6C0E-451C-83C9-82129705F05B}"/>
              </a:ext>
            </a:extLst>
          </xdr:cNvPr>
          <xdr:cNvPicPr preferRelativeResize="0"/>
        </xdr:nvPicPr>
        <xdr:blipFill rotWithShape="1">
          <a:blip xmlns:r="http://schemas.openxmlformats.org/officeDocument/2006/relationships" r:embed="rId1">
            <a:alphaModFix/>
          </a:blip>
          <a:srcRect l="4767" b="80719"/>
          <a:stretch/>
        </xdr:blipFill>
        <xdr:spPr>
          <a:xfrm>
            <a:off x="863600" y="792061"/>
            <a:ext cx="1435100" cy="208441"/>
          </a:xfrm>
          <a:prstGeom prst="rect">
            <a:avLst/>
          </a:prstGeom>
          <a:noFill/>
          <a:ln>
            <a:noFill/>
          </a:ln>
        </xdr:spPr>
      </xdr:pic>
      <xdr:pic>
        <xdr:nvPicPr>
          <xdr:cNvPr id="10" name="Imagem 2" descr="São-Martinho_logo_baixa.jpg">
            <a:extLst>
              <a:ext uri="{FF2B5EF4-FFF2-40B4-BE49-F238E27FC236}">
                <a16:creationId xmlns:a16="http://schemas.microsoft.com/office/drawing/2014/main" id="{2D4BF409-C2AC-49DA-B542-EEF2152AC1E4}"/>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val="0"/>
              </a:ext>
            </a:extLst>
          </a:blip>
          <a:srcRect/>
          <a:stretch>
            <a:fillRect/>
          </a:stretch>
        </xdr:blipFill>
        <xdr:spPr bwMode="auto">
          <a:xfrm>
            <a:off x="787400" y="378686"/>
            <a:ext cx="1663680" cy="259254"/>
          </a:xfrm>
          <a:prstGeom prst="rect">
            <a:avLst/>
          </a:prstGeom>
          <a:solidFill>
            <a:srgbClr val="024B87"/>
          </a:solidFill>
          <a:ln>
            <a:noFill/>
          </a:ln>
          <a:extLst>
            <a:ext uri="{91240B29-F687-4F45-9708-019B960494DF}">
              <a14:hiddenLine xmlns:a14="http://schemas.microsoft.com/office/drawing/2010/main" w="9525">
                <a:solidFill>
                  <a:srgbClr val="000000"/>
                </a:solidFill>
                <a:miter lim="800000"/>
                <a:headEnd/>
                <a:tailEnd/>
              </a14:hiddenLine>
            </a:ext>
          </a:extLst>
        </xdr:spPr>
      </xdr:pic>
      <xdr:sp macro="" textlink="">
        <xdr:nvSpPr>
          <xdr:cNvPr id="11" name="Retângulo Arredondado 3">
            <a:hlinkClick xmlns:r="http://schemas.openxmlformats.org/officeDocument/2006/relationships" r:id="rId3"/>
            <a:extLst>
              <a:ext uri="{FF2B5EF4-FFF2-40B4-BE49-F238E27FC236}">
                <a16:creationId xmlns:a16="http://schemas.microsoft.com/office/drawing/2014/main" id="{661BAD6A-3BDD-4B07-A9FE-494CDF3291DF}"/>
              </a:ext>
            </a:extLst>
          </xdr:cNvPr>
          <xdr:cNvSpPr/>
        </xdr:nvSpPr>
        <xdr:spPr>
          <a:xfrm>
            <a:off x="2641029" y="317500"/>
            <a:ext cx="730821" cy="356226"/>
          </a:xfrm>
          <a:prstGeom prst="roundRect">
            <a:avLst/>
          </a:prstGeom>
          <a:solidFill>
            <a:srgbClr val="024B8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latin typeface="Century Gothic" panose="020B0502020202020204" pitchFamily="34" charset="0"/>
              </a:rPr>
              <a:t>Index</a:t>
            </a:r>
            <a:endParaRPr lang="pt-BR" sz="1100" b="1">
              <a:latin typeface="Century Gothic" panose="020B0502020202020204" pitchFamily="34" charset="0"/>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2584450</xdr:colOff>
      <xdr:row>4</xdr:row>
      <xdr:rowOff>129946</xdr:rowOff>
    </xdr:to>
    <xdr:grpSp>
      <xdr:nvGrpSpPr>
        <xdr:cNvPr id="14" name="Agrupar 13">
          <a:extLst>
            <a:ext uri="{FF2B5EF4-FFF2-40B4-BE49-F238E27FC236}">
              <a16:creationId xmlns:a16="http://schemas.microsoft.com/office/drawing/2014/main" id="{A7CFB59E-087E-48B8-A8E0-B6F8DE57D38C}"/>
            </a:ext>
          </a:extLst>
        </xdr:cNvPr>
        <xdr:cNvGrpSpPr/>
      </xdr:nvGrpSpPr>
      <xdr:grpSpPr>
        <a:xfrm>
          <a:off x="581025" y="180975"/>
          <a:ext cx="2584450" cy="672871"/>
          <a:chOff x="787400" y="317500"/>
          <a:chExt cx="2584450" cy="683002"/>
        </a:xfrm>
      </xdr:grpSpPr>
      <xdr:pic>
        <xdr:nvPicPr>
          <xdr:cNvPr id="19" name="Google Shape;174;p6">
            <a:extLst>
              <a:ext uri="{FF2B5EF4-FFF2-40B4-BE49-F238E27FC236}">
                <a16:creationId xmlns:a16="http://schemas.microsoft.com/office/drawing/2014/main" id="{352C678A-E0BC-40E4-9484-FA53A69CEEBE}"/>
              </a:ext>
            </a:extLst>
          </xdr:cNvPr>
          <xdr:cNvPicPr preferRelativeResize="0"/>
        </xdr:nvPicPr>
        <xdr:blipFill rotWithShape="1">
          <a:blip xmlns:r="http://schemas.openxmlformats.org/officeDocument/2006/relationships" r:embed="rId1">
            <a:alphaModFix/>
          </a:blip>
          <a:srcRect l="4767" b="80719"/>
          <a:stretch/>
        </xdr:blipFill>
        <xdr:spPr>
          <a:xfrm>
            <a:off x="863600" y="792061"/>
            <a:ext cx="1435100" cy="208441"/>
          </a:xfrm>
          <a:prstGeom prst="rect">
            <a:avLst/>
          </a:prstGeom>
          <a:noFill/>
          <a:ln>
            <a:noFill/>
          </a:ln>
        </xdr:spPr>
      </xdr:pic>
      <xdr:pic>
        <xdr:nvPicPr>
          <xdr:cNvPr id="20" name="Imagem 2" descr="São-Martinho_logo_baixa.jpg">
            <a:extLst>
              <a:ext uri="{FF2B5EF4-FFF2-40B4-BE49-F238E27FC236}">
                <a16:creationId xmlns:a16="http://schemas.microsoft.com/office/drawing/2014/main" id="{53038324-7A27-461C-9970-B3F179BA00B7}"/>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val="0"/>
              </a:ext>
            </a:extLst>
          </a:blip>
          <a:srcRect/>
          <a:stretch>
            <a:fillRect/>
          </a:stretch>
        </xdr:blipFill>
        <xdr:spPr bwMode="auto">
          <a:xfrm>
            <a:off x="787400" y="378686"/>
            <a:ext cx="1663680" cy="259254"/>
          </a:xfrm>
          <a:prstGeom prst="rect">
            <a:avLst/>
          </a:prstGeom>
          <a:solidFill>
            <a:srgbClr val="024B87"/>
          </a:solidFill>
          <a:ln>
            <a:noFill/>
          </a:ln>
          <a:extLst>
            <a:ext uri="{91240B29-F687-4F45-9708-019B960494DF}">
              <a14:hiddenLine xmlns:a14="http://schemas.microsoft.com/office/drawing/2010/main" w="9525">
                <a:solidFill>
                  <a:srgbClr val="000000"/>
                </a:solidFill>
                <a:miter lim="800000"/>
                <a:headEnd/>
                <a:tailEnd/>
              </a14:hiddenLine>
            </a:ext>
          </a:extLst>
        </xdr:spPr>
      </xdr:pic>
      <xdr:sp macro="" textlink="">
        <xdr:nvSpPr>
          <xdr:cNvPr id="21" name="Retângulo Arredondado 3">
            <a:hlinkClick xmlns:r="http://schemas.openxmlformats.org/officeDocument/2006/relationships" r:id="rId3"/>
            <a:extLst>
              <a:ext uri="{FF2B5EF4-FFF2-40B4-BE49-F238E27FC236}">
                <a16:creationId xmlns:a16="http://schemas.microsoft.com/office/drawing/2014/main" id="{A83CE4E0-E01C-47D9-B300-38001C253032}"/>
              </a:ext>
            </a:extLst>
          </xdr:cNvPr>
          <xdr:cNvSpPr/>
        </xdr:nvSpPr>
        <xdr:spPr>
          <a:xfrm>
            <a:off x="2641029" y="317500"/>
            <a:ext cx="730821" cy="356226"/>
          </a:xfrm>
          <a:prstGeom prst="roundRect">
            <a:avLst/>
          </a:prstGeom>
          <a:solidFill>
            <a:srgbClr val="024B8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latin typeface="Century Gothic" panose="020B0502020202020204" pitchFamily="34" charset="0"/>
              </a:rPr>
              <a:t>Index</a:t>
            </a:r>
            <a:endParaRPr lang="pt-BR" sz="1100" b="1">
              <a:latin typeface="Century Gothic" panose="020B0502020202020204" pitchFamily="34" charset="0"/>
            </a:endParaRPr>
          </a:p>
        </xdr:txBody>
      </xdr:sp>
    </xdr:grp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2584450</xdr:colOff>
      <xdr:row>4</xdr:row>
      <xdr:rowOff>108780</xdr:rowOff>
    </xdr:to>
    <xdr:grpSp>
      <xdr:nvGrpSpPr>
        <xdr:cNvPr id="8" name="Agrupar 7">
          <a:extLst>
            <a:ext uri="{FF2B5EF4-FFF2-40B4-BE49-F238E27FC236}">
              <a16:creationId xmlns:a16="http://schemas.microsoft.com/office/drawing/2014/main" id="{5E8771D1-761B-49CB-B69F-8BF8103A965F}"/>
            </a:ext>
          </a:extLst>
        </xdr:cNvPr>
        <xdr:cNvGrpSpPr/>
      </xdr:nvGrpSpPr>
      <xdr:grpSpPr>
        <a:xfrm>
          <a:off x="581025" y="180975"/>
          <a:ext cx="2584450" cy="651705"/>
          <a:chOff x="787400" y="317500"/>
          <a:chExt cx="2584450" cy="683002"/>
        </a:xfrm>
      </xdr:grpSpPr>
      <xdr:pic>
        <xdr:nvPicPr>
          <xdr:cNvPr id="9" name="Google Shape;174;p6">
            <a:extLst>
              <a:ext uri="{FF2B5EF4-FFF2-40B4-BE49-F238E27FC236}">
                <a16:creationId xmlns:a16="http://schemas.microsoft.com/office/drawing/2014/main" id="{9CE97348-4A5F-44C8-BA7F-98D0FB44774C}"/>
              </a:ext>
            </a:extLst>
          </xdr:cNvPr>
          <xdr:cNvPicPr preferRelativeResize="0"/>
        </xdr:nvPicPr>
        <xdr:blipFill rotWithShape="1">
          <a:blip xmlns:r="http://schemas.openxmlformats.org/officeDocument/2006/relationships" r:embed="rId1">
            <a:alphaModFix/>
          </a:blip>
          <a:srcRect l="4767" b="80719"/>
          <a:stretch/>
        </xdr:blipFill>
        <xdr:spPr>
          <a:xfrm>
            <a:off x="863600" y="792061"/>
            <a:ext cx="1435100" cy="208441"/>
          </a:xfrm>
          <a:prstGeom prst="rect">
            <a:avLst/>
          </a:prstGeom>
          <a:noFill/>
          <a:ln>
            <a:noFill/>
          </a:ln>
        </xdr:spPr>
      </xdr:pic>
      <xdr:pic>
        <xdr:nvPicPr>
          <xdr:cNvPr id="10" name="Imagem 2" descr="São-Martinho_logo_baixa.jpg">
            <a:extLst>
              <a:ext uri="{FF2B5EF4-FFF2-40B4-BE49-F238E27FC236}">
                <a16:creationId xmlns:a16="http://schemas.microsoft.com/office/drawing/2014/main" id="{337FA08E-306A-4DFF-B9A7-C672DADF3C25}"/>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val="0"/>
              </a:ext>
            </a:extLst>
          </a:blip>
          <a:srcRect/>
          <a:stretch>
            <a:fillRect/>
          </a:stretch>
        </xdr:blipFill>
        <xdr:spPr bwMode="auto">
          <a:xfrm>
            <a:off x="787400" y="378686"/>
            <a:ext cx="1663680" cy="259254"/>
          </a:xfrm>
          <a:prstGeom prst="rect">
            <a:avLst/>
          </a:prstGeom>
          <a:solidFill>
            <a:srgbClr val="024B87"/>
          </a:solidFill>
          <a:ln>
            <a:noFill/>
          </a:ln>
          <a:extLst>
            <a:ext uri="{91240B29-F687-4F45-9708-019B960494DF}">
              <a14:hiddenLine xmlns:a14="http://schemas.microsoft.com/office/drawing/2010/main" w="9525">
                <a:solidFill>
                  <a:srgbClr val="000000"/>
                </a:solidFill>
                <a:miter lim="800000"/>
                <a:headEnd/>
                <a:tailEnd/>
              </a14:hiddenLine>
            </a:ext>
          </a:extLst>
        </xdr:spPr>
      </xdr:pic>
      <xdr:sp macro="" textlink="">
        <xdr:nvSpPr>
          <xdr:cNvPr id="11" name="Retângulo Arredondado 3">
            <a:hlinkClick xmlns:r="http://schemas.openxmlformats.org/officeDocument/2006/relationships" r:id="rId3"/>
            <a:extLst>
              <a:ext uri="{FF2B5EF4-FFF2-40B4-BE49-F238E27FC236}">
                <a16:creationId xmlns:a16="http://schemas.microsoft.com/office/drawing/2014/main" id="{5F42BBD8-FD5C-4AE9-9D87-3C2195F53429}"/>
              </a:ext>
            </a:extLst>
          </xdr:cNvPr>
          <xdr:cNvSpPr/>
        </xdr:nvSpPr>
        <xdr:spPr>
          <a:xfrm>
            <a:off x="2641029" y="317500"/>
            <a:ext cx="730821" cy="356226"/>
          </a:xfrm>
          <a:prstGeom prst="roundRect">
            <a:avLst/>
          </a:prstGeom>
          <a:solidFill>
            <a:srgbClr val="024B8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latin typeface="Century Gothic" panose="020B0502020202020204" pitchFamily="34" charset="0"/>
              </a:rPr>
              <a:t>Index</a:t>
            </a:r>
            <a:endParaRPr lang="pt-BR" sz="1100" b="1">
              <a:latin typeface="Century Gothic" panose="020B0502020202020204" pitchFamily="34" charset="0"/>
            </a:endParaRPr>
          </a:p>
        </xdr:txBody>
      </xdr:sp>
    </xdr:grpSp>
    <xdr:clientData/>
  </xdr:twoCellAnchor>
</xdr:wsDr>
</file>

<file path=xl/drawings/drawing41.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2584450</xdr:colOff>
      <xdr:row>4</xdr:row>
      <xdr:rowOff>140530</xdr:rowOff>
    </xdr:to>
    <xdr:grpSp>
      <xdr:nvGrpSpPr>
        <xdr:cNvPr id="8" name="Agrupar 7">
          <a:extLst>
            <a:ext uri="{FF2B5EF4-FFF2-40B4-BE49-F238E27FC236}">
              <a16:creationId xmlns:a16="http://schemas.microsoft.com/office/drawing/2014/main" id="{B38F1DE3-75D9-42FC-8F00-479EB23D86B7}"/>
            </a:ext>
          </a:extLst>
        </xdr:cNvPr>
        <xdr:cNvGrpSpPr/>
      </xdr:nvGrpSpPr>
      <xdr:grpSpPr>
        <a:xfrm>
          <a:off x="581025" y="180975"/>
          <a:ext cx="2584450" cy="683455"/>
          <a:chOff x="787400" y="317500"/>
          <a:chExt cx="2584450" cy="683002"/>
        </a:xfrm>
      </xdr:grpSpPr>
      <xdr:pic>
        <xdr:nvPicPr>
          <xdr:cNvPr id="9" name="Google Shape;174;p6">
            <a:extLst>
              <a:ext uri="{FF2B5EF4-FFF2-40B4-BE49-F238E27FC236}">
                <a16:creationId xmlns:a16="http://schemas.microsoft.com/office/drawing/2014/main" id="{6A66B1DC-EE80-4448-831B-3BDCE0FBEFBA}"/>
              </a:ext>
            </a:extLst>
          </xdr:cNvPr>
          <xdr:cNvPicPr preferRelativeResize="0"/>
        </xdr:nvPicPr>
        <xdr:blipFill rotWithShape="1">
          <a:blip xmlns:r="http://schemas.openxmlformats.org/officeDocument/2006/relationships" r:embed="rId1">
            <a:alphaModFix/>
          </a:blip>
          <a:srcRect l="4767" b="80719"/>
          <a:stretch/>
        </xdr:blipFill>
        <xdr:spPr>
          <a:xfrm>
            <a:off x="863600" y="792061"/>
            <a:ext cx="1435100" cy="208441"/>
          </a:xfrm>
          <a:prstGeom prst="rect">
            <a:avLst/>
          </a:prstGeom>
          <a:noFill/>
          <a:ln>
            <a:noFill/>
          </a:ln>
        </xdr:spPr>
      </xdr:pic>
      <xdr:pic>
        <xdr:nvPicPr>
          <xdr:cNvPr id="10" name="Imagem 2" descr="São-Martinho_logo_baixa.jpg">
            <a:extLst>
              <a:ext uri="{FF2B5EF4-FFF2-40B4-BE49-F238E27FC236}">
                <a16:creationId xmlns:a16="http://schemas.microsoft.com/office/drawing/2014/main" id="{F9014CB0-418A-4203-A2A9-6A41712C8AD2}"/>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val="0"/>
              </a:ext>
            </a:extLst>
          </a:blip>
          <a:srcRect/>
          <a:stretch>
            <a:fillRect/>
          </a:stretch>
        </xdr:blipFill>
        <xdr:spPr bwMode="auto">
          <a:xfrm>
            <a:off x="787400" y="378686"/>
            <a:ext cx="1663680" cy="259254"/>
          </a:xfrm>
          <a:prstGeom prst="rect">
            <a:avLst/>
          </a:prstGeom>
          <a:solidFill>
            <a:srgbClr val="024B87"/>
          </a:solidFill>
          <a:ln>
            <a:noFill/>
          </a:ln>
          <a:extLst>
            <a:ext uri="{91240B29-F687-4F45-9708-019B960494DF}">
              <a14:hiddenLine xmlns:a14="http://schemas.microsoft.com/office/drawing/2010/main" w="9525">
                <a:solidFill>
                  <a:srgbClr val="000000"/>
                </a:solidFill>
                <a:miter lim="800000"/>
                <a:headEnd/>
                <a:tailEnd/>
              </a14:hiddenLine>
            </a:ext>
          </a:extLst>
        </xdr:spPr>
      </xdr:pic>
      <xdr:sp macro="" textlink="">
        <xdr:nvSpPr>
          <xdr:cNvPr id="11" name="Retângulo Arredondado 3">
            <a:hlinkClick xmlns:r="http://schemas.openxmlformats.org/officeDocument/2006/relationships" r:id="rId3"/>
            <a:extLst>
              <a:ext uri="{FF2B5EF4-FFF2-40B4-BE49-F238E27FC236}">
                <a16:creationId xmlns:a16="http://schemas.microsoft.com/office/drawing/2014/main" id="{E8726587-EE1E-44DD-83BF-11A8FC9DDAB3}"/>
              </a:ext>
            </a:extLst>
          </xdr:cNvPr>
          <xdr:cNvSpPr/>
        </xdr:nvSpPr>
        <xdr:spPr>
          <a:xfrm>
            <a:off x="2641029" y="317500"/>
            <a:ext cx="730821" cy="356226"/>
          </a:xfrm>
          <a:prstGeom prst="roundRect">
            <a:avLst/>
          </a:prstGeom>
          <a:solidFill>
            <a:srgbClr val="024B8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latin typeface="Century Gothic" panose="020B0502020202020204" pitchFamily="34" charset="0"/>
              </a:rPr>
              <a:t>Index</a:t>
            </a:r>
            <a:endParaRPr lang="pt-BR" sz="1100" b="1">
              <a:latin typeface="Century Gothic" panose="020B0502020202020204" pitchFamily="34" charset="0"/>
            </a:endParaRPr>
          </a:p>
        </xdr:txBody>
      </xdr:sp>
    </xdr:grp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2584450</xdr:colOff>
      <xdr:row>4</xdr:row>
      <xdr:rowOff>132593</xdr:rowOff>
    </xdr:to>
    <xdr:grpSp>
      <xdr:nvGrpSpPr>
        <xdr:cNvPr id="8" name="Agrupar 7">
          <a:extLst>
            <a:ext uri="{FF2B5EF4-FFF2-40B4-BE49-F238E27FC236}">
              <a16:creationId xmlns:a16="http://schemas.microsoft.com/office/drawing/2014/main" id="{F3354D7A-8820-48F6-9258-FEFF5E3AAEFB}"/>
            </a:ext>
          </a:extLst>
        </xdr:cNvPr>
        <xdr:cNvGrpSpPr/>
      </xdr:nvGrpSpPr>
      <xdr:grpSpPr>
        <a:xfrm>
          <a:off x="581025" y="180975"/>
          <a:ext cx="2584450" cy="675518"/>
          <a:chOff x="787400" y="317500"/>
          <a:chExt cx="2584450" cy="683002"/>
        </a:xfrm>
      </xdr:grpSpPr>
      <xdr:pic>
        <xdr:nvPicPr>
          <xdr:cNvPr id="9" name="Google Shape;174;p6">
            <a:extLst>
              <a:ext uri="{FF2B5EF4-FFF2-40B4-BE49-F238E27FC236}">
                <a16:creationId xmlns:a16="http://schemas.microsoft.com/office/drawing/2014/main" id="{859AC7C5-9216-4BB1-9DAD-E4956D47A44D}"/>
              </a:ext>
            </a:extLst>
          </xdr:cNvPr>
          <xdr:cNvPicPr preferRelativeResize="0"/>
        </xdr:nvPicPr>
        <xdr:blipFill rotWithShape="1">
          <a:blip xmlns:r="http://schemas.openxmlformats.org/officeDocument/2006/relationships" r:embed="rId1">
            <a:alphaModFix/>
          </a:blip>
          <a:srcRect l="4767" b="80719"/>
          <a:stretch/>
        </xdr:blipFill>
        <xdr:spPr>
          <a:xfrm>
            <a:off x="863600" y="792061"/>
            <a:ext cx="1435100" cy="208441"/>
          </a:xfrm>
          <a:prstGeom prst="rect">
            <a:avLst/>
          </a:prstGeom>
          <a:noFill/>
          <a:ln>
            <a:noFill/>
          </a:ln>
        </xdr:spPr>
      </xdr:pic>
      <xdr:pic>
        <xdr:nvPicPr>
          <xdr:cNvPr id="10" name="Imagem 2" descr="São-Martinho_logo_baixa.jpg">
            <a:extLst>
              <a:ext uri="{FF2B5EF4-FFF2-40B4-BE49-F238E27FC236}">
                <a16:creationId xmlns:a16="http://schemas.microsoft.com/office/drawing/2014/main" id="{6C5CBC3B-CAB9-4F6A-AD6A-491ADE0E3988}"/>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val="0"/>
              </a:ext>
            </a:extLst>
          </a:blip>
          <a:srcRect/>
          <a:stretch>
            <a:fillRect/>
          </a:stretch>
        </xdr:blipFill>
        <xdr:spPr bwMode="auto">
          <a:xfrm>
            <a:off x="787400" y="378686"/>
            <a:ext cx="1663680" cy="259254"/>
          </a:xfrm>
          <a:prstGeom prst="rect">
            <a:avLst/>
          </a:prstGeom>
          <a:solidFill>
            <a:srgbClr val="024B87"/>
          </a:solidFill>
          <a:ln>
            <a:noFill/>
          </a:ln>
          <a:extLst>
            <a:ext uri="{91240B29-F687-4F45-9708-019B960494DF}">
              <a14:hiddenLine xmlns:a14="http://schemas.microsoft.com/office/drawing/2010/main" w="9525">
                <a:solidFill>
                  <a:srgbClr val="000000"/>
                </a:solidFill>
                <a:miter lim="800000"/>
                <a:headEnd/>
                <a:tailEnd/>
              </a14:hiddenLine>
            </a:ext>
          </a:extLst>
        </xdr:spPr>
      </xdr:pic>
      <xdr:sp macro="" textlink="">
        <xdr:nvSpPr>
          <xdr:cNvPr id="11" name="Retângulo Arredondado 3">
            <a:hlinkClick xmlns:r="http://schemas.openxmlformats.org/officeDocument/2006/relationships" r:id="rId3"/>
            <a:extLst>
              <a:ext uri="{FF2B5EF4-FFF2-40B4-BE49-F238E27FC236}">
                <a16:creationId xmlns:a16="http://schemas.microsoft.com/office/drawing/2014/main" id="{76210097-5660-4C4C-8ECD-4ABE531D9094}"/>
              </a:ext>
            </a:extLst>
          </xdr:cNvPr>
          <xdr:cNvSpPr/>
        </xdr:nvSpPr>
        <xdr:spPr>
          <a:xfrm>
            <a:off x="2641029" y="317500"/>
            <a:ext cx="730821" cy="356226"/>
          </a:xfrm>
          <a:prstGeom prst="roundRect">
            <a:avLst/>
          </a:prstGeom>
          <a:solidFill>
            <a:srgbClr val="024B8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latin typeface="Century Gothic" panose="020B0502020202020204" pitchFamily="34" charset="0"/>
              </a:rPr>
              <a:t>Index</a:t>
            </a:r>
            <a:endParaRPr lang="pt-BR" sz="1100" b="1">
              <a:latin typeface="Century Gothic" panose="020B0502020202020204"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2584450</xdr:colOff>
      <xdr:row>4</xdr:row>
      <xdr:rowOff>127830</xdr:rowOff>
    </xdr:to>
    <xdr:grpSp>
      <xdr:nvGrpSpPr>
        <xdr:cNvPr id="10" name="Agrupar 9">
          <a:extLst>
            <a:ext uri="{FF2B5EF4-FFF2-40B4-BE49-F238E27FC236}">
              <a16:creationId xmlns:a16="http://schemas.microsoft.com/office/drawing/2014/main" id="{F2F22DBA-DDB0-427D-896D-076FE05E2996}"/>
            </a:ext>
          </a:extLst>
        </xdr:cNvPr>
        <xdr:cNvGrpSpPr/>
      </xdr:nvGrpSpPr>
      <xdr:grpSpPr>
        <a:xfrm>
          <a:off x="581025" y="180975"/>
          <a:ext cx="2584450" cy="670755"/>
          <a:chOff x="787400" y="317500"/>
          <a:chExt cx="2584450" cy="683002"/>
        </a:xfrm>
      </xdr:grpSpPr>
      <xdr:pic>
        <xdr:nvPicPr>
          <xdr:cNvPr id="11" name="Google Shape;174;p6">
            <a:extLst>
              <a:ext uri="{FF2B5EF4-FFF2-40B4-BE49-F238E27FC236}">
                <a16:creationId xmlns:a16="http://schemas.microsoft.com/office/drawing/2014/main" id="{6E1C34A1-B02A-41DA-ABEC-2A51AE0523E1}"/>
              </a:ext>
            </a:extLst>
          </xdr:cNvPr>
          <xdr:cNvPicPr preferRelativeResize="0"/>
        </xdr:nvPicPr>
        <xdr:blipFill rotWithShape="1">
          <a:blip xmlns:r="http://schemas.openxmlformats.org/officeDocument/2006/relationships" r:embed="rId1">
            <a:alphaModFix/>
          </a:blip>
          <a:srcRect l="4767" b="80719"/>
          <a:stretch/>
        </xdr:blipFill>
        <xdr:spPr>
          <a:xfrm>
            <a:off x="863600" y="792061"/>
            <a:ext cx="1435100" cy="208441"/>
          </a:xfrm>
          <a:prstGeom prst="rect">
            <a:avLst/>
          </a:prstGeom>
          <a:noFill/>
          <a:ln>
            <a:noFill/>
          </a:ln>
        </xdr:spPr>
      </xdr:pic>
      <xdr:pic>
        <xdr:nvPicPr>
          <xdr:cNvPr id="16" name="Imagem 2" descr="São-Martinho_logo_baixa.jpg">
            <a:extLst>
              <a:ext uri="{FF2B5EF4-FFF2-40B4-BE49-F238E27FC236}">
                <a16:creationId xmlns:a16="http://schemas.microsoft.com/office/drawing/2014/main" id="{ED4A95EF-0D45-407C-8DA3-5E7F9CA61DA1}"/>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val="0"/>
              </a:ext>
            </a:extLst>
          </a:blip>
          <a:srcRect/>
          <a:stretch>
            <a:fillRect/>
          </a:stretch>
        </xdr:blipFill>
        <xdr:spPr bwMode="auto">
          <a:xfrm>
            <a:off x="787400" y="378686"/>
            <a:ext cx="1663680" cy="259254"/>
          </a:xfrm>
          <a:prstGeom prst="rect">
            <a:avLst/>
          </a:prstGeom>
          <a:solidFill>
            <a:srgbClr val="024B87"/>
          </a:solidFill>
          <a:ln>
            <a:noFill/>
          </a:ln>
          <a:extLst>
            <a:ext uri="{91240B29-F687-4F45-9708-019B960494DF}">
              <a14:hiddenLine xmlns:a14="http://schemas.microsoft.com/office/drawing/2010/main" w="9525">
                <a:solidFill>
                  <a:srgbClr val="000000"/>
                </a:solidFill>
                <a:miter lim="800000"/>
                <a:headEnd/>
                <a:tailEnd/>
              </a14:hiddenLine>
            </a:ext>
          </a:extLst>
        </xdr:spPr>
      </xdr:pic>
      <xdr:sp macro="" textlink="">
        <xdr:nvSpPr>
          <xdr:cNvPr id="17" name="Retângulo Arredondado 3">
            <a:hlinkClick xmlns:r="http://schemas.openxmlformats.org/officeDocument/2006/relationships" r:id="rId3"/>
            <a:extLst>
              <a:ext uri="{FF2B5EF4-FFF2-40B4-BE49-F238E27FC236}">
                <a16:creationId xmlns:a16="http://schemas.microsoft.com/office/drawing/2014/main" id="{B47A2853-4664-408A-8B04-3E214BB4F787}"/>
              </a:ext>
            </a:extLst>
          </xdr:cNvPr>
          <xdr:cNvSpPr/>
        </xdr:nvSpPr>
        <xdr:spPr>
          <a:xfrm>
            <a:off x="2641029" y="317500"/>
            <a:ext cx="730821" cy="356226"/>
          </a:xfrm>
          <a:prstGeom prst="roundRect">
            <a:avLst/>
          </a:prstGeom>
          <a:solidFill>
            <a:srgbClr val="024B8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latin typeface="Century Gothic" panose="020B0502020202020204" pitchFamily="34" charset="0"/>
              </a:rPr>
              <a:t>Index</a:t>
            </a:r>
            <a:endParaRPr lang="pt-BR" sz="1100" b="1">
              <a:latin typeface="Century Gothic" panose="020B0502020202020204" pitchFamily="34" charset="0"/>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2584450</xdr:colOff>
      <xdr:row>4</xdr:row>
      <xdr:rowOff>129946</xdr:rowOff>
    </xdr:to>
    <xdr:grpSp>
      <xdr:nvGrpSpPr>
        <xdr:cNvPr id="6" name="Agrupar 5">
          <a:extLst>
            <a:ext uri="{FF2B5EF4-FFF2-40B4-BE49-F238E27FC236}">
              <a16:creationId xmlns:a16="http://schemas.microsoft.com/office/drawing/2014/main" id="{61C42D52-8508-4E94-AAAF-8DAE6BAB7456}"/>
            </a:ext>
          </a:extLst>
        </xdr:cNvPr>
        <xdr:cNvGrpSpPr/>
      </xdr:nvGrpSpPr>
      <xdr:grpSpPr>
        <a:xfrm>
          <a:off x="581025" y="180975"/>
          <a:ext cx="2584450" cy="672871"/>
          <a:chOff x="787400" y="317500"/>
          <a:chExt cx="2584450" cy="683002"/>
        </a:xfrm>
      </xdr:grpSpPr>
      <xdr:pic>
        <xdr:nvPicPr>
          <xdr:cNvPr id="7" name="Google Shape;174;p6">
            <a:extLst>
              <a:ext uri="{FF2B5EF4-FFF2-40B4-BE49-F238E27FC236}">
                <a16:creationId xmlns:a16="http://schemas.microsoft.com/office/drawing/2014/main" id="{C87F2D25-7426-423F-9CC8-655A6C8881D9}"/>
              </a:ext>
            </a:extLst>
          </xdr:cNvPr>
          <xdr:cNvPicPr preferRelativeResize="0"/>
        </xdr:nvPicPr>
        <xdr:blipFill rotWithShape="1">
          <a:blip xmlns:r="http://schemas.openxmlformats.org/officeDocument/2006/relationships" r:embed="rId1">
            <a:alphaModFix/>
          </a:blip>
          <a:srcRect l="4767" b="80719"/>
          <a:stretch/>
        </xdr:blipFill>
        <xdr:spPr>
          <a:xfrm>
            <a:off x="863600" y="792061"/>
            <a:ext cx="1435100" cy="208441"/>
          </a:xfrm>
          <a:prstGeom prst="rect">
            <a:avLst/>
          </a:prstGeom>
          <a:noFill/>
          <a:ln>
            <a:noFill/>
          </a:ln>
        </xdr:spPr>
      </xdr:pic>
      <xdr:pic>
        <xdr:nvPicPr>
          <xdr:cNvPr id="8" name="Imagem 2" descr="São-Martinho_logo_baixa.jpg">
            <a:extLst>
              <a:ext uri="{FF2B5EF4-FFF2-40B4-BE49-F238E27FC236}">
                <a16:creationId xmlns:a16="http://schemas.microsoft.com/office/drawing/2014/main" id="{E9321EF2-F6A7-44C5-9ACE-3763676AF1A1}"/>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val="0"/>
              </a:ext>
            </a:extLst>
          </a:blip>
          <a:srcRect/>
          <a:stretch>
            <a:fillRect/>
          </a:stretch>
        </xdr:blipFill>
        <xdr:spPr bwMode="auto">
          <a:xfrm>
            <a:off x="787400" y="378686"/>
            <a:ext cx="1663680" cy="259254"/>
          </a:xfrm>
          <a:prstGeom prst="rect">
            <a:avLst/>
          </a:prstGeom>
          <a:solidFill>
            <a:srgbClr val="024B87"/>
          </a:solidFill>
          <a:ln>
            <a:noFill/>
          </a:ln>
          <a:extLst>
            <a:ext uri="{91240B29-F687-4F45-9708-019B960494DF}">
              <a14:hiddenLine xmlns:a14="http://schemas.microsoft.com/office/drawing/2010/main" w="9525">
                <a:solidFill>
                  <a:srgbClr val="000000"/>
                </a:solidFill>
                <a:miter lim="800000"/>
                <a:headEnd/>
                <a:tailEnd/>
              </a14:hiddenLine>
            </a:ext>
          </a:extLst>
        </xdr:spPr>
      </xdr:pic>
      <xdr:sp macro="" textlink="">
        <xdr:nvSpPr>
          <xdr:cNvPr id="9" name="Retângulo Arredondado 3">
            <a:hlinkClick xmlns:r="http://schemas.openxmlformats.org/officeDocument/2006/relationships" r:id="rId3"/>
            <a:extLst>
              <a:ext uri="{FF2B5EF4-FFF2-40B4-BE49-F238E27FC236}">
                <a16:creationId xmlns:a16="http://schemas.microsoft.com/office/drawing/2014/main" id="{08105660-7EB0-4BBA-BFF3-CEDFA26B3158}"/>
              </a:ext>
            </a:extLst>
          </xdr:cNvPr>
          <xdr:cNvSpPr/>
        </xdr:nvSpPr>
        <xdr:spPr>
          <a:xfrm>
            <a:off x="2641029" y="317500"/>
            <a:ext cx="730821" cy="356226"/>
          </a:xfrm>
          <a:prstGeom prst="roundRect">
            <a:avLst/>
          </a:prstGeom>
          <a:solidFill>
            <a:srgbClr val="024B8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latin typeface="Century Gothic" panose="020B0502020202020204" pitchFamily="34" charset="0"/>
              </a:rPr>
              <a:t>Index</a:t>
            </a:r>
            <a:endParaRPr lang="pt-BR" sz="1100" b="1">
              <a:latin typeface="Century Gothic" panose="020B0502020202020204" pitchFamily="34" charset="0"/>
            </a:endParaRP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2</xdr:col>
      <xdr:colOff>485852</xdr:colOff>
      <xdr:row>4</xdr:row>
      <xdr:rowOff>122719</xdr:rowOff>
    </xdr:to>
    <xdr:grpSp>
      <xdr:nvGrpSpPr>
        <xdr:cNvPr id="14" name="Agrupar 13">
          <a:extLst>
            <a:ext uri="{FF2B5EF4-FFF2-40B4-BE49-F238E27FC236}">
              <a16:creationId xmlns:a16="http://schemas.microsoft.com/office/drawing/2014/main" id="{B81D7F7B-4CF4-4ED7-B385-5B85986BF626}"/>
            </a:ext>
          </a:extLst>
        </xdr:cNvPr>
        <xdr:cNvGrpSpPr/>
      </xdr:nvGrpSpPr>
      <xdr:grpSpPr>
        <a:xfrm>
          <a:off x="581025" y="180975"/>
          <a:ext cx="2495627" cy="665644"/>
          <a:chOff x="787400" y="317500"/>
          <a:chExt cx="2584450" cy="683002"/>
        </a:xfrm>
      </xdr:grpSpPr>
      <xdr:pic>
        <xdr:nvPicPr>
          <xdr:cNvPr id="15" name="Google Shape;174;p6">
            <a:extLst>
              <a:ext uri="{FF2B5EF4-FFF2-40B4-BE49-F238E27FC236}">
                <a16:creationId xmlns:a16="http://schemas.microsoft.com/office/drawing/2014/main" id="{20D93820-3AE7-44C9-A5B4-E2AB1B23ABD8}"/>
              </a:ext>
            </a:extLst>
          </xdr:cNvPr>
          <xdr:cNvPicPr preferRelativeResize="0"/>
        </xdr:nvPicPr>
        <xdr:blipFill rotWithShape="1">
          <a:blip xmlns:r="http://schemas.openxmlformats.org/officeDocument/2006/relationships" r:embed="rId1">
            <a:alphaModFix/>
          </a:blip>
          <a:srcRect l="4767" b="80719"/>
          <a:stretch/>
        </xdr:blipFill>
        <xdr:spPr>
          <a:xfrm>
            <a:off x="863600" y="792061"/>
            <a:ext cx="1435100" cy="208441"/>
          </a:xfrm>
          <a:prstGeom prst="rect">
            <a:avLst/>
          </a:prstGeom>
          <a:noFill/>
          <a:ln>
            <a:noFill/>
          </a:ln>
        </xdr:spPr>
      </xdr:pic>
      <xdr:pic>
        <xdr:nvPicPr>
          <xdr:cNvPr id="16" name="Imagem 2" descr="São-Martinho_logo_baixa.jpg">
            <a:extLst>
              <a:ext uri="{FF2B5EF4-FFF2-40B4-BE49-F238E27FC236}">
                <a16:creationId xmlns:a16="http://schemas.microsoft.com/office/drawing/2014/main" id="{3D96F147-FDC3-4E68-9ECD-5B57BA374B01}"/>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val="0"/>
              </a:ext>
            </a:extLst>
          </a:blip>
          <a:srcRect/>
          <a:stretch>
            <a:fillRect/>
          </a:stretch>
        </xdr:blipFill>
        <xdr:spPr bwMode="auto">
          <a:xfrm>
            <a:off x="787400" y="378686"/>
            <a:ext cx="1663680" cy="259254"/>
          </a:xfrm>
          <a:prstGeom prst="rect">
            <a:avLst/>
          </a:prstGeom>
          <a:solidFill>
            <a:srgbClr val="024B87"/>
          </a:solidFill>
          <a:ln>
            <a:noFill/>
          </a:ln>
          <a:extLst>
            <a:ext uri="{91240B29-F687-4F45-9708-019B960494DF}">
              <a14:hiddenLine xmlns:a14="http://schemas.microsoft.com/office/drawing/2010/main" w="9525">
                <a:solidFill>
                  <a:srgbClr val="000000"/>
                </a:solidFill>
                <a:miter lim="800000"/>
                <a:headEnd/>
                <a:tailEnd/>
              </a14:hiddenLine>
            </a:ext>
          </a:extLst>
        </xdr:spPr>
      </xdr:pic>
      <xdr:sp macro="" textlink="">
        <xdr:nvSpPr>
          <xdr:cNvPr id="17" name="Retângulo Arredondado 3">
            <a:hlinkClick xmlns:r="http://schemas.openxmlformats.org/officeDocument/2006/relationships" r:id="rId3"/>
            <a:extLst>
              <a:ext uri="{FF2B5EF4-FFF2-40B4-BE49-F238E27FC236}">
                <a16:creationId xmlns:a16="http://schemas.microsoft.com/office/drawing/2014/main" id="{5BECFA5F-300D-476E-87FF-CA07910A7E22}"/>
              </a:ext>
            </a:extLst>
          </xdr:cNvPr>
          <xdr:cNvSpPr/>
        </xdr:nvSpPr>
        <xdr:spPr>
          <a:xfrm>
            <a:off x="2641029" y="317500"/>
            <a:ext cx="730821" cy="356226"/>
          </a:xfrm>
          <a:prstGeom prst="roundRect">
            <a:avLst/>
          </a:prstGeom>
          <a:solidFill>
            <a:srgbClr val="024B8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latin typeface="Century Gothic" panose="020B0502020202020204" pitchFamily="34" charset="0"/>
              </a:rPr>
              <a:t>Index</a:t>
            </a:r>
            <a:endParaRPr lang="pt-BR" sz="1100" b="1">
              <a:latin typeface="Century Gothic" panose="020B0502020202020204" pitchFamily="34" charset="0"/>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1</xdr:row>
      <xdr:rowOff>0</xdr:rowOff>
    </xdr:from>
    <xdr:to>
      <xdr:col>2</xdr:col>
      <xdr:colOff>84138</xdr:colOff>
      <xdr:row>4</xdr:row>
      <xdr:rowOff>132593</xdr:rowOff>
    </xdr:to>
    <xdr:grpSp>
      <xdr:nvGrpSpPr>
        <xdr:cNvPr id="6" name="Agrupar 5">
          <a:extLst>
            <a:ext uri="{FF2B5EF4-FFF2-40B4-BE49-F238E27FC236}">
              <a16:creationId xmlns:a16="http://schemas.microsoft.com/office/drawing/2014/main" id="{460EAB8F-2F77-4572-9E41-254D4E1D5CEB}"/>
            </a:ext>
          </a:extLst>
        </xdr:cNvPr>
        <xdr:cNvGrpSpPr/>
      </xdr:nvGrpSpPr>
      <xdr:grpSpPr>
        <a:xfrm>
          <a:off x="581025" y="180975"/>
          <a:ext cx="2474913" cy="675518"/>
          <a:chOff x="787400" y="317500"/>
          <a:chExt cx="2584450" cy="683002"/>
        </a:xfrm>
      </xdr:grpSpPr>
      <xdr:pic>
        <xdr:nvPicPr>
          <xdr:cNvPr id="7" name="Google Shape;174;p6">
            <a:extLst>
              <a:ext uri="{FF2B5EF4-FFF2-40B4-BE49-F238E27FC236}">
                <a16:creationId xmlns:a16="http://schemas.microsoft.com/office/drawing/2014/main" id="{CFBECB03-4BFE-401A-AF52-482C22FF546C}"/>
              </a:ext>
            </a:extLst>
          </xdr:cNvPr>
          <xdr:cNvPicPr preferRelativeResize="0"/>
        </xdr:nvPicPr>
        <xdr:blipFill rotWithShape="1">
          <a:blip xmlns:r="http://schemas.openxmlformats.org/officeDocument/2006/relationships" r:embed="rId1">
            <a:alphaModFix/>
          </a:blip>
          <a:srcRect l="4767" b="80719"/>
          <a:stretch/>
        </xdr:blipFill>
        <xdr:spPr>
          <a:xfrm>
            <a:off x="863600" y="792061"/>
            <a:ext cx="1435100" cy="208441"/>
          </a:xfrm>
          <a:prstGeom prst="rect">
            <a:avLst/>
          </a:prstGeom>
          <a:noFill/>
          <a:ln>
            <a:noFill/>
          </a:ln>
        </xdr:spPr>
      </xdr:pic>
      <xdr:pic>
        <xdr:nvPicPr>
          <xdr:cNvPr id="12" name="Imagem 2" descr="São-Martinho_logo_baixa.jpg">
            <a:extLst>
              <a:ext uri="{FF2B5EF4-FFF2-40B4-BE49-F238E27FC236}">
                <a16:creationId xmlns:a16="http://schemas.microsoft.com/office/drawing/2014/main" id="{D589645A-31B0-41A5-9A28-8945D54E7CE1}"/>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val="0"/>
              </a:ext>
            </a:extLst>
          </a:blip>
          <a:srcRect/>
          <a:stretch>
            <a:fillRect/>
          </a:stretch>
        </xdr:blipFill>
        <xdr:spPr bwMode="auto">
          <a:xfrm>
            <a:off x="787400" y="378686"/>
            <a:ext cx="1663680" cy="259254"/>
          </a:xfrm>
          <a:prstGeom prst="rect">
            <a:avLst/>
          </a:prstGeom>
          <a:solidFill>
            <a:srgbClr val="024B87"/>
          </a:solidFill>
          <a:ln>
            <a:noFill/>
          </a:ln>
          <a:extLst>
            <a:ext uri="{91240B29-F687-4F45-9708-019B960494DF}">
              <a14:hiddenLine xmlns:a14="http://schemas.microsoft.com/office/drawing/2010/main" w="9525">
                <a:solidFill>
                  <a:srgbClr val="000000"/>
                </a:solidFill>
                <a:miter lim="800000"/>
                <a:headEnd/>
                <a:tailEnd/>
              </a14:hiddenLine>
            </a:ext>
          </a:extLst>
        </xdr:spPr>
      </xdr:pic>
      <xdr:sp macro="" textlink="">
        <xdr:nvSpPr>
          <xdr:cNvPr id="13" name="Retângulo Arredondado 3">
            <a:hlinkClick xmlns:r="http://schemas.openxmlformats.org/officeDocument/2006/relationships" r:id="rId3"/>
            <a:extLst>
              <a:ext uri="{FF2B5EF4-FFF2-40B4-BE49-F238E27FC236}">
                <a16:creationId xmlns:a16="http://schemas.microsoft.com/office/drawing/2014/main" id="{86704166-4FAF-420A-9567-B49D94DD4318}"/>
              </a:ext>
            </a:extLst>
          </xdr:cNvPr>
          <xdr:cNvSpPr/>
        </xdr:nvSpPr>
        <xdr:spPr>
          <a:xfrm>
            <a:off x="2641029" y="317500"/>
            <a:ext cx="730821" cy="356226"/>
          </a:xfrm>
          <a:prstGeom prst="roundRect">
            <a:avLst/>
          </a:prstGeom>
          <a:solidFill>
            <a:srgbClr val="024B8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latin typeface="Century Gothic" panose="020B0502020202020204" pitchFamily="34" charset="0"/>
              </a:rPr>
              <a:t>Index</a:t>
            </a:r>
            <a:endParaRPr lang="pt-BR" sz="1100" b="1">
              <a:latin typeface="Century Gothic" panose="020B0502020202020204" pitchFamily="34" charset="0"/>
            </a:endParaRP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2584450</xdr:colOff>
      <xdr:row>4</xdr:row>
      <xdr:rowOff>135995</xdr:rowOff>
    </xdr:to>
    <xdr:grpSp>
      <xdr:nvGrpSpPr>
        <xdr:cNvPr id="8" name="Agrupar 7">
          <a:extLst>
            <a:ext uri="{FF2B5EF4-FFF2-40B4-BE49-F238E27FC236}">
              <a16:creationId xmlns:a16="http://schemas.microsoft.com/office/drawing/2014/main" id="{B80D62B1-ED3C-4492-BDAD-FAF012A91AA9}"/>
            </a:ext>
          </a:extLst>
        </xdr:cNvPr>
        <xdr:cNvGrpSpPr/>
      </xdr:nvGrpSpPr>
      <xdr:grpSpPr>
        <a:xfrm>
          <a:off x="581025" y="180975"/>
          <a:ext cx="2584450" cy="678920"/>
          <a:chOff x="787400" y="317500"/>
          <a:chExt cx="2584450" cy="683002"/>
        </a:xfrm>
      </xdr:grpSpPr>
      <xdr:pic>
        <xdr:nvPicPr>
          <xdr:cNvPr id="9" name="Google Shape;174;p6">
            <a:extLst>
              <a:ext uri="{FF2B5EF4-FFF2-40B4-BE49-F238E27FC236}">
                <a16:creationId xmlns:a16="http://schemas.microsoft.com/office/drawing/2014/main" id="{5EF9EC5F-7698-48CF-AC68-809ED09EDED2}"/>
              </a:ext>
            </a:extLst>
          </xdr:cNvPr>
          <xdr:cNvPicPr preferRelativeResize="0"/>
        </xdr:nvPicPr>
        <xdr:blipFill rotWithShape="1">
          <a:blip xmlns:r="http://schemas.openxmlformats.org/officeDocument/2006/relationships" r:embed="rId1">
            <a:alphaModFix/>
          </a:blip>
          <a:srcRect l="4767" b="80719"/>
          <a:stretch/>
        </xdr:blipFill>
        <xdr:spPr>
          <a:xfrm>
            <a:off x="863600" y="792061"/>
            <a:ext cx="1435100" cy="208441"/>
          </a:xfrm>
          <a:prstGeom prst="rect">
            <a:avLst/>
          </a:prstGeom>
          <a:noFill/>
          <a:ln>
            <a:noFill/>
          </a:ln>
        </xdr:spPr>
      </xdr:pic>
      <xdr:pic>
        <xdr:nvPicPr>
          <xdr:cNvPr id="10" name="Imagem 2" descr="São-Martinho_logo_baixa.jpg">
            <a:extLst>
              <a:ext uri="{FF2B5EF4-FFF2-40B4-BE49-F238E27FC236}">
                <a16:creationId xmlns:a16="http://schemas.microsoft.com/office/drawing/2014/main" id="{E0AFF0B8-4C24-4437-B9A4-327E0914259A}"/>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val="0"/>
              </a:ext>
            </a:extLst>
          </a:blip>
          <a:srcRect/>
          <a:stretch>
            <a:fillRect/>
          </a:stretch>
        </xdr:blipFill>
        <xdr:spPr bwMode="auto">
          <a:xfrm>
            <a:off x="787400" y="378686"/>
            <a:ext cx="1663680" cy="259254"/>
          </a:xfrm>
          <a:prstGeom prst="rect">
            <a:avLst/>
          </a:prstGeom>
          <a:solidFill>
            <a:srgbClr val="024B87"/>
          </a:solidFill>
          <a:ln>
            <a:noFill/>
          </a:ln>
          <a:extLst>
            <a:ext uri="{91240B29-F687-4F45-9708-019B960494DF}">
              <a14:hiddenLine xmlns:a14="http://schemas.microsoft.com/office/drawing/2010/main" w="9525">
                <a:solidFill>
                  <a:srgbClr val="000000"/>
                </a:solidFill>
                <a:miter lim="800000"/>
                <a:headEnd/>
                <a:tailEnd/>
              </a14:hiddenLine>
            </a:ext>
          </a:extLst>
        </xdr:spPr>
      </xdr:pic>
      <xdr:sp macro="" textlink="">
        <xdr:nvSpPr>
          <xdr:cNvPr id="11" name="Retângulo Arredondado 3">
            <a:hlinkClick xmlns:r="http://schemas.openxmlformats.org/officeDocument/2006/relationships" r:id="rId3"/>
            <a:extLst>
              <a:ext uri="{FF2B5EF4-FFF2-40B4-BE49-F238E27FC236}">
                <a16:creationId xmlns:a16="http://schemas.microsoft.com/office/drawing/2014/main" id="{D735A70A-6E1C-4495-BF83-705BA0D92FCF}"/>
              </a:ext>
            </a:extLst>
          </xdr:cNvPr>
          <xdr:cNvSpPr/>
        </xdr:nvSpPr>
        <xdr:spPr>
          <a:xfrm>
            <a:off x="2641029" y="317500"/>
            <a:ext cx="730821" cy="356226"/>
          </a:xfrm>
          <a:prstGeom prst="roundRect">
            <a:avLst/>
          </a:prstGeom>
          <a:solidFill>
            <a:srgbClr val="024B8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latin typeface="Century Gothic" panose="020B0502020202020204" pitchFamily="34" charset="0"/>
              </a:rPr>
              <a:t>Index</a:t>
            </a:r>
            <a:endParaRPr lang="pt-BR" sz="1100" b="1">
              <a:latin typeface="Century Gothic" panose="020B0502020202020204" pitchFamily="34" charset="0"/>
            </a:endParaRP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shared-f\Clientes\Unimicro\Unimicro\PISA\ITRS%20DE%201997\ITR1T97A.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N:\BUDGET\Budget%202004\2004-3%20Budget%20-%20jv270104.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dm2\sys\GRP\PLANCONT\ORCA9798\AGRI\CUSTO3\PLANILHA\PLANO_X.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Srv-file01\mz%20consult\Telecom\Horizon%20Telecom%20International,%20LLC\GHP%20Folder\HTI_Funding%20Detail3.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rv-file01\mz%20consult\Budget%202002\windows\TEMP\GGranzier\Budget\Budget%2010%20Years\Updated%20Model%20-%20October%203%202000f.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Servidor\mz%20consult\DOCUME~1\RLIMAC~1.000\CONFIG~1\Temp\Diret&#243;rio%20tempor&#225;rio%202%20para%20TRIAL%20BALANCE%20CONSOLIDADO%20SETEMBRO%202005.zip\TRIAL%20BALANCE%20CONSOLIDADO%20SETEMBRO%202005.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SAIR\VOL1\GRP\FIN\GFIN\FINAN\TESOUR\USM\1CONBA08.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Servidor\mz%20consult\Data\Clientes\Unipar\2002\Imobilizado%20DQ.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Server\shared-f\Clientes\Unimicro\Unimicro\PISA\WP&#180;S%2031.12.97\Flo1297.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Servidor\mz%20consult\Grupo%20S&#227;o%20Martinho\3T07\tabela_port_eng.xls"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Worksheet%20in%20(C)%201602%20Revis&#227;o%20anal&#237;tica%202o%20ITR%20-%2030%2006"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ANBRAS_TVA\WORK\Documents\Business%20Models\Canbras%20model%202002\Business%20Models\Canbras%20model%202002\Branco.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Servidor\mz%20consult\Data\Clientes\Biosint&#233;tica\31.12.03\Administra&#231;&#227;o%20do%20JOB\Comparativo%20dez02%20x%20dez03.xls"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Worksheet%20in%20(C)%205210%20Temporary%20Investments%20-%20Consolidado" TargetMode="External"/></Relationships>
</file>

<file path=xl/externalLinks/_rels/externalLink22.xml.rels><?xml version="1.0" encoding="UTF-8" standalone="yes"?>
<Relationships xmlns="http://schemas.openxmlformats.org/package/2006/relationships"><Relationship Id="rId2" Type="http://schemas.microsoft.com/office/2019/04/relationships/externalLinkLongPath" Target="Worksheet%20in%202231%20Base%20Relat&#243;rio%20CIAO%20-%20Abertura%20Controladora%20-%20Ap&#243;s%20Ajustes?7A81E5AD" TargetMode="External"/><Relationship Id="rId1" Type="http://schemas.openxmlformats.org/officeDocument/2006/relationships/externalLinkPath" Target="file:///\\7A81E5AD\Worksheet%20in%202231%20Base%20Relat&#243;rio%20CIAO%20-%20Abertura%20Controladora%20-%20Ap&#243;s%20Ajustes"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Worksheet%20in%205610%20Imobilizado%20Combined%20Leadsheet"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dm2\sys\ORCAMENT\PLANO_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Telecom\Horizon%20Telecom%20International,%20LLC\GHP%20Folder\HTI_Funding%20Detail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J:\windows\TEMP\GGranzier\Budget\Budget%2010%20Years\Updated%20Model%20-%20October%203%202000f.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ervidor\mz%20consult\FINANCE\Actlex1b.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ervidor\mz%20consult\MANAGERS\BUDGET\Reforecast%202001\Q2-v2\Reforecast%20Q2%20-%20P&amp;L%20-%20V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ervidor\mz%20consult\MANAGERS\BUDGET\Reforecast%202001\Q2-v1\Covenants-%20simula&#231;ao%205-jun-01.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Worksheet%20in%205610%20Ativo%20Imobilizado%20Leadshee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ivo"/>
      <sheetName val="Performance"/>
      <sheetName val="Parâmetro de receita"/>
      <sheetName val="Mensagem"/>
      <sheetName val="estoque total dez_98"/>
      <sheetName val="Apoio"/>
      <sheetName val="ITR1T97A"/>
      <sheetName val="Determinação dos Parâmetros"/>
      <sheetName val="ICATU"/>
      <sheetName val="VARIABLES"/>
      <sheetName val="INICIO"/>
      <sheetName val="UF_diaria"/>
      <sheetName val="Toggles"/>
      <sheetName val="Teste Drpc"/>
      <sheetName val="37) Resumo"/>
      <sheetName val="VENDAS_P_SUBSIDIÁRIA"/>
      <sheetName val="Listas Suspensas"/>
      <sheetName val="aux_EV"/>
      <sheetName val="aux_CC"/>
      <sheetName val="AUX CONTA CONTABIL"/>
      <sheetName val="AUX CENTRO CUSTO"/>
      <sheetName val="AUX_cargos"/>
      <sheetName val="Lead"/>
      <sheetName val="Diversos"/>
      <sheetName val="ICMS-Cofins Arcos"/>
      <sheetName val="Mutação do PL Trimestral"/>
      <sheetName val="XREF"/>
      <sheetName val="OUT02_REPORT"/>
      <sheetName val="Cover"/>
      <sheetName val="T&amp;M"/>
      <sheetName val="E2.1.1-Fat 06.2006"/>
      <sheetName val="BP"/>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nbras TVA"/>
      <sheetName val="São Jose"/>
      <sheetName val="Eucalipto"/>
      <sheetName val="Mogno"/>
      <sheetName val="Canpar"/>
      <sheetName val="Canbras Net"/>
      <sheetName val="Walberg"/>
      <sheetName val="Licenses Consol"/>
      <sheetName val="Consol &amp; Inputs"/>
      <sheetName val="Free Cash flow"/>
      <sheetName val="MAPA"/>
      <sheetName val="Programação"/>
      <sheetName val="Referências"/>
      <sheetName val="Ref"/>
      <sheetName val="Actual"/>
      <sheetName val="Budget"/>
      <sheetName val="Plan1"/>
      <sheetName val="DMPL"/>
      <sheetName val="Tabela de Parâmetros"/>
      <sheetName val="calculo indicadores"/>
      <sheetName val="T.C. (2)"/>
      <sheetName val="CÁLCULO GRÁFICO"/>
      <sheetName val="RESUMO SIMUL"/>
      <sheetName val="Atual. cambial"/>
      <sheetName val="EQUITY ODEQUI"/>
      <sheetName val="BP CITI R$MIL"/>
      <sheetName val="BP CITI"/>
      <sheetName val="BP SOCIETÁRIA"/>
      <sheetName val="CHECK"/>
      <sheetName val="DEP_JUD"/>
      <sheetName val="ESTOQUES"/>
      <sheetName val="FINANC_CP"/>
      <sheetName val="FINANC_LP"/>
      <sheetName val="MUPL"/>
      <sheetName val="POLA"/>
      <sheetName val="RELAC_ECP"/>
      <sheetName val="RELAC_RCP"/>
      <sheetName val="RELAC_RLP"/>
      <sheetName val="SAQ_ECP"/>
      <sheetName val="SAQ_ELP"/>
      <sheetName val="SAQ_RCP"/>
      <sheetName val="TVM"/>
      <sheetName val="Canbras_TVA"/>
      <sheetName val="São_Jose"/>
      <sheetName val="Canbras_Net"/>
      <sheetName val="Licenses_Consol"/>
      <sheetName val="Consol_&amp;_Inputs"/>
      <sheetName val="Free_Cash_flow"/>
      <sheetName val="EQUITY_ODEQUI"/>
      <sheetName val="BP_CITI_R$MIL"/>
      <sheetName val="BP_CITI"/>
      <sheetName val="BP_SOCIETÁRIA"/>
      <sheetName val="NTN_NBCE_SWAP"/>
      <sheetName val="2004-3 Budget - jv270104"/>
      <sheetName val="desagregado"/>
      <sheetName val="Cntmrs-Recrui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NCIPAL"/>
      <sheetName val="INFORM"/>
      <sheetName val="CDI"/>
      <sheetName val="Feriados"/>
      <sheetName val="Bloomberg"/>
      <sheetName val="Taxas"/>
      <sheetName val="Mutuo"/>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A Exhibit B-2"/>
      <sheetName val="Exhibit B1 - Pre Funding"/>
      <sheetName val="Final"/>
      <sheetName val="Detailed Adjustments"/>
      <sheetName val="MC Investors Funding"/>
      <sheetName val="MCII Funding"/>
      <sheetName val="MCIII Funding"/>
      <sheetName val="Great Hill Partners"/>
      <sheetName val="Great Hill Investors"/>
      <sheetName val="All Funding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 Year Pro Forma"/>
      <sheetName val="Summary Information"/>
      <sheetName val="Consolidated Profit &amp; Loss-US$"/>
      <sheetName val="Statement of Cash Flows-US$"/>
      <sheetName val="Capitalization Summary-US$"/>
      <sheetName val="Series B Preferred Returns"/>
      <sheetName val="Subscriber Payback Analysis-US$"/>
      <sheetName val="Concession Assumptions"/>
      <sheetName val="Home Plant &amp; Sub Assumptions"/>
      <sheetName val="Cap Ex Assumptions-US$"/>
      <sheetName val="Depreciation &amp; Amortization"/>
      <sheetName val="Video Services P&amp;L-US$"/>
      <sheetName val="Data Services P&amp;L-US$"/>
      <sheetName val="Voice Services P&amp;L-US$"/>
      <sheetName val="Consolidated Profit &amp; Loss-R$"/>
      <sheetName val="Video Services Revenue-R$"/>
      <sheetName val="Video Services Expense-R$"/>
      <sheetName val="Data Services Revenue-R$"/>
      <sheetName val="Data Services Expense-R$"/>
      <sheetName val="Voice Services Revenue-R$"/>
      <sheetName val="Voice Services Expense-R$"/>
      <sheetName val="Staffing Metric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Tickmarks"/>
      <sheetName val="FarmI"/>
      <sheetName val="IvinhemaI"/>
      <sheetName val="IvinhemaII"/>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O"/>
      <sheetName val="Bradesco"/>
      <sheetName val="ChTrans"/>
      <sheetName val="Bradesco-Folha"/>
      <sheetName val="Brasil-Jab"/>
      <sheetName val="Brasil-Rib"/>
      <sheetName val="Banespa"/>
      <sheetName val="Itaú"/>
      <sheetName val="BBV"/>
      <sheetName val="BBV-CAUÇÃO"/>
      <sheetName val="Federal-Prad"/>
      <sheetName val="Federal-Jab"/>
      <sheetName val="Santander"/>
      <sheetName val="Sudameris"/>
      <sheetName val="Unibanco"/>
      <sheetName val="Bic"/>
      <sheetName val="BCN (Boa Vista)"/>
      <sheetName val="HSBC"/>
      <sheetName val="Barclays"/>
      <sheetName val="BBA"/>
      <sheetName val="Rural"/>
      <sheetName val="ABC Brasil"/>
      <sheetName val="BCN"/>
      <sheetName val="BBVA"/>
      <sheetName val="BBVA-CAUÇÃ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sheetData sheetId="2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pa movimentação jan-dez-02"/>
      <sheetName val="Mapa Movimentação out-dez-02"/>
      <sheetName val="Global Depreciação"/>
      <sheetName val="Parâmetro"/>
      <sheetName val="Obras em Andamento"/>
      <sheetName val="Obras em andamento (2)"/>
      <sheetName val="teste de adição"/>
      <sheetName val="Teste Baixas"/>
      <sheetName val="XREF"/>
      <sheetName val="Tickmarks "/>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estoque total dez_98"/>
      <sheetName val="ATIVO"/>
      <sheetName val="Parâmetro de receita"/>
      <sheetName val="Movimentação"/>
      <sheetName val="Determinação dos Parâmetros"/>
      <sheetName val="Mensagem"/>
      <sheetName val="_REF"/>
      <sheetName val="VENDAS_P_SUBSIDIÁRIA"/>
      <sheetName val="0000000"/>
      <sheetName val="Cover"/>
      <sheetName val="Flo1297"/>
      <sheetName val="Macro2"/>
      <sheetName val="UFIR"/>
      <sheetName val="Teste Drpc"/>
      <sheetName val="Volume"/>
      <sheetName val="Imobilizado Anchieta"/>
      <sheetName val="BWM"/>
      <sheetName val="Tickmarks "/>
      <sheetName val="Links"/>
      <sheetName val="Pessoal"/>
      <sheetName val="C1398T96"/>
      <sheetName val="VALE  REFEIÇÃO"/>
      <sheetName val="VALE TRANSPORTE  REFEIÇÃO"/>
      <sheetName val="TMX-VTAS.02"/>
      <sheetName val="Teste das baixas"/>
      <sheetName val="INPC"/>
      <sheetName val="HH"/>
      <sheetName val="RANK1"/>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ços"/>
      <sheetName val="DRE Release"/>
      <sheetName val="BP Mil"/>
      <sheetName val="EBITDA Cons."/>
      <sheetName val="vendas_precos"/>
      <sheetName val="CPV"/>
      <sheetName val="ATR"/>
      <sheetName val="Desp_vendas"/>
      <sheetName val="DRE Mil_original"/>
      <sheetName val="Gerais e ADM"/>
      <sheetName val="Res_financeiro"/>
      <sheetName val="endividamento"/>
      <sheetName val="divida_2"/>
      <sheetName val="Capex"/>
      <sheetName val="guidance"/>
      <sheetName val="Fluxo de caixa"/>
      <sheetName val="Intercompany DRE"/>
      <sheetName val="Intercompany BP"/>
      <sheetName val="DRE_Release"/>
      <sheetName val="BP_Mil"/>
      <sheetName val="EBITDA_Cons_"/>
      <sheetName val="DRE_Mil_original"/>
      <sheetName val="Gerais_e_ADM"/>
      <sheetName val="Fluxo_de_caixa"/>
      <sheetName val="Intercompany_DRE"/>
      <sheetName val="Intercompany_BP"/>
      <sheetName val="Lea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O"/>
      <sheetName val="RESULTADO"/>
      <sheetName val="Bancos e aplicação"/>
      <sheetName val="Contas a Receber"/>
      <sheetName val="Aging Jun-06{PPC}"/>
      <sheetName val="Aging para Nota Explicativa"/>
      <sheetName val="Investimentos"/>
      <sheetName val="Outros ativos"/>
      <sheetName val="Deposito Judicial"/>
      <sheetName val="Permanente"/>
      <sheetName val="Empresas ligadas"/>
      <sheetName val="Fornecedores"/>
      <sheetName val="Empréstimos"/>
      <sheetName val="Obrigações Fiscais "/>
      <sheetName val="Salários e Encargos"/>
      <sheetName val="Provisões e Aluguel de Poste"/>
      <sheetName val="Outras Contas a Pagar"/>
      <sheetName val="Contingências"/>
      <sheetName val="Receitas"/>
      <sheetName val="Mapa de Resultado"/>
      <sheetName val="Outros custos"/>
      <sheetName val="Testes Resultado"/>
      <sheetName val="Explicações"/>
      <sheetName val="XREF"/>
      <sheetName val="Tickmarks"/>
      <sheetName val="Covenants 30.06.06"/>
      <sheetName val="Deduções"/>
      <sheetName val="Custos Programação e Outros"/>
      <sheetName val="Desp. gerais e adm e vendas"/>
      <sheetName val="#REF"/>
      <sheetName val="Suporte DOAR"/>
      <sheetName val="Tickmarks "/>
      <sheetName val="ATIVO"/>
      <sheetName val=" SC grains"/>
      <sheetName val="tabela"/>
      <sheetName val="integral"/>
      <sheetName val="circularização"/>
      <sheetName val="Variação Cambial"/>
      <sheetName val="Lead2"/>
      <sheetName val="AA-10(Op.63)"/>
      <sheetName val="Lead"/>
      <sheetName val="Depreciação"/>
      <sheetName val="Assfin"/>
      <sheetName val="Versao 1b ($=R$2,13)"/>
      <sheetName val="Consolidado_1999"/>
      <sheetName val="BP"/>
      <sheetName val="DRE"/>
      <sheetName val="Mapas de Movimentação"/>
      <sheetName val="PAS Despesa pessoal"/>
      <sheetName val="DRE consolidada 09_03"/>
      <sheetName val="Rev Anal"/>
      <sheetName val="Paraná"/>
      <sheetName val="Plan1"/>
      <sheetName val="Balanço"/>
      <sheetName val="Cálculo Global Desp.Folha"/>
      <sheetName val="Reconciliações Setembro"/>
      <sheetName val="Resumo"/>
      <sheetName val="Mapa Imobilizado"/>
      <sheetName val="mapa doar consolidado"/>
      <sheetName val="Mapa"/>
      <sheetName val="ce"/>
      <sheetName val="Tab.Daten"/>
      <sheetName val="TAB.Hauptmenue"/>
      <sheetName val="FLUXO_ENDIVIDAMENTO"/>
      <sheetName val="N"/>
      <sheetName val="ÍNDICE"/>
      <sheetName val="COMP_CX"/>
      <sheetName val="Aging"/>
      <sheetName val="PDD-Movimentação"/>
      <sheetName val="A11"/>
      <sheetName val="MES"/>
      <sheetName val="Pas Juros e V.M.C."/>
      <sheetName val="Mapa 31.08.02"/>
      <sheetName val="Solver"/>
      <sheetName val="Mining Schedule"/>
      <sheetName val="CF"/>
      <sheetName val="Equity set 04"/>
      <sheetName val="Ágio"/>
      <sheetName val="Equity dez 04"/>
      <sheetName val="Plan1 (2)"/>
      <sheetName val="Mov. Empréstimos FY2008"/>
      <sheetName val="local"/>
      <sheetName val="NTN_NBCE_SWAP"/>
      <sheetName val="BLP"/>
      <sheetName val="Aging List"/>
      <sheetName val="Data 1 - NPV"/>
      <sheetName val="Worksheet in (C) 1602 Revisão a"/>
      <sheetName val="JAN"/>
      <sheetName val="Depleção"/>
      <sheetName val="CAERN"/>
      <sheetName val="HIST"/>
      <sheetName val="PAS Moeda Nacional"/>
      <sheetName val="Intercompany BP"/>
      <sheetName val="Premissas"/>
      <sheetName val="DRE Consolidada"/>
      <sheetName val="Códigos"/>
      <sheetName val="HC"/>
      <sheetName val="PDD"/>
      <sheetName val="{PPC}Mapa de movimentação"/>
      <sheetName val="Mapa Consórcios"/>
      <sheetName val="Amarre de AF"/>
      <sheetName val="Dep acumulada"/>
      <sheetName val="Movimiento"/>
      <sheetName val="Dep ejercicio"/>
      <sheetName val="F-2 ANÁLISE"/>
      <sheetName val="VBC"/>
      <sheetName val="P3 - Millennium"/>
      <sheetName val="Bridge EBITDA"/>
      <sheetName val="RGR Semesa"/>
      <sheetName val="Conciliação RH"/>
      <sheetName val="Estoques"/>
      <sheetName val="PAES Tributos Federais"/>
      <sheetName val="Debêntures Reperfilamento"/>
      <sheetName val="Deferred 30.09.05"/>
      <sheetName val="ACUMULADO"/>
      <sheetName val="bal"/>
      <sheetName val=""/>
      <sheetName val="CORP e SUDECAP"/>
      <sheetName val="Analisis dc real 2006"/>
      <sheetName val="Equivalência - 09"/>
      <sheetName val="LUCRO REAL"/>
      <sheetName val="D"/>
      <sheetName val="D-1"/>
      <sheetName val="Lista"/>
      <sheetName val="Biblioteca"/>
      <sheetName val="Mov. Aplicação"/>
      <sheetName val="Pivot"/>
      <sheetName val="Contingências "/>
      <sheetName val="Compra Energia CP"/>
      <sheetName val="Movimentação"/>
      <sheetName val="Sheet1"/>
      <sheetName val="IS"/>
      <sheetName val="DMPL03"/>
      <sheetName val="#Financeiro"/>
      <sheetName val="Prova do CTA"/>
      <sheetName val="Partes Relacionadas"/>
      <sheetName val="201904 ATIVO"/>
      <sheetName val="201904 PASSIVO"/>
      <sheetName val="201904 RESULTADO"/>
      <sheetName val="042019 Balancete"/>
      <sheetName val="Julho"/>
      <sheetName val="Teste"/>
      <sheetName val="2 - Ativo LP"/>
      <sheetName val="Shares"/>
      <sheetName val="STATO "/>
      <sheetName val="OutrosCreditos"/>
      <sheetName val="Jul-09 SA"/>
      <sheetName val="Jul-09 Coperativa"/>
      <sheetName val="xxx"/>
      <sheetName val="Feuil1"/>
      <sheetName val="Feuil3"/>
      <sheetName val="FMO"/>
      <sheetName val="Ecat PC1 Vs PC2"/>
      <sheetName val="DRAFT "/>
      <sheetName val="BDD"/>
      <sheetName val="BRIDGT"/>
      <sheetName val="AMORT INTAN"/>
      <sheetName val="INTERCO"/>
      <sheetName val="Link501_FRCM"/>
      <sheetName val="Link501_FRCM_1"/>
      <sheetName val="Link501_FRCM_2"/>
      <sheetName val="Link501_FRCM_3"/>
      <sheetName val="FRCM530"/>
      <sheetName val="FRCM540"/>
      <sheetName val="이자비용 overall test"/>
      <sheetName val="COMP"/>
      <sheetName val="DMPL"/>
      <sheetName val="Sispec99"/>
      <sheetName val="Links"/>
      <sheetName val="Checklist"/>
      <sheetName val="Bco Dados"/>
      <sheetName val="DEPARA"/>
      <sheetName val="Ajustes manuais_Balancete"/>
      <sheetName val="DRE_Gerencial"/>
      <sheetName val="Bridge"/>
      <sheetName val="P&amp;L Gerencial"/>
      <sheetName val="KP´I Balanço"/>
      <sheetName val="Indices Balanço"/>
      <sheetName val="Planilha1"/>
      <sheetName val="KP´I DRE"/>
      <sheetName val="SI_01_Bal"/>
      <sheetName val="SI_02_Bal"/>
      <sheetName val="SI_03_Bal"/>
      <sheetName val="01_Bal_01"/>
      <sheetName val="01_Bal_02"/>
      <sheetName val="01_Bal_03"/>
      <sheetName val="01_Bal_04"/>
      <sheetName val="01_Bal_05"/>
      <sheetName val="01_Bal_06"/>
      <sheetName val="01_Bal_07"/>
      <sheetName val="01_Bal_08"/>
      <sheetName val="01_Bal_09"/>
      <sheetName val="01_Bal_10"/>
      <sheetName val="01_Bal_11"/>
      <sheetName val="01_Bal_12"/>
      <sheetName val="02_Bal_01"/>
      <sheetName val="02_Bal_02"/>
      <sheetName val="02_Bal_03"/>
      <sheetName val="02_Bal_04"/>
      <sheetName val="02_Bal_05"/>
      <sheetName val="02_Bal_06"/>
      <sheetName val="02_Bal_07"/>
      <sheetName val="02_Bal_08"/>
      <sheetName val="02_Bal_09"/>
      <sheetName val="02_Bal_10"/>
      <sheetName val="02_Bal_11"/>
      <sheetName val="02_Bal_12"/>
      <sheetName val="03_Bal_01"/>
      <sheetName val="03_Bal_02"/>
      <sheetName val="03_Bal_03"/>
      <sheetName val="03_Bal_04"/>
      <sheetName val="03_Bal_05"/>
      <sheetName val="03_Bal_06"/>
      <sheetName val="03_Bal_07"/>
      <sheetName val="03_Bal_08"/>
      <sheetName val="03_Bal_09"/>
      <sheetName val="03_Bal_10"/>
      <sheetName val="03_Bal_11"/>
      <sheetName val="03_Bal_12"/>
      <sheetName val="BRL Market"/>
      <sheetName val="BBG Links"/>
      <sheetName val=" DOE model"/>
      <sheetName val="cathayforecasts"/>
      <sheetName val="Razao manual"/>
      <sheetName val="Razao SIS"/>
      <sheetName val="back"/>
      <sheetName val="감가상각누계액"/>
      <sheetName val="XLR_NoRangeSheet"/>
      <sheetName val="Global PIS  Cofins"/>
      <sheetName val="Acomp"/>
      <sheetName val="DRE_OUTPUT"/>
      <sheetName val="Quarters"/>
      <sheetName val="oldSEG"/>
      <sheetName val="RES"/>
      <sheetName val="Calculo"/>
      <sheetName val="Ativo Analitico"/>
      <sheetName val="Passivo Analitico"/>
      <sheetName val="Resultado Analitico"/>
      <sheetName val="Ativo Sintetico"/>
      <sheetName val="Passivo Sintetico"/>
      <sheetName val="Resultado Sintetico"/>
      <sheetName val="DFC2"/>
      <sheetName val="D.V.A."/>
      <sheetName val="Passivo"/>
      <sheetName val="Empresas"/>
      <sheetName val="Calculo global Depr."/>
      <sheetName val="Apoi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sheetData sheetId="14"/>
      <sheetData sheetId="15"/>
      <sheetData sheetId="16" refreshError="1"/>
      <sheetData sheetId="17"/>
      <sheetData sheetId="18" refreshError="1"/>
      <sheetData sheetId="19"/>
      <sheetData sheetId="20" refreshError="1"/>
      <sheetData sheetId="21"/>
      <sheetData sheetId="22" refreshError="1"/>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sheetData sheetId="131" refreshError="1"/>
      <sheetData sheetId="132" refreshError="1"/>
      <sheetData sheetId="133" refreshError="1"/>
      <sheetData sheetId="134" refreshError="1"/>
      <sheetData sheetId="135"/>
      <sheetData sheetId="136"/>
      <sheetData sheetId="137"/>
      <sheetData sheetId="138"/>
      <sheetData sheetId="139"/>
      <sheetData sheetId="140"/>
      <sheetData sheetId="141" refreshError="1"/>
      <sheetData sheetId="142" refreshError="1"/>
      <sheetData sheetId="143" refreshError="1"/>
      <sheetData sheetId="144" refreshError="1"/>
      <sheetData sheetId="145" refreshError="1"/>
      <sheetData sheetId="146" refreshError="1"/>
      <sheetData sheetId="147" refreshError="1"/>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refreshError="1"/>
      <sheetData sheetId="165" refreshError="1"/>
      <sheetData sheetId="166" refreshError="1"/>
      <sheetData sheetId="167" refreshError="1"/>
      <sheetData sheetId="168" refreshError="1"/>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refreshError="1"/>
      <sheetData sheetId="220" refreshError="1"/>
      <sheetData sheetId="221"/>
      <sheetData sheetId="222"/>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sheetData sheetId="235"/>
      <sheetData sheetId="236"/>
      <sheetData sheetId="237"/>
      <sheetData sheetId="238"/>
      <sheetData sheetId="239"/>
      <sheetData sheetId="240"/>
      <sheetData sheetId="241"/>
      <sheetData sheetId="242"/>
      <sheetData sheetId="243" refreshError="1"/>
      <sheetData sheetId="244" refreshError="1"/>
      <sheetData sheetId="245" refreshError="1"/>
      <sheetData sheetId="24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1"/>
      <sheetName val="Branco"/>
      <sheetName val="#REF"/>
      <sheetName val="Profit &amp; Loss"/>
      <sheetName val="Balance 01"/>
      <sheetName val="bal0697"/>
      <sheetName val="Matriz"/>
      <sheetName val="Welcome"/>
      <sheetName val="0196"/>
      <sheetName val="0296"/>
      <sheetName val="1196"/>
      <sheetName val="Balancete0197"/>
      <sheetName val="ALMOX ÓPTICO"/>
      <sheetName val="Canbras TVA"/>
      <sheetName val="Profit_&amp;_Loss"/>
      <sheetName val="Balance_01"/>
      <sheetName val="ALMOX_ÓPTICO"/>
      <sheetName val="Canbras_TVA"/>
      <sheetName val="Mapa de Custo Jun.2003"/>
      <sheetName val="BALANCETE"/>
      <sheetName val="Versao 1b ($=R$2,13)"/>
      <sheetName val="Movimentação Imobilizado"/>
      <sheetName val="PREV"/>
      <sheetName val="REAL"/>
      <sheetName val="demanda-DDR-0800-A"/>
      <sheetName val="ACUMULADO"/>
      <sheetName val="Detailed Adjustments"/>
      <sheetName val="Ativo"/>
      <sheetName val="Taxas"/>
      <sheetName val="Sheet1"/>
      <sheetName val="Sheet2"/>
      <sheetName val="Sheet3"/>
      <sheetName val="European Margins"/>
      <sheetName val="Despesas"/>
      <sheetName val="Links"/>
      <sheetName val="Lead"/>
      <sheetName val="Consolidate"/>
      <sheetName val="Abertura Nov'03"/>
      <sheetName val=""/>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IVO"/>
      <sheetName val="PASSIVO"/>
      <sheetName val="RESULTADO"/>
      <sheetName val="Resumo"/>
      <sheetName val="MUT"/>
      <sheetName val="DOAR"/>
      <sheetName val="Mapa Imobilizado"/>
    </sheetNames>
    <sheetDataSet>
      <sheetData sheetId="0" refreshError="1"/>
      <sheetData sheetId="1" refreshError="1"/>
      <sheetData sheetId="2" refreshError="1"/>
      <sheetData sheetId="3"/>
      <sheetData sheetId="4" refreshError="1"/>
      <sheetData sheetId="5" refreshError="1"/>
      <sheetData sheetId="6"/>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Abertura Saldos"/>
      <sheetName val="Para referencia"/>
      <sheetName val="Resumo de aplicações"/>
      <sheetName val="Circularização"/>
      <sheetName val="PAS de juros"/>
      <sheetName val="Composição Aplicação"/>
      <sheetName val="Parâmetro"/>
      <sheetName val="XREF"/>
      <sheetName val="Tickmarks"/>
      <sheetName val=" Global fopag"/>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olidado_Ciao"/>
      <sheetName val="consol_imob"/>
      <sheetName val="obra_andamento"/>
      <sheetName val="c001"/>
      <sheetName val="c007"/>
      <sheetName val="c008"/>
      <sheetName val="c012"/>
      <sheetName val="c013"/>
      <sheetName val="c014"/>
      <sheetName val="c018"/>
      <sheetName val="c019"/>
      <sheetName val="DRE"/>
      <sheetName val="Lead"/>
      <sheetName val="XREF"/>
      <sheetName val="Links"/>
      <sheetName val="BP"/>
      <sheetName val="Atual"/>
      <sheetName val="Tickmarks"/>
      <sheetName val="DOAR"/>
      <sheetName val="Suporte DOAR {ppc}"/>
      <sheetName val="PIS, Cofins e Out Variav. 31.03"/>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At. Permanente - Dez - 03"/>
      <sheetName val="XREF"/>
      <sheetName val="Tickmarks"/>
      <sheetName val="Mapa Movimentação"/>
      <sheetName val="Cálculo Depreciação"/>
      <sheetName val="Composição (PPC)"/>
      <sheetName val="Teste Adições"/>
      <sheetName val="Teste Baixas"/>
      <sheetName val="Leasing"/>
      <sheetName val="Mapa de Movimentação"/>
      <sheetName val="Comp. Imob. 09-01"/>
      <sheetName val="Comp. Imóveis"/>
      <sheetName val="Baixas"/>
      <sheetName val="Log"/>
      <sheetName val="Cálculo de Depreciação"/>
      <sheetName val="Teste Saldo Incial"/>
      <sheetName val="Report"/>
      <sheetName val="Det.dos Parâmetros"/>
      <sheetName val="#REF"/>
      <sheetName val="Log SI"/>
      <sheetName val="mapa de imobilizado (DEZ)"/>
      <sheetName val="global de depreciação (DEZ)"/>
      <sheetName val="Mapa Mov Imob (OUT)"/>
      <sheetName val="Teste Depreciação (OUT)"/>
      <sheetName val="Linhas Telefônicas (OUT)"/>
      <sheetName val="Mapa Imobilizado"/>
      <sheetName val="Movimentação"/>
      <sheetName val="Adições"/>
      <sheetName val="Depreciação"/>
      <sheetName val="Saldo inicial"/>
      <sheetName val="Mapa de Movimentação 31.08.03"/>
      <sheetName val="Teste de Adições "/>
      <sheetName val="Teste de Depreciação"/>
      <sheetName val="Parâmetro"/>
      <sheetName val="Sumário"/>
      <sheetName val="Abertura"/>
      <sheetName val="Mapa Mov. Imobilizado"/>
      <sheetName val="Reavaliação"/>
      <sheetName val="PAS - Depreciação BRGAAP"/>
      <sheetName val="Teste Saldo Inicial"/>
      <sheetName val="Depreciação IFRS"/>
      <sheetName val="PAS - Depreciação"/>
      <sheetName val="PAS - Depreciação IFRS"/>
      <sheetName val="IFRS 31-12"/>
      <sheetName val="IFRS 30-11"/>
      <sheetName val="PAS-Depreciação"/>
      <sheetName val="Mapa Imobilizado (PPC)"/>
      <sheetName val="PAS Depreciação"/>
      <sheetName val="PAS Diferido"/>
      <sheetName val="Parâmetro Diferido"/>
      <sheetName val="Adições Imobilizado"/>
      <sheetName val="Teste Complementar"/>
      <sheetName val="Mapa Imobilizado {ppc}"/>
      <sheetName val="Teste Adições "/>
      <sheetName val="Contabilização PIS"/>
      <sheetName val="mp. mov. 31.12 {ppc}"/>
      <sheetName val="PAS depr. 31.12"/>
      <sheetName val="parametro"/>
      <sheetName val="depr. detalhes"/>
      <sheetName val="teste SI 31.12.01"/>
      <sheetName val="teste adic. 31.12"/>
      <sheetName val="log adic"/>
      <sheetName val="Threshold Calc"/>
      <sheetName val="Teste de Adições"/>
      <sheetName val="Teste de Baixas"/>
      <sheetName val="Mapa Mov. Jan. a Dez 2005"/>
      <sheetName val="Teste Saldo Inicial Imob."/>
      <sheetName val="PAS Deprec. Imob. Rodov."/>
      <sheetName val="PAS Deprec. Demais Itens"/>
      <sheetName val="saldo inicial "/>
      <sheetName val="IFRS"/>
      <sheetName val="Cálculo Parâmetro R 0,7"/>
      <sheetName val="Níveis Parâmetro"/>
      <sheetName val="NE"/>
      <sheetName val="Ativo Imobil. Depr. {PPC}"/>
      <sheetName val="PAS Deprec. Rodovias"/>
      <sheetName val="Mapa {ppc}"/>
      <sheetName val="Teste adição"/>
      <sheetName val="Mapa Diferido"/>
      <sheetName val="Selecionados SI imobilizado Bar"/>
      <sheetName val="Logs"/>
      <sheetName val="Mapa Mov. e PAS Deprec"/>
      <sheetName val="Mapa diferido {ppc}"/>
      <sheetName val="PAS Depreciação e amortização"/>
      <sheetName val="Log Adição e Saldo Inicial"/>
      <sheetName val="Summary Page"/>
      <sheetName val="P1.Base DOAR"/>
      <sheetName val="P2.Programa"/>
      <sheetName val="P3.Mapa EMS"/>
      <sheetName val="P4.Mapa Nat"/>
      <sheetName val="P5.Mapas Sigma"/>
      <sheetName val="P6.Imob andto EMS"/>
      <sheetName val="P7.Teste Saldo Inicial"/>
      <sheetName val="P8.Teste de Adiçoes"/>
      <sheetName val="P9.Paralisados"/>
      <sheetName val="P10.Teste de Baixas"/>
      <sheetName val="Cálculo Parâmetro"/>
      <sheetName val="Resumo Lead"/>
      <sheetName val="Mapa Mov. Reavaliação"/>
      <sheetName val="Teste de adição"/>
      <sheetName val="Teste de saldo inicial"/>
      <sheetName val="Adto. a fornecedor"/>
      <sheetName val="Abertura transf. 31.10.07"/>
      <sheetName val="PPC Mapa Imobilizado"/>
      <sheetName val="Imobilizado em Andamento"/>
      <sheetName val="Teste de detalhe"/>
      <sheetName val="Abertura Lead"/>
      <sheetName val="Programa"/>
      <sheetName val="Resumo Ajustes"/>
      <sheetName val="NR"/>
      <sheetName val="P3.Mapa EMS - 2006"/>
      <sheetName val="Base DOAR"/>
      <sheetName val="P11.Imob andto EMS"/>
      <sheetName val="P1.Mapa EMS - 2004"/>
      <sheetName val="P2.Mapa EMS - 2005"/>
      <sheetName val="P4.Mapa Nat - 2004"/>
      <sheetName val="P5.Mapa Nat - 2005"/>
      <sheetName val="P6.Mapa Nat - 2006"/>
      <sheetName val="P7.Mapas Sigma"/>
      <sheetName val="P8.Saldo Inicial"/>
      <sheetName val="P9.Deprec Saldo Inicial"/>
      <sheetName val="P10.Teste de Adiçoes"/>
      <sheetName val="P12.Paralisados"/>
      <sheetName val="P13.Teste de Baixas"/>
      <sheetName val="Cálculo Parâmetro - 2004"/>
      <sheetName val="Cálculo Parâmetro - 2005 "/>
      <sheetName val="Cálculo Parâmetro - 2006"/>
      <sheetName val="Investimentos"/>
      <sheetName val="Mapa IAS"/>
      <sheetName val="Nota Explic"/>
      <sheetName val="Direito Uso Lavra"/>
      <sheetName val="Analise IPC"/>
      <sheetName val="Teste sdo inicial e adições"/>
      <sheetName val="Command Log"/>
      <sheetName val="Calculo Deprec."/>
      <sheetName val="Teste Implantação Sistema"/>
      <sheetName val="Mov. Imob."/>
      <sheetName val="População adições"/>
      <sheetName val="RG Imobilizado"/>
      <sheetName val="Relatório"/>
      <sheetName val="Mapa YKK 31.08"/>
      <sheetName val="PAS Deprec. 31.08"/>
      <sheetName val="Inspeção Fisica"/>
      <sheetName val="Adição"/>
      <sheetName val="Mapa Mov - Imob"/>
      <sheetName val="Cálculo Global de Deprec."/>
      <sheetName val="Imoveis - Não Operacional"/>
      <sheetName val="Mapa Imob."/>
      <sheetName val="Cálc. Deprec."/>
      <sheetName val="Custo X Deprec."/>
      <sheetName val="Direito de Uso de Lavra"/>
      <sheetName val="Consol Geral"/>
      <sheetName val="Cons  Normal"/>
      <sheetName val="Cons IPC"/>
      <sheetName val="Cálc.Global DeprecX"/>
      <sheetName val="Insp fís-baixas"/>
      <sheetName val="mOVIMENTAÇÃO (PPC)"/>
      <sheetName val="Cálc. Global de Deprec."/>
      <sheetName val="Parâmetro-Diferido"/>
      <sheetName val="Parâmetro-Imobilizado"/>
      <sheetName val="Mapa Imob 2000"/>
      <sheetName val="Máq.MóveisFINAL"/>
      <sheetName val="Equip.Ferram.FINAL"/>
      <sheetName val="Equip.CampoFINAL"/>
      <sheetName val="Eq.Máq.MóveisFINAL"/>
      <sheetName val="Equip.VeículosFINAL"/>
      <sheetName val="VeículosFINAL"/>
      <sheetName val="Mapa Imob"/>
      <sheetName val="Saldo Residual"/>
      <sheetName val="Lead1"/>
      <sheetName val="P13.Inventário"/>
      <sheetName val="Prov. Veículo"/>
      <sheetName val="Mapa de Movim."/>
      <sheetName val="Excess Calc"/>
      <sheetName val="Mapa de Movim. (Diferido)"/>
      <sheetName val="Abertura por Unidade"/>
      <sheetName val="Imobilizado em Andto."/>
      <sheetName val="Mapa mov e PAS Depreciação"/>
      <sheetName val="Resultado exercício"/>
      <sheetName val="Evolução Custo e Depreciação"/>
      <sheetName val="Movimentação CBB"/>
      <sheetName val="Teste adicoes-baixas-transf"/>
      <sheetName val="Prov. Perd {PPC}"/>
      <sheetName val="Mapa Mov. OUT 2000"/>
      <sheetName val="Mapa Mov. DEZ 2001"/>
      <sheetName val="adiçoes"/>
      <sheetName val="NE Imobilizado"/>
      <sheetName val="Invest. Futuros {ppc}"/>
      <sheetName val="{ppc} Mapa Mov Imob 30.06.07"/>
      <sheetName val="{ppc} Mapa Depreciação 30.06.07"/>
      <sheetName val="Cálc. Global Deprec. Pavim."/>
      <sheetName val="Taxas de Deprec. Calculada"/>
      <sheetName val="{ppc}Mapa Mov Imob 31.12.07"/>
      <sheetName val="{ppc}Mapa Depreciação 31.12.07 "/>
      <sheetName val="Cálc. Global Depr. Pavim.30.06"/>
      <sheetName val="Cálc. Global Depr. Pavim 31.12"/>
      <sheetName val="Taxa Deprec. Calculada"/>
      <sheetName val="Movimentação do Imobilizado"/>
      <sheetName val="Consolidado Imobilizado"/>
      <sheetName val="Credi 21"/>
      <sheetName val="Marisa"/>
      <sheetName val="Consolidado"/>
      <sheetName val="Rollforward"/>
      <sheetName val="ICMS, PIS_COFINS Imob."/>
      <sheetName val="Calc. Parâmetro"/>
      <sheetName val="Leasing (2)"/>
      <sheetName val="Imobilizado em andamento 31.12"/>
      <sheetName val="Propriedades Rurais"/>
      <sheetName val="Mapa Imobilizado 31.10 e 31.12"/>
      <sheetName val="Mapa Imob. IPC90 31.10 E 31.12"/>
      <sheetName val="PAS - Depreciação 31.10 e 31.12"/>
      <sheetName val="Teste Adição 31.10.08"/>
      <sheetName val="Teste Saldo Inicial 31.12.07"/>
      <sheetName val="Adiantamentos 31.10.08"/>
      <sheetName val="Mapa Imobilizado 31.10.08"/>
      <sheetName val="Mapa Imobilizado IPC90 31.10.08"/>
      <sheetName val="PAS - Depreciação 31.10.08"/>
      <sheetName val="Mapa Imobilizado IPC90 30.09.08"/>
      <sheetName val="Níveis Parâmetro (2)"/>
      <sheetName val="Instruções"/>
      <sheetName val="Diferido"/>
      <sheetName val="Comp Imobilizado 31.03.08 "/>
      <sheetName val="Mapa de Imobilizado"/>
      <sheetName val="Obras em Andamento Período"/>
      <sheetName val="Obras em Andamento Total"/>
      <sheetName val="NE e base DOAR"/>
      <sheetName val="Mapa Imob. e Depr. Acum.{ppc}"/>
      <sheetName val="Parâm_Deprec"/>
      <sheetName val="ParamDeprec"/>
      <sheetName val="Adto_Imobilizado{ppc}"/>
      <sheetName val="Import_Andto{ppc}"/>
      <sheetName val="Andamento{ppc}"/>
      <sheetName val="Seleção Adições Imobilizado"/>
      <sheetName val="Log Adições"/>
      <sheetName val="Seleção Saldo Inicial Imobiliza"/>
      <sheetName val="Log Saldo Inicial"/>
      <sheetName val="Baixas{ppc}"/>
      <sheetName val="Mapa de Movimentação 2007"/>
      <sheetName val="PAS Depreciação  31.12.07"/>
      <sheetName val="Cálculo Deprec Imobiliz Andam"/>
      <sheetName val="1. Mapa movimentação"/>
      <sheetName val="2.1- Teste Adição 31.12"/>
      <sheetName val="2.2- Teste Adição 31.10"/>
      <sheetName val="3.1- Teste depreciação 31.12"/>
      <sheetName val="3.2- Teste depreciação 31.10"/>
      <sheetName val="4. Teste Baixa"/>
      <sheetName val="Nota Explicativa"/>
      <sheetName val="PAS - Depreciação - dez"/>
      <sheetName val="Teste de Adições dez.04"/>
      <sheetName val="Teste de Adições out.04"/>
      <sheetName val="PAS - Depreciação - out"/>
      <sheetName val="Imobilizado"/>
      <sheetName val="Razão Depreciação Diferido"/>
      <sheetName val="Ajuste - Deprec. Software"/>
      <sheetName val="Nota"/>
      <sheetName val="Adições 31.10"/>
      <sheetName val="Adições 31.12"/>
      <sheetName val="PAS - Depreciação 31.12"/>
      <sheetName val="Ajuste - Deprec. Software 31.12"/>
      <sheetName val="Teste de Adições 31.12"/>
      <sheetName val="Teste de Baixas 31.12"/>
      <sheetName val="PAS - Depreciação 31.10"/>
      <sheetName val="Ajuste - Deprec. Software 31.10"/>
      <sheetName val="Imobilizado - PPC"/>
      <sheetName val="DESPESA_DEPRECIAÇÃO"/>
      <sheetName val="Circularização"/>
      <sheetName val="Teste Depreciação"/>
      <sheetName val="Teste Adições Set-02"/>
      <sheetName val="Teste Adições Dez-02"/>
      <sheetName val="Log Adições Dez-02"/>
      <sheetName val="População Set-02"/>
      <sheetName val="Log Seleção Set-02"/>
      <sheetName val="Mapa CBMP"/>
      <sheetName val="PAS Depreciação CBMP"/>
      <sheetName val="Adições CBMP"/>
      <sheetName val="Adição Imob.Andamento CBMP"/>
      <sheetName val="Adição POS CBMP"/>
      <sheetName val="Inspeção física POS"/>
      <sheetName val="Mapa Servinet"/>
      <sheetName val="PAS Depreciação Servinet"/>
      <sheetName val="Adições Servinet"/>
      <sheetName val="Adição Veiculos Servinet"/>
      <sheetName val="Análise de Variação"/>
      <sheetName val="Provisão perda POS 2005"/>
      <sheetName val="Adições POS"/>
      <sheetName val="Teste Adição 31.12.2007"/>
      <sheetName val="Teste Adição 31.10.2007"/>
      <sheetName val="Teste depreciação 31.12.2007"/>
      <sheetName val="Teste depreciação 31.10.2007"/>
      <sheetName val="Teste Baixa"/>
      <sheetName val="{PPC} Mapa"/>
      <sheetName val="Adiantamentos"/>
      <sheetName val="PAS Maq. Reavaliadas"/>
      <sheetName val="PAS Edificios Reavaliados"/>
      <sheetName val="PAS depreciação 30.09.07"/>
      <sheetName val="Controle Andamento"/>
      <sheetName val="Teste de Adição 30.09.07"/>
      <sheetName val="Mapa Imobilizado e Calc Deprec."/>
      <sheetName val="Movto Imobilizado 311206"/>
      <sheetName val="Imóveis destinados venda"/>
      <sheetName val="Teste Laudo de Reavaliação"/>
      <sheetName val="Laudo Maq e Terrenos {PPC}"/>
      <sheetName val="Laudo Edifícios {PPC}"/>
      <sheetName val="Teste S. Inicial"/>
      <sheetName val="Teste Imob. Andamento"/>
      <sheetName val="Roll Forward"/>
      <sheetName val="Baixas Imobilizado"/>
      <sheetName val="Teste Construções 31.12.07"/>
      <sheetName val="PAS depreciação 31.12.07"/>
      <sheetName val="Nota Explicativa 31.12"/>
      <sheetName val="Mapa e PAS Deprec 3110"/>
      <sheetName val="Mapa de movimentação 31.12"/>
      <sheetName val="Tubrasil - integ. capital"/>
      <sheetName val="Reavaliação 31.12"/>
      <sheetName val="Imb. Andamento 31.12"/>
      <sheetName val="Imob. Andamento {PPC} 31.10"/>
      <sheetName val="bens"/>
      <sheetName val="jan a set 06"/>
      <sheetName val="NE Reaval."/>
      <sheetName val="Mapa Resumo 31.12"/>
      <sheetName val="Var. Saldos"/>
      <sheetName val="Reav. Imobiliz"/>
      <sheetName val="Mapa Resumo 30.09"/>
      <sheetName val="Adições 3009"/>
      <sheetName val="NE 05"/>
      <sheetName val="Roll-forward"/>
      <sheetName val="Mapa de Imobilizado {ppc}"/>
      <sheetName val="Tx. Deprec. Imobil. 31.12"/>
      <sheetName val="Taxas Depreciação Imobilizado"/>
      <sheetName val="PAS Ágio 31.12"/>
      <sheetName val="PAS Ágio 30.09"/>
      <sheetName val="Teste das Adições"/>
      <sheetName val="Sel. Imobilizado -Saldo Inicial"/>
      <sheetName val="Imobilizado - Adições"/>
      <sheetName val="Summary"/>
      <sheetName val="Mapa Movi."/>
      <sheetName val="NE's"/>
      <sheetName val="Mapa Imobilizado - 31.10"/>
      <sheetName val="Mapa Diferido - 31.10"/>
      <sheetName val="Mapa - 31.12"/>
      <sheetName val="Diferido - 31.12"/>
      <sheetName val="PAS Amortização"/>
      <sheetName val="Resultado CC"/>
      <sheetName val="Roolforward Teste 31.12.2007"/>
      <sheetName val="CPC"/>
      <sheetName val="Movimentação Imobilizado"/>
      <sheetName val="Comparativo (UIR)"/>
      <sheetName val="Mapa e PAS Depreciação"/>
      <sheetName val="Ampliação"/>
      <sheetName val="MapaSC-FSP"/>
      <sheetName val="Mapa Vila Mariana"/>
      <sheetName val="Mapa Rio de Janeiro"/>
      <sheetName val="Mapa Manaus"/>
      <sheetName val="Mapa MG"/>
      <sheetName val="PAS Deprec. - MG 1203"/>
      <sheetName val="Mapa SP"/>
      <sheetName val="PAS Deprec. - SP 12.03"/>
      <sheetName val="Teste de adição FMG"/>
      <sheetName val="Teste de Saldo Inicial FSP"/>
      <sheetName val="Teste de Saldo InicialFMG"/>
      <sheetName val="Bens Penhorados"/>
      <sheetName val="Nota Explicativa - Reavaliação"/>
      <sheetName val="Nota Explicativa - Reavalia (2)"/>
      <sheetName val="Nota do Relatório"/>
      <sheetName val="Mapa Dez2003"/>
      <sheetName val="PAS Depreciação Dez03"/>
      <sheetName val="Teste Inspeção"/>
      <sheetName val="Mapa imobil. SP"/>
      <sheetName val="PAS Deprec. - SP 10.02"/>
      <sheetName val="c008"/>
      <sheetName val="Pendecias"/>
      <sheetName val="Mapa do Imobilizado"/>
      <sheetName val="Teste de Obras em andamento"/>
      <sheetName val="Mapa do Diferido"/>
      <sheetName val="Teste Adições_Diferido"/>
      <sheetName val="PCC"/>
      <sheetName val="P1 Lead"/>
      <sheetName val="P2 Mapa Mov. Abrapp_Dez06"/>
      <sheetName val="P3 Mapa Mov. Icss_Dez06"/>
      <sheetName val="P4 Mapa Mov. Sindapp_Dez06"/>
      <sheetName val="P5 Cálculo Depr. Abrapp_Dez06"/>
      <sheetName val="Mapa Mov. Icss_Nov06"/>
      <sheetName val="Mapa Mov. Sindapp_Nov06"/>
      <sheetName val="Mapa Mov. Abrapp_Nov06"/>
      <sheetName val="Cálculo Depr. Abrapp_Nov06"/>
      <sheetName val="Teste Adição Abrapp_Nov06"/>
      <sheetName val="Mapa de Movimentação 30.11"/>
      <sheetName val="Mapa movimentação e PAS deprec"/>
      <sheetName val="Mapa Mov e PAS Depr"/>
      <sheetName val="Doação Terreno"/>
      <sheetName val="Imobilzado em Andamento"/>
      <sheetName val="Bx Ativo Imob."/>
      <sheetName val="Gastos Implantação"/>
      <sheetName val="Abertura mov imobilizado"/>
      <sheetName val="Abertura mov resultado"/>
      <sheetName val="Mutação imobilizado"/>
      <sheetName val="Abertura Relatório"/>
      <sheetName val="Mutação Imobilizado - PPC"/>
      <sheetName val="Teste de Detalhes"/>
      <sheetName val="Movimentação Nutrição e Avicult"/>
      <sheetName val="Movimentação suinos PICs"/>
      <sheetName val="Mapa Mov. e PAS dep. 31.12.2008"/>
      <sheetName val="Invest. Jardim Iguatemi"/>
      <sheetName val="Invest. Jardim Iguatemi (2)"/>
      <sheetName val="Calculo de Paramêtro"/>
      <sheetName val="DMPL"/>
      <sheetName val="PAS Deprec. Out07"/>
      <sheetName val="Mapa Mov Imob out.07"/>
      <sheetName val="Mapa imob. dez07"/>
      <sheetName val="Sel saldo inicial imob."/>
      <sheetName val="Sel Adi Imobilizado"/>
      <sheetName val="Comp Imob Out07"/>
      <sheetName val="Mapa Mov. {ppc}"/>
      <sheetName val="PAS Deprecição 30.09.07"/>
      <sheetName val="Baixas  30.09.07"/>
      <sheetName val="Adições 30.09.07"/>
      <sheetName val="P2 Mapa Mov. 31_10_2007"/>
      <sheetName val="P3Mapa Mov. e PAS dep. 31_12_07"/>
      <sheetName val="P4 Teste Adição"/>
      <sheetName val="P5 Teste Sd Inicial"/>
      <sheetName val="Referência Relatório"/>
      <sheetName val="Mapa Imob. e Cálc. Depr. 31.12"/>
      <sheetName val="Ativos sem Utilização"/>
      <sheetName val="Teste Taxa Deprec. Reaval."/>
      <sheetName val="N.E."/>
      <sheetName val="PAS - Depreciação 30.11"/>
      <sheetName val="Mapa_imobilizado_2006"/>
      <sheetName val="PAS - Depreciação_2006"/>
      <sheetName val="Despesa_Benfeitorias_31.12.06"/>
      <sheetName val="Mapa_benfeitorias_2006"/>
      <sheetName val="PAS_amortização_2006"/>
      <sheetName val="Contratos de Aluguel_2006"/>
      <sheetName val="Baixas_2006"/>
      <sheetName val="Teste de baixas_2006"/>
      <sheetName val="Adições_01.11.06 a 31.12.06"/>
      <sheetName val="Teste_adições_31.12.06"/>
      <sheetName val="Adições até 31.10.06"/>
      <sheetName val="Teste_adições_31.10.06"/>
      <sheetName val="Relação ativos até 31.12.05"/>
      <sheetName val="Teste_saldo inicial_31.10.06"/>
      <sheetName val="Log ACL_Saldo inicial"/>
      <sheetName val="Mapa_imobilizado"/>
      <sheetName val="Inspeção física"/>
      <sheetName val="Mapa_benfeitorias"/>
      <sheetName val="PAS_amortização"/>
      <sheetName val="Contrato de Aluguel"/>
      <sheetName val="Mapa_movim_30.11.05"/>
      <sheetName val="PAS_Depreciação"/>
      <sheetName val="Venda de imob. reavaliado"/>
      <sheetName val="Percentual depreciação"/>
      <sheetName val="Movimentação benfeitorias"/>
      <sheetName val="PAS - Amortização"/>
      <sheetName val="Contratos de aluguel"/>
      <sheetName val="Log ACL"/>
      <sheetName val="Mapa Mov."/>
      <sheetName val="Deprec. DEZ."/>
      <sheetName val="Deprec. AGO"/>
      <sheetName val="Teste de Baixa"/>
      <sheetName val="LogSeleção"/>
      <sheetName val="Mapa_movim_31.12.05"/>
      <sheetName val="PAS_Depreciação_31.12.05"/>
      <sheetName val="Totalmente_deprec._2005"/>
      <sheetName val="Percentual_Depreciação"/>
      <sheetName val="Adições_2005_PPC"/>
      <sheetName val="Teste_adições_30.11.05"/>
      <sheetName val="Log ACL_Adições"/>
      <sheetName val="Inspeção Física_30.11.05"/>
      <sheetName val="Moviment._benfeitorias"/>
      <sheetName val="Contratos_aluguel"/>
      <sheetName val="Contabilizações - Reavaliação"/>
      <sheetName val="Movimentação - Reavaliação"/>
      <sheetName val="Composição - Reavaliação"/>
      <sheetName val="PAS_Depreciação_30.11.05"/>
      <sheetName val="Mapa BRGAAP"/>
      <sheetName val=" Saldo Inicial"/>
      <sheetName val="Seguros"/>
      <sheetName val="Mapa de Movimentação Societário"/>
      <sheetName val="Mapa de Movimentação Report"/>
      <sheetName val="PAS Depreciação Societário"/>
      <sheetName val="Transitória de Imobilizado"/>
      <sheetName val="PAS Depreciação Report"/>
      <sheetName val="Teste de Inspeção Física"/>
      <sheetName val="Log Inspeção Física"/>
      <sheetName val="Off-Book"/>
      <sheetName val="Mapa APMGAAP"/>
      <sheetName val="Suporte N.E 10"/>
      <sheetName val="Suporte N.E 11"/>
      <sheetName val="Mapa Imobilizado "/>
      <sheetName val="PAS Depreciação (Set)"/>
      <sheetName val="PAS Depreciação (Dez)"/>
      <sheetName val="Adição (Jul a  Set)"/>
      <sheetName val="Adição (Out a Dez)"/>
      <sheetName val="Baixas (Out a Dez)"/>
      <sheetName val="Imobilizações em Andamento"/>
      <sheetName val="Obras em andamento"/>
      <sheetName val="Diferido (Dez)"/>
      <sheetName val="Amortização Diferido (Dez)"/>
      <sheetName val="Reclassificação Software"/>
      <sheetName val="Mapa ACHE"/>
      <sheetName val="Mapa BIO"/>
      <sheetName val="Imobilizado em Andamento Aging"/>
      <sheetName val="Imob. Andamento Q4"/>
      <sheetName val="Imob. Andamento Q3"/>
      <sheetName val="PAS de depreciação ACHE"/>
      <sheetName val="PAS de depreciação BIO"/>
      <sheetName val="Variação ACHE"/>
      <sheetName val="Variação BIO"/>
      <sheetName val="Impairment"/>
      <sheetName val="(1) Rollforward"/>
      <sheetName val="(2) Mapa Imobilizado"/>
      <sheetName val="(3) PAS Depreciação"/>
      <sheetName val="(4) Teste saldo inicial"/>
      <sheetName val="(5) Teste Adição"/>
      <sheetName val="(6) Taxa Fiscal x Cliente"/>
      <sheetName val="(7) Teste de Baixa"/>
      <sheetName val="Resumo Geral da Área"/>
      <sheetName val="(3) Teste de adição"/>
      <sheetName val="(4) PAS depreciação"/>
      <sheetName val="(5) Leasing"/>
      <sheetName val="Bens em Comodato"/>
      <sheetName val="Comodato"/>
      <sheetName val="Teste Saldo 12-07"/>
      <sheetName val="PAS Depreciacão"/>
      <sheetName val="Depreciação Software 30.11"/>
      <sheetName val="Teste de Saldo Inicial 30.11"/>
      <sheetName val="Set-03"/>
      <sheetName val="Jun-03"/>
      <sheetName val="Mov."/>
      <sheetName val="Prog."/>
      <sheetName val="Memo"/>
      <sheetName val="An.Var."/>
      <sheetName val="Txs.Depr."/>
      <sheetName val="Depr."/>
      <sheetName val="NBT Lic"/>
      <sheetName val="Mat."/>
      <sheetName val="Aj.Benf."/>
      <sheetName val="Tco-BIS"/>
      <sheetName val="Tgo-BIS"/>
      <sheetName val="Tmt-BIS"/>
      <sheetName val="Tms-BIS"/>
      <sheetName val="Tro-BIS"/>
      <sheetName val="Tac-BIS"/>
      <sheetName val="Nbt-BIS"/>
      <sheetName val="IP-BIS"/>
      <sheetName val="Tco-BIA"/>
      <sheetName val="Tgo-BIA"/>
      <sheetName val="Tmt-BIA"/>
      <sheetName val="Tms-BIA"/>
      <sheetName val="Tro-BIA"/>
      <sheetName val="Tac-BIA"/>
      <sheetName val="Nbt-BIA"/>
      <sheetName val="IP-BIA"/>
      <sheetName val="Tco"/>
      <sheetName val="Tgo"/>
      <sheetName val="Tmt"/>
      <sheetName val="Tms"/>
      <sheetName val="Tro"/>
      <sheetName val="Tac"/>
      <sheetName val="Tco-100%"/>
      <sheetName val="Tgo-100%"/>
      <sheetName val="Tmt-100%"/>
      <sheetName val="Tms-100%"/>
      <sheetName val="Tro-100%"/>
      <sheetName val="Tac-100%"/>
      <sheetName val="Tco-Depr.AC"/>
      <sheetName val="Tgo-Depr.AC"/>
      <sheetName val="Tmt-Depr.AC"/>
      <sheetName val="Tms-Depr.AC"/>
      <sheetName val="Tro-Depr.AC"/>
      <sheetName val="Tac-Depr.AC"/>
      <sheetName val="Nbt-Depr.AC"/>
      <sheetName val="Relat."/>
      <sheetName val="NBT Amort."/>
      <sheetName val="Materiais"/>
      <sheetName val="Tron-100%"/>
      <sheetName val="Tco-Ad-reclas."/>
      <sheetName val="Tgo-Ad-recl."/>
      <sheetName val="Tmt-Ad-recl."/>
      <sheetName val="Tac-Ad-recl."/>
      <sheetName val="Tro-Ad-recl."/>
      <sheetName val="Tms-Ad-recl."/>
      <sheetName val="Nbt-Ad-recl."/>
      <sheetName val="IP-Ad-recl."/>
      <sheetName val="Totalmente Deprec"/>
      <sheetName val="Deprec TRJ"/>
      <sheetName val="Deprec TES"/>
      <sheetName val="BIA TRJ"/>
      <sheetName val="BIA TES"/>
      <sheetName val="Adições TRJ"/>
      <sheetName val="Adições TES"/>
      <sheetName val="Adições 2008"/>
      <sheetName val="Nota Relatório"/>
      <sheetName val="P1 - Sumário"/>
      <sheetName val="P2 - Mapa de Mov. Imobilizado"/>
      <sheetName val="P3 - Teste de Adições"/>
      <sheetName val="P4 - Teste de Baixas"/>
      <sheetName val="P5 - Teste de Depreciação"/>
      <sheetName val="P6 - Teste de Custo Deprec."/>
      <sheetName val="P7 - Log ACL - Adições"/>
      <sheetName val="P1 - Lead"/>
      <sheetName val="P2 - Composição"/>
      <sheetName val="P3 - Teste"/>
      <sheetName val="P4 - Log"/>
      <sheetName val="Andamento"/>
      <sheetName val="Teste veículos"/>
      <sheetName val="Teste de Sdo Inicial"/>
      <sheetName val="DEZEMBRO_2008 {PPC}"/>
      <sheetName val="Indenizações"/>
      <sheetName val="Teste débitos"/>
      <sheetName val="Suporte NE 6"/>
      <sheetName val="Mapa de Imobilizado - Set.08"/>
      <sheetName val="Mapa de Imobilizado - Dez.08"/>
      <sheetName val="Seleção Saldo Inicial"/>
      <sheetName val="Seleção Adição Imob. MTZ"/>
      <sheetName val="Seleção Adição Imob. Barra"/>
      <sheetName val="Seleção Adição BPeMTZ - Dez.08"/>
      <sheetName val="teste saldo inici."/>
      <sheetName val="P4-PAS depreciação"/>
      <sheetName val="P5-Mapa Imobilizado_São Paulo"/>
      <sheetName val="P6-Mapa Imobilizado Manaus"/>
      <sheetName val="P2 - Sumário"/>
      <sheetName val="P7-Mapa Imobilizado MTD"/>
      <sheetName val="Mapa de Movimentação dez.07"/>
      <sheetName val="Mapa de Movimentação out.07"/>
      <sheetName val="teste detalhe depreciação"/>
      <sheetName val="Mapa de Movimentação "/>
      <sheetName val="PAS Depreciação 31.12"/>
      <sheetName val="Imob. em andamento 31.12"/>
      <sheetName val="Teste de Adições 30.09"/>
      <sheetName val="Resumo Teste Adiç. e Baixas"/>
      <sheetName val="PAS  Depreciação 30.09"/>
      <sheetName val="Sheet1"/>
      <sheetName val="1.Mapa de Movimentação "/>
      <sheetName val="2. Resumo Teste Adiç. e Baixas"/>
      <sheetName val="3. Teste de Adição"/>
      <sheetName val="4. Teste de Baixas"/>
      <sheetName val="5. PAS  Depreciação"/>
      <sheetName val="Teste Imobilização em andamento"/>
      <sheetName val="1.Mapa de Movimentação Jun08"/>
      <sheetName val="2.PAS Depreciação Jun08"/>
      <sheetName val="1. Mapa de Movimentação Abr.08"/>
      <sheetName val="PAS Depreciação Abr.08"/>
      <sheetName val="Para relatório"/>
      <sheetName val="Mapa 31.12"/>
      <sheetName val="Teste Adição 31.12"/>
      <sheetName val="Depreciação 31.12"/>
      <sheetName val="Imob. em And. 31.12"/>
      <sheetName val="Mapa 30.09"/>
      <sheetName val="Teste Deprec. 30.09"/>
      <sheetName val="Teste Adição 30.09"/>
      <sheetName val="Log ACL 30.09"/>
      <sheetName val="Teste Obras andam. 30.09"/>
      <sheetName val="Log ACL II 30.09"/>
      <sheetName val="Evol. por fábrica 30_09"/>
      <sheetName val="Juros 31.12"/>
      <sheetName val="Mapa Movimentação - 3009"/>
      <sheetName val="Teste de Adições e  Baixas "/>
      <sheetName val="Teste Depreciação 3009"/>
      <sheetName val="Mapa 3112"/>
      <sheetName val="Teste Depreciação 3112"/>
      <sheetName val="Mapa"/>
      <sheetName val="Imobilizado em Curso"/>
      <sheetName val="Ativações"/>
      <sheetName val="Obras em Andamento - follow up"/>
      <sheetName val="Imobilizado X Receita"/>
      <sheetName val="Ajuste Inventário"/>
      <sheetName val="Imobilizado em Serviço"/>
      <sheetName val="Compras em Andamento"/>
      <sheetName val="Adto. Fornecedores"/>
      <sheetName val="Dep. Judiciais"/>
      <sheetName val="Materiais em Depósito"/>
      <sheetName val="PAS - Depreciação Report"/>
      <sheetName val="Teste do Saldo Inicial"/>
      <sheetName val="Mapa SET_2009"/>
      <sheetName val="Teste de Saldo Inicial SET_09"/>
      <sheetName val="Teste de Adição SET_09"/>
      <sheetName val="Teste de Baixa SET_09"/>
      <sheetName val="Obras_em_andamento"/>
      <sheetName val="Gastos com desenv. Set"/>
      <sheetName val="Juros s. imobilizado"/>
      <sheetName val="Mapa USGAAP"/>
      <sheetName val="Rollfoward Depreciação USGAAP"/>
      <sheetName val="RollFoward  Depreciação BRGAAP"/>
      <sheetName val="PAS Depreciação USGAAP"/>
      <sheetName val="PAS Depreciação BRGAAP"/>
      <sheetName val="Inf. Importantes"/>
      <sheetName val="Audit Assurance Model"/>
      <sheetName val="MAPA BF"/>
      <sheetName val="PAS Depreciação BF"/>
      <sheetName val="Principais Adições"/>
      <sheetName val="Base Teste Inicial"/>
      <sheetName val="Composição Teste Inicial"/>
      <sheetName val="MAPA OV "/>
      <sheetName val="PAS Depreciação OV"/>
      <sheetName val="Ágio"/>
      <sheetName val="P1 - Sumário "/>
      <sheetName val="P2 - Lead"/>
      <sheetName val="P3 - Sublead"/>
      <sheetName val="P4 - Movimentação"/>
      <sheetName val="P5 - Global Deprec"/>
      <sheetName val="P6 - Teste de Adições"/>
      <sheetName val="P3 - Adição Imobilizado"/>
      <sheetName val="P4 - Vouching"/>
      <sheetName val="P5 - Movimentação Imobilizado"/>
      <sheetName val="P6 - Overall Depreciação"/>
      <sheetName val="Sublead"/>
      <sheetName val="Global Deprec"/>
      <sheetName val="Nota Relatorio"/>
      <sheetName val="Procedimentos"/>
      <sheetName val="{PPC} Mapa Marisa"/>
      <sheetName val="PAS - Depre. Marisa 31.12"/>
      <sheetName val="PAS - Depre. Marisa 30.09"/>
      <sheetName val="Cálculo Instalações"/>
      <sheetName val="Dep. Acelerada"/>
      <sheetName val="{PPC} Imob. em Andamento"/>
      <sheetName val="Transferências"/>
      <sheetName val="{PPC} Mapa Credi21"/>
      <sheetName val="PAS - Depreciação Credi21"/>
      <sheetName val="{PPC} Mapa Due Mille"/>
      <sheetName val="PAS - Depreciação Due Mille"/>
      <sheetName val="Instruções DTT Belgica"/>
      <sheetName val="Mapa Referência"/>
      <sheetName val="Teste - Saldo Inicial"/>
      <sheetName val="NE 14"/>
      <sheetName val="Pontos"/>
      <sheetName val="PAS - Depreciação Marisa"/>
      <sheetName val="Adto Imobilizado"/>
      <sheetName val="{PPC} Mapa de Mov. Marisa Lojas"/>
      <sheetName val="PAS - Desp. Depreciação Marisa"/>
      <sheetName val="{PPC} Mapa de Mov. Credi 21"/>
      <sheetName val="PAS - Desp. Depreciação Credi21"/>
      <sheetName val="Nota 12"/>
      <sheetName val="Adições 2005"/>
      <sheetName val="Teste Adições 30.06.05"/>
      <sheetName val="Baixas 2005"/>
      <sheetName val="PAS Depreciação 30.06.05"/>
      <sheetName val="Baixas Analitico  "/>
      <sheetName val="Bens Totalmente Depreciados"/>
      <sheetName val="Depr Benfeitorias"/>
      <sheetName val="Procedimentos ISRE"/>
      <sheetName val="Mapa Marisa"/>
      <sheetName val="PAS - Deprec. Marisa"/>
      <sheetName val="Mapa Credi 21"/>
      <sheetName val="PAS - Deprec. Credi 21"/>
      <sheetName val="Mapa Due Mille"/>
      <sheetName val="PAS - Deprec. Due Mille"/>
      <sheetName val="Mapa Imob. em Andamento"/>
      <sheetName val="Adiantamento Terceiros"/>
      <sheetName val="Adiantamento Imobilizado"/>
      <sheetName val="Taxa Efetiva"/>
      <sheetName val="Nota Imobilizado"/>
      <sheetName val="PAS - Depre. Marisa"/>
      <sheetName val="Mapa Credi21"/>
      <sheetName val="PAS - Depre. Credi21"/>
      <sheetName val="PAS - Depre. Due Mille"/>
      <sheetName val="Adto Terceiros"/>
      <sheetName val="Avaliação de Imoveis"/>
      <sheetName val="Cálculo de Itens"/>
      <sheetName val="Para Ref"/>
      <sheetName val="Actio"/>
      <sheetName val="Athol"/>
      <sheetName val="Begoldi"/>
      <sheetName val="CBF"/>
      <sheetName val="Compar"/>
      <sheetName val="Locado"/>
      <sheetName val="Mareasa"/>
      <sheetName val="Marisa Part"/>
      <sheetName val="NIX"/>
      <sheetName val="Novay"/>
      <sheetName val="Pense"/>
      <sheetName val="Traditio"/>
      <sheetName val="Imobilizações em Curso"/>
      <sheetName val="Teste Custo Inicial"/>
      <sheetName val="Aquisições por loja"/>
      <sheetName val="Pontos comerciais"/>
      <sheetName val="Pontos comerciais - detalhes"/>
      <sheetName val="NE_Movimentação"/>
      <sheetName val="Base_NE_Movimentação"/>
      <sheetName val="Desp. Pré Operacionais"/>
      <sheetName val="Teste Adições 31.12"/>
      <sheetName val="Pontos comerciais 31.12"/>
      <sheetName val="Pontos comerciais 30.09"/>
      <sheetName val="Desp Pré Operacional 30.09"/>
      <sheetName val="Teste Adições 30.09"/>
      <sheetName val="Depr. Reav. 2005 - Máquinas"/>
      <sheetName val="Deprec. de Máq. Não Reavaliadas"/>
      <sheetName val="Prédios reavaliados"/>
      <sheetName val="PROJETOS - 2006"/>
      <sheetName val="Penhora"/>
      <sheetName val="Mapa de Movimentação {PPC}"/>
      <sheetName val="Teste de Movimentações"/>
      <sheetName val="Comp Imobilizado Andamento"/>
      <sheetName val="Análise_variação"/>
      <sheetName val="Ajuste_Imob_andamento"/>
      <sheetName val="Controle_Individual"/>
      <sheetName val="Imobilizado_em_andamento"/>
      <sheetName val="Mapa de Movimentação PPC"/>
      <sheetName val="Movimentações"/>
      <sheetName val="Mapa de Movimentação{PPC}"/>
      <sheetName val="Imob em Andamento"/>
      <sheetName val="Comp. Imobil em Andto"/>
      <sheetName val="Log ACL-Inspeção Física"/>
      <sheetName val="Projetos em andamento"/>
      <sheetName val="Mapa de Movimentação 30.06"/>
      <sheetName val="PAS Depreciação 30.06.04"/>
      <sheetName val="Teste Adições Imob em Andamento"/>
      <sheetName val="Imperment"/>
      <sheetName val="Mapa de movimentacao 31.12.03"/>
      <sheetName val="PAS Depreciação 31.12.03"/>
      <sheetName val="Teste de adição e baixas"/>
      <sheetName val="Penhora Abril"/>
      <sheetName val="Itens selecionados(teste insp.)"/>
      <sheetName val="Log file"/>
      <sheetName val="Movimentação DOAR"/>
      <sheetName val="Mapa Imob 1T06"/>
      <sheetName val="Variação Obras em andamento"/>
      <sheetName val="Projetos e obras em andamento"/>
      <sheetName val="Reav. 2005 Máquinas"/>
      <sheetName val="Reav. 2005 Edifício e Terrenos"/>
      <sheetName val="Mapa imob 2T06"/>
      <sheetName val="Deprec Reav. 2005 Máquinas"/>
      <sheetName val="Deprec máquinas não reaval."/>
      <sheetName val="Mapa Imob 1T06 Ajustado"/>
      <sheetName val="Bens dados em garantia"/>
      <sheetName val="PROJETOS_2006"/>
      <sheetName val="Impairment Test"/>
      <sheetName val="Procedimentos Efetuados"/>
      <sheetName val="Teste imobilizado em and."/>
      <sheetName val="Log Testes"/>
      <sheetName val="1.Mapa Imobilizado BR GAAP"/>
      <sheetName val="2.PAS Depreciação"/>
      <sheetName val="3.Mapa Diferido"/>
      <sheetName val="4.Amortização"/>
      <sheetName val="5. NE  mov. custo"/>
      <sheetName val="Saldo  Inicial - Baixas"/>
      <sheetName val="Nota 2006"/>
      <sheetName val="PALIO (ZE MARIA)"/>
      <sheetName val="FIESTA (STEFANO)"/>
      <sheetName val="ZAFIRA (ESTELA)"/>
      <sheetName val="Mapa Movimentação 30.09.06"/>
      <sheetName val="PAS Depreciação 30.09.06"/>
      <sheetName val="Mapa Movimentação 31.12.2006"/>
      <sheetName val="PAS Depreciação 31.12.06"/>
      <sheetName val="Quadro de Movimentação"/>
      <sheetName val="Imobilizado {PPC}"/>
      <sheetName val="PAS Depreciação 31.10.03"/>
      <sheetName val="Teste de adições 31.10.03"/>
      <sheetName val="Despesa com manutenção 31.10.03"/>
      <sheetName val="Cálculo Global de Deprec Dez"/>
      <sheetName val="Cálculo Global de Depreciaç Set"/>
      <sheetName val="PAS Deprec. Set-06"/>
      <sheetName val="PAS Deprec. Dez-06"/>
      <sheetName val="PAS Deprec. Dez05"/>
      <sheetName val="PAS Deprec. Set05"/>
      <sheetName val="Cálculo Global de Depreciação"/>
      <sheetName val="Mapa Movim."/>
      <sheetName val="PAS Depreciação 31.10"/>
      <sheetName val="Teste Saldo Inicial 31.10"/>
      <sheetName val="Teste Adições 31.10"/>
      <sheetName val="Itens não Localizados"/>
      <sheetName val="Imob em curso 31.12"/>
      <sheetName val="Desp Pré Operacional 31.12"/>
      <sheetName val="Análise Desp Pré-operac"/>
      <sheetName val="Amort não registrada"/>
      <sheetName val="Complemento Teste Adições"/>
      <sheetName val="Desp Pré Operacional 30.06"/>
      <sheetName val="Pontos comerciais 30.06"/>
      <sheetName val="Teste Adições 30.06"/>
      <sheetName val="Pontos comerciais 31.03"/>
      <sheetName val="Teste Adições 31.03"/>
      <sheetName val="Desp Pré Operacional 31.03"/>
      <sheetName val="1.Mapa Imobilizado"/>
      <sheetName val="2.Teste de Adições"/>
      <sheetName val="3.Teste de Baixa"/>
      <sheetName val="4.PAS Depreciação"/>
      <sheetName val="5.Aquisições após cisão"/>
      <sheetName val="2.Teste de adição"/>
      <sheetName val="3. Teste Baixa"/>
      <sheetName val="4. Teste Baixa Adicional"/>
      <sheetName val="5. PAS Depreciação"/>
      <sheetName val="P1-Sumário"/>
      <sheetName val="P2-Lead"/>
      <sheetName val="P3 - Mapa de Movimentação"/>
      <sheetName val="P4 - PAS Depreciação"/>
      <sheetName val="P5 - Teste de adição"/>
      <sheetName val="P6 - Base de Seleção_Adição"/>
      <sheetName val="1. Risco Específico"/>
      <sheetName val="2. Mapa Imobilizado"/>
      <sheetName val="3. Cobertura Seguros"/>
      <sheetName val="3. PAS Depreciação"/>
      <sheetName val="4. Suporte NE"/>
      <sheetName val="Firenze"/>
      <sheetName val="Imp bens de uso"/>
      <sheetName val="PIS e COFINS"/>
      <sheetName val="Mapa de Mov."/>
      <sheetName val="PIS COFINS A RECUPERAR NOV06"/>
      <sheetName val="PAS DEPRECIAÇÃO "/>
      <sheetName val="TESTE ADIÇÃO NOV06"/>
      <sheetName val="LOG - ACL"/>
      <sheetName val="IMPOSTOS A RECUPERAR"/>
      <sheetName val="Mapa de Movimentação - Nov06"/>
      <sheetName val="PAS DEPRECIAÇÃO NOV06"/>
      <sheetName val="MAPA IMOBILIZADO NOV06"/>
      <sheetName val="IMPOSTOS A RECUPERAR NOV06"/>
      <sheetName val="Mapa Movimentação - Mar06"/>
      <sheetName val="PAS - Depreciação - Mar06"/>
      <sheetName val="PIS COFINS a Recuperar"/>
      <sheetName val="Mapa de Movimentação - Out05"/>
      <sheetName val="PAS - Depreciação - Out05"/>
      <sheetName val="Teste de Detalhe - Adições"/>
      <sheetName val="Mapa de Movimentação - Mar06"/>
      <sheetName val="PAS - Depreciação Mar06"/>
      <sheetName val="PAS - Depreciação Out05"/>
      <sheetName val="Análise Depreciação - Mar06"/>
      <sheetName val="Teste Adição - Mar06"/>
      <sheetName val="Teste de Detalhe - Out05"/>
      <sheetName val="Amostra"/>
      <sheetName val="Teste Adições - Out05"/>
      <sheetName val="PAS Adições"/>
      <sheetName val="Mapa de Movimentação - Out05 "/>
      <sheetName val="TESTE ADIÇÕES NOV06"/>
      <sheetName val="ANÁLISE DEPRECIAÇÃO MAR-06"/>
      <sheetName val="MAPA MOVIMENTAÇÃO NOV06"/>
      <sheetName val="Comex"/>
      <sheetName val="Trop"/>
      <sheetName val="Ajuste Proposto"/>
      <sheetName val="Mapa Imobilizado Consolidado"/>
      <sheetName val="Mapa Imobilizado - 31.12"/>
      <sheetName val="Mapa Imobilizado - 30.11 "/>
      <sheetName val="PAS - Depreciação - 31.12"/>
      <sheetName val="PAS - Depreciação - 30.11"/>
      <sheetName val="Teste de Detalhe - 30.11"/>
      <sheetName val="Mapão"/>
      <sheetName val="Passos do Programa"/>
      <sheetName val="PAS IMOBILIZADO"/>
      <sheetName val="PIS e Cofins a Recuperar"/>
      <sheetName val="P3 - RollForward"/>
      <sheetName val="P4 - Mapa do Imobilizado"/>
      <sheetName val="P5 PAS - Depreciação"/>
      <sheetName val="P6 - Constr. em Andto"/>
      <sheetName val="P7 - Capitalização de Juros"/>
      <sheetName val="P8 - Teste de Adições"/>
      <sheetName val="P9 - Teste Saldo Inicial Set"/>
      <sheetName val="P10- Itapevi"/>
      <sheetName val="P8 - Impairment"/>
      <sheetName val="P9 - Teste de Adições"/>
      <sheetName val="P10 - Teste Saldo Inicial Set"/>
      <sheetName val="P11- Itapevi"/>
      <sheetName val="P3 - Mapa do Imobilizado "/>
      <sheetName val="P4 - Teste de Adições"/>
      <sheetName val="P5 PAS - Depreciação 311207"/>
      <sheetName val="P6 - Constr. em Andto 30.09"/>
      <sheetName val="P7 - Teste Saldo Inicial 30.09"/>
      <sheetName val="P7 Itapevi"/>
      <sheetName val="P8 Capitalização"/>
      <sheetName val="P9 Contas"/>
      <sheetName val="P10 Mapa Suporte"/>
      <sheetName val="Mapa de Movimentão"/>
      <sheetName val="Pas de Depreciação"/>
      <sheetName val="P13 Constr. em Andto 30.09"/>
      <sheetName val="P4 - RollForward"/>
      <sheetName val="P3 - Mapa do Imobilizado"/>
      <sheetName val="Capitalização de Juros"/>
      <sheetName val="Teste Saldo Inicial Set"/>
      <sheetName val="1. Mapa Mov. Giroflex 31.12"/>
      <sheetName val="2. Mapa Mov. Giroservices 31.12"/>
      <sheetName val="3. Mapa Mov. Aurus 31.12"/>
      <sheetName val="4. PAS Depr Giroflex 31.12"/>
      <sheetName val="5. PAS Depr Giroflex 30.09"/>
      <sheetName val="6. Saldo Inicial Giroflex 30.09"/>
      <sheetName val="7. Base Saldo Inicial Giroflex"/>
      <sheetName val="8. Adições Giroflex  31.12"/>
      <sheetName val="9. Baixas Giroflex 30.09"/>
      <sheetName val="10. Base Benfeitorias"/>
      <sheetName val="11. Reavaliação"/>
      <sheetName val="12. Dif Res. Reaval"/>
      <sheetName val="Mapa Movim. 31.12"/>
      <sheetName val="Reavaliação - Contab"/>
      <sheetName val="Teste Depreciação 31.12"/>
      <sheetName val="Log ACL 31.12"/>
      <sheetName val="Baixas 2008"/>
      <sheetName val="Teste Saldo Inicial 30.09"/>
      <sheetName val="Ref. Reporting Package"/>
      <sheetName val="Mapa Mov_USGAAP"/>
      <sheetName val="Baixa Imobilizado"/>
      <sheetName val="Teste Venda"/>
      <sheetName val="Depreciação USGAAP out"/>
      <sheetName val="Mapa Mov Out08_BRGAAP"/>
      <sheetName val="Depreciação BRGAAP"/>
      <sheetName val="Mapa Movim 31.10"/>
      <sheetName val="1. Mapa Mov. Giroflex 30.09"/>
      <sheetName val="2. Mapa Mov. Giroservices 30.09"/>
      <sheetName val="3. Mapa Mov. Aurus 30.09"/>
      <sheetName val="4. PAS Depr Giroflex 30.09"/>
      <sheetName val="5. Saldo Inicial Giroflex 30.09"/>
      <sheetName val="6. Base Saldo Inicial Giroflex"/>
      <sheetName val="7. Adições Giroflex  30.09"/>
      <sheetName val="8. Baixas Giroflex 30.09"/>
      <sheetName val="9. Base Benfeitorias"/>
      <sheetName val="1. Mapa Total Geral 08"/>
      <sheetName val="2. Resumo Obras em And. 31.12"/>
      <sheetName val="3. Movimentação - Obras"/>
      <sheetName val="Risco Específico"/>
      <sheetName val="Cobertura Seguros"/>
      <sheetName val="Resumo Obras em And. 31.12"/>
      <sheetName val="Saldo de obras em and. por ano"/>
      <sheetName val="Resumo Investimentos 31.12"/>
      <sheetName val="Comparativo 31.12"/>
      <sheetName val="Comp. Obras And. 31.12"/>
      <sheetName val="MAPA BF 31.12"/>
      <sheetName val="Mapa Total Geral 08"/>
      <sheetName val="Teste de Adição 31.12"/>
      <sheetName val="PAS Depreciação BFE 31.12 "/>
      <sheetName val="Teste baixas 31.12"/>
      <sheetName val="Amortização Ágio 31.12"/>
      <sheetName val="1.MAPA BF 30.09"/>
      <sheetName val="2.Teste de Adições 30.09"/>
      <sheetName val="3.PAS Depreciação BF 30.09"/>
      <sheetName val="4.Obras em andamento"/>
      <sheetName val="4.1Composição Obras And."/>
      <sheetName val="5.Amortização Ágio"/>
      <sheetName val="6.Teste baixas 30.09"/>
      <sheetName val="Pré op."/>
      <sheetName val="11.1 Dif reavaliação"/>
      <sheetName val="1. Mapa Mov. Giroflex"/>
      <sheetName val="2. Mapa Mov. Giroservices"/>
      <sheetName val="3. Mapa Mov. Aurus"/>
      <sheetName val="4. PAS Depreciação"/>
      <sheetName val="4. PAS Depreciação (2)"/>
      <sheetName val="5. Teste Saldo Inicial"/>
      <sheetName val="6. Teste de Adições"/>
      <sheetName val="7. Teste de Baixas"/>
      <sheetName val="1. Sumário"/>
      <sheetName val="2. Mapa de Movimentação"/>
      <sheetName val="3. Teste de Adições"/>
      <sheetName val="4. Teste Saldo Inicial"/>
      <sheetName val="5. Depreciação"/>
      <sheetName val="12. Resumo"/>
      <sheetName val="12a Gastos com terceiros"/>
      <sheetName val="Mapa de Movimentação-31.12.2006"/>
      <sheetName val="PAS - Depreciação-31.12.06"/>
      <sheetName val="Mapa de Movimentações"/>
      <sheetName val="LOG - Saldo Inicial"/>
      <sheetName val="Parâmetros"/>
      <sheetName val="1.Mapa movimentação imobilizado"/>
      <sheetName val="3. Adições"/>
      <sheetName val="4. Diferido"/>
      <sheetName val="Referência"/>
      <sheetName val="(6) Leasing"/>
      <sheetName val="(7) Fiscal x Cliente"/>
      <sheetName val="Para referencia"/>
      <sheetName val="Ativo Fixo-Movimentação 30.09"/>
      <sheetName val="Depreciação (PAS)"/>
      <sheetName val="Maquinas Dep 5 anos"/>
      <sheetName val="Circularizações"/>
      <sheetName val="Ágio-Deságio"/>
      <sheetName val="Provisão Bens de Uso"/>
      <sheetName val="Mapa Relatório"/>
      <sheetName val="Aquisições"/>
      <sheetName val="Teste de Depreciação 31.12.07"/>
      <sheetName val="Imob em Andamento 31.12.07"/>
      <sheetName val="Venda CMI Brasil Imobil"/>
      <sheetName val="Movimentação 2"/>
      <sheetName val="Baixas Tatuapé"/>
      <sheetName val="Relatórios 2002"/>
      <sheetName val="Movimentação 30.09.02"/>
      <sheetName val="Movimentação 31.12.02"/>
      <sheetName val="sdo inicial"/>
      <sheetName val="Log sdo inicial"/>
      <sheetName val="Laudo de Avaliação Fabrica SP"/>
      <sheetName val="Log@seleção_Saldo Inicial"/>
      <sheetName val="Consulta diferimento gastos"/>
      <sheetName val="Composição Baixas"/>
      <sheetName val="Adições - 4 Quarter"/>
      <sheetName val="Depreciação - 3 Quarter"/>
      <sheetName val="Adições - 3 Quarter"/>
      <sheetName val="Depreciação - 2 Quarter"/>
      <sheetName val="Adições - 2 Quarter"/>
      <sheetName val="Depreciação - 1 Quarter"/>
      <sheetName val="Adições - 1 Quarter"/>
      <sheetName val="Teste Nota"/>
      <sheetName val="Mapa Mov "/>
      <sheetName val="Deprec 31.12"/>
      <sheetName val="Deprec 31.10"/>
      <sheetName val="Seleção_Teste_Adições"/>
      <sheetName val="SISPRO"/>
      <sheetName val="Caminhões Vendidos"/>
      <sheetName val="30.06"/>
      <sheetName val="Mapa de Mov"/>
      <sheetName val="Log File - Adição"/>
      <sheetName val="Comp.Itens Obsoletos"/>
      <sheetName val="Teste Físico para o contábil"/>
      <sheetName val="Composição transf. Unicoba"/>
      <sheetName val="Lead - Novo Plano"/>
      <sheetName val="(1) Roll-Forward"/>
      <sheetName val="(2) USGAAP x BRGAAP"/>
      <sheetName val="(3) Mapa Mov. - USGAAP"/>
      <sheetName val="(4) PAS - Deprec. - USGAAP"/>
      <sheetName val="(5) Mapa Mov. - BRGAAP"/>
      <sheetName val="(6) PAS - Deprec. - BRGAAP"/>
      <sheetName val="(7) Deprec. US x BR"/>
      <sheetName val="(8) Obras em Andamento - 31.12"/>
      <sheetName val="(9) Teste Sd. Inicial"/>
      <sheetName val="(10) Teste Adição"/>
      <sheetName val="(11) Teste de Baixa"/>
      <sheetName val="(12) Obras em Andamento - 30.09"/>
      <sheetName val="(13) Custo x Depreciação"/>
      <sheetName val="(14) Comp. Sd. Inicial - USxBR"/>
      <sheetName val="Mapa de mov e PAs dep"/>
      <sheetName val="Imob. em andamento"/>
      <sheetName val="Total Deprec."/>
      <sheetName val="(7) US x BR"/>
      <sheetName val="P1 - Summary Sheet"/>
      <sheetName val="P3 - Reavaliado x Contábil"/>
      <sheetName val="P4 - Imobilizado em Andamento"/>
      <sheetName val="P5 - Teste Saldo Inicial"/>
      <sheetName val="P7 - Depreciação (PAS)"/>
      <sheetName val="P8 - Parâmetro"/>
      <sheetName val="mapa mov 30.09.07"/>
      <sheetName val="mapa mov 31.12.07"/>
      <sheetName val="Teste de adição 31.12.07"/>
      <sheetName val="tabela Parâmetro"/>
      <sheetName val="mapa mov 30.009.07"/>
      <sheetName val="mapa mov"/>
      <sheetName val="Mapa Movimentação 31.12"/>
      <sheetName val="P.A.S Depreciação 31.12"/>
      <sheetName val="Mapa Diferido 31.12"/>
      <sheetName val="Mapa movimentação 30.09"/>
      <sheetName val="P.A.S Depreciação 30.09"/>
      <sheetName val="Teste sd. inicial"/>
      <sheetName val="Mapa Diferido 30.09"/>
      <sheetName val="Log ACL adições"/>
      <sheetName val="Log ACL sdo inicial"/>
      <sheetName val="PAS Vida Útil"/>
      <sheetName val="Depreciação 2010"/>
      <sheetName val="Ajuste USGAAP"/>
      <sheetName val="Roll Forward 31.12"/>
      <sheetName val="P1 - Mapa de movimentação"/>
      <sheetName val="P2 - PAS Depreciação"/>
      <sheetName val="P3-Teste Saldo Inicial"/>
      <sheetName val="P4-Teste Adição"/>
      <sheetName val="P1-Lead"/>
      <sheetName val="P2-Sumário"/>
      <sheetName val="P3-Mapa de Imobilizado"/>
      <sheetName val="P4-PAS -  Depreciação"/>
      <sheetName val="P5-Teste Saldo Inicial"/>
      <sheetName val="P6-Teste adição"/>
      <sheetName val="P1-Mapa de Imobilizado"/>
      <sheetName val="P2-PAS -  Depreciação"/>
      <sheetName val="P5 - Mapa USGAAP"/>
      <sheetName val="Log Adição"/>
      <sheetName val="Resumo Relatório 30.12"/>
      <sheetName val="Resumo Relatório 30.09"/>
      <sheetName val="Projeto Sedna"/>
      <sheetName val="Laudo de Avaliação"/>
      <sheetName val="LOG ACL Saldo Inicial"/>
      <sheetName val="Depreciação - Maq. e Equip"/>
      <sheetName val="Roll Forward 31.12.08"/>
      <sheetName val="resumo"/>
      <sheetName val="Análise de Variação 30-09"/>
      <sheetName val="Análise de Variação - 31-12"/>
      <sheetName val="LOG ACL Adições 30.09"/>
      <sheetName val="LOG ACL Adições 31.12"/>
      <sheetName val="Depreciação - Maq e Equip"/>
      <sheetName val="Henry Ford"/>
      <sheetName val="Importação Andamento"/>
      <sheetName val="Cálculo do parâmetro"/>
      <sheetName val="IFRS5"/>
      <sheetName val="ISA 2410"/>
      <sheetName val="Mapa BRGAAP "/>
      <sheetName val="Principais baixas e adições"/>
      <sheetName val="Mapa IFRS"/>
      <sheetName val="IFRS 30-06-08"/>
      <sheetName val="Calculo parâmetro"/>
      <sheetName val="Descrição dos Bens"/>
      <sheetName val="Depreciação 31.10"/>
      <sheetName val="Log de ACL"/>
      <sheetName val="Testes 31.12"/>
      <sheetName val="Testes 31.10"/>
      <sheetName val="Testes"/>
      <sheetName val="Saldo Societário Ajustado"/>
      <sheetName val="Tab 1 - Summary"/>
      <sheetName val="Tab2 - Lead"/>
      <sheetName val="Tab3  - Mapa Imobilizado"/>
      <sheetName val="Tab4 - PAS Depreciação"/>
      <sheetName val="Tab5 - T. Sld. Inicial "/>
      <sheetName val="Tab6 -LOG SI"/>
      <sheetName val="Tab7 - Teste Adições "/>
      <sheetName val="Tab8 - Teste Baixas"/>
      <sheetName val="Tab9- Mapa Imobilizado 31.12.09"/>
      <sheetName val="Tab10-PAS Depreciação 31.12.09"/>
      <sheetName val="Tab11 - Teste Adições  31.12.09"/>
      <sheetName val="Tab12 - Teste Baixas 31.12.09 "/>
      <sheetName val="Mapa de Imobilizado 31-10-08"/>
      <sheetName val="Mapa de Imobilizado 31-12-08"/>
      <sheetName val="Teste de Add 31-10-08"/>
      <sheetName val="Investimento 31-12-08"/>
      <sheetName val="Teste Saldo Inicial."/>
      <sheetName val="Contratos Leasing"/>
      <sheetName val="Adição de imobilizado"/>
      <sheetName val="NE 2006"/>
      <sheetName val="Programa IMOB"/>
      <sheetName val="Novo mapa CAL"/>
      <sheetName val="Novo mapa BB"/>
      <sheetName val="Mapa imobilizado CAL"/>
      <sheetName val="Novo mapa BB reaval"/>
      <sheetName val="Novo mapa CAL reaval"/>
      <sheetName val="Mapa Intangível {ppc}"/>
      <sheetName val="Recalculo da depreciação"/>
      <sheetName val="Mapa Consolidado"/>
      <sheetName val="Lead (2)"/>
      <sheetName val="Adições 31.10.03"/>
      <sheetName val="Leasing Passivo"/>
      <sheetName val="Rollfoward"/>
      <sheetName val="NE 8"/>
      <sheetName val="DAAM 5210"/>
      <sheetName val="DAAM 5410"/>
      <sheetName val="Baixa ativos"/>
      <sheetName val="Definição Amostra"/>
      <sheetName val="1. Mapa Imobilizado"/>
      <sheetName val="2. PAS Depreciação"/>
      <sheetName val="4. Teste de Saldo Inicial"/>
      <sheetName val="P3-Mapa do Imobilizado 31.12"/>
      <sheetName val="P5-Seleção das adições 30.09"/>
      <sheetName val="P6-Complementar Adições"/>
      <sheetName val="P7-Seleção das adições 31.12"/>
      <sheetName val="P8-Seleção de saldo inicial"/>
      <sheetName val="P9-Complementar saldo inicial"/>
      <sheetName val="P10-Mov.Uten 31.12"/>
      <sheetName val="P11-Mov.Uten 30.09"/>
      <sheetName val="P12-Hardware 31.12"/>
      <sheetName val="P13-Hardware baixa 31.12"/>
      <sheetName val="P14-Hardware 30.09"/>
      <sheetName val="P15-Dep Outros Ativos 31.12"/>
      <sheetName val="P16-Dep Outros Ativos 30.09"/>
      <sheetName val="P17-Dep Software 31.12"/>
      <sheetName val="P18-Dep Software 30.09"/>
      <sheetName val="P19-Dep Dir Uso Software 31.12"/>
      <sheetName val="P20-Dep Dir Uso Software 30.09"/>
      <sheetName val="P21-Dep Veículos 31.12"/>
      <sheetName val="P22-Dep Veículos 30.09"/>
      <sheetName val="P23-Dep Melhoria Imov 3os 31.12"/>
      <sheetName val="P24-Dep Melhoria Imov 3os 30.09"/>
      <sheetName val="USGAAP"/>
      <sheetName val="Contábil x Patrimônio"/>
      <sheetName val="PAS - Depreciação jun e set"/>
      <sheetName val="Imob. Andamento e Transferência"/>
      <sheetName val="Custo Corrigido x Depreciação"/>
      <sheetName val="PAS - Amortização jun"/>
      <sheetName val="Prov. para baixas set07"/>
      <sheetName val="Provisão para Baixas jun07"/>
      <sheetName val="Teste Saldo Inicial 30.06"/>
      <sheetName val="Impairment set"/>
      <sheetName val="P3 - Mapa Imobilizado"/>
      <sheetName val="P4 -Cálc. Global Depr. 31.10.08"/>
      <sheetName val="Sel. teste saldo inic. imob."/>
      <sheetName val="1. Resumo"/>
      <sheetName val="PAS"/>
      <sheetName val="Movto Obras em Andamento"/>
      <sheetName val="Histórico Obras em Andamento"/>
      <sheetName val="1. Mapa Total Geral 30.09"/>
      <sheetName val="2. Movto Obras em Andto 30.09"/>
      <sheetName val="3.Histórico Obras em Andto30.09"/>
      <sheetName val="4. Teste de Adições"/>
      <sheetName val="7. Teste baixas 30.09"/>
      <sheetName val="8. Aging - Obras em Andamento"/>
      <sheetName val="Tabela Itens"/>
      <sheetName val="6. Teste custo inicial"/>
      <sheetName val="Movto. Obras em Andamento"/>
      <sheetName val="Aporte de capital"/>
      <sheetName val="ICMS - 1311992"/>
      <sheetName val="Tabela No de Itens"/>
      <sheetName val="Alocação prov descon"/>
      <sheetName val="M.M. 31.12"/>
      <sheetName val="PAS - Deprec. Dez."/>
      <sheetName val="Teste adições Dez."/>
      <sheetName val="Tetes de Baixas Dez."/>
      <sheetName val="M.M. 30.09"/>
      <sheetName val="PAS - Deprec. Set."/>
      <sheetName val="Teste de adições Set."/>
      <sheetName val="Teste de Baixas Set."/>
      <sheetName val="Definição Parâmetro"/>
      <sheetName val="Teste de adições Dez."/>
      <sheetName val="M.M. 30.09.04"/>
      <sheetName val="PAS - Depreciação Setembro"/>
      <sheetName val="M.M. 31.03.04"/>
      <sheetName val="M.M. 30.06.04"/>
      <sheetName val="Juros 2004"/>
      <sheetName val="PAS Depreciação - Março"/>
      <sheetName val="PAS - Depreciação Junho"/>
      <sheetName val="Insp.Física"/>
      <sheetName val="Resumo da Movimentação"/>
      <sheetName val="Revisão Analítica Ex-Ceval"/>
      <sheetName val="M. M. Ex-Ceval"/>
      <sheetName val="M. M. Ex-Santista"/>
      <sheetName val="Insp. Sal.Inic."/>
      <sheetName val="Depreciação Ex- Ceval"/>
      <sheetName val="Depreciação  Ex-Santista"/>
      <sheetName val="provisão para perdas"/>
      <sheetName val="Prov. Perdas (PPC)"/>
      <sheetName val="Plantas Descont."/>
      <sheetName val="LOG - Teste de adição"/>
      <sheetName val="Movimentação Trimestral"/>
      <sheetName val="Movimentação Acumulada"/>
      <sheetName val="Anal. Variação"/>
      <sheetName val="Adições "/>
      <sheetName val="Teste Dirigido"/>
      <sheetName val="Testes Deprec. "/>
      <sheetName val="inspeção física do imobilizado"/>
      <sheetName val="Testes de Baixas Dez."/>
      <sheetName val="Resumo das Principais Adições"/>
      <sheetName val="Venda_3 andar"/>
      <sheetName val="Impairment "/>
      <sheetName val="Extrapolação"/>
      <sheetName val="Sheet2"/>
      <sheetName val="Impairment 311209"/>
      <sheetName val=" Programa Trabalho"/>
      <sheetName val="1.Mapa de Imobilizado (I e F)"/>
      <sheetName val="2.Teste de Adições (I e F)"/>
      <sheetName val="3.Depreciação (F)"/>
      <sheetName val="4. PAS - Depreciação (I)"/>
      <sheetName val="5. Carta Comentário"/>
      <sheetName val="6. Enfoque Auditoria"/>
      <sheetName val="4. Teste de Adição"/>
      <sheetName val="5. Teste de Baixas"/>
      <sheetName val="5. Imobilização em andamento"/>
      <sheetName val="Mapa movimentação imobilizado"/>
      <sheetName val="2.Mapa movimentação imobilizado"/>
      <sheetName val="6. Base Saldo Inicial e Log"/>
      <sheetName val="7. Teste de Adições"/>
      <sheetName val="8. Teste de Baixas"/>
      <sheetName val="1. Procedimentos Acordados"/>
      <sheetName val="2. Conta Gráfica"/>
      <sheetName val="Mov 31.12.08"/>
      <sheetName val="Rollforward 31.12.08"/>
      <sheetName val="Mov 31.10.08"/>
      <sheetName val="Global Dep 31.10.08"/>
      <sheetName val="Mov 30.06.08"/>
      <sheetName val="Global Dep 30.06.08"/>
      <sheetName val="Composição"/>
      <sheetName val="Global Depreciação"/>
      <sheetName val="Baixa"/>
      <sheetName val="Inventário"/>
      <sheetName val="Cálculo Depreciação 30.11.03"/>
      <sheetName val="Valorização linha telefônica"/>
      <sheetName val="Imobilizado III"/>
      <sheetName val="Deprec."/>
      <sheetName val="Movim. 30.09 e 31.12"/>
      <sheetName val="Adições e Baixas"/>
      <sheetName val="Teste 31.12"/>
      <sheetName val="Global Depr 30.09 e 31.12"/>
      <sheetName val="Movim. 31.07"/>
      <sheetName val="Teste 30.09"/>
      <sheetName val="Global Depr 31.07"/>
      <sheetName val="Comp. Imob em andamento"/>
      <sheetName val="Dez-06"/>
      <sheetName val="OS 600.443"/>
      <sheetName val="OS 600.456"/>
      <sheetName val="OS 600.473"/>
      <sheetName val="Relatótio patrimonial 31.12"/>
      <sheetName val="Relatório patrimonial 30.09"/>
      <sheetName val="Mov Imobilizado"/>
      <sheetName val="Global Depreciação 31.10.06"/>
      <sheetName val="Teste Adições 31.10.06"/>
      <sheetName val="Teste Baixas 31.10.06"/>
      <sheetName val="Composição adições"/>
      <sheetName val="Instalações e sistemas"/>
      <sheetName val="Imóveis"/>
      <sheetName val="Máq_Equipamentos"/>
      <sheetName val="Direito lavra"/>
      <sheetName val="Movim."/>
      <sheetName val="Adições e Baixas 30.09.05"/>
      <sheetName val="Adições e Baixas 31.12.05"/>
      <sheetName val="Global Dep 30-09-05"/>
      <sheetName val="Global Dep 31.12.05"/>
      <sheetName val=" Dep Maq Equip 30-09-05"/>
      <sheetName val="Dep. Maq Equip. 31.12.05"/>
      <sheetName val="Adto a Fornecedores"/>
      <sheetName val="Dez-03"/>
      <sheetName val="Mov por empresa"/>
      <sheetName val="Mov. por grupo"/>
      <sheetName val="Abertura NBT"/>
      <sheetName val="Mapa Mov. AGO."/>
      <sheetName val="Depreciação AGO."/>
      <sheetName val="Mapa de Mov. Mensal"/>
      <sheetName val="PAS - Depreciação "/>
      <sheetName val="Teste Adições Dez"/>
      <sheetName val="Rel.Bal.Geral-430-440"/>
      <sheetName val="Rel.Bal.Geral-1"/>
      <sheetName val="Rel.Bal.Geral-2"/>
      <sheetName val="Rel.Bal.Geral-4"/>
      <sheetName val="Rel.Bal.Geral-5"/>
      <sheetName val="Rel.Bal.Geral-510"/>
      <sheetName val="Rel.Bal.Geral-520"/>
      <sheetName val="Rel.Bal.Geral-410-420"/>
      <sheetName val="Composição e depreciação"/>
      <sheetName val="Seleção"/>
      <sheetName val="ACL"/>
      <sheetName val="Teste Vasilhames"/>
      <sheetName val="Classes ANP"/>
      <sheetName val="Seleção Adições 1º. Sem."/>
      <sheetName val="Seleção Adições 2º. Sem."/>
      <sheetName val="Seleção Imobilizado"/>
      <sheetName val="Seleção Imobilizado 1209"/>
      <sheetName val="Saldo Inicial em 2009"/>
      <sheetName val="Depreciação 1209"/>
      <sheetName val="Teste de Baixas 2009"/>
      <sheetName val="Adições set-dez"/>
      <sheetName val="Adições jan-set"/>
      <sheetName val="Teste de SI do Imobilizado"/>
      <sheetName val="Teste de Adições Imobilizado"/>
      <sheetName val="Pontos Carta Comentário"/>
      <sheetName val="Teste Adição Imobilizado"/>
      <sheetName val="Movimentação_2008"/>
      <sheetName val="NE Imobilizado - IFRS"/>
      <sheetName val="NE - BR GAAP"/>
      <sheetName val="Mapa Imobiliz SESPO"/>
      <sheetName val="PAS Depreciação Sespo"/>
      <sheetName val="Teste adições Sespo"/>
      <sheetName val="Teste Saldo Inicial Sespo"/>
      <sheetName val="Mapa Imob Vetbrands"/>
      <sheetName val="Sumario"/>
      <sheetName val="Cálculo Parâmetro AZ_BR"/>
      <sheetName val="Cálculo Parâmetro Gr_PI"/>
      <sheetName val="ACT Input (2)"/>
      <sheetName val="Mapa out.06"/>
      <sheetName val="Mapa dez.06"/>
      <sheetName val="PAS DEPRC"/>
      <sheetName val="TCalc "/>
      <sheetName val="NE 31.12.09"/>
      <sheetName val="NE 30.09.09"/>
      <sheetName val="Mapa Movimentação 09.09"/>
      <sheetName val="Mapa Movimentação 12.09"/>
      <sheetName val="Cálculo Amostras"/>
      <sheetName val="Suporte relatório"/>
      <sheetName val="{PPC} - Mapa de Imobilizado"/>
      <sheetName val="Juros Capitalizados"/>
      <sheetName val="Movimentação {PPE}"/>
      <sheetName val="Cálculo Global"/>
      <sheetName val="Global Reavaliação"/>
      <sheetName val="Global variáveis"/>
      <sheetName val="Deprec Movimentação"/>
      <sheetName val="Glocal de depreciação - Final"/>
      <sheetName val="Cálculo Global  - Final"/>
      <sheetName val="Taxa Ampliação"/>
      <sheetName val="Teste adições (2)"/>
      <sheetName val="Projeção 31_12_04"/>
      <sheetName val="PPC mov imob 311204"/>
      <sheetName val="movimentação 311004"/>
      <sheetName val=" PPC Imobilizado em andamento"/>
      <sheetName val="Deprec"/>
      <sheetName val="Baixa 311204"/>
      <sheetName val="Imobilizado 311204"/>
      <sheetName val="Adições Ajustado"/>
      <sheetName val="Tabela de Parâmetros"/>
      <sheetName val="Projeções"/>
      <sheetName val="Benfeitorias 311204"/>
      <sheetName val="Teste Aquisições"/>
      <sheetName val="Log Aquisições"/>
      <sheetName val="Deprec.-Amortiz."/>
      <sheetName val="itens totalmente depreciados"/>
      <sheetName val="Detalhe Depreciação"/>
      <sheetName val="(1) Rollfoward Set-08"/>
      <sheetName val="(2) L1 x L2"/>
      <sheetName val="(3) Ajuste GAAP - Ago-08"/>
      <sheetName val="(4) Ajuste GAAP Jun-08"/>
      <sheetName val="(5) Patrimonio X Contábil - BR"/>
      <sheetName val="(6) Patrimonio X Contábil - US"/>
      <sheetName val="(7) Mapa Mov. - BRGAAP"/>
      <sheetName val="(8) PAS - Depreciação - 31.08"/>
      <sheetName val="(9) PAS - Depreciação - BRGAAP"/>
      <sheetName val="(10) Mapa Mov. - USGAAP"/>
      <sheetName val="(11) PAS - Depreciação - USGAAP"/>
      <sheetName val="(12) Dif. Taxa"/>
      <sheetName val="(13) Imob. em Andamento"/>
      <sheetName val="(14) Custo Corig. x Depreciação"/>
      <sheetName val="(15) Adição"/>
      <sheetName val="(16) Teste Sld. Inicial"/>
      <sheetName val="(17) Baixa"/>
      <sheetName val="(18) Impairment"/>
      <sheetName val="(19) Prov. Obsoleto"/>
      <sheetName val="(1) L1 x L2"/>
      <sheetName val="(2) Ajuste GAAP - 31.08"/>
      <sheetName val="(3) Ajuste GAAP - 31.06"/>
      <sheetName val="(4) Patrimonio X Contábil - BR"/>
      <sheetName val="(5) Patrimonio X Contábil - US"/>
      <sheetName val="(6) Mapa Mov. - BRGAAP"/>
      <sheetName val="(7) PAS - Depreciação - 31.08"/>
      <sheetName val="(8) PAS - Depreciação - BRGAAP"/>
      <sheetName val="(9) Mapa Mov. - USGAAP"/>
      <sheetName val="(10) PAS - Depreciação - USGAAP"/>
      <sheetName val="(11) Dif. Taxa"/>
      <sheetName val="(12) Imob. em Andamento"/>
      <sheetName val="(12) Custo Corig. x Depreciação"/>
      <sheetName val="(13) Adição"/>
      <sheetName val="(14) Teste Sld. Inicial"/>
      <sheetName val="(15) Baixa"/>
      <sheetName val="(16) Impairment"/>
      <sheetName val="(17) Prov. Obsoleto"/>
      <sheetName val="PAS Depreciação Dez.09"/>
      <sheetName val="PAS Depreciação Set.09 "/>
      <sheetName val="Teste de Baixas Set.09"/>
      <sheetName val="Imobilizado em Andamento Set.09"/>
      <sheetName val="Teste de Impairment Dez.09"/>
      <sheetName val="Relação de lojas"/>
      <sheetName val="Mapa Marisa Lojas"/>
      <sheetName val="Mapa a realizar"/>
      <sheetName val="Resumo adições"/>
      <sheetName val="Contratos"/>
      <sheetName val="PAS Depreciação - Marisa"/>
      <sheetName val="PAS Depreciação - Credi 21"/>
      <sheetName val="Capex"/>
      <sheetName val="Cálculo Taxa Efetiva"/>
      <sheetName val="Suporte Fluxo de caixa"/>
      <sheetName val="5. Sample Size Table"/>
      <sheetName val="INFO"/>
      <sheetName val="ABRIL 2000"/>
      <sheetName val="Movimentação 2003"/>
      <sheetName val="Movimentação 2002"/>
      <sheetName val="Cálculo da Depreciação"/>
      <sheetName val="Terrenos e Edificações"/>
      <sheetName val="Mov. Imobilizado"/>
      <sheetName val="Imob. Andamento"/>
      <sheetName val="Depreciação - Calmit"/>
      <sheetName val="Depreciação - Belocal"/>
      <sheetName val="Depreciação 12.2007"/>
      <sheetName val="Resumo Reavaliação"/>
      <sheetName val="Ativos reavaliados"/>
      <sheetName val="Movim. Imobilizado 31.12.07"/>
      <sheetName val="Deprec. Imobilizado 31.12.07"/>
      <sheetName val="Deprec. Imobilizado 30.09.07"/>
      <sheetName val="Composição Baixas 31.12.07"/>
      <sheetName val="Conciliação Patr x Cont 31.12"/>
      <sheetName val="Conciliação Patr X Cont"/>
      <sheetName val="Detalhe Adições"/>
      <sheetName val="Detalhe Baixas"/>
      <sheetName val="Tabela Enfoque"/>
      <sheetName val="Quadro NE Relatório"/>
      <sheetName val="Movim. Imobilizado 30.09.07"/>
      <sheetName val="Movim. Imobilizado 30.06.07"/>
      <sheetName val="Depreciação 30.06.2006"/>
      <sheetName val="Imobilizado Omnitracs 30.06"/>
      <sheetName val="Controle Patrimonial"/>
      <sheetName val="Detalhe Adiçoes"/>
      <sheetName val="Movim. Imobilizado 30.06.06"/>
      <sheetName val="Conciliação Sist. Patrim.xCont."/>
      <sheetName val="Depreciação 30.06.06"/>
      <sheetName val="Adições Imob. 30.06.06"/>
      <sheetName val="Baixas Imob. 30.06.06"/>
      <sheetName val="Teste adicional Baixas"/>
      <sheetName val="Movim. Imob. 30.06.05"/>
      <sheetName val="Movimentações 31.12.2006"/>
      <sheetName val="Conciliação Patrim.xCont DEZ"/>
      <sheetName val="Conciliação Patrim.xCont 30.09"/>
      <sheetName val="Depreciação 31.12.2006"/>
      <sheetName val="Depreciação 30.09.2006"/>
      <sheetName val="Mov 31.10.2007"/>
      <sheetName val="Mov 31.12.2007 "/>
      <sheetName val="Global Dep 31.10.2007"/>
      <sheetName val="Movimentação 30.06.2007"/>
      <sheetName val="Global de Dep. 30.06.2007"/>
      <sheetName val="NE10"/>
      <sheetName val="Quadro NE 10"/>
      <sheetName val="Composição Outros itens Imob"/>
      <sheetName val="Comp. Benf prontas em Hangares"/>
      <sheetName val="Adições 30.09"/>
      <sheetName val="Baixas 30.09"/>
      <sheetName val="Baixas 31.12"/>
      <sheetName val="Verificação física"/>
      <sheetName val="Mov Imob"/>
      <sheetName val="Mov Ferram Esp"/>
      <sheetName val="Resumo Mov 31.10"/>
      <sheetName val="Resumo Mov 31.12"/>
      <sheetName val="Comp Adiant Fornec"/>
      <sheetName val="Recálculo-Contabil-Inventário"/>
      <sheetName val="Seleção adições 30.9"/>
      <sheetName val="OS 600.238"/>
      <sheetName val="Relatório Patrimonial"/>
      <sheetName val="Teste Depreciação Acumulada"/>
      <sheetName val="Itens Adquiridos antes de 2002"/>
      <sheetName val="Recálculo x EMS"/>
      <sheetName val="Bens originais baixados-Edific."/>
      <sheetName val="Global Depreciação 31.10.08"/>
      <sheetName val="Patrimonial"/>
      <sheetName val="Comp. analítica"/>
      <sheetName val="Teste adições e baixas "/>
      <sheetName val="Imob em andamento 31.12"/>
      <sheetName val="Imob. em andamento 30.09"/>
      <sheetName val="adiantamento 31.12"/>
      <sheetName val="adiantamento a fornec. 30.09"/>
      <sheetName val="Movimentação 31.12"/>
      <sheetName val="Roll Foward Global Depr. 31.12"/>
      <sheetName val="Insp Física Imob"/>
      <sheetName val="Insp Intangível"/>
      <sheetName val="Mov. 31-12"/>
      <sheetName val="Global 31-12"/>
      <sheetName val="Movim. 31-10"/>
      <sheetName val="Global Deprec. 31-10"/>
      <sheetName val="Insp Física"/>
      <sheetName val="Adição 31.12.08"/>
      <sheetName val="Baixa 31.12.08"/>
      <sheetName val="Depreciação 31.12.08"/>
      <sheetName val="Totalmente Deprec. 31.12.08"/>
      <sheetName val="NE - Imobilizado"/>
      <sheetName val="NE - Intangível"/>
      <sheetName val="Mov Diferido"/>
      <sheetName val="Movimentações Imobilizado 30.09"/>
      <sheetName val="Movimentações Imobilizado 31.12"/>
      <sheetName val="Movimentações Diferido 30.09"/>
      <sheetName val="Movimentações Diferido 31.12"/>
      <sheetName val="Global de Depreciação - Gest."/>
      <sheetName val="Global de Amortização"/>
      <sheetName val="Razao_Imob"/>
      <sheetName val="ATIVO"/>
      <sheetName val="P1. Mapa de Imob. 31.12"/>
      <sheetName val="P2. Pas Depreciação 31.12"/>
      <sheetName val="P3. Mapa de Imob. 30.09"/>
      <sheetName val="P4. Pas Depreciação 30.09"/>
      <sheetName val="P5.Teste de SI"/>
      <sheetName val="P6. Imob. em Andamento"/>
      <sheetName val="P7. Adiant. de Imobilizado"/>
      <sheetName val="P6. Log ACL"/>
      <sheetName val="PAS Depreciação 31.12.08"/>
      <sheetName val="Teste de Adição 31.12.08"/>
      <sheetName val="Teste de Baixa 31.12.08"/>
      <sheetName val="Teste de Imobilização 31.12.08"/>
      <sheetName val="PAS Depreciação 30.09.08"/>
      <sheetName val="Teste de Adição 30.09.08"/>
      <sheetName val="Teste de Baixa 30.09.08"/>
      <sheetName val="Teste de Imobilização 30.09.08"/>
      <sheetName val="Teste de SI"/>
      <sheetName val="Comp. Aeródromo"/>
      <sheetName val="Log ACL 30.09.08"/>
      <sheetName val="P1. Programa de Trabalho"/>
      <sheetName val="P2. Lead"/>
      <sheetName val="P3. Mapa Mov."/>
      <sheetName val="P4. PAS Depreciação"/>
      <sheetName val="P5. Teste Saldo Inicial"/>
      <sheetName val="Tabela Sample Size"/>
      <sheetName val="Mapa Movimentação_31.12.07"/>
      <sheetName val="Mapa Movimentação_31.10.07"/>
      <sheetName val="Teste Adição_31.10.07"/>
      <sheetName val="Teste Adição_Compl_31.12.07"/>
      <sheetName val="Teste SI_BUNGE_31.12.06"/>
      <sheetName val="Teste SI_31.10.07"/>
      <sheetName val="Teste SI_Compl.31.12.07"/>
      <sheetName val="P3 - Mapa Mov."/>
      <sheetName val="P6 - Teste Adições"/>
      <sheetName val="P7 - Log ACL"/>
      <sheetName val="Dezembro 2010"/>
      <sheetName val="Certidões"/>
      <sheetName val="Equity"/>
      <sheetName val="FundoComercio"/>
      <sheetName val="Mov jan a jun04"/>
      <sheetName val="Depreciacao"/>
      <sheetName val="Adicoes"/>
      <sheetName val="Big Londrina"/>
      <sheetName val="Bens Entrega Futura {ppc}"/>
      <sheetName val="Garantias"/>
      <sheetName val="Mapa Final"/>
      <sheetName val="Direitos(PPE)"/>
      <sheetName val="Teste apropriações"/>
      <sheetName val="Teste detalhe apropriações"/>
      <sheetName val="Apropriações Dez"/>
      <sheetName val="Depreciação Final"/>
      <sheetName val="Mapa Out"/>
      <sheetName val="Depreciação Out"/>
      <sheetName val="Imobilizado Saldo Inicial"/>
      <sheetName val="Adições de Imobilizado"/>
      <sheetName val="Depreciação Adições"/>
      <sheetName val="P2 -  Lead"/>
      <sheetName val="P3 -  Movimentação"/>
      <sheetName val="P4 -  Depreciação"/>
      <sheetName val="P5 -  Adições"/>
      <sheetName val="P6 -  Baixas"/>
      <sheetName val="P7 - Teste Dez-06"/>
      <sheetName val=" Mov. {PPE}"/>
      <sheetName val="PAS Depreciação HBII"/>
      <sheetName val="back up"/>
      <sheetName val="PAS Depreciação HBI"/>
      <sheetName val="Depreciação Moldes"/>
      <sheetName val="Depreciação Moldes Alemão"/>
      <sheetName val=" Mov. HB1 {PPE}"/>
      <sheetName val="PAS Depr. HB1"/>
      <sheetName val="Mov. HB2 {PPE}"/>
      <sheetName val="PAS Depr. HB2"/>
      <sheetName val="Ad. Fornecedores"/>
      <sheetName val="PAS Depr. (HB1)"/>
      <sheetName val=" Mov. HB1 31.12 {PPE}"/>
      <sheetName val="PAS Depr. (HB2)"/>
      <sheetName val="Mov. HB2 31.12 {PPE}"/>
      <sheetName val="Log Seleção Saldo Inicial"/>
      <sheetName val="Recálculo VC"/>
      <sheetName val="Log Adto fornecedor"/>
      <sheetName val="NE 2 - Material Additions"/>
      <sheetName val="NE 2 - Material Additions-total"/>
      <sheetName val="Log Seleção Amostra Adicao"/>
      <sheetName val="NOta 2"/>
      <sheetName val="Ad. Fornecedores "/>
      <sheetName val="Cálculo Global Depr. (HB1)"/>
      <sheetName val="Comp. Analítica (HB1) {PPE}"/>
      <sheetName val=" Mov. HB1 31.12"/>
      <sheetName val="Comp. Analítica(HB2) {PPE}"/>
      <sheetName val="Cálculo Global Depr. (HB2)"/>
      <sheetName val="Mov. HB2 31.12"/>
      <sheetName val="Rel. adições 30.09"/>
      <sheetName val="Planilha Aquisições 30.09 {PPE}"/>
      <sheetName val="Para referência DF's"/>
      <sheetName val="Pas Depreciação 31-12-10"/>
      <sheetName val="Pas Depreciação 31-10-10"/>
      <sheetName val="Mapa Mov. 31.10"/>
      <sheetName val="Base Seleção"/>
      <sheetName val="Mapa Mov Imobilizado"/>
      <sheetName val="Nota Explicativa 8"/>
      <sheetName val="Mapa Imob e PAS deprec 31.10.08"/>
      <sheetName val="Mapa Imob. 31.12.08"/>
      <sheetName val="Selecao Adições"/>
      <sheetName val="Selecao Saldo Inicial"/>
      <sheetName val="DAAM 5440"/>
      <sheetName val="Plano de Contas"/>
      <sheetName val="ce"/>
      <sheetName val="local"/>
      <sheetName val="INDIECO1"/>
      <sheetName val="Teste impairment"/>
      <sheetName val="Apropriação"/>
      <sheetName val="Investimentos Dez"/>
      <sheetName val="Investimentos Out"/>
      <sheetName val="Teste Adições Diferido"/>
      <sheetName val="Teste Fechamento de Loja"/>
      <sheetName val=" Calc Depreciação OUT"/>
      <sheetName val=" Calc Depreciação DEZ"/>
      <sheetName val="Depre. Imóveis"/>
      <sheetName val="Teste Adições e Baixas"/>
      <sheetName val="Adições Benfeitorias "/>
      <sheetName val="Dados"/>
      <sheetName val="Dados (2)"/>
      <sheetName val="Mov. PPC"/>
      <sheetName val="Imob a regularizar"/>
      <sheetName val="Exaustão"/>
      <sheetName val="Projeção Imobilizado"/>
      <sheetName val="Mov. Set02 PPC"/>
      <sheetName val="Mov. Dez02 PPC"/>
      <sheetName val="Teste deprec."/>
      <sheetName val="Teste Aquis."/>
      <sheetName val="Movimentação Set02 PPC"/>
      <sheetName val="APOIO"/>
      <sheetName val="N"/>
      <sheetName val="Plan1"/>
      <sheetName val="Intangível"/>
      <sheetName val="Depreciação Moldes Uso"/>
      <sheetName val="Depreciação "/>
      <sheetName val="Mov. Permanente"/>
      <sheetName val="Movimentação_Interim"/>
      <sheetName val="Movimentação_Final"/>
      <sheetName val="PAS Deprec Dez"/>
      <sheetName val="Teste_Adições"/>
      <sheetName val="Log_Adições"/>
      <sheetName val="Log Imob. andamento"/>
      <sheetName val="A - Mapa"/>
      <sheetName val="A - MAPA RTT"/>
      <sheetName val="B - PAS Deprec."/>
      <sheetName val="C - Teste adições"/>
      <sheetName val="D - Adiantamento"/>
      <sheetName val="E - Andamento"/>
      <sheetName val="F - Resumo dos Laudos"/>
      <sheetName val="BOLETAR"/>
      <sheetName val="ICMS-Cofins Arcos"/>
      <sheetName val="ICATU"/>
      <sheetName val="Global de depreciação"/>
      <sheetName val="Vouching Adições "/>
      <sheetName val="Baixas "/>
      <sheetName val="Vouching Baixas "/>
      <sheetName val="Movimentação Set e Dez 2008"/>
      <sheetName val="Global set e dez 2008"/>
      <sheetName val="Adições do Imobilizado"/>
      <sheetName val="P3-Mapa Imobilizado_Consolidado"/>
      <sheetName val="Rede de Cabos"/>
      <sheetName val="Mapa Imobilizado Relatório"/>
      <sheetName val="PAS Decoders"/>
      <sheetName val="P8 - Variação Cambial Adto "/>
      <sheetName val="Mapa Ática 31.12"/>
      <sheetName val="Mapa Scipione 31.12"/>
      <sheetName val="Mapa Ática 30.09"/>
      <sheetName val="Mapa Scipione 30.09"/>
      <sheetName val="Teste Add 31.12"/>
      <sheetName val="Teste Add 31.10"/>
      <sheetName val="Notas Explicativas"/>
      <sheetName val="PAS Deprec. Amort. 31.12.08"/>
      <sheetName val="Benfeitorias em Prop. 3ºs 31.12"/>
      <sheetName val="Logs ACL"/>
      <sheetName val="PAS Deprec. Amort. 31.10"/>
      <sheetName val="Benfeitorias em Prop. 3ºs 31.10"/>
      <sheetName val="P3 - Mapa Mov. Imobilizado"/>
      <sheetName val="P4- PAS Depreciação"/>
      <sheetName val="P5-Teste Saldo Inicial "/>
      <sheetName val="P6-Teste Saldo Inicial Adiciona"/>
      <sheetName val="P7-Diferido"/>
      <sheetName val="P8-Teste de Adições"/>
      <sheetName val="P7-Log Adições"/>
      <sheetName val="P8-Log Saldo Inicial"/>
      <sheetName val="P9-Log Saldo Inicial Adicional"/>
      <sheetName val="P5-Diferido"/>
      <sheetName val="P6-Teste de Adições"/>
      <sheetName val="P7-Log ACL"/>
      <sheetName val="Movimentação Imobilizado 31.12"/>
      <sheetName val="Adições no Imobilizado 31.12"/>
      <sheetName val="Imob Andamen. 31.12"/>
      <sheetName val="Roll Foward Depr. 31.12"/>
      <sheetName val="Adiant. a Fornec. 31.12"/>
      <sheetName val="Movimentação Imobilizado 30.09"/>
      <sheetName val="Adições no Imobilizado 30.09"/>
      <sheetName val="Imob Andamento 30.09"/>
      <sheetName val="Ad. a Fornec. 30.09"/>
      <sheetName val="Adições e Baixas 31.12"/>
      <sheetName val="Intang. em And. 31.12"/>
      <sheetName val="Movimentação 31.10"/>
      <sheetName val="Adições e Baixas 31.10"/>
      <sheetName val="Imob. Andamento 31.10"/>
      <sheetName val="Produção Transform. de Linha"/>
      <sheetName val="Adições do Imobilizado 31.12"/>
      <sheetName val="4. Consolidado"/>
      <sheetName val="1.1. Begoldi"/>
      <sheetName val="1.2. Actio"/>
      <sheetName val="1.3. CBF"/>
      <sheetName val="1.4. Compar"/>
      <sheetName val="1.5. Locado"/>
      <sheetName val="1.6. Mareasa"/>
      <sheetName val="1.7. Nova 10"/>
      <sheetName val="1.8. NIX"/>
      <sheetName val="1.9. Novay"/>
      <sheetName val="1.10. Pense"/>
      <sheetName val="1.11. Traditio"/>
      <sheetName val="2. Depreciacao"/>
      <sheetName val="3. Base imóveis"/>
      <sheetName val="Comparativo Depreciação"/>
      <sheetName val="Amarração relatório"/>
      <sheetName val="Lçtos reclassif. imob"/>
      <sheetName val="Composição Mov. Dep."/>
      <sheetName val="Teste Global de Depreciação"/>
      <sheetName val="Mov até 30.09"/>
      <sheetName val="Mov. até 31.11"/>
      <sheetName val="Global Dep"/>
      <sheetName val="CALCULO DEPRECIAÇÃO"/>
      <sheetName val="Teste Global Depreciaçao"/>
      <sheetName val="IMOBILIZAÇÃO"/>
      <sheetName val="CALCULO DEPRECIAÇÃO (2)"/>
      <sheetName val="Amarracao Relatorio"/>
      <sheetName val="Lçtos reclassif. imo"/>
      <sheetName val="Amarração p. Relatório"/>
      <sheetName val="Global Depreciação 28.02.07"/>
      <sheetName val="Teste Adições 28.02.2007"/>
      <sheetName val="Movimentação28.02.2007"/>
      <sheetName val="Teste Adições 28.02.07"/>
      <sheetName val="Inspeção"/>
      <sheetName val="Log (inspeção)"/>
      <sheetName val="Log (adições)"/>
      <sheetName val="Medicamentos"/>
      <sheetName val="TxDepr"/>
      <sheetName val="Global Deprec."/>
      <sheetName val="Baixa_reflorestamento"/>
      <sheetName val="Reflorest. em andam."/>
      <sheetName val="Adições Reflorest."/>
      <sheetName val="Imoblz. em Andam."/>
      <sheetName val="Itens transferidos para VMFL"/>
      <sheetName val="Adiantam. MI"/>
      <sheetName val="Adiantam. ME"/>
      <sheetName val="Detalhe Composição"/>
      <sheetName val="Imob. andamto."/>
      <sheetName val="Ajustes 11.638_ICPC 10 em 2009"/>
      <sheetName val="Imob. em Andam."/>
      <sheetName val="Ajustes 11.638 ICPC 10 em 2008"/>
      <sheetName val="Movimentação - R$"/>
      <sheetName val="Global de Dep. - R$ 31.12.06"/>
      <sheetName val="Global de Dep. - R$"/>
      <sheetName val="Movimentação EUR"/>
      <sheetName val="Global de Depreciação EUR"/>
      <sheetName val="Movimentação R$"/>
      <sheetName val="Teste Depreciação  R$"/>
      <sheetName val="Movimentação Euros"/>
      <sheetName val="Teste Depreciação  EUR"/>
      <sheetName val="Deprec. 31.12.06"/>
      <sheetName val="Imob.Andamento"/>
      <sheetName val="Global de Dep. - R$ 31.10.06"/>
      <sheetName val="Imob.em curso"/>
      <sheetName val="Teste de Adições 31.12.2006"/>
      <sheetName val="Sistema Patrimonial"/>
      <sheetName val="Utilização e Vida Útil dos Bens"/>
      <sheetName val="Alto forno"/>
      <sheetName val="Teste Detalhe"/>
      <sheetName val="Fazendas Registradas"/>
      <sheetName val="Imobilizado mov"/>
      <sheetName val="Global Depreciação - 30.09.05"/>
      <sheetName val="Ativo Permantente MG"/>
      <sheetName val="Mov. R$"/>
      <sheetName val="Imob em curso"/>
      <sheetName val="PEP's e OI's"/>
      <sheetName val="Adição PEP's e OI's "/>
      <sheetName val="Adição Adiantamentos"/>
      <sheetName val="Transferencias 17 para 15"/>
      <sheetName val="Adiçoes Florestas"/>
      <sheetName val="Variação Cambial"/>
      <sheetName val="Teste Juros"/>
      <sheetName val="Controle Juros"/>
      <sheetName val="Imobilizado - Resultado"/>
      <sheetName val="BTD - PPC"/>
      <sheetName val="Consolidação"/>
      <sheetName val="Mov. US$"/>
      <sheetName val="Global Deprec.USGAAP US$"/>
      <sheetName val="Comp Im Andamento"/>
      <sheetName val="IM em AND"/>
      <sheetName val="Emprestimo PPC"/>
      <sheetName val="EMPRESTIMOXAPLICAÇÃO"/>
      <sheetName val="Global Deprec. (2)"/>
      <sheetName val="Relatório Societário"/>
      <sheetName val="Tickmarks (2)"/>
      <sheetName val="Tx Deprec."/>
      <sheetName val="PEP's e OI's Revisão Edmar"/>
      <sheetName val="PEP's e OI's (2)"/>
      <sheetName val="Movimentação_Imobilizado"/>
      <sheetName val="Depreciação Subsequente_31.12"/>
      <sheetName val="Adições Imobilizado 31.12"/>
      <sheetName val="Saldo Imobilizado"/>
      <sheetName val="Movimentação PPC"/>
      <sheetName val="Itens tot.depre."/>
      <sheetName val="Itens tot.depre. - Out.07"/>
      <sheetName val="Movim. Imobilizado"/>
      <sheetName val="Depreciação Imobilizado"/>
      <sheetName val="Adições Detalhe"/>
      <sheetName val="Baixa Detalhe"/>
      <sheetName val="Impairment Imobilizado"/>
      <sheetName val="Reavaliação Imobilizado"/>
      <sheetName val="Detalhe Adição"/>
      <sheetName val="Detalhe Baixa"/>
      <sheetName val="Composição Saldo 31.12.2008"/>
      <sheetName val="Análise segregação deprec."/>
      <sheetName val="Depreciação obras clube"/>
      <sheetName val="Rec. dep."/>
      <sheetName val="GAAP"/>
      <sheetName val="Movim. Imob."/>
      <sheetName val="Movim. Intangível"/>
      <sheetName val="Imobilizado em Curso 31.12"/>
      <sheetName val="Imobilizado em Curso 31.08"/>
      <sheetName val="Adições 31.08"/>
      <sheetName val="Composição Imobilizado"/>
      <sheetName val="Impairment BBN"/>
      <sheetName val="Importações em Andamento 31.12"/>
      <sheetName val="Importações em Andamento 31.08"/>
      <sheetName val="Importações em Andamento"/>
      <sheetName val="CPT ELT"/>
      <sheetName val="Quadro DF"/>
      <sheetName val="Baixa Hard-Software"/>
      <sheetName val="Adiant Fornec."/>
      <sheetName val="Claims Contratuais"/>
      <sheetName val="Detalhe - Adições"/>
      <sheetName val="Movimentação US$"/>
      <sheetName val="Mov analitica exterior"/>
      <sheetName val="Mov analitica consorcios"/>
      <sheetName val="Patrimonial 31-12-2008"/>
      <sheetName val="Imparment"/>
      <sheetName val="Patrimonial 30.09"/>
      <sheetName val="imob em andamento 31-12"/>
      <sheetName val="Imob. Andamento 30.09"/>
      <sheetName val="Teste Global de Dep."/>
      <sheetName val="Patrimonial (2)"/>
      <sheetName val="Nota Geral"/>
      <sheetName val="Mov. Total"/>
      <sheetName val="Mov. Consórcios"/>
      <sheetName val="Mov. Sucursais"/>
      <sheetName val="Arquivo Patrimonial"/>
      <sheetName val="Requisitos"/>
      <sheetName val="Teste Reavaliação"/>
      <sheetName val="Mov. Arrendamento"/>
      <sheetName val="Teste Baixas - Mov Arrendamento"/>
      <sheetName val="Amort. Benf."/>
      <sheetName val="Ajuste"/>
      <sheetName val="Arquivo Patrimonial."/>
      <sheetName val="Adições CBMP 30.06.06"/>
      <sheetName val="Inspeção física POS 30.06.06"/>
      <sheetName val="Adição POS CBMP 30.06.06"/>
      <sheetName val="P2 - Mapa de Movimentação"/>
      <sheetName val="P3 - PAS Depreciação"/>
      <sheetName val="P4 - Teste de Adição"/>
      <sheetName val="P5 - Log Adição"/>
      <sheetName val="P6 - Nota Relatório"/>
      <sheetName val="P6 - Teste Saldo Inicial"/>
      <sheetName val="Mapa Imobilizado - 30.04.2012"/>
      <sheetName val="Mapa Intangível - 30.04.2012"/>
      <sheetName val="Complemento teste de Adições"/>
      <sheetName val="Mapa Depreciação"/>
      <sheetName val="Mapa Intangível"/>
      <sheetName val="Imobilizado 31-12-2011"/>
      <sheetName val="PAS - 31-12-2011"/>
      <sheetName val="Check list Impairment"/>
      <sheetName val="Rolfoward"/>
      <sheetName val="Calculo Amostra"/>
      <sheetName val="NE Intangivel"/>
      <sheetName val="ttca-imob (2)"/>
      <sheetName val="Itens tot dep 99"/>
      <sheetName val="Itens tot dep 00"/>
      <sheetName val="sales vol."/>
      <sheetName val="Abril"/>
      <sheetName val="AFinanc"/>
      <sheetName val="PAS Deprec. SET-07"/>
      <sheetName val="Comp Analítica Imobilizado"/>
      <sheetName val="Mapa de Movimetação 31.12.05"/>
      <sheetName val="Teste Imobilizado em Andamento"/>
      <sheetName val="Projeto 3416 "/>
      <sheetName val="Base Imobilizado em Andamento"/>
      <sheetName val="Mapa de Movimentação 31.10.05"/>
      <sheetName val="PAS Depreciacao"/>
      <sheetName val="Dias Trab jan a set 2005"/>
      <sheetName val="P2- Lead"/>
      <sheetName val="P3- Mapa Movimentação BR"/>
      <sheetName val="P4- Mapa Movimentação IFRS"/>
      <sheetName val="P5- Pas - Deprec. BR "/>
      <sheetName val="P6-Cálculo da Deprec. IFRS"/>
      <sheetName val="P7-Taxas IFRS"/>
      <sheetName val="P8- Composição das Adições"/>
      <sheetName val="P9-Teste Adição"/>
      <sheetName val="P10- Teste SI"/>
      <sheetName val="P11 - Recálculo IFRS Final"/>
      <sheetName val="P3 - Rollforward "/>
      <sheetName val="P4 - Mapa Movimentação"/>
      <sheetName val="P5 - PAS Depreciação 31.12.08"/>
      <sheetName val="P6 - PAS Depreciação 31.10.08"/>
      <sheetName val="P7 -Efeitos no IR 31.10 e 31.12"/>
      <sheetName val="P8 -Teste Adição 31.10 e 31.12"/>
      <sheetName val="P9 - Log Adicao 31.10"/>
      <sheetName val="P10 - Teste Saldo Inicial 31.12"/>
      <sheetName val="Tabela DAAM"/>
      <sheetName val="A"/>
      <sheetName val="B"/>
      <sheetName val="C"/>
      <sheetName val="D"/>
      <sheetName val="E"/>
      <sheetName val="P3 - NE"/>
      <sheetName val="P5 - Adições"/>
      <sheetName val="P6 - Baixas"/>
      <sheetName val="P7 - Depreciação"/>
      <sheetName val="Disclosure"/>
      <sheetName val="Sample size"/>
      <sheetName val="Teste"/>
      <sheetName val="Movimentação (2009)"/>
      <sheetName val="Conciliação"/>
      <sheetName val="Comp. Equip. Deposito"/>
      <sheetName val="TO DO"/>
      <sheetName val="Cont. Patrimonial"/>
      <sheetName val="Seleção Adição"/>
      <sheetName val="Composição Intangível"/>
      <sheetName val="Depreciação Global"/>
      <sheetName val="Riscos"/>
      <sheetName val="PCC's"/>
      <sheetName val="Resumo dos Riscos"/>
      <sheetName val="Patrimônio"/>
      <sheetName val="Safra Cana"/>
      <sheetName val="Global Exaustão"/>
      <sheetName val="Rollforward Imobilizado"/>
      <sheetName val="Composição das Adições"/>
      <sheetName val="Confronto Controle Patrim"/>
      <sheetName val="Teste deprec exaust"/>
      <sheetName val="Teste taxas depreciacao"/>
      <sheetName val="1. Movimentação"/>
      <sheetName val="2. Sample Size"/>
      <sheetName val="3.Seleção "/>
      <sheetName val="4. Global de depreciação "/>
      <sheetName val="5. Obras em andamento"/>
      <sheetName val="5.Cobertura de Seguros"/>
      <sheetName val="Benfeitorias e Imob em Andament"/>
      <sheetName val="Bens destinados a venda"/>
      <sheetName val="Teste - Imobilizado"/>
      <sheetName val="Cut-off do imobilizado "/>
      <sheetName val="Teste de Exaustão"/>
      <sheetName val="Teste de Depreciação Global"/>
      <sheetName val="Teste Global Depreciação"/>
      <sheetName val="Teste Depreciações"/>
      <sheetName val="Seleção Adições"/>
      <sheetName val="Cálculo do Parametro"/>
      <sheetName val="Teste Exaustão"/>
      <sheetName val="Seleção Adições Set"/>
      <sheetName val="Seleção Adições  Dez"/>
      <sheetName val="Seleção Baixas"/>
      <sheetName val="P2-Intruções DTT França"/>
      <sheetName val="P3-Impairment"/>
      <sheetName val="P4-Depreciação"/>
      <sheetName val="P6-Mapa de Movimentação 31.12"/>
      <sheetName val="P6-Mapa de Movimentação 31.10"/>
      <sheetName val="P6-Mapa de Movimentação 30.06"/>
      <sheetName val="P7-Teste de Saldo Inicial"/>
      <sheetName val="P8-Teste de Adição"/>
      <sheetName val="P9-LOG ACL"/>
      <sheetName val="Teste de Adição e Baixa"/>
      <sheetName val="Análise de Variação 31.12"/>
      <sheetName val="Mapa Imobilizado 31.12"/>
      <sheetName val="Análise de software 31.12"/>
      <sheetName val="Análise de Variação 31.10"/>
      <sheetName val="Mapa Imobilizado 31.10"/>
      <sheetName val="Planejamento"/>
      <sheetName val="P1. Mapa de movimentação"/>
      <sheetName val="P2. Teste de adição"/>
      <sheetName val="P3. Teste de baixas"/>
      <sheetName val="P4. PCC"/>
      <sheetName val="APEC"/>
      <sheetName val="Diferido 31.12"/>
      <sheetName val="Key Money"/>
      <sheetName val="Gastos com desenv. Dez"/>
      <sheetName val="Teste de Adição Dez"/>
      <sheetName val="Teste de Baixa Dez"/>
      <sheetName val="Rollfoward Depreciação Dez"/>
      <sheetName val="Obras em andamento Dez"/>
      <sheetName val="Juros s. imobilizado Dez"/>
      <sheetName val="Log ACL Dez"/>
      <sheetName val="Teste de Detalhe - Depreciação"/>
      <sheetName val="Seleção Adições 30.09"/>
      <sheetName val=" Baixas 30.09"/>
      <sheetName val="Mapa dez05"/>
      <sheetName val=" Baixas"/>
      <sheetName val="P3-Mapa do Imobilizado"/>
      <sheetName val="P4 - Teste Saldo Inicial"/>
      <sheetName val="P5 - Teste Adição"/>
      <sheetName val="P6 - PAS Depreciação 31.10"/>
      <sheetName val="P7 - Leasings"/>
      <sheetName val="P9-Mapa do Imobilizado 31.01"/>
      <sheetName val="P10 - PAS Depreciação 31.01"/>
      <sheetName val="Sumário de Procedimentos"/>
      <sheetName val="P1-Movimentação"/>
      <sheetName val="P2-Saldo Inicial"/>
      <sheetName val="P3-Teste de Adição e Baixa"/>
      <sheetName val="P4-Teste de Depreciação"/>
      <sheetName val="P5-Desp. Comerciais"/>
      <sheetName val="P6-Log Saldo Inicial"/>
      <sheetName val="P8-Parâmetro"/>
      <sheetName val="REF Relatório"/>
      <sheetName val="P1.Mapa Imobilizado"/>
      <sheetName val="P2.PAS Depreciação"/>
      <sheetName val="P3.Teste de Adição nov.10"/>
      <sheetName val="P3.Teste de Adição nov.09"/>
      <sheetName val="P4.Teste Saldo Inicial"/>
      <sheetName val="P5.Rollfoward Procedures. 28.02"/>
      <sheetName val="P6. Teste de Adição fev.10"/>
      <sheetName val="1. Ajuste Off Book 30.06"/>
      <sheetName val="2. Mapa de Mov. BRGAAP"/>
      <sheetName val="3. Mapa de Mov. USGAAP"/>
      <sheetName val="4. PAS Depreciação BRGAAP"/>
      <sheetName val="5. PAS Depreciação USGAAP"/>
      <sheetName val="6. Saldo Inicial"/>
      <sheetName val="7. Alteração das taxas"/>
      <sheetName val="8. LOG's ACL"/>
      <sheetName val="Threshold and Sample Size"/>
      <sheetName val="P2 - Nota"/>
      <sheetName val="P6 - PAS Depreciação"/>
      <sheetName val="P7 - Teste de Baixa"/>
      <sheetName val="P8 -Tabela Parâmetro"/>
      <sheetName val="Depreciação Acelerada 31.12"/>
      <sheetName val="Impairment do Ágio"/>
      <sheetName val="Depreciação Acelerada 30.09"/>
      <sheetName val="P2. PAS de Depreciação"/>
      <sheetName val="P3. Teste de adição"/>
      <sheetName val="Sample Size Table"/>
      <sheetName val="1. Mapa de Mov. Imob 31.12"/>
      <sheetName val="2. Mapa Mov. Intang. 31.12"/>
      <sheetName val="3.1 Teste Alternativo"/>
      <sheetName val="6. Tabela de Itens"/>
      <sheetName val="2. Mapa Mov. Intang. 30.09"/>
      <sheetName val="1. Mapa de Mov. Imob 30.09"/>
      <sheetName val="1a. Mapa de Mov_Imobilizado"/>
      <sheetName val="1b. Mapa Movim_Imobilizado"/>
      <sheetName val="2a.Mapa Movimentação Intangível"/>
      <sheetName val="2b.Mapa Movimentação Intangível"/>
      <sheetName val="1. Mapa de Mov. Imobilizado"/>
      <sheetName val="2. Mapa Movimentação Intangível"/>
      <sheetName val="3.b PAS Depreciação"/>
      <sheetName val="4 Itens Transferidos para BVS"/>
      <sheetName val="5. Teste de Adição_Baixas"/>
      <sheetName val="P2 Mapa de Movimentação"/>
      <sheetName val="P3 Mapa Intangível"/>
      <sheetName val="P4 Teste de Adição out e dez"/>
      <sheetName val="P5 Intangível 2008"/>
      <sheetName val="P6 PPC"/>
      <sheetName val="P7 Teste de Saldo Inicial 31.12"/>
      <sheetName val="P8 PAS Depreciação"/>
      <sheetName val="Ajuste 2340"/>
      <sheetName val="Teste Insp."/>
      <sheetName val="Imoveis não operacionais"/>
      <sheetName val="Movimentação Controladora"/>
      <sheetName val="Movimentação Consolidado"/>
      <sheetName val="Mapa Eternit"/>
      <sheetName val="Mapa Sama"/>
      <sheetName val="Mapa Precon"/>
      <sheetName val="Registro de Imóveis"/>
      <sheetName val="P2- Ajustes e PCC"/>
      <sheetName val="P3-Lead"/>
      <sheetName val="P4-NE - Imobilizado"/>
      <sheetName val="P5-NE - Intangível"/>
      <sheetName val="P6-NE - Movim. Consolidado"/>
      <sheetName val="P7-NE - Moviment. controladora"/>
      <sheetName val="P8-Mapa Eternit"/>
      <sheetName val="P9-Mapa Precon"/>
      <sheetName val="P10-Mapa Sama"/>
      <sheetName val="P11-Depreciações  Eternit"/>
      <sheetName val="P12-Eternit - Adições"/>
      <sheetName val="P13-Eternit - Baixas "/>
      <sheetName val="P14-Precon - Adições"/>
      <sheetName val="P15-Precon - Baixas"/>
      <sheetName val="P16-Teste de Depreciações  Sama"/>
      <sheetName val="P17-SAMA - Adições"/>
      <sheetName val="2. Mapa de Imobilizado "/>
      <sheetName val="3. Teste Saldo Inicial"/>
      <sheetName val="4. Depreciação"/>
      <sheetName val="5. Ágio"/>
      <sheetName val="6. Análise Impearment"/>
      <sheetName val="7. Registros"/>
      <sheetName val="8. Pontos Identificados"/>
      <sheetName val="Teste de Depreciações  Eternit"/>
      <sheetName val="Eternit - Adições"/>
      <sheetName val="Eternit - Baixas"/>
      <sheetName val="Precon - Adições"/>
      <sheetName val="Precon - Baixas"/>
      <sheetName val="Teste de Depreciações  Sama"/>
      <sheetName val="SAMA - Adições"/>
      <sheetName val="SAMA - Baixas "/>
      <sheetName val="NE - Movim. Consolidado"/>
      <sheetName val="NE - Moviment. controladora"/>
      <sheetName val="Depreciações  Eternit"/>
      <sheetName val="1. Mapa de Mov. Imob"/>
      <sheetName val="Análise Variação"/>
      <sheetName val="Gastos com desenv. - Dez"/>
      <sheetName val="Impairment ativo fixo"/>
      <sheetName val="Gastos com desenv. "/>
      <sheetName val="1. Teste Base e Adições"/>
      <sheetName val="2. Teste das Transferências"/>
      <sheetName val="3. Teste Base Instalações"/>
      <sheetName val="4. Orçamento x Saeng"/>
      <sheetName val="5. Depreciação instalações"/>
      <sheetName val="5.1 Depr. Sobras"/>
      <sheetName val="5.2 Depr. Itens conciliados"/>
      <sheetName val="5.3 Depr. Itens Set-Dez 10"/>
      <sheetName val="6. Inspeção Física "/>
      <sheetName val="Audit Sampling Sample Size"/>
      <sheetName val="Para ref. relatório"/>
      <sheetName val="Análise de Variação - Dez"/>
      <sheetName val="1.Mapa de Movimentação"/>
      <sheetName val="2. Análises 30.09"/>
      <sheetName val="3. PAS Deprec. e Amort."/>
      <sheetName val="3.1 Deprec. Benfeitorias"/>
      <sheetName val="4. Calculo da Amostra"/>
      <sheetName val="4.1 Teste de Adição 30.09"/>
      <sheetName val="4.2 Teste de Adição 31.12"/>
      <sheetName val="5. Despesas com IPO"/>
      <sheetName val="6. Análise de Luvas"/>
      <sheetName val="7. Resumo de Ajustes"/>
      <sheetName val="P1 Mapa de Movimentação"/>
      <sheetName val="P2 PAS Depreciação"/>
      <sheetName val="P3 Teste de Saldo Inicial"/>
      <sheetName val="P4 Análise de Impairment"/>
      <sheetName val="Determination Sample"/>
      <sheetName val="Critério de Seleção"/>
      <sheetName val="PPC - Mapa Imobilizado DEZ-08"/>
      <sheetName val="Mapa Imob. &amp; PAS Deprec."/>
      <sheetName val="Detalhes imobilizado"/>
      <sheetName val="Movimentação 2007"/>
      <sheetName val="Comparativo DTTx Contábil"/>
      <sheetName val="Reserva de Reavaliação 2006"/>
      <sheetName val="Movimentação 2006 após reaval."/>
      <sheetName val="Laudo de Reavaliação"/>
      <sheetName val="Depreciação II"/>
      <sheetName val="Direito de repres."/>
      <sheetName val="P3 PAS Depreciação"/>
      <sheetName val="P4 Teste Adições"/>
      <sheetName val="P5 - Adiantamento TUPI"/>
      <sheetName val="P6 - Adiantamento Uirapuru"/>
      <sheetName val="P6 - Faz. Independência"/>
      <sheetName val="P7 Análise Impairment"/>
      <sheetName val="P8 - Recebimento Faz. Independ"/>
      <sheetName val="Log@ACL"/>
      <sheetName val="Add. Software"/>
      <sheetName val="Rec. Imob. em Andamento"/>
      <sheetName val="Tabela"/>
      <sheetName val="Appendix 14"/>
      <sheetName val="P1 Mapa de Imobilizado"/>
      <sheetName val="P2 Depreciação"/>
      <sheetName val="P3 Teste de Adição"/>
      <sheetName val="DAAM"/>
      <sheetName val="1. Mapa de Movimentação"/>
      <sheetName val="2. Imob em Andamento"/>
      <sheetName val="3.Teste de adições"/>
      <sheetName val="4. PAS Deprec. e Amort."/>
      <sheetName val="5.Cessão Direito Uso - Detalhes"/>
      <sheetName val="5.1 Amortização Cessão Direito"/>
      <sheetName val="3. Teste de Adições Imobilizado"/>
      <sheetName val="4. Teste de Adições Im. And."/>
      <sheetName val="5. Teste de Adições Int."/>
      <sheetName val="6. Teste de Baixas"/>
      <sheetName val="7. Ativos de Retificação"/>
      <sheetName val="8. Adiantamentos Imb. "/>
      <sheetName val="P1 - Mapa de Imobilizado"/>
      <sheetName val="P3 - Ágio (DSP)"/>
      <sheetName val="P3.1 - Mais Valia Drogão CFPOP"/>
      <sheetName val="P4 - Imobilizado em Adamento"/>
      <sheetName val="P5 - Teste de Adição "/>
      <sheetName val="P6 - Lojas Encerradas"/>
      <sheetName val="P7 - Imob por Filial 30_09"/>
      <sheetName val="P7.1 - Imob por Filial 31_12"/>
      <sheetName val="P8 - Adições Fundos de Comércio"/>
      <sheetName val="P8.1 - CFPOP DSP"/>
      <sheetName val="A - DAAM"/>
      <sheetName val="B - PCC"/>
      <sheetName val="Mapa movimentação 31.12.2009"/>
      <sheetName val="PAS Depreciação - Junho.2010"/>
      <sheetName val="Mapa Mov. 31.12"/>
      <sheetName val="Teste de Adição Imob. 31.10.08"/>
      <sheetName val="Ajuste Leasing IFRS"/>
      <sheetName val="1. BRGAAP x USGAAP"/>
      <sheetName val="2. Mapa de Imobilizado BRGAAP"/>
      <sheetName val="3. Mapa de Imobilizado USGAAP"/>
      <sheetName val="6. Teste de Saldo Inicial"/>
      <sheetName val="7. Teste de Adição"/>
      <sheetName val="8. Análise diferenças de taxas"/>
      <sheetName val="9. Log"/>
      <sheetName val="10. Sample size and threshold"/>
      <sheetName val="P1 - Composição Imobilizado"/>
      <sheetName val="P2 - Depreciação "/>
      <sheetName val="P3- Rollfoward"/>
      <sheetName val="P4-Teste Adição 30-09"/>
      <sheetName val="P5-Teste Adição 31-12"/>
      <sheetName val="Mapa_Movimentação Mitsui  "/>
      <sheetName val="Mapa_Movimentação Yoorin"/>
      <sheetName val="Teste de Adição e Baixa Mitsui"/>
      <sheetName val="Teste de Adição e Baixa Yoorin"/>
      <sheetName val="Programa de Trabalho"/>
      <sheetName val="1. ASM"/>
      <sheetName val="2. Resumo"/>
      <sheetName val="3. Mapa 30.06"/>
      <sheetName val="5. Imóveis"/>
      <sheetName val="6. Análise saldos IPC"/>
      <sheetName val="7. Transf. Imob. em Andamento"/>
      <sheetName val="8. CIAP"/>
      <sheetName val="Ativo Fixo-Movimentação"/>
      <sheetName val="Checklist Impairment"/>
      <sheetName val="Cálculo de itens - Adição"/>
      <sheetName val="Leasing imobilizado"/>
      <sheetName val="Contrato #1"/>
      <sheetName val="#2"/>
      <sheetName val="#3"/>
      <sheetName val="Mapa 12-2010"/>
      <sheetName val="PAS Depreciação_31.12"/>
      <sheetName val="Teste de Adição_31.12"/>
      <sheetName val="Benfeitorias em Prop. 3ºs_31.12"/>
      <sheetName val="PAS Depreciação_31.10"/>
      <sheetName val="Teste de Adição_31.10"/>
      <sheetName val="Tabela DTT"/>
      <sheetName val="Benfeitorias em Prop. 3ºs_31.10"/>
      <sheetName val="Teste de Adição dez."/>
      <sheetName val="Teste de Adição out."/>
      <sheetName val="Teste de Baixa dez."/>
      <sheetName val="Teste de Baixa out."/>
      <sheetName val="Tabela para Seleção"/>
      <sheetName val="{PPC} Demonstrativo Leasing"/>
      <sheetName val="Ajustes a Lei 11.638"/>
      <sheetName val="Comp. Analítica Imob."/>
      <sheetName val="Mapa de Movimentação 31.10"/>
      <sheetName val="Ref Rel Mar.10"/>
      <sheetName val="PAS Depreciação Fev 2010"/>
      <sheetName val="PAS Depreciação Out e Dez 09 "/>
      <sheetName val="Planilha Suporte Imóveis "/>
      <sheetName val="Apuração Venda Imob"/>
      <sheetName val="Ref Rel Dez.09"/>
      <sheetName val="Ref Rel"/>
      <sheetName val="ASM"/>
      <sheetName val="Resumo Held for Sale"/>
      <sheetName val="Planilha Suporte Held"/>
      <sheetName val="12 - Mapa Imob"/>
      <sheetName val="Planilha Suporte Imóveis"/>
      <sheetName val="PAS Depreciação Dez 09"/>
      <sheetName val="PAS Depreciação Out 09 "/>
      <sheetName val="Planilha Suporte"/>
      <sheetName val="Pas de baixas"/>
      <sheetName val="Tabela "/>
      <sheetName val="P1 - Sumario"/>
      <sheetName val="P3 - Saldo Inicial 12.07"/>
      <sheetName val="P4 - Mapa Imobilizado"/>
      <sheetName val="P5 - PAS Depreciação"/>
      <sheetName val="P6 - Teste de adição"/>
      <sheetName val="P6.1 - Teste de adição"/>
      <sheetName val="P7 - Imobilizado em Andamento"/>
      <sheetName val="Off-books"/>
      <sheetName val="P3 - Saldo Inicial 12.06"/>
      <sheetName val="P6 - Teste de adição 10.07"/>
      <sheetName val="P7 - Imob. em Andamento 12.07"/>
      <sheetName val="P1. Sumário"/>
      <sheetName val="P3. Mapa do Imobilizado"/>
      <sheetName val="P5. Adições"/>
      <sheetName val="IFRS 6"/>
      <sheetName val=" Sumário"/>
      <sheetName val="P1. Nota Explicativa"/>
      <sheetName val="P1.1 Depreciação"/>
      <sheetName val="P2. Mapa 30.09"/>
      <sheetName val="P2.1 Mapa 31.12"/>
      <sheetName val="P3. Cetrel"/>
      <sheetName val="P4.1 PAS Depreciação Fiscal"/>
      <sheetName val="P5. Saldo Inicial"/>
      <sheetName val="P6. Teste Imob. em Andamento"/>
      <sheetName val="P7. Impairment"/>
      <sheetName val="P8. Sample Size"/>
      <sheetName val="P9. Log File"/>
      <sheetName val="Mapa Movim. Móveis. Máquinas"/>
      <sheetName val="Mapa de Movimentação Edifícios"/>
      <sheetName val="Mapa Movim. Reformas Andamento"/>
      <sheetName val="Teste Importações em Andamento"/>
      <sheetName val="Teste Reforma em Andamento"/>
      <sheetName val="Máquinas"/>
      <sheetName val="Nota Relatório (2)"/>
      <sheetName val="Mapa de Depreciação"/>
      <sheetName val="NE 10"/>
      <sheetName val="Mapa Cielo"/>
      <sheetName val="Mapa SERV"/>
      <sheetName val="PAS Depreciação Cielo"/>
      <sheetName val="Mapa Leasing"/>
      <sheetName val="Vida útil e depreciação"/>
      <sheetName val="Cut off Adições"/>
      <sheetName val="Log Mar08"/>
      <sheetName val="Mov. Imob. 2004 a 2008"/>
      <sheetName val="Global depreciação 2004 a 2007"/>
      <sheetName val="Detalhe Benf. Bens Terc."/>
      <sheetName val="Base de seleção Adi. Imob."/>
      <sheetName val="Teste detalhe de adições"/>
      <sheetName val="Teste detalhe de Baixa"/>
      <sheetName val="P1_Sumário"/>
      <sheetName val="P2_Lead"/>
      <sheetName val="P3_Movimentação"/>
      <sheetName val="P4_Benf. Préd. Terc."/>
      <sheetName val="P5_Vouching Adições"/>
      <sheetName val="P6_Baixas"/>
      <sheetName val="P7_Leasing"/>
      <sheetName val="1-BR vs USGAAP"/>
      <sheetName val="2-Mapa Movimentação BRGAAP"/>
      <sheetName val="2.1-Validação Mapa Brgaap "/>
      <sheetName val="3-PAS depreciação BRGAAP"/>
      <sheetName val="4- Mapa Movimentação Usgaap"/>
      <sheetName val="4.1- Validação Mapa Usgaap "/>
      <sheetName val="6- PAS depreciação Usgaap"/>
      <sheetName val="7- PAS depreciação Acelerada"/>
      <sheetName val="Determination - Sample Size"/>
      <sheetName val="Contratos de Locação"/>
      <sheetName val="Análise variação_30.09"/>
      <sheetName val="Mapa de Movimentação_Julho 09"/>
      <sheetName val="PAS Depreciação_2009"/>
      <sheetName val="Teste adições_2009"/>
      <sheetName val="Teste baixas_2009"/>
      <sheetName val="Base_Ajuste leasing_set08"/>
      <sheetName val="Base total leasing"/>
      <sheetName val="P3 - Testes - 31.12.2008"/>
      <sheetName val="P4 - Composição"/>
      <sheetName val="P5 - Teste"/>
      <sheetName val="P6 - Log"/>
      <sheetName val="Plan Movimentação"/>
      <sheetName val="Parâmetro Deprec"/>
      <sheetName val="Calculo Deprec TRJ"/>
      <sheetName val="Mapa Imobilizado custo)"/>
      <sheetName val="Mapa DTT"/>
      <sheetName val="Deprec. DTT"/>
      <sheetName val="Adições Dez-06"/>
      <sheetName val=" Baixas Dez-06"/>
      <sheetName val="Mapa Movimentação - IG Brasil"/>
      <sheetName val="PAS Depreciação - IG Brasil"/>
      <sheetName val="Mapa de Movimentação_2009"/>
      <sheetName val="Análise conta transitória"/>
      <sheetName val="P2 - Mapa"/>
      <sheetName val="P4 - Saldo Inicial"/>
      <sheetName val="Tabelas"/>
      <sheetName val="P7 - JOA"/>
      <sheetName val="NE - 9 e 10"/>
      <sheetName val="1. Mapa de Movimentaçao"/>
      <sheetName val="2. Saldo Inicial"/>
      <sheetName val="5. Tabela DAAM"/>
      <sheetName val="P1 . mapa movimentação set_dez"/>
      <sheetName val="P2. Mov Obras Andt.set 2011"/>
      <sheetName val="P2.1 Mov Obras Andt.dez 2011"/>
      <sheetName val="P3. Capitalização de juros"/>
      <sheetName val="P4. Teste de Adições"/>
      <sheetName val="P5. Teste de Saldo Inicial"/>
      <sheetName val="P6. Teste de Baixa"/>
      <sheetName val="P7. Transferências"/>
      <sheetName val="P8. àgios"/>
      <sheetName val="P9. Depreciação"/>
      <sheetName val="P10. Referências Package"/>
      <sheetName val="2. Mapa de Movimentaçao"/>
      <sheetName val="3. Saldo Inicial"/>
      <sheetName val="6. Tabela DAAM"/>
      <sheetName val="Ganho (Perda) Venda Imobilizado"/>
      <sheetName val="Chaves - O Store"/>
      <sheetName val="PAS Depreciação 31.10.2011"/>
      <sheetName val="PAS Depreciação 31.12.2011"/>
      <sheetName val="Venda de Ativo"/>
      <sheetName val="P1 - Ref. Relatório"/>
      <sheetName val="P2 - Mapa Imobilizado"/>
      <sheetName val="P3 - PAS Deprec. &amp; Amortiz."/>
      <sheetName val="P4 - Teste Adição"/>
      <sheetName val="1.BR vs USGAAP"/>
      <sheetName val="2.Mapa Movimentação BRGAAP"/>
      <sheetName val="2a.Nota Imobilizado"/>
      <sheetName val="3.Validação Saldo Brgaap "/>
      <sheetName val="4.PAS depreciação BRGAAP"/>
      <sheetName val="5.Mapa Movimentação Usgaap"/>
      <sheetName val="6.Validação Saldo Usgaap "/>
      <sheetName val="7.PAS depreciação Usgaap"/>
      <sheetName val="8.PAS depreciação Acelerada"/>
      <sheetName val="9.PAS Depreciação 31.12.10"/>
      <sheetName val="1 - Mapa de Imobilizado"/>
      <sheetName val="2 - Saldo Inicial"/>
      <sheetName val="3 - Adições"/>
      <sheetName val="4 - Imobilizado desativado"/>
      <sheetName val="5 - CIAP"/>
      <sheetName val="6 - Depreciação"/>
      <sheetName val="7 - Log's ACL"/>
      <sheetName val="8 - Nota Explicativa"/>
      <sheetName val="P1-Mapa de Movimentação Dez2010"/>
      <sheetName val="P2-PAS Depreciação DEZ 2010"/>
      <sheetName val="P2.1-PAS Depreciação SET 2010"/>
      <sheetName val="P3- Teste Adição Set e Dez 2010"/>
      <sheetName val="P1 Mapa de Movimentação set2011"/>
      <sheetName val="P2 PAS Depreciação set2011"/>
      <sheetName val="Rollforward Dez 11"/>
      <sheetName val="Teste Saldo Inicial 2009"/>
      <sheetName val="Teste Saldo Inicial 2010"/>
      <sheetName val="Mapa de Movimentação 2008"/>
      <sheetName val="Teste de Depreciação 2008"/>
      <sheetName val="Teste de adições out.08"/>
      <sheetName val="Teste de baixas out.08"/>
      <sheetName val="Teste saldo inicial out.08"/>
      <sheetName val="LOG Teste de Saldo Inicial"/>
      <sheetName val="Custo Depreciação 2008"/>
      <sheetName val="Movimentação out.07"/>
      <sheetName val="Teste de adição out.07"/>
      <sheetName val="LOG teste adição out.07"/>
      <sheetName val="Teste saldo inicial out.07"/>
      <sheetName val="LOG teste inicial out.07"/>
      <sheetName val="Movimentação dez.07"/>
      <sheetName val="Teste de adição dez.07"/>
      <sheetName val="LOG teste adição dez.07"/>
      <sheetName val="Teste Depreciação 31.12.07"/>
      <sheetName val="Custo Depreciação Dez07"/>
      <sheetName val="Teste de baixa out.07"/>
      <sheetName val="LOG Teste saldo inicial out.07"/>
      <sheetName val="Teste de Custo Deprec."/>
      <sheetName val="Propostas de Baixa"/>
      <sheetName val="P2-Mapa de movimentação out.07"/>
      <sheetName val="P3 - Teste de adição out.07"/>
      <sheetName val="P4 - LOG teste adição out.07"/>
      <sheetName val="P5 - Teste de baixa out.07"/>
      <sheetName val="P7-LOG Teste saldo inic out.07"/>
      <sheetName val="P8-Mapa de movimentação dez.07"/>
      <sheetName val="P9 - Teste de adição dez.07"/>
      <sheetName val="P10 - LOG teste adição dez.07"/>
      <sheetName val="P11 - Teste Depreciação Dez07"/>
      <sheetName val="P12 - Teste de Custo Deprec."/>
      <sheetName val="P13 - Propostas de Baixa"/>
      <sheetName val="P6-Teste de saldo inicial out07"/>
      <sheetName val="Mapa de Movimentação out.08"/>
      <sheetName val="Teste de Depreciação out.08"/>
      <sheetName val="Teste de Detalhe de Depreciação"/>
      <sheetName val="Teste de adição out.08"/>
      <sheetName val="Teste de baixa out.08"/>
      <sheetName val="P5 - Teste de Saldo inicial"/>
      <sheetName val="P6 - Teste de Depreciação"/>
      <sheetName val="P7 - Teste de Custo Deprec."/>
      <sheetName val="P8 - Propostas de Baixa"/>
      <sheetName val="P9 - Log ACL - Saldo Inicial"/>
      <sheetName val="P10 - Log ACL - Adições"/>
      <sheetName val="3. Teste Base e Adições"/>
      <sheetName val="4. Teste das Transferências"/>
      <sheetName val="5. Teste Base Instalações"/>
      <sheetName val="6. Orçamento x Saeng"/>
      <sheetName val="7. Depreciação instalações"/>
      <sheetName val="7.1 Depr. Sobras"/>
      <sheetName val="7.2 Depr. Itens conciliados"/>
      <sheetName val="7.3 Depr. Itens Set-Dez 10"/>
      <sheetName val="8. Inspeção Física "/>
      <sheetName val="P2.PAS Depreciação 28.02"/>
      <sheetName val="P2.Teste de Adição Fev.11"/>
      <sheetName val="P3.PAS Depreciação 30.11"/>
      <sheetName val="P4.Teste de Adição nov.10"/>
      <sheetName val="Mapas de Imobilizado"/>
      <sheetName val="Teste Adições e Baixas RT"/>
      <sheetName val="Teste Adições Terminais"/>
      <sheetName val="Ajuste de Anos Anteriores"/>
      <sheetName val="simple size"/>
      <sheetName val="Movimentação "/>
      <sheetName val="PAS Depreciação 31.10.12"/>
      <sheetName val="PAS Depreciação 31.12.12"/>
      <sheetName val="1. Mapa de Imobilizado "/>
      <sheetName val="1. Sumário "/>
      <sheetName val="3. Projeto em Andamento"/>
      <sheetName val="5. Teste de Adição"/>
      <sheetName val="P1. Lead"/>
      <sheetName val="P2. Mapa de Movimentação"/>
      <sheetName val="P3. Teste de Adições"/>
      <sheetName val="P4. Teste de Baixas"/>
      <sheetName val="P5. Pas de Depreciação"/>
      <sheetName val="P6. Rollfoward Procedure"/>
      <sheetName val="P6. Rollfoward"/>
      <sheetName val="P6. Threshold and Sample Size"/>
      <sheetName val="P3. Imob. em Andamento"/>
      <sheetName val="P5. Teste de Adições"/>
      <sheetName val="P6. Cálculo Amostra"/>
      <sheetName val="P7. Log ACL"/>
      <sheetName val="Cálculo Amostra"/>
      <sheetName val="Mapa movimentação e PAS"/>
      <sheetName val="Mapa Mov. e PAS Deprec."/>
      <sheetName val="Teste Adições 10-02"/>
      <sheetName val="Parâmetro depreciação"/>
      <sheetName val="Selecao itens custo inicial 02"/>
      <sheetName val="Bem Principal"/>
      <sheetName val="Mapa Imobilizado 30.09.2010"/>
      <sheetName val="Teste Saldo Inicial Imobilizado"/>
      <sheetName val="Teste Adições Imobilizado"/>
      <sheetName val="Parâmetro 31.10.2009"/>
      <sheetName val="Mapa Imobilizado 3112"/>
      <sheetName val="1a. Mapa Fiscal CB01"/>
      <sheetName val="1b. Mapa Fiscal CB02"/>
      <sheetName val="MR"/>
      <sheetName val="1c. PAS Depreciação Fiscal dez"/>
      <sheetName val="2a. Mapa Gerencial CB01"/>
      <sheetName val="2b. Mapa Gerencial CB02"/>
      <sheetName val="2c. PAS Depreciação Ger dez"/>
      <sheetName val="3. Teste de Saldo Inicial"/>
      <sheetName val="3a. Log ACL Saldos Iniciais"/>
      <sheetName val="4a. Log ACL Adições"/>
      <sheetName val="5.Teste de Baixas"/>
      <sheetName val="5a.Log ACL Baixas"/>
      <sheetName val="6. Ganhos ou Perdas nas Baixas"/>
      <sheetName val="7. Imobilizado em Andamento"/>
      <sheetName val="8. Teste detalhe depreciação"/>
      <sheetName val="1.Mapa de Mov. - DSP Com."/>
      <sheetName val="2.PAS Depreciação - DSP Com."/>
      <sheetName val="3.PAS Amort. - DSP Com."/>
      <sheetName val="4.Teste de Adição - DSP Com."/>
      <sheetName val="5.Mapa de Movimentação - Farmax"/>
      <sheetName val="6.PAS Depreciação - Farmax"/>
      <sheetName val="7.PAS Amortização - Farmax"/>
      <sheetName val="8.Teste de Adição - Farmax"/>
      <sheetName val="9.Mapa de Mov. e PAS - DSP Adm."/>
      <sheetName val="10.Nova Tabela"/>
      <sheetName val="11. Nota Explicativa"/>
      <sheetName val="1. Lead"/>
      <sheetName val="Log ACL "/>
      <sheetName val="5. Nota Reapresentada"/>
      <sheetName val="2. Teste de Adições"/>
      <sheetName val="3. PAS - Depreciação"/>
      <sheetName val="2. Nota Rel."/>
      <sheetName val="P3-Teste Adição 30-09"/>
      <sheetName val="P4-Teste Saldo Inicial"/>
      <sheetName val="1. Mapa 31.12.10"/>
      <sheetName val="1.Mapa de Imobilização"/>
      <sheetName val="Report Package Italian"/>
      <sheetName val="P1. Mapa de Mov."/>
      <sheetName val="P2.Análise de Var."/>
      <sheetName val="P3. PAS Depreciação"/>
      <sheetName val="P5.Log Saldo Inicial"/>
      <sheetName val="P6. Teste das Adições"/>
      <sheetName val="P11-Teste Impairmen 31.10-31.12"/>
      <sheetName val="P3-Report Package Italian"/>
      <sheetName val="P4- Mapa de Mov."/>
      <sheetName val="P5-Análise de Var."/>
      <sheetName val="P6-PAS Depreciação"/>
      <sheetName val="P7-Log Saldo Inicial"/>
      <sheetName val="P8-Teste das Adições"/>
      <sheetName val="P9-Parâmetro"/>
      <sheetName val="Mapa Imobilizado 30.06.2006"/>
      <sheetName val="Analise de variacao - Custo"/>
      <sheetName val="Analise de variacao - Depreciaç"/>
      <sheetName val="P0. Endereçamento do Risco"/>
      <sheetName val="P1- Lead"/>
      <sheetName val="P2- Mapa do Imobilizado"/>
      <sheetName val="P3- PAS de Depreciação"/>
      <sheetName val="P4- Teste de adições"/>
      <sheetName val="Sample size and threshold"/>
      <sheetName val="P1 Mapa Movimentação"/>
      <sheetName val="P2 PAS da Depreciação"/>
      <sheetName val="P3 Teste Saldo Inicial"/>
      <sheetName val="P5 Imob. Poder Terceiros"/>
      <sheetName val="Base de Seleção_Adição"/>
      <sheetName val="Mapa de Movimentação USGAAP"/>
      <sheetName val="BR GAAP x IFRS"/>
      <sheetName val="Teste de SI (Saldo Inicial)"/>
      <sheetName val="Baixa (Saldo Inicial)"/>
      <sheetName val="Rollforward  - Custo"/>
      <sheetName val="P2 - Movimentação"/>
      <sheetName val="P3 - Conciliação Imobilizado"/>
      <sheetName val="P5 - Teste de Baixas"/>
      <sheetName val="Resumo Levantamento"/>
      <sheetName val="Ajustes e Reclassificações"/>
      <sheetName val="Taxas IFRS"/>
      <sheetName val="P3 -  PAS de Depreciação"/>
      <sheetName val="P4 -  Teste de Adições"/>
      <sheetName val="P6 - Ativo em andamento"/>
      <sheetName val="Rollfoward Imobilizado"/>
      <sheetName val="Mapa_Movimentação"/>
      <sheetName val="Movimentação Liasse"/>
      <sheetName val="Fotos inspeção"/>
      <sheetName val="Tx. Depr. R$"/>
      <sheetName val="Bens Deprec. R$"/>
      <sheetName val="Global Deprec. R$"/>
      <sheetName val="Admt. Fornecedores"/>
      <sheetName val="Exaustão R$"/>
      <sheetName val="Adição Floresta"/>
      <sheetName val="Adição Imobilizado"/>
      <sheetName val="Nota USGAAP"/>
      <sheetName val="Exaustão USD$"/>
      <sheetName val="Tx. Depr. U$"/>
      <sheetName val="Bens Deprec. US$"/>
      <sheetName val="Global Deprec. US$"/>
      <sheetName val="Tabela - Tamanho da Amostra"/>
      <sheetName val="Obra em andamento"/>
      <sheetName val="Inspeção Fisica Saldo 31.12.08"/>
      <sheetName val="Imobilizado Andamento"/>
      <sheetName val="Global Depr. 30.09"/>
      <sheetName val="Análise de Impairment"/>
      <sheetName val="Exaustão 30.09"/>
      <sheetName val="Ajustes 11.638 ICPC 10 em 2009"/>
      <sheetName val="Projeto MIN-0902"/>
      <sheetName val="Itens Selecionados"/>
      <sheetName val="Florest. em Andamento"/>
      <sheetName val="Depreciação IFRS 31.12"/>
      <sheetName val="Depreciação BrGaap 30.09"/>
      <sheetName val="Teste detalhe Adições"/>
      <sheetName val="Teste Baixa do Imobilizado"/>
      <sheetName val="NE - Imobilizado - Colégio"/>
      <sheetName val="NE - Imobilizado - Educare"/>
      <sheetName val="NE - Imobilizado - Consolidado"/>
      <sheetName val="NE - Intangível - Educare"/>
      <sheetName val="NE - Intangível - Colégio"/>
      <sheetName val="NE - Intangível - Consolidado"/>
      <sheetName val="Para Referência - Tabela DAAM"/>
      <sheetName val="Imobilizado IFRS"/>
      <sheetName val="Adições 13211003 {PPC}"/>
      <sheetName val="Parâmetro "/>
      <sheetName val="Mov. Imobilizado 2011"/>
      <sheetName val="Teste de Adição de Imobilizado"/>
      <sheetName val="Cálculo da Amostra"/>
      <sheetName val="1. Mapa Total Geral"/>
      <sheetName val="4. Teste custo inicial"/>
      <sheetName val="5. Movimentação - Obras"/>
      <sheetName val="6. Histórico Obras em Andamento"/>
      <sheetName val="7. Aging - Obras em Andamento"/>
      <sheetName val="Tabela Novo Enfoque"/>
      <sheetName val="3.1. Teste de adições - Set"/>
      <sheetName val="3.2. Teste de adições - Dez"/>
      <sheetName val="4. Imob. em andamento"/>
      <sheetName val="6. Teste de Baixa"/>
      <sheetName val="7. Analise de Budget"/>
      <sheetName val="8. Relação Lojas"/>
      <sheetName val="9. Carta Comentário"/>
      <sheetName val="2. Análise de Impairment"/>
      <sheetName val="3. Mapa de mov. Imob."/>
      <sheetName val="5. PAS SI"/>
      <sheetName val="6. Teste de depreciação"/>
      <sheetName val="6.1 Teste de dep. MDM"/>
      <sheetName val="7. Teste de Baixa"/>
      <sheetName val="Balancete"/>
      <sheetName val="8. Agio"/>
      <sheetName val="2. Procedimentos"/>
      <sheetName val="3. Mapa do Imobilizado"/>
      <sheetName val="6. AVP"/>
      <sheetName val="7. Baixas"/>
      <sheetName val="8. Adição"/>
      <sheetName val="9.Saldo Inicial"/>
      <sheetName val="P2.1 - Rollforward"/>
      <sheetName val="P3 - Mapa Imobilizado "/>
      <sheetName val="P4 - Teste de Adições e Baixas"/>
      <sheetName val="P5 - Teste de Deprec Dez-2010"/>
      <sheetName val="P5 - Teste de Adições e Baixas"/>
      <sheetName val="1) Mov"/>
      <sheetName val="2) Adição"/>
      <sheetName val="3) Depreciação"/>
      <sheetName val="4) RFP"/>
      <sheetName val="5) Impairment"/>
      <sheetName val="Valuation (2)"/>
      <sheetName val="Valuation (3)"/>
      <sheetName val="Valuation (4)"/>
      <sheetName val="Valuation (1)"/>
      <sheetName val="Composição Impairment "/>
      <sheetName val="Imob em Andamento."/>
      <sheetName val="Importacoes Andamento Transito"/>
      <sheetName val="Depreciação 31.10.2009"/>
      <sheetName val="Inspecao Fisica"/>
      <sheetName val="Adtos"/>
      <sheetName val="Compos Diferido Gastos Prods"/>
      <sheetName val="Compos Diferido Gastos Implant"/>
      <sheetName val="Pontos Identificados"/>
      <sheetName val=" Package 2008"/>
      <sheetName val="Movimentação 31.08.08- 30.09.08"/>
      <sheetName val="PAS - 30.09.08"/>
      <sheetName val="PAS - 31.08.08"/>
      <sheetName val="Banco Pinto Sotto"/>
      <sheetName val="Suporte NE"/>
      <sheetName val="1. Mapa de Mov. Consolidado"/>
      <sheetName val="2. Mapa de movimentação (Imob.)"/>
      <sheetName val="3. Mapa de movimentação (Int.)"/>
      <sheetName val="4. Análise Depreciação"/>
      <sheetName val="4.2 Resultado Depreciação"/>
      <sheetName val="4.3 PAS Depreciação"/>
      <sheetName val="5 Teste de adições (I)"/>
      <sheetName val="5.1 Teste de adições (I)"/>
      <sheetName val="5.2 Teste de Adições (F)"/>
      <sheetName val="6. Imobilizado em And."/>
      <sheetName val="P2. Procedimentos"/>
      <sheetName val="P3. Mapa Imobilizado"/>
      <sheetName val="P4. Adições e Baixas"/>
      <sheetName val="P5. PAS - Depreciação"/>
      <sheetName val="P5. Cálculo Tx Depreciação "/>
      <sheetName val="P6. Ajuste Depreciação"/>
      <sheetName val="P4. PAS - Depreciação"/>
      <sheetName val="2. Adições e Baixas"/>
      <sheetName val="4.Cálculo Tx Depreciação "/>
      <sheetName val="1. Investimento Melhorias Terra"/>
      <sheetName val="1.1 Análise Fert. por Fazenda "/>
      <sheetName val="2. Mapa do Imobilizado"/>
      <sheetName val="3. PAS Depreciação FISCAL"/>
      <sheetName val="2. Mapa de Mov. USGAAP"/>
      <sheetName val="3. Teste de Adições 30.09"/>
      <sheetName val="5. PAS de Deprec. BRGAAP"/>
      <sheetName val="7. PAS de Deprec. USGAAP"/>
      <sheetName val="LOG's ACL"/>
      <sheetName val="2. Teste de Saldo Inicial"/>
      <sheetName val="3.1 Teste de Adições 31.12"/>
      <sheetName val="4. Mapa de Mov. BRGAAP"/>
      <sheetName val="6. Mapa de Mov. USGAAP"/>
      <sheetName val="PAS de Deprec."/>
      <sheetName val="ISRE 2400"/>
      <sheetName val="Análise Impairment"/>
      <sheetName val="Análise Imobilizado"/>
      <sheetName val="Mapa Imobilizado BRGAAP"/>
      <sheetName val="PAS Depreciação  BRGAAP"/>
      <sheetName val="Mapa Imobilizado IFRS"/>
      <sheetName val="PAS Depreciação IFRS "/>
      <sheetName val="Ajuste Depreciação"/>
      <sheetName val="PAS Depreciação 05.2010"/>
      <sheetName val="PAS Depreciação  (2)"/>
      <sheetName val="Resumo Imobilizado p. Loja"/>
      <sheetName val="2. Mapa - Ezesa"/>
      <sheetName val="3. Baixa Haddock Lobo"/>
      <sheetName val="4. PAS Depreciação -Ezesa 31.12"/>
      <sheetName val="4. Mapa - Zegna"/>
      <sheetName val="5. PAS Depreciação -Zegna 31.12"/>
      <sheetName val="6. Teste de adições - Ezesa"/>
      <sheetName val="7. Teste de adições - Zegna"/>
      <sheetName val="8. Saldo Inicial - Ezesa"/>
      <sheetName val="8.1 Saldo N. Identificado - Ez"/>
      <sheetName val="9. Saldo Inicial - Zegna"/>
      <sheetName val="10. DAAM"/>
      <sheetName val="2. Mapa de Imobililizado"/>
      <sheetName val="3. Aging - Imobil. andamento"/>
      <sheetName val="5. Sample Size"/>
      <sheetName val="6. Notas Explicativas"/>
      <sheetName val="3. PAS Depreciação -Ezesa 31.10"/>
      <sheetName val="3.1. Baixa Haddock Lobo"/>
      <sheetName val="5. PAS Depreciação -Zegna 31.10"/>
      <sheetName val="2. Imobilizado em poder de 3º"/>
      <sheetName val="6. Impairment"/>
      <sheetName val="2. Mapa 31.12.10"/>
      <sheetName val="3. Imobilizado em poder de 3º"/>
      <sheetName val="6. Teste de Adição"/>
      <sheetName val="7. Impairment"/>
      <sheetName val="US$98"/>
      <sheetName val="Benfeitorias"/>
      <sheetName val="Comp. Imob. 2009"/>
      <sheetName val="Global de Depreciação - 09"/>
      <sheetName val="Detalhe Depr. 2008"/>
      <sheetName val="Adição e Baixa "/>
      <sheetName val="Movimentação 31.12.2010"/>
      <sheetName val="PAS Dep. BRGAAP "/>
      <sheetName val="PAS Dep. IFRS"/>
      <sheetName val="Taxa Depreciação"/>
      <sheetName val="BIA"/>
      <sheetName val="Portabilidade"/>
      <sheetName val="Exaustão U$"/>
      <sheetName val="Mapa de Mov. do Imobilizado"/>
      <sheetName val="Movimentação set.10 a dez.10"/>
      <sheetName val="Report K"/>
      <sheetName val="Variação do Período"/>
      <sheetName val="Baixa de Flaviano"/>
      <sheetName val="1. Mapa de Imobilizado"/>
      <sheetName val="2. PAS de Depreciação"/>
      <sheetName val="3. Teste de Adição "/>
      <sheetName val="RollForward Dez.09"/>
      <sheetName val="RollForward Set.09"/>
      <sheetName val="Mapa Ago e Dez.09"/>
      <sheetName val="PAS Depreciação Ago.09"/>
      <sheetName val="PAS Baixas Ago.09"/>
      <sheetName val="Teste de Adições Ago.09"/>
      <sheetName val="Imob Andamento Ago.09"/>
      <sheetName val="Mapa Ago.2009"/>
      <sheetName val="PAS Baixas"/>
      <sheetName val="2. Nota Explicativa"/>
      <sheetName val="3. Mapa de Movimentação - L"/>
      <sheetName val="4. Mapa de Movimentação - E"/>
      <sheetName val="5. Adto Fornecedores - L "/>
      <sheetName val="6. PAS de Depreciação - L"/>
      <sheetName val="7. PAS de Depreciação - E"/>
      <sheetName val="7.1. Controle de Alugueis - E"/>
      <sheetName val="8. Principais Adições - TRI - L"/>
      <sheetName val="9. Teste de Adição - L"/>
      <sheetName val="10. Teste de Adição - E"/>
      <sheetName val="P1 . Mapa Movimentação"/>
      <sheetName val="P2 . Teste Depreciações"/>
      <sheetName val="P3. 132014 Imob. And."/>
      <sheetName val="P4. 132051 Imob. And. (AM)"/>
      <sheetName val="P5. 132054 Imob. And."/>
      <sheetName val="2. Lead"/>
      <sheetName val="3. Mapa De Imobilizado 31.12"/>
      <sheetName val="4. Imobilizado em Andamento"/>
      <sheetName val="5. Adição 30.09"/>
      <sheetName val="5.1 Adição 31.12"/>
      <sheetName val="7. NE"/>
      <sheetName val="8. Suporte NE"/>
      <sheetName val="Teste de Integridade "/>
      <sheetName val="9. Parâmetro"/>
      <sheetName val="Carta Comentário"/>
      <sheetName val="Ajustes Propostos"/>
      <sheetName val="Mapa e Pas de Depreciação"/>
      <sheetName val="Bens para Revenda"/>
      <sheetName val="estoque total dez_98"/>
      <sheetName val="Mapa de imob. e PAS 30.09.2010"/>
      <sheetName val="Mapa Imob. PAS 31.12.2010"/>
      <sheetName val="Mapa Imob e PAS IFRS 31.12.2010"/>
      <sheetName val="Teste Saldo Inicial e Adições"/>
      <sheetName val="Lead Resumo"/>
      <sheetName val="Mapa Imobilizado 31.12.2010"/>
      <sheetName val="Mapa de Intangível"/>
      <sheetName val="Mapa Intangível 30.11.12"/>
      <sheetName val="Mapa Imob 30.11.12"/>
      <sheetName val="Mapa Imob 31.12.12"/>
      <sheetName val="PAS Depreciacao Montebel 31.12"/>
      <sheetName val="Teste Direcionado"/>
      <sheetName val="Parametro PAS"/>
      <sheetName val="Adição "/>
      <sheetName val="Amostra - Seleções Adicionais"/>
      <sheetName val="CRÉDITOS A RECEBER"/>
      <sheetName val="2. Mapa de Imobilizado"/>
      <sheetName val="P1. Mapa de Imobilizado"/>
      <sheetName val="P2. PAS Depreciação"/>
      <sheetName val="P4. Teste de Baixa"/>
      <sheetName val="9. Teste IPE"/>
      <sheetName val="10. Log"/>
      <sheetName val="11. Sample size and threshold"/>
      <sheetName val="VP"/>
      <sheetName val="Detailed Adjustments"/>
      <sheetName val="IR_REAV"/>
      <sheetName val="Controle adicional"/>
      <sheetName val="Teste Detalhes"/>
      <sheetName val=""/>
      <sheetName val="Worksheet in 5610 Imobilizado C"/>
      <sheetName val="Teste das Baixas"/>
      <sheetName val="NE (2)"/>
      <sheetName val="Baixas Brasil Oil"/>
      <sheetName val="Tamanho Amostra"/>
      <sheetName val="Detalhe Adição Aeronaves 31.12"/>
      <sheetName val="Adições OS"/>
      <sheetName val="Compos. Patrimônio 31.12.09"/>
      <sheetName val="Dep. Benfeit. Hangares"/>
      <sheetName val="Dep. Benfeit. Aero Arrendadas"/>
      <sheetName val="Tamanho da Amostra"/>
      <sheetName val="1.MAP"/>
      <sheetName val="1.1.Mapa de Movimentação"/>
      <sheetName val="2.Deprec. e Amort. 30.09.2010"/>
      <sheetName val="2.1Deprec. e Amort. 31.12.2010"/>
      <sheetName val="3.Imob. em Andamento 30.09.10"/>
      <sheetName val="3.Imob. em Andamento 31.12.10"/>
      <sheetName val="4. Imob. And. Contratos "/>
      <sheetName val="5. Ponto Comercial - Detalhes"/>
      <sheetName val="5.1 Amortização Ponto Comercial"/>
      <sheetName val="6.Teste de adições"/>
      <sheetName val="7.Teste de baixas"/>
      <sheetName val="8.Teste de Adições 31.12"/>
      <sheetName val="9.Teste Custo Inicial"/>
      <sheetName val="P2. Mapa_Ativo Fixo"/>
      <sheetName val="P2.1 Mapa_Intangível"/>
      <sheetName val="P3. PAS_Depreciação"/>
      <sheetName val="P4. Teste de adição"/>
      <sheetName val="P5. Tabela DAAM"/>
      <sheetName val="Mapa Mov. Participações"/>
      <sheetName val="Mapa Mov. VitoriaPAR"/>
      <sheetName val="Mapa Mov. Industria"/>
      <sheetName val="Aging - Industria"/>
      <sheetName val="Aging - VitoriaPAR"/>
      <sheetName val="Pas de Depreciação Partic."/>
      <sheetName val="Pas de Depreciação VitoriaPAR"/>
      <sheetName val="Pas de Depreciação Industria"/>
      <sheetName val="Nota Vida Util - Impairment"/>
      <sheetName val="1.Mapa de Imobilizado (I)"/>
      <sheetName val="4. PAS - Depreciação (F)"/>
      <sheetName val="2.Teste de Adições (I)"/>
      <sheetName val="3. PAS - Depreciação (I)"/>
      <sheetName val="Enfoque"/>
      <sheetName val="Determination Sample Size"/>
      <sheetName val="P2 Mapa Movimentação"/>
      <sheetName val="P3 PAS Depreciação "/>
      <sheetName val="P4 Teste de Adição"/>
      <sheetName val="P5. Relação Fazendas"/>
      <sheetName val="Rollfoward 31.07.2010"/>
      <sheetName val="Teste de Integridade"/>
      <sheetName val="Teste de Adições e Baixas"/>
      <sheetName val="P1. Mapa Imobilizado"/>
      <sheetName val="P3. Adições"/>
      <sheetName val="P4. Baixa"/>
      <sheetName val="NE "/>
      <sheetName val="P1. Procedimentos Efetuados"/>
      <sheetName val="P2. Mapa de Imobilizado"/>
      <sheetName val="P4. Amostra"/>
      <sheetName val="P5. Capitalização Juros"/>
      <sheetName val="Global Depreciação 31.12"/>
      <sheetName val="Detalhe 31.12"/>
      <sheetName val="IPE - itens 100% depreciados"/>
      <sheetName val="Global Depreciação 31.10"/>
      <sheetName val="Detalhe 31.10"/>
      <sheetName val="Imobilizado em Andamento 31.10"/>
      <sheetName val="Obras em And. 31.10"/>
      <sheetName val="Obras em And. 31.12"/>
      <sheetName val="Adiantamento a fornecedores"/>
      <sheetName val="11401001 Ad. Fornecedores"/>
      <sheetName val="11401009 Ad. importação"/>
      <sheetName val="11401010 Ad. Exportação"/>
      <sheetName val="Imob. And. 30.09"/>
      <sheetName val="Movimentação 30-09"/>
      <sheetName val="NE 11"/>
      <sheetName val="Análise Indicativos Impairment"/>
      <sheetName val="Movimentação IFRS"/>
      <sheetName val="Adição 31.08"/>
      <sheetName val="Baixas 31.08"/>
      <sheetName val="Imob. em Curso 31.12"/>
      <sheetName val="Imob. em Curso 31.08"/>
      <sheetName val="System_Menu"/>
      <sheetName val="Receita -Pós Pago"/>
      <sheetName val="Global de depreciação 31.12"/>
      <sheetName val="Detalhe Adições 31.12"/>
      <sheetName val="Baixa de Benfeitoria  Andamento"/>
      <sheetName val="Global de depreciação 31.10"/>
      <sheetName val="Detalhe Adições 31_10"/>
      <sheetName val="Análise Benfeitorias em and."/>
      <sheetName val="Análise Benf. andam 31.12."/>
      <sheetName val="Análise Benf.Andamento"/>
      <sheetName val="5 E 6"/>
      <sheetName val="sysWorkbook"/>
      <sheetName val="VAREX0698"/>
      <sheetName val="fluxo_caixa"/>
      <sheetName val="1- Passos do Planejamento"/>
      <sheetName val="P2. Teste Saldo Inicial "/>
      <sheetName val="P3. PAS Depreciação "/>
      <sheetName val="Sample Size "/>
      <sheetName val="P2.Teste de Adição 30.11"/>
      <sheetName val="P3. Adto Imobilizado Nov11"/>
      <sheetName val="P4.PAS Depreciação 30.11"/>
      <sheetName val="P5.Teste de Adição 28.02"/>
      <sheetName val="P6. Adto Imobilizado Fev12"/>
      <sheetName val="P7.PAS Depreciação 28.02"/>
      <sheetName val="P2.1 Teste de Adição - 30.11 "/>
      <sheetName val="P2.2 Teste de Adição - 28.02"/>
      <sheetName val="P4. Adtos à Fornec - 30.11 "/>
      <sheetName val="P5. Sample Size"/>
      <sheetName val="P6a.Check list Impairment"/>
      <sheetName val="P6b. Calculo Impairment DTT"/>
      <sheetName val="P6c.Cálculo Impairment SEW"/>
      <sheetName val="P7. Business Plan {PPC}"/>
      <sheetName val="P8.Analise de Sensibilidade DTT"/>
      <sheetName val="P9. Rollforward"/>
      <sheetName val="Teste de Saldos Iniciais"/>
      <sheetName val="5. Teste de obras em andamento"/>
      <sheetName val="5.1 Aging Obras em Andto."/>
      <sheetName val="6. Transferências"/>
      <sheetName val="Análise de Recuperabilidade"/>
      <sheetName val="Procedimentos Acordados"/>
      <sheetName val="P1. Mapa de Imob."/>
      <sheetName val="P4. Sample size and threshold"/>
      <sheetName val="P3 - Teste de adição"/>
      <sheetName val="Sample Sizes"/>
      <sheetName val="1. Mapa Correcta"/>
      <sheetName val="1. Mapa Correcta (2)"/>
      <sheetName val="2. PAS Depreciação "/>
      <sheetName val="3. Imob em And Correcta"/>
      <sheetName val="3. Adições 2013"/>
      <sheetName val="4. Teste de Adição - Set.13"/>
      <sheetName val="5. Determination Sample"/>
      <sheetName val="Conciliação {ppc}"/>
      <sheetName val="PIS-99"/>
      <sheetName val="Confronto"/>
      <sheetName val="Depreciação e Amortização"/>
      <sheetName val="Composição Patrimonial SET"/>
      <sheetName val="Composição Patrimonial"/>
      <sheetName val="Mapa de Movimentação (2)"/>
      <sheetName val="Parâmetro (2)"/>
      <sheetName val="Procedimento"/>
      <sheetName val="Teste Adição "/>
      <sheetName val="Mov. DFC e NE"/>
      <sheetName val="Check List"/>
      <sheetName val="Nota explicativa Movimentação"/>
      <sheetName val="Lead - Ajustada 2008-2009"/>
      <sheetName val="Global Depreciações"/>
      <sheetName val="Composição do Saldo Inicial"/>
      <sheetName val="Validação Saldo Inicial"/>
      <sheetName val="Limitação de Extensão"/>
      <sheetName val="Depreciação Analítica"/>
      <sheetName val="Compos. imobilizado"/>
      <sheetName val="Seleção compos. imobilizado"/>
      <sheetName val="NOTA EXPLICATIVA FINAL"/>
      <sheetName val="Mov"/>
      <sheetName val="Mov. p.relat."/>
      <sheetName val="Global Dep."/>
      <sheetName val="Bens 100% Depreciados"/>
      <sheetName val="Deemed cost"/>
      <sheetName val="AVP Leasing"/>
      <sheetName val="Análise Garantia"/>
      <sheetName val="P2. Programa de Trabalho"/>
      <sheetName val="P3. Mapa"/>
      <sheetName val="P4. Depreciação 31.10"/>
      <sheetName val="P6. Depreciação 31.12"/>
      <sheetName val="P7 - Nota"/>
      <sheetName val="P4. Depreciação 31.08"/>
      <sheetName val="Parâmetro de receita"/>
      <sheetName val="Mapa Lwarcel"/>
      <sheetName val="Mapa Florestal"/>
      <sheetName val="Mapa Química"/>
      <sheetName val="Mapa Nordeste"/>
      <sheetName val="Mapa Lubrificantes"/>
      <sheetName val="DAAM (Seleção)"/>
      <sheetName val="Vida Útil Projeto H"/>
      <sheetName val="3. Imobilizado em Andamento"/>
      <sheetName val="4. NE"/>
      <sheetName val="5. Parâmetro"/>
      <sheetName val="10. Juros Capitalizados"/>
      <sheetName val="11. Bens em Garantia"/>
      <sheetName val="Parâmetro Seleção"/>
      <sheetName val="3. Mapa De Imobilizado"/>
      <sheetName val="5. Adição"/>
      <sheetName val="4.Mapa - Almeida"/>
      <sheetName val="3.Mapa - V. Alegre"/>
      <sheetName val="Cálculo Cliente Despesas Financ"/>
      <sheetName val="Cálculo Despesas Financ"/>
      <sheetName val="Pendencias "/>
      <sheetName val="Mapa Imobilizado 31-12-2011"/>
      <sheetName val="Imob. em Andamento 31-12-2011"/>
      <sheetName val="Bens em Garantia"/>
      <sheetName val="Mapa Imobilizado COVL"/>
      <sheetName val="Parâmetro 31-12"/>
      <sheetName val="DAAM Adição Imobilizado"/>
      <sheetName val="Amostra Teste de Adições"/>
      <sheetName val="Amostra Saldo Inicial"/>
      <sheetName val="Amostra Teste de Baixas"/>
      <sheetName val="Definição Amostra e Intervalo"/>
      <sheetName val="Mapa Imob. e Int. - Data Center"/>
      <sheetName val="Depreciação - Data Center"/>
      <sheetName val="Capitalização de Juros - DC"/>
      <sheetName val="Mapa Imob. e Intang. - Telecom"/>
      <sheetName val="Depreciação - Telecom"/>
      <sheetName val="Adição de Imob. - Data Center"/>
      <sheetName val="Adição de Imob. - Telecom"/>
      <sheetName val="Adição Intang. - Data Center"/>
      <sheetName val="Estoque - Telecom"/>
      <sheetName val="Amortização Carteira de Cliente"/>
      <sheetName val="Purchase Price Allocation"/>
      <sheetName val="0. Rollforward"/>
      <sheetName val="2. Mapa de Mov. Imob 31.12"/>
      <sheetName val="3. Mapa Mov. Intang. 30.09"/>
      <sheetName val="4. Mapa Mov. Intang. 31.12"/>
      <sheetName val="5.1 Teste Alternativo"/>
      <sheetName val="7. Tabela de Itens"/>
      <sheetName val="1570"/>
      <sheetName val="Package"/>
      <sheetName val="P2. Mapa de Imob USGAAP"/>
      <sheetName val="P3. PAS de Depreciação"/>
      <sheetName val="Resumo Contratos"/>
      <sheetName val="Mapa 12.2011"/>
      <sheetName val="Mapa 09.2011"/>
      <sheetName val="Mvt Imobilizado"/>
      <sheetName val="Mapa do Imobilizado Dez.06"/>
      <sheetName val="Depreciação Dez.06"/>
      <sheetName val="Tickmarks "/>
      <sheetName val="Agio Probst"/>
      <sheetName val="NE 30SET2013"/>
      <sheetName val="Teste aquisições e Baixas"/>
      <sheetName val="Teste S.I."/>
      <sheetName val="PAS da Depreciação"/>
      <sheetName val="Análise taxas depreciação"/>
      <sheetName val="A - RTT"/>
      <sheetName val="1.1 NE"/>
      <sheetName val="2. Mapa Depreciação"/>
      <sheetName val="3. Imobilizado Fiscal"/>
      <sheetName val="3.Obras em andamento"/>
      <sheetName val="4. I A Bens de Uso"/>
      <sheetName val="6. Impairment "/>
      <sheetName val="P1. Mapa - 31.03.12"/>
      <sheetName val="P2. Mapa - 30.06.12"/>
      <sheetName val="P3. Teste de Adições "/>
      <sheetName val="P4. Memo Arrendamento"/>
      <sheetName val="P5. LOG ACL"/>
      <sheetName val="P6. Sample Size"/>
      <sheetName val="P7. Reclassificações"/>
      <sheetName val="P1. Mapa - 30.06.12"/>
      <sheetName val="P2. Teste de Adição 31.03.12"/>
      <sheetName val="P3. LOG ACL"/>
      <sheetName val="P4. Sample Size"/>
      <sheetName val="P5. Teste de Baixas"/>
      <sheetName val="1. Movim. do Imob. IFRS 31.12"/>
      <sheetName val="1.1 Mov. do Imob. BRGAAP 31.10"/>
      <sheetName val="3.Teste de Adição"/>
      <sheetName val="4. PAS Deprec. 31.12"/>
      <sheetName val="4.1. PAS Depreciação 31.10"/>
      <sheetName val="5.Sample Size"/>
      <sheetName val="2. Teste de Adição"/>
      <sheetName val="1. Movimentação do Imobilizado"/>
      <sheetName val="6.Obras em andamento"/>
      <sheetName val="11.Capitalização dos juros"/>
      <sheetName val="5. I A Bens de Uso"/>
      <sheetName val="P4. Report"/>
      <sheetName val="3. PAS Depreciação Ezesa 31.12"/>
      <sheetName val="5. PAS Depreciação Zegna 31.12"/>
      <sheetName val="6. Teste de adições Ezesa"/>
      <sheetName val="7. Teste de adições Zegna"/>
      <sheetName val="8. DAAM"/>
      <sheetName val="P1. Mapa do Imobilizado"/>
      <sheetName val="P3. Teste Adição"/>
      <sheetName val="P4. Teste de Saldo Inicial "/>
      <sheetName val="P2. PAS de Depreciação 30.09"/>
      <sheetName val="P5. Teste de IPE"/>
      <sheetName val="2. Teste de Adições 30.09"/>
      <sheetName val="2.1 Teste de Adições 31.12"/>
      <sheetName val="3. Teste de Baixas"/>
      <sheetName val="4.1 Depreciação Leasing"/>
      <sheetName val="5. Análise Lançamento CDC"/>
      <sheetName val="6. Cessão Direito de Uso"/>
      <sheetName val="Relatorio Local"/>
      <sheetName val="P3-Teste Adição"/>
      <sheetName val="P5- Rollfoward 31.12.2011"/>
      <sheetName val="P3- Rollfoward 31.12.2010"/>
      <sheetName val="2.PAS Depreciação 30.11"/>
      <sheetName val="2.1PAS Depreciação 31.12"/>
      <sheetName val="3.CIP"/>
      <sheetName val="3.1 CIP Oracle"/>
      <sheetName val="3.2 CIP Detalhe Entradas NF's"/>
      <sheetName val="3.3.Teste adições AF paa CIP"/>
      <sheetName val="3.4.Capex"/>
      <sheetName val="4.Teste adições Demais Ativos"/>
      <sheetName val="5.Baixas"/>
      <sheetName val="4. PAS Depreciação "/>
      <sheetName val="1. Mapa do Imobilizado Ago"/>
      <sheetName val="3. PAS de Dep."/>
      <sheetName val="5. Mapa Imobilizado Dez"/>
      <sheetName val="P3. Mapa de Movimento"/>
      <sheetName val="P4. PAS de Depr. 30.09"/>
      <sheetName val="P5. Teste de Adições 30.09"/>
      <sheetName val="P5.1 Teste de Adições 31.12"/>
      <sheetName val="P6. Teste de Saldo Inicial"/>
      <sheetName val="Sample Size and Thershold"/>
      <sheetName val="Insp Física Intangível"/>
      <sheetName val="Adição-Baixa 31.12.08"/>
      <sheetName val="Adição-Baixa 30.06.08"/>
      <sheetName val="Totalmente Deprec."/>
      <sheetName val="Adição-Baixa"/>
      <sheetName val="Adições 31.09"/>
      <sheetName val="1. Mapa Imobilizado (2)"/>
      <sheetName val="2. Resumo SAENG CLAMOM"/>
      <sheetName val="7. Análise CIAP"/>
      <sheetName val="4. Teste de Baixa"/>
      <sheetName val="7. Base de baixa"/>
      <sheetName val="7. Base de adição"/>
      <sheetName val="Base Mapa Imobilizado"/>
      <sheetName val="Base Mapa Imobilizado (2)"/>
      <sheetName val="Sheet4"/>
      <sheetName val="5. Teste de Baixa"/>
      <sheetName val="Pas de Depreciação Ame."/>
      <sheetName val="Gastos c Desenvolvimento"/>
      <sheetName val="Obras em Andamento - Dez"/>
      <sheetName val="Teste de Depreciação - Dez"/>
      <sheetName val="Prov. Maquinas Paradas - Dez"/>
      <sheetName val="Análise de Variação - Set"/>
      <sheetName val="Obras em Andamento - Set"/>
      <sheetName val="Teste de Depreciação - Set"/>
      <sheetName val="Prov. Maquinas Paradas - Set"/>
      <sheetName val="0. Análise de Variação - Dez"/>
      <sheetName val="1. Mapa do Imobilizado Dez"/>
      <sheetName val="2. Imob. Andamento Dez"/>
      <sheetName val="3. Gastos Desenvolv. Set &amp; Dez"/>
      <sheetName val="4. Teste Depreciação Set . Dez"/>
      <sheetName val="5. Depreciação reavaliação"/>
      <sheetName val="6. Prov. Maquinas Paradas"/>
      <sheetName val="8. PPC"/>
      <sheetName val="9. Imob. Andamento Set"/>
      <sheetName val="10. Mapa do Imobilizado"/>
      <sheetName val="Pendências"/>
      <sheetName val="Mapa do Imobilizado Dez"/>
      <sheetName val="Imob. Andamento Dez"/>
      <sheetName val="Gastos Desenvolv. Set &amp; Dez"/>
      <sheetName val="Teste Depreciação Set . Dez"/>
      <sheetName val="Depreciação reavaliação"/>
      <sheetName val="Prov. Maquinas Paradas"/>
      <sheetName val="Imob. Andamento Set"/>
      <sheetName val="Detalhe de Adições"/>
      <sheetName val="1. Imobilizados em Andamento"/>
      <sheetName val="2.Mapa do Imobilizado"/>
      <sheetName val="3.Teste de Detalhe"/>
      <sheetName val="4.Gastos c Desenvolvimento"/>
      <sheetName val="5. Teste de Depreciação"/>
      <sheetName val="P&amp;D"/>
      <sheetName val="2.1 Pas de Depreciação Ame."/>
      <sheetName val="Determining Sample Size"/>
      <sheetName val="2.2 Mapa do Imobilizado Dez"/>
      <sheetName val="1.1 Teste de Detalhe"/>
      <sheetName val="1.1 Imob. em Andamento Dez"/>
      <sheetName val="4.4 Gastos Desenvolv. Set &amp; Dez"/>
      <sheetName val="Teste dep. "/>
      <sheetName val="Minoritários"/>
      <sheetName val="5. Teste SF Obras em Andto."/>
      <sheetName val="6. Vida útil dos ativos"/>
      <sheetName val="1. Mapa de Movimentação 30.09 "/>
      <sheetName val="1.2. Mapa de Movimentação 31.12"/>
      <sheetName val="3. Teste de Obras em andamento"/>
      <sheetName val="4. PAS de depreciação"/>
      <sheetName val="5. Teste de Saldo Inicial Imob"/>
      <sheetName val="Mapa de Movimentação NPK"/>
      <sheetName val="Análise de Var. Jul. &amp; Set."/>
      <sheetName val="P3.Referência Package"/>
      <sheetName val="P4. Teste de adicoes"/>
      <sheetName val="P6. Agio"/>
      <sheetName val="P7.PAS Depreciação"/>
      <sheetName val="Tabela de Itens"/>
      <sheetName val="P1. MAPA DE MOVIMENTAÇÃO "/>
      <sheetName val="P2. OBRAS EM ANDAMENTO (I) (F) "/>
      <sheetName val="P3. TESTE DE SALDO INICIAL"/>
      <sheetName val="P4. TESTE DE ADIÇÕES "/>
      <sheetName val="P5. DEPRECIAÇÃO"/>
      <sheetName val="P6. TRANSFERÊNCIAS"/>
      <sheetName val="P7. ÁGIOS"/>
      <sheetName val="P8. CAPITALIZAÇÃO DE JUROS"/>
      <sheetName val="P9. PREFERÊNCIAS PACKAGE"/>
      <sheetName val="A1. TABELA DE ITENS "/>
      <sheetName val="A2. LOG ACL P5."/>
      <sheetName val="P1. Projeção Saldos Março 13"/>
      <sheetName val="P2. Mov Obras Andt"/>
      <sheetName val="P4. Perda Recup.Econômica"/>
      <sheetName val="Riscos Significantes"/>
      <sheetName val="Riscos Normais"/>
      <sheetName val="Significant Risk"/>
      <sheetName val="Mapa Movimentação Intangível"/>
      <sheetName val="P2 - Mapa de Movimentação "/>
      <sheetName val="P3 - PAS Depreciação "/>
      <sheetName val="P5 -  Teste de Baixa"/>
      <sheetName val="P6 - Teste Ativo em Andamento"/>
      <sheetName val="P7 - Rollfoward"/>
      <sheetName val="SAS"/>
      <sheetName val="Adições 30.11.07"/>
      <sheetName val="Vouching 30.11.07"/>
      <sheetName val="Baixas 30.11.07"/>
      <sheetName val="Teste de Baixas 30.11.07"/>
      <sheetName val="Adições 31.12.07"/>
      <sheetName val="Vouching 31.12.07"/>
      <sheetName val="Baixas 31.12.07"/>
      <sheetName val="Teste de Baixas 31.12.07"/>
      <sheetName val="Custo 12.2008"/>
      <sheetName val="Depreciação 12.2008"/>
      <sheetName val="Circular 260 SUSEP"/>
      <sheetName val="Parâmetro Global"/>
      <sheetName val="Calc.Global.Deprec. 2002"/>
      <sheetName val="Mutação"/>
      <sheetName val="Mov imob R$"/>
      <sheetName val="Depreci Imob Interim "/>
      <sheetName val="Depreci Imob Dez  Final"/>
      <sheetName val="Teste de Adições  Interim"/>
      <sheetName val="Teste de Adições Final"/>
      <sheetName val="Parâmetro Global Deprec"/>
      <sheetName val="Mapa de Movimentação Santillana"/>
      <sheetName val="P4 - PAS Depreciação 31.12"/>
      <sheetName val="P4 - PAS Depreciação 31.10"/>
      <sheetName val="P6 - Teste de Saldo Inicial"/>
      <sheetName val="P7 - Log Adição"/>
      <sheetName val="P8 - Log Saldo Inicial"/>
      <sheetName val="Obrigações Especiais"/>
      <sheetName val="Resumo ODI"/>
      <sheetName val="Obras em curso"/>
      <sheetName val="Teste obras em curso"/>
      <sheetName val="Log's"/>
      <sheetName val="Sheet Index"/>
      <sheetName val="1. Mapa Imobilizado 31.03.15"/>
      <sheetName val="2. PAS de Depreciação 31.03.15"/>
      <sheetName val="4. Composição Importação"/>
      <sheetName val="5. Imobilizado em Andamento"/>
      <sheetName val="6. Check List Impairmet"/>
      <sheetName val="7. Pontos de Controle"/>
      <sheetName val="P2. Adição de Imobilizado"/>
      <sheetName val="P3. Teste Saldo Inicial "/>
      <sheetName val="P3 - Mapa Movimentação"/>
      <sheetName val="P6 - Ajuste"/>
      <sheetName val="P7 - Análise de Depreciação"/>
      <sheetName val="1.1 Procedimentos"/>
      <sheetName val="2.  Teste de Adição"/>
      <sheetName val="1. Aché"/>
      <sheetName val="2. Bio"/>
      <sheetName val="a. Rollforward"/>
      <sheetName val="1. Mapa Aché"/>
      <sheetName val="2. Mapa BIO"/>
      <sheetName val="3. PAS de Depreciação"/>
      <sheetName val="5. Teste de Saldo Inicial"/>
      <sheetName val="6. Ágio"/>
      <sheetName val="7. Capitalização dos Juros"/>
      <sheetName val="8. Avaliação Patrimonial"/>
      <sheetName val="9. Conciliação Laudo X Contabil"/>
      <sheetName val="Controle de Seleção"/>
      <sheetName val="Mapa Aché"/>
      <sheetName val="Aché"/>
      <sheetName val="Bio"/>
      <sheetName val="Avaliação Patrimonial"/>
      <sheetName val="Conciliação DTT X  LAUDO"/>
      <sheetName val="3.PPC Orçado X Real"/>
      <sheetName val="4.PAS de Depreciação"/>
      <sheetName val="1. Mapa do Imobilizado"/>
      <sheetName val="5. Ágio e Amortização"/>
      <sheetName val="6. Threshold and Sample Size"/>
      <sheetName val="1. Nota Explicativa Comexport"/>
      <sheetName val="2. Nota Explicativa Trop"/>
      <sheetName val="3. Mapa de Movimentação - Comex"/>
      <sheetName val="4. Mapa de Movimentação - Trop"/>
      <sheetName val="1. Terras"/>
      <sheetName val="2. Bananal"/>
      <sheetName val="3. Rio"/>
      <sheetName val="4. Arrojadinho"/>
      <sheetName val="5. Campo Aberto"/>
      <sheetName val="6. Mapa Imobilizado"/>
      <sheetName val="7. PAS de depreciação"/>
      <sheetName val="8. Licença Ambiental"/>
      <sheetName val="7. Impairment "/>
      <sheetName val="5. Teste final de Obras em Andt"/>
      <sheetName val="6. Análise de recuperabilidade"/>
      <sheetName val="7. Teste de Transferências"/>
      <sheetName val="8. Vida útil"/>
      <sheetName val="Depreciações"/>
      <sheetName val="NE Ajustada"/>
      <sheetName val="Saldo Anterior"/>
      <sheetName val="Checklist"/>
      <sheetName val="Laudo vida útil"/>
      <sheetName val="Seleção e Teste"/>
      <sheetName val="Seleção Baixa"/>
      <sheetName val="Confronto Patrimonial"/>
      <sheetName val="Confronto Patrimonial x BC "/>
      <sheetName val="Sample size Adições"/>
      <sheetName val="Movimentação &amp; Cálculo Global"/>
      <sheetName val="Imobilizado - Composição"/>
      <sheetName val="Adiantamento Imob. Forn. Nac."/>
      <sheetName val="Vida útil Imobilizado"/>
      <sheetName val="Justificativas Compras Máquinas"/>
      <sheetName val="Desp implantação - Amortização"/>
      <sheetName val="Comodatos depreciação"/>
      <sheetName val="Comodatos"/>
      <sheetName val="Tributos Diferidos"/>
      <sheetName val="Terrenos e Prop. Imobiliárias"/>
      <sheetName val="Patrimônio 31.12.2010"/>
      <sheetName val="Baixas por venda"/>
      <sheetName val="Histórico de moagem"/>
      <sheetName val="Relatório patrimonial 31.12.14"/>
      <sheetName val="Relatório patrimonial 30.09.14"/>
      <sheetName val="3. Depreciação Global"/>
      <sheetName val="4. Seleção"/>
      <sheetName val="Escrituras"/>
      <sheetName val="Composições"/>
      <sheetName val="População"/>
      <sheetName val="População Adição"/>
      <sheetName val="Média ponderada Depreciação"/>
      <sheetName val="&quot;Transitórias&quot;"/>
      <sheetName val="Composição adição 2012"/>
      <sheetName val="Teste Saldo 2011"/>
      <sheetName val="Teste Adição 2012"/>
      <sheetName val="Teste Saldo"/>
      <sheetName val="População - Imob. Andamento"/>
      <sheetName val="Composição do imobilizado"/>
      <sheetName val="Aquisição de imobilizado"/>
      <sheetName val="Posição Patrimonial"/>
      <sheetName val="Provisões "/>
      <sheetName val="INSS"/>
      <sheetName val="Composição - Imobilizado em and"/>
      <sheetName val="Teste saldo Inicial "/>
      <sheetName val="Teste Adição e Baixa"/>
      <sheetName val="Adiantamento Fornecedores"/>
      <sheetName val="Debêntures Reperfilamento"/>
      <sheetName val="Mapa de Resultado"/>
      <sheetName val="Deposito Judicial"/>
      <sheetName val="NOVEMBRO-2002"/>
      <sheetName val="Máq. e Equip."/>
      <sheetName val="Composição Imob"/>
      <sheetName val="Global Depr."/>
      <sheetName val="Rollforward Depr."/>
      <sheetName val="Movimentação 30.09.2011"/>
      <sheetName val="Movimentação 30.09"/>
      <sheetName val="Depreciação por obra"/>
      <sheetName val="Ajuste Depreciação IFRS"/>
      <sheetName val="Procedimentos e conclusões"/>
      <sheetName val="Vida útil e impairment"/>
      <sheetName val="Ajuste Custo atribuído"/>
      <sheetName val="P1. Planejamento"/>
      <sheetName val="DLNG Helium"/>
      <sheetName val="Profit Analysis Sheet"/>
      <sheetName val="Teste de Detalhe - Intangível"/>
      <sheetName val="ROL"/>
      <sheetName val="Mutação do PL Trimestral"/>
      <sheetName val="P1. Teste de Adição - SI"/>
      <sheetName val="P2. Base e Depreciação"/>
      <sheetName val="P3. Mapa de Movimentação"/>
      <sheetName val="4. Displays e Comodato"/>
      <sheetName val="5. Deficiência de Controles"/>
      <sheetName val="7. Análise de Baixas"/>
      <sheetName val="NE 9"/>
      <sheetName val="Seleção (2)"/>
      <sheetName val="Composição Patrimonial (2)"/>
      <sheetName val="2. Intangivel"/>
      <sheetName val="4.1. PAS Depreciação"/>
      <sheetName val="Threshold"/>
      <sheetName val="NE 09 "/>
      <sheetName val="Movimentação Depreciação"/>
      <sheetName val="Peças resposição"/>
      <sheetName val="Imp. em andamento"/>
      <sheetName val="Movimentação Consolidada - DEZ"/>
      <sheetName val="Movimentação Bredero 30.11"/>
      <sheetName val="Movimentação thermotite 30.11"/>
      <sheetName val="Nota Explicativa Imobilizado"/>
      <sheetName val="ODI jan"/>
      <sheetName val="ODI fev"/>
      <sheetName val="ODI mar"/>
      <sheetName val="TRANSF. para Imob. em Serviço"/>
      <sheetName val="BAIXAS Imob. Serviço"/>
      <sheetName val="Log File imob curso"/>
      <sheetName val="Seleção imob curso"/>
      <sheetName val="Log File matl dep"/>
      <sheetName val="Seleção matl dep"/>
      <sheetName val="Log File comp em and"/>
      <sheetName val="Seleção compras em andam"/>
      <sheetName val="Teste de bens Baixados"/>
      <sheetName val="P4 - PAS de depreciação"/>
      <sheetName val="P6 - Teste de bens Baixados"/>
      <sheetName val="P5 - Log teste de adição"/>
      <sheetName val="P6 - Saldo Inicial"/>
      <sheetName val="Log teste de bens baixados"/>
      <sheetName val="Custo 06.2009"/>
      <sheetName val="Depreciação 06.2009"/>
      <sheetName val="Movimentação de Imobilizado"/>
      <sheetName val="Depreciação do Imobilizado"/>
      <sheetName val="Depreciação fiscal"/>
      <sheetName val="Depreciação custo atribuido"/>
      <sheetName val="Controle C. Atribuido"/>
      <sheetName val="Dep. Fiscal"/>
      <sheetName val="Dep. Deemed Cost"/>
      <sheetName val="Dep. Vida ùtil"/>
      <sheetName val="Schedule 1 "/>
      <sheetName val="Schedule 2"/>
      <sheetName val="Comp. do imob. andamento"/>
      <sheetName val="Teste detalhe projetos"/>
      <sheetName val="Imóveis destinados a venda"/>
      <sheetName val="Capitalização"/>
      <sheetName val="Imobilizado dado em garantia"/>
      <sheetName val="Imobilizado dado garantia 31.12"/>
      <sheetName val="Validação 100% depreciados"/>
      <sheetName val="Vida Útil"/>
      <sheetName val="Estimativa"/>
      <sheetName val="Movimentação Intangível"/>
      <sheetName val="Sist. Pat. Imobilizado"/>
      <sheetName val="Detalhe Baixa Saldo Inicial"/>
      <sheetName val="Análise Vida Útil"/>
      <sheetName val="Movim. Imobilizado 30.09.2009"/>
      <sheetName val="Sist. Patrimonial Imobilizado"/>
      <sheetName val="Ativo Fixo e Contábil"/>
      <sheetName val="Inspeção Fisíca"/>
      <sheetName val="Análise Máquinas e Equipamentos"/>
      <sheetName val="100% Depreciados"/>
      <sheetName val="NE Controladora"/>
      <sheetName val="NE Consolidado"/>
      <sheetName val="1|Audit Program"/>
      <sheetName val="2|Movimentação"/>
      <sheetName val="2.B|Detalhe Baixas"/>
      <sheetName val="3|Detalhe Adições"/>
      <sheetName val="4|Global Depreciação"/>
      <sheetName val="4.1|Validações - Global"/>
      <sheetName val="5|Detalhe Despesas Manutenção"/>
      <sheetName val="Sheet3"/>
      <sheetName val="Apropriações ao Custo - Out"/>
      <sheetName val="1. Planejamento"/>
      <sheetName val="2. Tabela DAAM"/>
      <sheetName val="5. Teste de Adições"/>
      <sheetName val="6. PAS de Depreciação"/>
      <sheetName val="P7. Teste de Baixas"/>
      <sheetName val="Mapa {PPE}"/>
      <sheetName val="B - MAPA RTT"/>
      <sheetName val="C - PAS Deprec."/>
      <sheetName val="D - Teste adições"/>
      <sheetName val="PAS deprec."/>
      <sheetName val="NE9"/>
      <sheetName val="4. Gastos Desenvolv"/>
      <sheetName val="4. Carta Comentário"/>
      <sheetName val="Contratos Fábrica Betim"/>
      <sheetName val="Adiant. Int. e Ext. 30.09"/>
      <sheetName val="Adiant. Interno 31.12"/>
      <sheetName val="Adiant. Externo 31.12"/>
      <sheetName val="Reclassificação"/>
      <sheetName val="NE 31DEZ2013"/>
      <sheetName val="Teste de aquisições"/>
      <sheetName val="Certificate"/>
      <sheetName val="Teste de Adições e Baixas 31.12"/>
      <sheetName val="Teste Adições e baixas 30.09"/>
      <sheetName val="RF - Principais Variações"/>
      <sheetName val="Log 1"/>
      <sheetName val="Log 2"/>
      <sheetName val="P1-Mapa"/>
      <sheetName val="P2-Adições"/>
      <sheetName val="P3-Baixas"/>
      <sheetName val="P5-Imobilizado não identificado"/>
      <sheetName val="PPC"/>
      <sheetName val="Global"/>
      <sheetName val="Adições - Baixas"/>
      <sheetName val="Detalhe da Movimentação"/>
      <sheetName val="Mapa de Imob. 31.12.2013"/>
      <sheetName val="Mapa de Imob. 30.09.2013"/>
      <sheetName val="DAAM - 5440"/>
      <sheetName val="Mapa Imobilizado NG + UCE"/>
      <sheetName val="Mapa NG - Cindido"/>
      <sheetName val="Mapa Imobilizado UPA"/>
      <sheetName val="Mapa Diferido - UPA"/>
      <sheetName val="Baixa Reavaliação"/>
      <sheetName val="Depreciaçã - Entre Safra - NG"/>
      <sheetName val="Parâmetro NG"/>
      <sheetName val="Parâmetro UPA"/>
      <sheetName val="Mapa Imobilizado - Dez (2)"/>
      <sheetName val="Mapa Imobilizado - Dez"/>
      <sheetName val="Mapa Imobilizado - Set"/>
      <sheetName val="Rollforward Procedures"/>
      <sheetName val="Diferido e Intangível"/>
      <sheetName val="Tabela seleção"/>
      <sheetName val="Determinação de Amostras"/>
      <sheetName val="Suporte NE Imobilizado"/>
      <sheetName val="Imobilizado 31.12.2010"/>
      <sheetName val="Imobilizado 30.09.10"/>
      <sheetName val="Reavaliação da Vida Útil"/>
      <sheetName val="Teste de adições do imobilizado"/>
      <sheetName val="Mapa de Mov. BRGAAP"/>
      <sheetName val="Mapa de Mov. Fiscal"/>
      <sheetName val="Para Ref. NE"/>
      <sheetName val="Deprec. Leasing 2007"/>
      <sheetName val="Para Ref. Rel."/>
      <sheetName val="Mapa de Mov. Imob."/>
      <sheetName val="Revisão de Vida Útil"/>
      <sheetName val="Imob. em Andamento - SI"/>
      <sheetName val="Teste de Adição "/>
      <sheetName val="Saldo Inicial 2009"/>
      <sheetName val="Análise Ind. Impairment"/>
      <sheetName val="Composição Analítica"/>
      <sheetName val="Global 30.09"/>
      <sheetName val="Imob. Polics"/>
      <sheetName val="Leasing Politec"/>
      <sheetName val="Leasing Polics"/>
      <sheetName val="PAS Fopag"/>
      <sheetName val="RestauranteLevantamento"/>
      <sheetName val="P2. Comparativo BFE X NPK "/>
      <sheetName val="P5. Inspeção Física"/>
      <sheetName val="P6. Tabela de Itens"/>
      <sheetName val="1. Mapa Geral 30.09 e 31.12"/>
      <sheetName val="2. Mov Obras Andt 30.09 e 31.12"/>
      <sheetName val="7. Teste baixas 30.09 e 31.12"/>
      <sheetName val="9.Depreciação"/>
      <sheetName val="10. Venda_3 andar"/>
      <sheetName val="Ajustes Créd. Imposto (2)"/>
      <sheetName val="Ajustes Créd. Imposto"/>
      <sheetName val="5.Teste Saldo Final Obras_Andto"/>
      <sheetName val="3.Teste de Saldo Inicial"/>
      <sheetName val="4.Teste de Adição"/>
      <sheetName val="5.Teste de Saldo Final"/>
      <sheetName val="Tabela Sampling Size"/>
      <sheetName val="5. Equip. Mov. Carga"/>
      <sheetName val="5.1 Itens sem reavaliação"/>
      <sheetName val="5.2 Itens reavaliados"/>
      <sheetName val="5.3 Itens 100% depreciados"/>
      <sheetName val="Mapa Mov. 30.09"/>
      <sheetName val="Global de depreciação 30.09"/>
      <sheetName val="Imobilizados em andamento"/>
      <sheetName val="P2.1 Adiantamento Imobilizado"/>
      <sheetName val="13. salário"/>
      <sheetName val="IPE 100% Depreciados"/>
      <sheetName val="CSLL PPC Márcio"/>
      <sheetName val="Mapa de imobilizado - PPC"/>
      <sheetName val="Movimentação para NE"/>
      <sheetName val="Impairment 08"/>
      <sheetName val="Carga Patrimonial - depr acum08"/>
      <sheetName val="Imobilizado em Andamento dez08"/>
      <sheetName val="NE2008"/>
      <sheetName val="Taxas Ponderadas"/>
      <sheetName val="Imobilizado em Postos Inativos"/>
      <sheetName val="Relação Postos Inativos"/>
      <sheetName val="Imob. Postos que sairam da rede"/>
      <sheetName val="Totalmente Depreciados"/>
      <sheetName val="Benf. Postos Franq."/>
      <sheetName val="MovimentaçãoDaniel"/>
      <sheetName val="Carga Patrim.-Dep. Acum. 310309"/>
      <sheetName val="Carga Patrim.-Dep. Acum. 300609"/>
      <sheetName val="Carga Patrim.-Dep. Acum. 310709"/>
      <sheetName val="Imobilizado em Andamento mar09"/>
      <sheetName val="Imobilizado em Andamento jun09"/>
      <sheetName val="Imobilizado em Andamento jul09"/>
      <sheetName val="Composição x Contábil"/>
      <sheetName val="NE Trans. não envolvendo caixa"/>
      <sheetName val="Devolução"/>
      <sheetName val="P3-Movimentação"/>
      <sheetName val="P4-Overall"/>
      <sheetName val="P5-Parâmetro"/>
      <sheetName val="P6-Adições"/>
      <sheetName val="P7-Baixas"/>
      <sheetName val="P8-Bonus"/>
      <sheetName val="Ativos ALBACORA 12-06"/>
      <sheetName val="P6-Parâmetro"/>
      <sheetName val="P7-Adição"/>
      <sheetName val="P8-Baixa"/>
      <sheetName val="P1 _ Sumário "/>
      <sheetName val="P2 _ Lead"/>
      <sheetName val="P3 _ Adição Imobilizado"/>
      <sheetName val="P4 _ Vouching"/>
      <sheetName val="P5 _ Mutação do Imobilizado"/>
      <sheetName val="P6 _ Global de depreciação"/>
      <sheetName val="P7 _ Parâmetro"/>
      <sheetName val="P5 - Mutação do Imobilizado"/>
      <sheetName val="P6 - Global de depreciação"/>
      <sheetName val="P7 - Parâmetro"/>
      <sheetName val="Mov Imobilizado (31.12.2008)"/>
      <sheetName val="Vouching"/>
      <sheetName val="Overall Depreciação(31.12.2008)"/>
      <sheetName val="Para Referência Report"/>
      <sheetName val="Global de Depre_311009"/>
      <sheetName val="Recálculo da Exaustão"/>
      <sheetName val="100%_Depreciados_311009"/>
      <sheetName val="100%_Depreciados_300909"/>
      <sheetName val="Global de Depre_300609"/>
      <sheetName val="100%_Depreciados_300609"/>
      <sheetName val="Global de Depre_310309"/>
      <sheetName val="100%_Depreciados_310309"/>
      <sheetName val="Saldo de Abertura"/>
      <sheetName val="Adiantamentos a Fornecedores"/>
      <sheetName val="Global de Depre_300909"/>
      <sheetName val="Global depreciação 30.04.08"/>
      <sheetName val="Teste detalhe de adições Abr08"/>
      <sheetName val="Base de seleção Adi. Imo. 31.10"/>
      <sheetName val="Teste detalhe de adições Out08"/>
      <sheetName val="Base seleção dez.08"/>
      <sheetName val="Teste detalhe de adições Dez08"/>
      <sheetName val="Teste de Detalhe_132108"/>
      <sheetName val="Global de Depre_31122009"/>
      <sheetName val="100% Depreciados_311209"/>
      <sheetName val="Voucher - Adições Imob."/>
      <sheetName val="Detalhe de Depreciação"/>
      <sheetName val="Cálculo_Amostra Voucher"/>
      <sheetName val="Seleção fisica lojas"/>
      <sheetName val="TCalc"/>
      <sheetName val="Voucher de Adições Imobilizado"/>
      <sheetName val="Detalhe Despesa com Deprecião"/>
      <sheetName val="DIF FAT FEV 01"/>
      <sheetName val="Scenario_Analysis"/>
      <sheetName val="DRE"/>
      <sheetName val="BP"/>
      <sheetName val="3. Depreciação Reavaliação"/>
      <sheetName val="4. Teste de Depreciação"/>
      <sheetName val="5. S.I. Imob. em andamento"/>
      <sheetName val="6. Imob. em Andamento"/>
      <sheetName val="8.1 Check list Impairment"/>
      <sheetName val="8.2 Impairment"/>
      <sheetName val="EMS - Mapa Imobi. &amp; PAS Depr."/>
      <sheetName val="TOPZ- Mapa Imobi. &amp; PAS Depr."/>
      <sheetName val="GERMED - Mapa Imobi. &amp; PAS Dep"/>
      <sheetName val="Imob. Paralizado"/>
      <sheetName val="Mapa de Mov. &amp; PAS Deprec."/>
      <sheetName val="Mapa Imobilizado 30.09"/>
      <sheetName val="Despesas manutenção"/>
      <sheetName val="Rollfoward Procedures 30.09.10"/>
      <sheetName val="PAS Depreciação_2010"/>
      <sheetName val="Teste de Controle e Adições"/>
      <sheetName val="18,1"/>
      <sheetName val="c01"/>
      <sheetName val="bpl"/>
      <sheetName val="NE Mov. Imob."/>
      <sheetName val="NE Intangível"/>
      <sheetName val="NE Mov. Intang."/>
      <sheetName val="NE Ágio"/>
      <sheetName val="Amortização ativo intangível"/>
      <sheetName val="Movimentação ativo imobilizado"/>
      <sheetName val="Adições II"/>
      <sheetName val="Composição Imobilizado 2012"/>
      <sheetName val="Composição saldo inicial 2011"/>
      <sheetName val="Validação SI"/>
      <sheetName val="IR diferido s depreciação"/>
      <sheetName val="1. Mapa Movimentação - Moët"/>
      <sheetName val="4. Sample Size"/>
      <sheetName val="P7. Diferido"/>
      <sheetName val="Importaçoes em Andamento"/>
      <sheetName val="Baixas Inventário"/>
      <sheetName val="Análise - CAPEX"/>
      <sheetName val="NE Vidas úteis"/>
      <sheetName val="Imobilizado e Intangível"/>
      <sheetName val="Imob. Andamento 31.12"/>
      <sheetName val="Obsolescência"/>
      <sheetName val="Global Depreciação 30.09"/>
      <sheetName val="Detalhe Adições 30.09"/>
      <sheetName val="Estoque em poder de terceiros"/>
      <sheetName val="Fornecedores"/>
      <sheetName val="Sheet5"/>
      <sheetName val="Sheet6"/>
      <sheetName val="Imob. Poder Terceiros"/>
      <sheetName val="Validação do relatório"/>
      <sheetName val="Teste de adição 31.10"/>
      <sheetName val="Macro1"/>
      <sheetName val="Deprec. Edificações"/>
      <sheetName val="Adição 31.12"/>
      <sheetName val="NE Quadro 01"/>
      <sheetName val="NE Quadro 02"/>
      <sheetName val="Mov. Imobilizado 31-12"/>
      <sheetName val="Obras 30-09 e 31-12"/>
      <sheetName val="Obras 2011"/>
      <sheetName val="DBOT"/>
      <sheetName val="Mov. Imobilizado 30-09"/>
      <sheetName val="Adições - Importações"/>
      <sheetName val="Sub-estação CEMIG"/>
      <sheetName val="Sampling Sample Size Table"/>
      <sheetName val="Capitalização Juros-Imob. Andam"/>
      <sheetName val="P1. Sumario"/>
      <sheetName val="P.2 Mapa de Imobilizado"/>
      <sheetName val="P.3 PAS de Depreciação"/>
      <sheetName val="P.4 Teste de Adição"/>
      <sheetName val="P.5 Teste de Baixa"/>
      <sheetName val="P.6 IPE"/>
      <sheetName val="P.7 Sample Size "/>
      <sheetName val="4. Adições"/>
      <sheetName val="5. PAS de Depreciação"/>
      <sheetName val="1.1 Composição Analítica Imob"/>
      <sheetName val="OPEN NOTA PARA ENDERECAR"/>
      <sheetName val="(1) Mapa de movimentação"/>
      <sheetName val="(2) PAS - Depreciação"/>
      <sheetName val="(3) Teste de Adição 31.12"/>
      <sheetName val="P5. Sample size and threshold"/>
      <sheetName val="1. Mapa"/>
      <sheetName val="2. PAS Depreciação Local"/>
      <sheetName val="3. Teste Adição"/>
      <sheetName val="P2. Mapa Consolidado - Local"/>
      <sheetName val="P1. Mapa Out e Dez.10"/>
      <sheetName val="PAS de Adições e Baixas"/>
      <sheetName val="P3. PAS Depreciação - Local"/>
      <sheetName val="Lead IFRS"/>
      <sheetName val="P4. Mapa IFRS"/>
      <sheetName val="P5. PAS Depreciação IFRS"/>
      <sheetName val="P6. Efeitos no IR 31.10"/>
      <sheetName val="P7. Impairment IFRS"/>
      <sheetName val="Ajustes off book"/>
      <sheetName val="P9. Depreciação Murex"/>
      <sheetName val="P1. Mapa Imobilizado - 31.10"/>
      <sheetName val="P8. IR.CS Diferido"/>
      <sheetName val="P9. Imobilizado Murex"/>
      <sheetName val="(1a) L1 X L2 Set-08"/>
      <sheetName val="PAS Depreciação Set.09"/>
      <sheetName val="PAS Depreciação IFRS"/>
      <sheetName val="Efeitos no IR 31.10"/>
      <sheetName val="Impairment IFRS"/>
      <sheetName val="IR.CS Diferido"/>
      <sheetName val="Imobilizado Murex"/>
      <sheetName val="b2win"/>
      <sheetName val="P1. Rollforward"/>
      <sheetName val="P2. Mapa Mov."/>
      <sheetName val="P4. Teste Saldo Inicial"/>
      <sheetName val="1. Mapa Movimentação Societário"/>
      <sheetName val="xxxxx"/>
      <sheetName val="P2. PAS Depreciação Societário"/>
      <sheetName val="P3. Mapa Movimentação Pacote"/>
      <sheetName val="P4. PAS Depreciação Pacote"/>
      <sheetName val="Impairment - vida útil"/>
      <sheetName val="2.  PAS Depreciação - Local"/>
      <sheetName val="1. Mapa 31.12"/>
      <sheetName val="2. PAS Depreciação Local 31.12"/>
      <sheetName val="P1 Resumo dos Saldos "/>
      <sheetName val="P2 Mapa Imobilizado-Fortuna"/>
      <sheetName val="P2.2 Imob em Andamento Fortuna"/>
      <sheetName val="P3 Mapa Imobilizado-Luz"/>
      <sheetName val="P2.1 PAS de Depreciação-Fortuna"/>
      <sheetName val="P3.1 PAS de Depreciação-Luz"/>
      <sheetName val="P2.3 Teste Sdo Inicial Fortuna"/>
      <sheetName val="P3.2 Teste Saldo Inicial Luz"/>
      <sheetName val="P2.4 Teste Adições Fortuna"/>
      <sheetName val="P3.3 Teste Adições Luz"/>
      <sheetName val="P4 Teste de Baixas"/>
      <sheetName val="P5 Analitico Depreciação"/>
      <sheetName val="(0) Resumo"/>
      <sheetName val="(1) Mapa de Imobilizado "/>
      <sheetName val="(2) Mapa de depreciação"/>
      <sheetName val="(3) Análise de variação"/>
      <sheetName val="(4) Pas de Depreciação"/>
      <sheetName val="(5) IPE"/>
      <sheetName val="(5.1) IPE Adição"/>
      <sheetName val="(6) Teste de adição"/>
      <sheetName val="(8) Provisão SBC"/>
      <sheetName val="1.Resumo"/>
      <sheetName val="Mapa de Imobilizado "/>
      <sheetName val="NE - 31-12-2010"/>
      <sheetName val="Resumo ajuste sobre Laudo Av"/>
      <sheetName val="Ajuste no Laudo de Avaliação"/>
      <sheetName val="Composição-Deprec. Avaliados"/>
      <sheetName val="Laudo de Avaliação 1981"/>
      <sheetName val="Seleção - adição"/>
      <sheetName val="Recálculo Depreciação"/>
      <sheetName val="Relatório patrimonial 31.12"/>
      <sheetName val="Mapa de imobilizado e PAS 30.11"/>
      <sheetName val="Mapa de imobilizado e PAS 31.12"/>
      <sheetName val="Parâmetro 31.11"/>
      <sheetName val="Parâmetro 31.12"/>
      <sheetName val="Mapa de imobilizado e PAS"/>
      <sheetName val="Mapa de imobilizado e PAS (2)"/>
      <sheetName val="Integridade Imobilizado"/>
      <sheetName val="PPC Depreciação"/>
      <sheetName val="ShellsolD60"/>
      <sheetName val="Plan2 (2)"/>
      <sheetName val="P3. Composição 31.12.2008"/>
      <sheetName val="P4. Teste de Saldo Inicial"/>
      <sheetName val="P5. Intangível Software"/>
      <sheetName val="NOTES "/>
      <sheetName val="2. Mapa Movimentação"/>
      <sheetName val="3. Teste de Adição 30.09"/>
      <sheetName val="3.1 Teste de Adição 31.12"/>
      <sheetName val="4. PAS Deprecição"/>
      <sheetName val="CFLOW"/>
      <sheetName val="Mov_Ações"/>
      <sheetName val="Relatório Adições {PPE} 30.09"/>
      <sheetName val="Relatório de Adições {PPE}31.12"/>
      <sheetName val="PAS HBI"/>
      <sheetName val="PAS HBII"/>
      <sheetName val="Balancete HBII"/>
      <sheetName val="Relatório Adições {PPE}"/>
      <sheetName val="NE 2"/>
      <sheetName val="NE 3"/>
      <sheetName val="Análise do custo atribuído"/>
      <sheetName val="Conciliação EY 1ª"/>
      <sheetName val="Composição Imobilizado 1ª"/>
      <sheetName val="Conciliação EY"/>
      <sheetName val="Detalhe Baixa 31.12"/>
      <sheetName val="2. Apresentação Líquida"/>
      <sheetName val="4. Teste adição"/>
      <sheetName val="5. Teste das baixas"/>
      <sheetName val="6. Imobilizado em andamento"/>
      <sheetName val="7. Depreciação"/>
      <sheetName val="8.Taxa ponderada"/>
      <sheetName val="9. Veículos Pesados - vida útil"/>
      <sheetName val="Testes de IPE"/>
      <sheetName val="Mapa e PAS Depreciação Dez13"/>
      <sheetName val="Mapa e PAS Depreciação set13"/>
      <sheetName val="Transf Internas Saídas"/>
      <sheetName val="Imobilizado em Andamento set13"/>
      <sheetName val="Mapa 31.08.02"/>
      <sheetName val="Receita &amp; Lucro Bruto Loja"/>
      <sheetName val="CNT"/>
      <sheetName val="Cogen"/>
      <sheetName val="Sample_Size"/>
      <sheetName val="Teste_Detalhes"/>
      <sheetName val="Global_Depreciação"/>
      <sheetName val="Controle_Patrimonial"/>
      <sheetName val="Nota_explicativa"/>
      <sheetName val="Movimentação_(2009)"/>
      <sheetName val="Teste_de_saldo_inicial"/>
      <sheetName val="PAS_de_Depreciação"/>
      <sheetName val="Teste_Adição"/>
      <sheetName val="Teste_Baixa"/>
      <sheetName val="Comp__Equip__Deposito"/>
      <sheetName val="TO_DO"/>
      <sheetName val="Cont__Patrimonial"/>
      <sheetName val="Seleção_Adição"/>
      <sheetName val="Composição_Intangível"/>
      <sheetName val="Depreciação_Global"/>
      <sheetName val="Resumo_dos_Riscos"/>
      <sheetName val="Safra_Cana"/>
      <sheetName val="Global_Exaustão"/>
      <sheetName val="Teste_de_Depreciação"/>
      <sheetName val="Teste_de_Adições"/>
      <sheetName val="Teste_Vasilhames"/>
      <sheetName val="Classes_ANP"/>
      <sheetName val="Teste_de_Baixas"/>
      <sheetName val="Rollforward_Imobilizado"/>
      <sheetName val="Movimentação_do_Imobilizado"/>
      <sheetName val="Composição_das_Adições"/>
      <sheetName val="Inspeção_física"/>
      <sheetName val="At__Permanente_-_Dez_-_03"/>
      <sheetName val="Mapa_Movimentação1"/>
      <sheetName val="Cálculo_Depreciação"/>
      <sheetName val="Composição_(PPC)"/>
      <sheetName val="Teste_Adições1"/>
      <sheetName val="Teste_Baixas"/>
      <sheetName val="Mapa_de_Movimentação"/>
      <sheetName val="Comp__Imob__09-01"/>
      <sheetName val="Comp__Imóveis"/>
      <sheetName val="Cálculo_de_Depreciação"/>
      <sheetName val="Teste_Saldo_Incial"/>
      <sheetName val="Det_dos_Parâmetros"/>
      <sheetName val="Log_SI"/>
      <sheetName val="mapa_de_imobilizado_(DEZ)"/>
      <sheetName val="global_de_depreciação_(DEZ)"/>
      <sheetName val="Mapa_Mov_Imob_(OUT)"/>
      <sheetName val="Teste_Depreciação_(OUT)"/>
      <sheetName val="Linhas_Telefônicas_(OUT)"/>
      <sheetName val="Saldo_inicial"/>
      <sheetName val="Mapa_de_Movimentação_31_08_03"/>
      <sheetName val="Teste_de_Adições_"/>
      <sheetName val="Nota_Explic"/>
      <sheetName val="PAS_Depreciação1"/>
      <sheetName val="Direito_Uso_Lavra"/>
      <sheetName val="Analise_IPC"/>
      <sheetName val="Teste_sdo_inicial_e_adições"/>
      <sheetName val="Command_Log"/>
      <sheetName val="Calculo_Deprec_"/>
      <sheetName val="Teste_Implantação_Sistema"/>
      <sheetName val="Mov__Imob_"/>
      <sheetName val="População_adições"/>
      <sheetName val="RG_Imobilizado"/>
      <sheetName val="Mapa_YKK_31_08"/>
      <sheetName val="PAS_Deprec__31_08"/>
      <sheetName val="Inspeção_Fisica"/>
      <sheetName val="Mapa_Mov_-_Imob"/>
      <sheetName val="Cálculo_Global_de_Deprec_"/>
      <sheetName val="Imoveis_-_Não_Operacional"/>
      <sheetName val="Mapa_Imob_"/>
      <sheetName val="Cálc__Deprec_"/>
      <sheetName val="Custo_X_Deprec_"/>
      <sheetName val="Direito_de_Uso_de_Lavra"/>
      <sheetName val="Consol_Geral"/>
      <sheetName val="Cons__Normal"/>
      <sheetName val="Cons_IPC"/>
      <sheetName val="Cálc_Global_DeprecX"/>
      <sheetName val="Insp_fís-baixas"/>
      <sheetName val="mOVIMENTAÇÃO_(PPC)"/>
      <sheetName val="Cálc__Global_de_Deprec_"/>
      <sheetName val="Mapa_Imob_2000"/>
      <sheetName val="Máq_MóveisFINAL"/>
      <sheetName val="Equip_Ferram_FINAL"/>
      <sheetName val="Equip_CampoFINAL"/>
      <sheetName val="Eq_Máq_MóveisFINAL"/>
      <sheetName val="Equip_VeículosFINAL"/>
      <sheetName val="Mapa_Imob"/>
      <sheetName val="Saldo_Residual"/>
      <sheetName val="Consolidado_Imobilizado"/>
      <sheetName val="Credi_21"/>
      <sheetName val="Confronto_Controle_Patrim"/>
      <sheetName val="Teste_Detalhe"/>
      <sheetName val="Teste_deprec_exaust"/>
      <sheetName val="Teste_taxas_depreciacao"/>
      <sheetName val="Resumo_Lead"/>
      <sheetName val="Mapa_Mov__Reavaliação"/>
      <sheetName val="Teste_de_adição"/>
      <sheetName val="Adto__a_fornecedor"/>
      <sheetName val="Abertura_transf__31_10_07"/>
      <sheetName val="Mapa_Mov__Imobilizado"/>
      <sheetName val="PAS_-_Depreciação_BRGAAP"/>
      <sheetName val="Teste_Saldo_Inicial"/>
      <sheetName val="Depreciação_IFRS"/>
      <sheetName val="PAS_-_Depreciação"/>
      <sheetName val="PAS_-_Depreciação_IFRS"/>
      <sheetName val="IFRS_31-12"/>
      <sheetName val="IFRS_30-11"/>
      <sheetName val="Mapa_Imobilizado_(PPC)"/>
      <sheetName val="PAS_Diferido"/>
      <sheetName val="Parâmetro_Diferido"/>
      <sheetName val="Adições_Imobilizado"/>
      <sheetName val="Teste_Complementar"/>
      <sheetName val="Mapa_Imobilizado_{ppc}"/>
      <sheetName val="Teste_Adições_"/>
      <sheetName val="Contabilização_PIS"/>
      <sheetName val="mp__mov__31_12_{ppc}"/>
      <sheetName val="PAS_depr__31_12"/>
      <sheetName val="depr__detalhes"/>
      <sheetName val="teste_SI_31_12_01"/>
      <sheetName val="teste_adic__31_12"/>
      <sheetName val="log_adic"/>
      <sheetName val="Threshold_Calc"/>
      <sheetName val="Mapa_Mov__Jan__a_Dez_2005"/>
      <sheetName val="Teste_Saldo_Inicial_Imob_"/>
      <sheetName val="PAS_Deprec__Imob__Rodov_"/>
      <sheetName val="PAS_Deprec__Demais_Itens"/>
      <sheetName val="saldo_inicial_"/>
      <sheetName val="Cálculo_Parâmetro_R_0,7"/>
      <sheetName val="Níveis_Parâmetro"/>
      <sheetName val="Ativo_Imobil__Depr__{PPC}"/>
      <sheetName val="PAS_Deprec__Rodovias"/>
      <sheetName val="Mapa_{ppc}"/>
      <sheetName val="Mapa_Diferido"/>
      <sheetName val="Selecionados_SI_imobilizado_Bar"/>
      <sheetName val="Mapa_Mov__e_PAS_Deprec"/>
      <sheetName val="Mapa_diferido_{ppc}"/>
      <sheetName val="PAS_Depreciação_e_amortização"/>
      <sheetName val="Log_Adição_e_Saldo_Inicial"/>
      <sheetName val="Comp_Imobilizado_31_03_08_"/>
      <sheetName val="Mapa_de_Imobilizado"/>
      <sheetName val="Obras_em_Andamento_Período"/>
      <sheetName val="Obras_em_Andamento_Total"/>
      <sheetName val="Abertura_por_Unidade"/>
      <sheetName val="Imobilizado_em_Andto_"/>
      <sheetName val="Mapa_mov_e_PAS_Depreciação"/>
      <sheetName val="Resultado_exercício"/>
      <sheetName val="Evolução_Custo_e_Depreciação"/>
      <sheetName val="Movimentação_CBB"/>
      <sheetName val="Teste_adicoes-baixas-transf"/>
      <sheetName val="Prov__Perd_{PPC}"/>
      <sheetName val="Mapa_Mov__OUT_2000"/>
      <sheetName val="Mapa_Mov__DEZ_2001"/>
      <sheetName val="NE_e_base_DOAR"/>
      <sheetName val="Mapa_Imob__e_Depr__Acum_{ppc}"/>
      <sheetName val="Seleção_Adições_Imobilizado"/>
      <sheetName val="Log_Adições1"/>
      <sheetName val="Seleção_Saldo_Inicial_Imobiliza"/>
      <sheetName val="Log_Saldo_Inicial"/>
      <sheetName val="Summary_Page"/>
      <sheetName val="Abertura_Lead"/>
      <sheetName val="Resumo_Ajustes"/>
      <sheetName val="P3_Mapa_EMS_-_2006"/>
      <sheetName val="Base_DOAR"/>
      <sheetName val="P11_Imob_andto_EMS"/>
      <sheetName val="P1_Mapa_EMS_-_2004"/>
      <sheetName val="P2_Mapa_EMS_-_2005"/>
      <sheetName val="P4_Mapa_Nat_-_2004"/>
      <sheetName val="P5_Mapa_Nat_-_2005"/>
      <sheetName val="P6_Mapa_Nat_-_2006"/>
      <sheetName val="P7_Mapas_Sigma"/>
      <sheetName val="P8_Saldo_Inicial"/>
      <sheetName val="P9_Deprec_Saldo_Inicial"/>
      <sheetName val="P10_Teste_de_Adiçoes"/>
      <sheetName val="P12_Paralisados"/>
      <sheetName val="P13_Teste_de_Baixas"/>
      <sheetName val="Cálculo_Parâmetro_-_2004"/>
      <sheetName val="Cálculo_Parâmetro_-_2005_"/>
      <sheetName val="Cálculo_Parâmetro_-_2006"/>
      <sheetName val="Mapa_de_Movimentação_2007"/>
      <sheetName val="PAS_Depreciação__31_12_07"/>
      <sheetName val="Cálculo_Deprec_Imobiliz_Andam"/>
      <sheetName val="1__Mapa_movimentação"/>
      <sheetName val="2_1-_Teste_Adição_31_12"/>
      <sheetName val="2_2-_Teste_Adição_31_10"/>
      <sheetName val="3_1-_Teste_depreciação_31_12"/>
      <sheetName val="3_2-_Teste_depreciação_31_10"/>
      <sheetName val="4__Teste_Baixa"/>
      <sheetName val="PAS_-_Depreciação_-_dez"/>
      <sheetName val="Teste_de_Adições_dez_04"/>
      <sheetName val="Teste_de_Adições_out_04"/>
      <sheetName val="PAS_-_Depreciação_-_out"/>
      <sheetName val="Razão_Depreciação_Diferido"/>
      <sheetName val="Ajuste_-_Deprec__Software"/>
      <sheetName val="Adições_31_10"/>
      <sheetName val="Adições_31_12"/>
      <sheetName val="PAS_-_Depreciação_31_12"/>
      <sheetName val="Ajuste_-_Deprec__Software_31_12"/>
      <sheetName val="Teste_de_Adições_31_12"/>
      <sheetName val="Teste_de_Baixas_31_12"/>
      <sheetName val="PAS_-_Depreciação_31_10"/>
      <sheetName val="Ajuste_-_Deprec__Software_31_10"/>
      <sheetName val="Imobilizado_-_PPC"/>
      <sheetName val="Teste_Depreciação"/>
      <sheetName val="Teste_Adições_Set-02"/>
      <sheetName val="Teste_Adições_Dez-02"/>
      <sheetName val="Log_Adições_Dez-02"/>
      <sheetName val="População_Set-02"/>
      <sheetName val="Log_Seleção_Set-02"/>
      <sheetName val="Mapa_CBMP"/>
      <sheetName val="PAS_Depreciação_CBMP"/>
      <sheetName val="Adições_CBMP"/>
      <sheetName val="Adição_Imob_Andamento_CBMP"/>
      <sheetName val="Adição_POS_CBMP"/>
      <sheetName val="Inspeção_física_POS"/>
      <sheetName val="Mapa_Servinet"/>
      <sheetName val="PAS_Depreciação_Servinet"/>
      <sheetName val="Adições_Servinet"/>
      <sheetName val="Adição_Veiculos_Servinet"/>
      <sheetName val="Análise_de_Variação"/>
      <sheetName val="Provisão_perda_POS_2005"/>
      <sheetName val="Adições_POS"/>
      <sheetName val="Teste_Adição_31_12_2007"/>
      <sheetName val="Teste_Adição_31_10_2007"/>
      <sheetName val="Teste_depreciação_31_12_2007"/>
      <sheetName val="Teste_depreciação_31_10_2007"/>
      <sheetName val="{PPC}_Mapa"/>
      <sheetName val="PAS_Maq__Reavaliadas"/>
      <sheetName val="PAS_Edificios_Reavaliados"/>
      <sheetName val="PAS_depreciação_30_09_07"/>
      <sheetName val="Controle_Andamento"/>
      <sheetName val="Teste_de_Adição_30_09_07"/>
      <sheetName val="Mapa_Imobilizado_e_Calc_Deprec_"/>
      <sheetName val="Movto_Imobilizado_311206"/>
      <sheetName val="Imóveis_destinados_venda"/>
      <sheetName val="Teste_Laudo_de_Reavaliação"/>
      <sheetName val="Laudo_Maq_e_Terrenos_{PPC}"/>
      <sheetName val="Laudo_Edifícios_{PPC}"/>
      <sheetName val="Teste_S__Inicial"/>
      <sheetName val="Teste_Imob__Andamento"/>
      <sheetName val="Roll_Forward"/>
      <sheetName val="Baixas_Imobilizado"/>
      <sheetName val="Teste_Construções_31_12_07"/>
      <sheetName val="PAS_depreciação_31_12_07"/>
      <sheetName val="Nota_Explicativa_31_12"/>
      <sheetName val="Mapa_e_PAS_Deprec_3110"/>
      <sheetName val="Mapa_de_movimentação_31_12"/>
      <sheetName val="Tubrasil_-_integ__capital"/>
      <sheetName val="Reavaliação_31_12"/>
      <sheetName val="Imb__Andamento_31_12"/>
      <sheetName val="Imob__Andamento_{PPC}_31_10"/>
      <sheetName val="jan_a_set_06"/>
      <sheetName val="NE_Imobilizado"/>
      <sheetName val="NE_Reaval_"/>
      <sheetName val="Mapa_Resumo_31_12"/>
      <sheetName val="Var__Saldos"/>
      <sheetName val="Reav__Imobiliz"/>
      <sheetName val="Mapa_Resumo_30_09"/>
      <sheetName val="Adições_3009"/>
      <sheetName val="NE_05"/>
      <sheetName val="Mapa_de_Imobilizado_{ppc}"/>
      <sheetName val="Tx__Deprec__Imobil__31_12"/>
      <sheetName val="Taxas_Depreciação_Imobilizado"/>
      <sheetName val="PAS_Ágio_31_12"/>
      <sheetName val="PAS_Ágio_30_09"/>
      <sheetName val="Teste_das_Adições"/>
      <sheetName val="Cálculo_Parâmetro"/>
      <sheetName val="Invest__Futuros_{ppc}"/>
      <sheetName val="{ppc}_Mapa_Mov_Imob_30_06_07"/>
      <sheetName val="{ppc}_Mapa_Depreciação_30_06_07"/>
      <sheetName val="Cálc__Global_Deprec__Pavim_"/>
      <sheetName val="Taxas_de_Deprec__Calculada"/>
      <sheetName val="{ppc}Mapa_Mov_Imob_31_12_07"/>
      <sheetName val="{ppc}Mapa_Depreciação_31_12_07_"/>
      <sheetName val="Cálc__Global_Depr__Pavim_30_06"/>
      <sheetName val="Cálc__Global_Depr__Pavim_31_12"/>
      <sheetName val="Taxa_Deprec__Calculada"/>
      <sheetName val="P1_Base_DOAR"/>
      <sheetName val="P2_Programa"/>
      <sheetName val="P3_Mapa_EMS"/>
      <sheetName val="P4_Mapa_Nat"/>
      <sheetName val="P5_Mapas_Sigma"/>
      <sheetName val="P6_Imob_andto_EMS"/>
      <sheetName val="P7_Teste_Saldo_Inicial"/>
      <sheetName val="P8_Teste_de_Adiçoes"/>
      <sheetName val="P9_Paralisados"/>
      <sheetName val="P10_Teste_de_Baixas"/>
      <sheetName val="PPC_Mapa_Imobilizado"/>
      <sheetName val="Teste_de_detalhe"/>
      <sheetName val="Mapa_IAS"/>
      <sheetName val="P13_Inventário"/>
      <sheetName val="Prov__Veículo"/>
      <sheetName val="Mapa_de_Movim_"/>
      <sheetName val="Excess_Calc"/>
      <sheetName val="Mapa_de_Movim__(Diferido)"/>
      <sheetName val="ICMS,_PIS_COFINS_Imob_"/>
      <sheetName val="Calc__Parâmetro"/>
      <sheetName val="Leasing_(2)"/>
      <sheetName val="Imobilizado_em_andamento_31_12"/>
      <sheetName val="Propriedades_Rurais"/>
      <sheetName val="Mapa_Imobilizado_31_10_e_31_12"/>
      <sheetName val="Mapa_Imob__IPC90_31_10_E_31_12"/>
      <sheetName val="PAS_-_Depreciação_31_10_e_31_12"/>
      <sheetName val="Teste_Adição_31_10_08"/>
      <sheetName val="Teste_Saldo_Inicial_31_12_07"/>
      <sheetName val="Adiantamentos_31_10_08"/>
      <sheetName val="Mapa_Imobilizado_31_10_08"/>
      <sheetName val="Mapa_Imobilizado_IPC90_31_10_08"/>
      <sheetName val="PAS_-_Depreciação_31_10_08"/>
      <sheetName val="Mapa_Imobilizado_IPC90_30_09_08"/>
      <sheetName val="Níveis_Parâmetro_(2)"/>
      <sheetName val="Sel__Imobilizado_-Saldo_Inicial"/>
      <sheetName val="Imobilizado_-_Adições"/>
      <sheetName val="Mapa_Movi_"/>
      <sheetName val="Mapa_Imobilizado_-_31_10"/>
      <sheetName val="Mapa_Diferido_-_31_10"/>
      <sheetName val="Mapa_-_31_12"/>
      <sheetName val="Diferido_-_31_12"/>
      <sheetName val="Resultado_CC"/>
      <sheetName val="Roolforward_Teste_31_12_2007"/>
      <sheetName val="Movimentação_Imobilizado1"/>
      <sheetName val="Mapa_e_PAS_Depreciação"/>
      <sheetName val="Mapa_Vila_Mariana"/>
      <sheetName val="Mapa_Rio_de_Janeiro"/>
      <sheetName val="Mapa_Manaus"/>
      <sheetName val="Mapa_MG"/>
      <sheetName val="PAS_Deprec__-_MG_1203"/>
      <sheetName val="Mapa_SP"/>
      <sheetName val="PAS_Deprec__-_SP_12_03"/>
      <sheetName val="Teste_de_adição_FMG"/>
      <sheetName val="Teste_de_Saldo_Inicial_FSP"/>
      <sheetName val="Teste_de_Saldo_InicialFMG"/>
      <sheetName val="Bens_Penhorados"/>
      <sheetName val="Nota_Explicativa_-_Reavaliação"/>
      <sheetName val="Nota_Explicativa_-_Reavalia_(2)"/>
      <sheetName val="Nota_do_Relatório"/>
      <sheetName val="Análise_variação_30_09"/>
      <sheetName val="Mapa_de_Movimentação_Julho_09"/>
      <sheetName val="PAS_Depreciação_2009"/>
      <sheetName val="Teste_adições_2009"/>
      <sheetName val="Teste_baixas_2009"/>
      <sheetName val="Base_Ajuste_leasing_set08"/>
      <sheetName val="Base_total_leasing"/>
      <sheetName val="Tabela_DTT"/>
      <sheetName val="Log_ACL"/>
      <sheetName val="P1_-_Lead"/>
      <sheetName val="P2_-_Composição"/>
      <sheetName val="P3_-_Teste"/>
      <sheetName val="P4_-_Log"/>
      <sheetName val="P2_-_Mapa_de_Movimentação"/>
      <sheetName val="P3_-_Testes_-_31_12_2008"/>
      <sheetName val="P4_-_Composição"/>
      <sheetName val="P5_-_Teste"/>
      <sheetName val="P6_-_Log"/>
      <sheetName val="Totalmente_Deprec"/>
      <sheetName val="Deprec_TRJ"/>
      <sheetName val="Deprec_TES"/>
      <sheetName val="BIA_TRJ"/>
      <sheetName val="BIA_TES"/>
      <sheetName val="Adições_TRJ"/>
      <sheetName val="Adições_TES"/>
      <sheetName val="Mov_"/>
      <sheetName val="Prog_"/>
      <sheetName val="An_Var_"/>
      <sheetName val="Txs_Depr_"/>
      <sheetName val="Depr_"/>
      <sheetName val="NBT_Lic"/>
      <sheetName val="Mat_"/>
      <sheetName val="Aj_Benf_"/>
      <sheetName val="Tco-Depr_AC"/>
      <sheetName val="Tgo-Depr_AC"/>
      <sheetName val="Tmt-Depr_AC"/>
      <sheetName val="Tms-Depr_AC"/>
      <sheetName val="Tro-Depr_AC"/>
      <sheetName val="Tac-Depr_AC"/>
      <sheetName val="Nbt-Depr_AC"/>
      <sheetName val="Relat_"/>
      <sheetName val="NBT_Amort_"/>
      <sheetName val="Tco-Ad-reclas_"/>
      <sheetName val="Tgo-Ad-recl_"/>
      <sheetName val="Tmt-Ad-recl_"/>
      <sheetName val="Tac-Ad-recl_"/>
      <sheetName val="Tro-Ad-recl_"/>
      <sheetName val="Tms-Ad-recl_"/>
      <sheetName val="Nbt-Ad-recl_"/>
      <sheetName val="IP-Ad-recl_"/>
      <sheetName val="Mov_por_empresa"/>
      <sheetName val="Mov__por_grupo"/>
      <sheetName val="Abertura_NBT"/>
      <sheetName val="Mapa_Mov__AGO_"/>
      <sheetName val="Teste_de_Baixa"/>
      <sheetName val="Depreciação_AGO_"/>
      <sheetName val="Mapa_de_Movimentação_30_11"/>
      <sheetName val="PAS_-_Depreciação_30_11"/>
      <sheetName val="Depreciação_Software_30_11"/>
      <sheetName val="Teste_de_Saldo_Inicial_30_11"/>
      <sheetName val="Plan_Movimentação"/>
      <sheetName val="Parâmetro_Deprec"/>
      <sheetName val="Calculo_Deprec_TRJ"/>
      <sheetName val="Mapa_Imobilizado_custo)"/>
      <sheetName val="Mapa_DTT"/>
      <sheetName val="Deprec__DTT"/>
      <sheetName val="Adições_Dez-06"/>
      <sheetName val="_Baixas_Dez-06"/>
      <sheetName val="Mapa_Movimentação_-_IG_Brasil"/>
      <sheetName val="PAS_Depreciação_-_IG_Brasil"/>
      <sheetName val="Mapa_do_Imobilizado"/>
      <sheetName val="Teste_de_Obras_em_andamento"/>
      <sheetName val="Mapa_do_Diferido"/>
      <sheetName val="Teste_Adições_Diferido"/>
      <sheetName val="P1_Lead"/>
      <sheetName val="P2_Mapa_Mov__Abrapp_Dez06"/>
      <sheetName val="P3_Mapa_Mov__Icss_Dez06"/>
      <sheetName val="P4_Mapa_Mov__Sindapp_Dez06"/>
      <sheetName val="P5_Cálculo_Depr__Abrapp_Dez06"/>
      <sheetName val="Mapa_Mov__Icss_Nov06"/>
      <sheetName val="Mapa_Mov__Sindapp_Nov06"/>
      <sheetName val="Mapa_Mov__Abrapp_Nov06"/>
      <sheetName val="Cálculo_Depr__Abrapp_Nov06"/>
      <sheetName val="Teste_Adição_Abrapp_Nov06"/>
      <sheetName val="Mapa_de_Movimentação_2009"/>
      <sheetName val="Análise_conta_transitória"/>
      <sheetName val="P2_-_Sumário"/>
      <sheetName val="P3-Mapa_Imobilizado_Consolidado"/>
      <sheetName val="P4-PAS_depreciação"/>
      <sheetName val="P5-Mapa_Imobilizado_São_Paulo"/>
      <sheetName val="P6-Mapa_Imobilizado_Manaus"/>
      <sheetName val="P7-Mapa_Imobilizado_MTD"/>
      <sheetName val="P8_-_Variação_Cambial_Adto_"/>
      <sheetName val="teste_saldo_inici_"/>
      <sheetName val="Rede_de_Cabos"/>
      <sheetName val="Mapa_Imobilizado_Relatório"/>
      <sheetName val="PAS_Decoders"/>
      <sheetName val="Depr__Reav__2005_-_Máquinas"/>
      <sheetName val="Deprec__de_Máq__Não_Reavaliadas"/>
      <sheetName val="Prédios_reavaliados"/>
      <sheetName val="PROJETOS_-_2006"/>
      <sheetName val="Mapa_de_Movimentação_{PPC}"/>
      <sheetName val="Teste_de_Movimentações"/>
      <sheetName val="Comp_Imobilizado_Andamento"/>
      <sheetName val="Abertura_relatório"/>
      <sheetName val="Mapa_de_Movimentação_PPC"/>
      <sheetName val="Mapa_de_Movimentação{PPC}"/>
      <sheetName val="Imob_em_Andamento"/>
      <sheetName val="Comp__Imobil_em_Andto"/>
      <sheetName val="Log_ACL-Inspeção_Física"/>
      <sheetName val="Projetos_em_andamento"/>
      <sheetName val="Mapa_de_Movimentação_30_06"/>
      <sheetName val="PAS_Depreciação_30_06_04"/>
      <sheetName val="Teste_Adições_Imob_em_Andamento"/>
      <sheetName val="Mapa_de_movimentacao_31_12_03"/>
      <sheetName val="PAS_Depreciação_31_12_03"/>
      <sheetName val="Teste_de_adição_e_baixas"/>
      <sheetName val="Penhora_Abril"/>
      <sheetName val="Itens_selecionados(teste_insp_)"/>
      <sheetName val="Log_file"/>
      <sheetName val="Movimentação_DOAR"/>
      <sheetName val="Mapa_Imob_1T06"/>
      <sheetName val="Variação_Obras_em_andamento"/>
      <sheetName val="Projetos_e_obras_em_andamento"/>
      <sheetName val="Reav__2005_Máquinas"/>
      <sheetName val="Reav__2005_Edifício_e_Terrenos"/>
      <sheetName val="Mapa_imob_2T06"/>
      <sheetName val="Deprec_Reav__2005_Máquinas"/>
      <sheetName val="Deprec_máquinas_não_reaval_"/>
      <sheetName val="Mapa_Imob_1T06_Ajustado"/>
      <sheetName val="Bens_dados_em_garantia"/>
      <sheetName val="Impairment_Test"/>
      <sheetName val="_Package_2008"/>
      <sheetName val="Movimentação_31_08_08-_30_09_08"/>
      <sheetName val="PAS_-_30_09_08"/>
      <sheetName val="PAS_-_31_08_08"/>
      <sheetName val="Mapa_BRGAAP"/>
      <sheetName val="_Saldo_Inicial"/>
      <sheetName val="Mapa_de_Movimentação_Societário"/>
      <sheetName val="Mapa_de_Movimentação_Report"/>
      <sheetName val="PAS_Depreciação_Societário"/>
      <sheetName val="Transitória_de_Imobilizado"/>
      <sheetName val="PAS_Depreciação_Report"/>
      <sheetName val="Teste_de_Inspeção_Física"/>
      <sheetName val="Log_Inspeção_Física"/>
      <sheetName val="Mapa_APMGAAP"/>
      <sheetName val="Adições_CBMP_30_06_06"/>
      <sheetName val="Inspeção_física_POS_30_06_06"/>
      <sheetName val="Adição_POS_CBMP_30_06_06"/>
      <sheetName val="Banco_Pinto_Sotto"/>
      <sheetName val="P3_-_PAS_Depreciação"/>
      <sheetName val="P4_-_Teste_de_Adição"/>
      <sheetName val="P5_-_Log_Adição"/>
      <sheetName val="P6_-_Nota_Relatório"/>
      <sheetName val="Detalhe_Depreciação"/>
      <sheetName val="Adições_e_Baixas"/>
      <sheetName val="P1_-_Sumário"/>
      <sheetName val="P2_-_Lead"/>
      <sheetName val="P3_-_Mapa_de_Movimentação"/>
      <sheetName val="P4_-_PAS_Depreciação"/>
      <sheetName val="P5_-_Teste_de_Adição"/>
      <sheetName val="P6_-_Teste_Saldo_Inicial"/>
      <sheetName val="P3-Mapa_do_Imobilizado_31_12"/>
      <sheetName val="P5-Seleção_das_adições_30_09"/>
      <sheetName val="P6-Complementar_Adições"/>
      <sheetName val="P7-Seleção_das_adições_31_12"/>
      <sheetName val="P8-Seleção_de_saldo_inicial"/>
      <sheetName val="P9-Complementar_saldo_inicial"/>
      <sheetName val="P10-Mov_Uten_31_12"/>
      <sheetName val="P11-Mov_Uten_30_09"/>
      <sheetName val="P12-Hardware_31_12"/>
      <sheetName val="P13-Hardware_baixa_31_12"/>
      <sheetName val="P14-Hardware_30_09"/>
      <sheetName val="P15-Dep_Outros_Ativos_31_12"/>
      <sheetName val="P16-Dep_Outros_Ativos_30_09"/>
      <sheetName val="P17-Dep_Software_31_12"/>
      <sheetName val="P18-Dep_Software_30_09"/>
      <sheetName val="P19-Dep_Dir_Uso_Software_31_12"/>
      <sheetName val="P20-Dep_Dir_Uso_Software_30_09"/>
      <sheetName val="P21-Dep_Veículos_31_12"/>
      <sheetName val="P22-Dep_Veículos_30_09"/>
      <sheetName val="P23-Dep_Melhoria_Imov_3os_31_12"/>
      <sheetName val="P24-Dep_Melhoria_Imov_3os_30_09"/>
      <sheetName val="Para_referencia"/>
      <sheetName val="Ativo_Fixo-Movimentação_30_09"/>
      <sheetName val="Depreciação_(PAS)"/>
      <sheetName val="Maquinas_Dep_5_anos"/>
      <sheetName val="Provisão_Bens_de_Uso"/>
      <sheetName val="Mapa_Relatório"/>
      <sheetName val="Teste_de_Depreciação_31_12_07"/>
      <sheetName val="Imob_em_Andamento_31_12_07"/>
      <sheetName val="Venda_CMI_Brasil_Imobil"/>
      <sheetName val="Movimentação_2"/>
      <sheetName val="Baixas_Tatuapé"/>
      <sheetName val="Relatórios_2002"/>
      <sheetName val="Movimentação_30_09_02"/>
      <sheetName val="Movimentação_31_12_02"/>
      <sheetName val="sdo_inicial"/>
      <sheetName val="Log_sdo_inicial"/>
      <sheetName val="Laudo_de_Avaliação_Fabrica_SP"/>
      <sheetName val="PAS_-_Depreciação_Report"/>
      <sheetName val="Teste_do_Saldo_Inicial"/>
      <sheetName val="Log@seleção_Saldo_Inicial"/>
      <sheetName val="Nota_Relatório"/>
      <sheetName val="Consulta_diferimento_gastos"/>
      <sheetName val="Composição_Baixas"/>
      <sheetName val="Adições_-_4_Quarter"/>
      <sheetName val="Depreciação_-_3_Quarter"/>
      <sheetName val="Adições_-_3_Quarter"/>
      <sheetName val="Depreciação_-_2_Quarter"/>
      <sheetName val="Adições_-_2_Quarter"/>
      <sheetName val="Depreciação_-_1_Quarter"/>
      <sheetName val="Adições_-_1_Quarter"/>
      <sheetName val="Teste_Nota"/>
      <sheetName val="Mapa_de_Movimentações"/>
      <sheetName val="LOG_-_Saldo_Inicial"/>
      <sheetName val="Composição_e_depreciação"/>
      <sheetName val="Teste_de_detalhes"/>
      <sheetName val="Mapa_Imobilizado_Consolidado"/>
      <sheetName val="Mapa_Imobilizado_-_31_12"/>
      <sheetName val="Mapa_Imobilizado_-_30_11_"/>
      <sheetName val="PAS_-_Depreciação_-_31_12"/>
      <sheetName val="PAS_-_Depreciação_-_30_11"/>
      <sheetName val="Teste_de_Detalhe_-_30_11"/>
      <sheetName val="Mapa_de_Movimentação-31_12_2006"/>
      <sheetName val="Teste_Baixas_31_12"/>
      <sheetName val="Teste_de_Adição_31_12"/>
      <sheetName val="Mapa_de_Movimentação_dez_07"/>
      <sheetName val="Mapa_de_Movimentação_out_07"/>
      <sheetName val="teste_detalhe_depreciação"/>
      <sheetName val="Mapa_de_Movimentação_"/>
      <sheetName val="PAS_Depreciação_31_12"/>
      <sheetName val="Imob__em_andamento_31_12"/>
      <sheetName val="Teste_de_Adições_30_09"/>
      <sheetName val="Resumo_Teste_Adiç__e_Baixas"/>
      <sheetName val="PAS__Depreciação_30_09"/>
      <sheetName val="1_Mapa_de_Movimentação_"/>
      <sheetName val="2__Resumo_Teste_Adiç__e_Baixas"/>
      <sheetName val="3__Teste_de_Adição"/>
      <sheetName val="4__Teste_de_Baixas"/>
      <sheetName val="5__PAS__Depreciação"/>
      <sheetName val="Teste_Imobilização_em_andamento"/>
      <sheetName val="1_Mapa_de_Movimentação_Jun08"/>
      <sheetName val="2_PAS_Depreciação_Jun08"/>
      <sheetName val="1__Mapa_de_Movimentação_Abr_08"/>
      <sheetName val="PAS_Depreciação_Abr_08"/>
      <sheetName val="Para_relatório"/>
      <sheetName val="Mapa_31_12"/>
      <sheetName val="Teste_Adição_31_12"/>
      <sheetName val="Depreciação_31_12"/>
      <sheetName val="Imob__em_And__31_12"/>
      <sheetName val="Mapa_30_09"/>
      <sheetName val="Teste_Deprec__30_09"/>
      <sheetName val="Teste_Adição_30_09"/>
      <sheetName val="Log_ACL_30_09"/>
      <sheetName val="Teste_Obras_andam__30_09"/>
      <sheetName val="Log_ACL_II_30_09"/>
      <sheetName val="Evol__por_fábrica_30_09"/>
      <sheetName val="Juros_31_12"/>
      <sheetName val="Mapa_Movimentação_-_3009"/>
      <sheetName val="Teste_de_Adições_e__Baixas_"/>
      <sheetName val="Teste_Depreciação_3009"/>
      <sheetName val="Mapa_3112"/>
      <sheetName val="Teste_Depreciação_3112"/>
      <sheetName val="Imobilizado_em_Curso"/>
      <sheetName val="Obras_em_Andamento_-_follow_up"/>
      <sheetName val="Imobilizado_X_Receita"/>
      <sheetName val="Ajuste_Inventário"/>
      <sheetName val="Imobilizado_em_Serviço"/>
      <sheetName val="Compras_em_Andamento"/>
      <sheetName val="Adto__Fornecedores"/>
      <sheetName val="Dep__Judiciais"/>
      <sheetName val="Materiais_em_Depósito"/>
      <sheetName val="Mapa_SET_2009"/>
      <sheetName val="Teste_de_Saldo_Inicial_SET_09"/>
      <sheetName val="Teste_de_Adição_SET_09"/>
      <sheetName val="Teste_de_Baixa_SET_09"/>
      <sheetName val="Gastos_com_desenv__Set"/>
      <sheetName val="Juros_s__imobilizado"/>
      <sheetName val="Mapa_USGAAP"/>
      <sheetName val="Rollfoward_Depreciação_USGAAP"/>
      <sheetName val="RollFoward__Depreciação_BRGAAP"/>
      <sheetName val="PAS_Depreciação_USGAAP"/>
      <sheetName val="PAS_Depreciação_BRGAAP"/>
      <sheetName val="Inf__Importantes"/>
      <sheetName val="Audit_Assurance_Model"/>
      <sheetName val="MAPA_BF"/>
      <sheetName val="PAS_Depreciação_BF"/>
      <sheetName val="Principais_Adições"/>
      <sheetName val="Base_Teste_Inicial"/>
      <sheetName val="Composição_Teste_Inicial"/>
      <sheetName val="MAPA_OV_"/>
      <sheetName val="PAS_Depreciação_OV"/>
      <sheetName val="PAS_-_Depreciação-31_12_06"/>
      <sheetName val="Mapa_Movimentação_30_09_06"/>
      <sheetName val="PAS_Depreciação_30_09_06"/>
      <sheetName val="Mapa_Movimentação_31_12_2006"/>
      <sheetName val="PAS_Depreciação_31_12_06"/>
      <sheetName val="Mapa_de_mov_e_PAs_dep"/>
      <sheetName val="Imob__em_andamento"/>
      <sheetName val="Total_Deprec_"/>
      <sheetName val="Capitalização_de_Juros"/>
      <sheetName val="Saldo__Inicial_-_Baixas"/>
      <sheetName val="Nota_2006"/>
      <sheetName val="PALIO_(ZE_MARIA)"/>
      <sheetName val="FIESTA_(STEFANO)"/>
      <sheetName val="ZAFIRA_(ESTELA)"/>
      <sheetName val="Quadro_de_Movimentação"/>
      <sheetName val="Imobilizado_{PPC}"/>
      <sheetName val="PAS_Depreciação_31_10_03"/>
      <sheetName val="Teste_de_adições_31_10_03"/>
      <sheetName val="Despesa_com_manutenção_31_10_03"/>
      <sheetName val="PIS_COFINS_A_RECUPERAR_NOV06"/>
      <sheetName val="PAS_DEPRECIAÇÃO_"/>
      <sheetName val="TESTE_ADIÇÃO_NOV06"/>
      <sheetName val="LOG_-_ACL"/>
      <sheetName val="IMPOSTOS_A_RECUPERAR"/>
      <sheetName val="Mapa_de_Movimentação_-_Nov06"/>
      <sheetName val="PAS_DEPRECIAÇÃO_NOV06"/>
      <sheetName val="MAPA_IMOBILIZADO_NOV06"/>
      <sheetName val="IMPOSTOS_A_RECUPERAR_NOV06"/>
      <sheetName val="Mapa_Movimentação_-_Mar06"/>
      <sheetName val="PAS_-_Depreciação_-_Mar06"/>
      <sheetName val="PIS_COFINS_a_Recuperar"/>
      <sheetName val="Mapa_de_Movimentação_-_Out05"/>
      <sheetName val="PAS_-_Depreciação_-_Out05"/>
      <sheetName val="Teste_de_Detalhe_-_Adições"/>
      <sheetName val="Mapa_de_Movimentação_-_Mar06"/>
      <sheetName val="PAS_-_Depreciação_Mar06"/>
      <sheetName val="PAS_-_Depreciação_Out05"/>
      <sheetName val="Análise_Depreciação_-_Mar06"/>
      <sheetName val="Teste_Adição_-_Mar06"/>
      <sheetName val="Teste_de_Detalhe_-_Out05"/>
      <sheetName val="Teste_Adições_-_Out05"/>
      <sheetName val="PAS_Adições"/>
      <sheetName val="Mapa_de_Movimentação_-_Out05_"/>
      <sheetName val="TESTE_ADIÇÕES_NOV06"/>
      <sheetName val="ANÁLISE_DEPRECIAÇÃO_MAR-06"/>
      <sheetName val="MAPA_MOVIMENTAÇÃO_NOV06"/>
      <sheetName val="Ajuste_Proposto"/>
      <sheetName val="Mapa_de_Movimentão"/>
      <sheetName val="Mapa_Ática_31_12"/>
      <sheetName val="Mapa_Scipione_31_12"/>
      <sheetName val="Mapa_Ática_30_09"/>
      <sheetName val="Mapa_Scipione_30_09"/>
      <sheetName val="Teste_Add_31_12"/>
      <sheetName val="Teste_Add_31_10"/>
      <sheetName val="PAS_-_Depreciação_2006"/>
      <sheetName val="Despesa_Benfeitorias_31_12_06"/>
      <sheetName val="Contratos_de_Aluguel_2006"/>
      <sheetName val="Teste_de_baixas_2006"/>
      <sheetName val="Adições_01_11_06_a_31_12_06"/>
      <sheetName val="Teste_adições_31_12_06"/>
      <sheetName val="Adições_até_31_10_06"/>
      <sheetName val="Teste_adições_31_10_06"/>
      <sheetName val="Relação_ativos_até_31_12_05"/>
      <sheetName val="Teste_saldo_inicial_31_10_06"/>
      <sheetName val="Log_ACL_Saldo_inicial"/>
      <sheetName val="Contrato_de_Aluguel"/>
      <sheetName val="Mapa_movim_30_11_05"/>
      <sheetName val="Venda_de_imob__reavaliado"/>
      <sheetName val="Movimentação_benfeitorias"/>
      <sheetName val="PAS_-_Amortização"/>
      <sheetName val="Contratos_de_aluguel"/>
      <sheetName val="Mapa_Mov_"/>
      <sheetName val="Deprec__DEZ_"/>
      <sheetName val="Deprec__AGO"/>
      <sheetName val="Mapa_movim_31_12_05"/>
      <sheetName val="PAS_Depreciação_31_12_05"/>
      <sheetName val="Totalmente_deprec__2005"/>
      <sheetName val="Teste_adições_30_11_05"/>
      <sheetName val="Log_ACL_Adições"/>
      <sheetName val="Inspeção_Física_30_11_05"/>
      <sheetName val="Moviment__benfeitorias"/>
      <sheetName val="Contabilizações_-_Reavaliação"/>
      <sheetName val="Movimentação_-_Reavaliação"/>
      <sheetName val="Composição_-_Reavaliação"/>
      <sheetName val="PAS_Depreciação_30_11_05"/>
      <sheetName val="Suporte_N_E_10"/>
      <sheetName val="Suporte_N_E_11"/>
      <sheetName val="Mapa_Imobilizado_"/>
      <sheetName val="PAS_Depreciação_(Set)"/>
      <sheetName val="PAS_Depreciação_(Dez)"/>
      <sheetName val="Adição_(Jul_a__Set)"/>
      <sheetName val="Adição_(Out_a_Dez)"/>
      <sheetName val="Baixas_(Out_a_Dez)"/>
      <sheetName val="Imobilizações_em_Andamento"/>
      <sheetName val="Diferido_(Dez)"/>
      <sheetName val="Amortização_Diferido_(Dez)"/>
      <sheetName val="Reclassificação_Software"/>
      <sheetName val="Mapa_ACHE"/>
      <sheetName val="Mapa_BIO"/>
      <sheetName val="Imobilizado_em_Andamento_Aging"/>
      <sheetName val="Imob__Andamento_Q4"/>
      <sheetName val="Imob__Andamento_Q3"/>
      <sheetName val="PAS_de_depreciação_ACHE"/>
      <sheetName val="PAS_de_depreciação_BIO"/>
      <sheetName val="Variação_ACHE"/>
      <sheetName val="Variação_BIO"/>
      <sheetName val="(1)_Rollforward"/>
      <sheetName val="(2)_Mapa_Imobilizado"/>
      <sheetName val="(3)_PAS_Depreciação"/>
      <sheetName val="(4)_Teste_saldo_inicial"/>
      <sheetName val="(5)_Teste_Adição"/>
      <sheetName val="(6)_Taxa_Fiscal_x_Cliente"/>
      <sheetName val="(7)_Teste_de_Baixa"/>
      <sheetName val="Resumo_Geral_da_Área"/>
      <sheetName val="(3)_Teste_de_adição"/>
      <sheetName val="(4)_PAS_depreciação"/>
      <sheetName val="(5)_Leasing"/>
      <sheetName val="Notas_Explicativas"/>
      <sheetName val="PAS_Deprec__Amort__31_12_08"/>
      <sheetName val="Benfeitorias_em_Prop__3ºs_31_12"/>
      <sheetName val="Logs_ACL"/>
      <sheetName val="PAS_Deprec__Amort__31_10"/>
      <sheetName val="Benfeitorias_em_Prop__3ºs_31_10"/>
      <sheetName val="P3_-_Mapa_Mov__Imobilizado"/>
      <sheetName val="P4-_PAS_Depreciação"/>
      <sheetName val="P5-Teste_Saldo_Inicial_"/>
      <sheetName val="P6-Teste_Saldo_Inicial_Adiciona"/>
      <sheetName val="P8-Teste_de_Adições"/>
      <sheetName val="P7-Log_Adições"/>
      <sheetName val="P8-Log_Saldo_Inicial"/>
      <sheetName val="P9-Log_Saldo_Inicial_Adicional"/>
      <sheetName val="P6-Teste_de_Adições"/>
      <sheetName val="P7-Log_ACL"/>
      <sheetName val="Bens_em_Comodato"/>
      <sheetName val="Teste_Saldo_12-07"/>
      <sheetName val="PAS_Depreciacão"/>
      <sheetName val="Adições_2008"/>
      <sheetName val="P2_-_Mapa_de_Mov__Imobilizado"/>
      <sheetName val="P3_-_Teste_de_Adições"/>
      <sheetName val="1__Mapa_de_Movimentação"/>
      <sheetName val="2__PAS_de_depreciação"/>
      <sheetName val="3__Teste_de_Saldo_Inicial"/>
      <sheetName val="4__Teste_de_Adição"/>
      <sheetName val="5__Teste_SF_Obras_em_Andto_"/>
      <sheetName val="6__Vida_útil_dos_ativos"/>
      <sheetName val="Mapa_Mov__31_12"/>
      <sheetName val="Teste_de_Adição_Imob__31_10_08"/>
      <sheetName val="Lead_(2)"/>
      <sheetName val="NE_Imobilizado_-_IFRS"/>
      <sheetName val="NE_-_BR_GAAP"/>
      <sheetName val="Mapa_Movimentação_Imobilizado"/>
      <sheetName val="Mutação_Imobilizado_-_PPC"/>
      <sheetName val="Mapa_Imobiliz_SESPO"/>
      <sheetName val="PAS_Depreciação_Sespo"/>
      <sheetName val="Teste_adições_Sespo"/>
      <sheetName val="Teste_Saldo_Inicial_Sespo"/>
      <sheetName val="Mapa_Imob_Vetbrands"/>
      <sheetName val="Ajuste_Leasing_IFRS"/>
      <sheetName val="Mapa_Intangível_{ppc}"/>
      <sheetName val="Recalculo_da_depreciação"/>
      <sheetName val="Mapa_Consolidado"/>
      <sheetName val="Seleção_Saldo_Inicial"/>
      <sheetName val="Cálculo_Parâmetro_AZ_BR"/>
      <sheetName val="Cálculo_Parâmetro_Gr_PI"/>
      <sheetName val="Mapa_Dez2003"/>
      <sheetName val="PAS_Depreciação_Dez03"/>
      <sheetName val="Teste_Inspeção"/>
      <sheetName val="Mapa_imobil__SP"/>
      <sheetName val="PAS_Deprec__-_SP_10_02"/>
      <sheetName val="Teste_veículos"/>
      <sheetName val="Teste_de_Sdo_Inicial"/>
      <sheetName val="DEZEMBRO_2008_{PPC}"/>
      <sheetName val="Teste_débitos"/>
      <sheetName val="Suporte_NE_6"/>
      <sheetName val="Mapa_de_Imobilizado_-_Set_08"/>
      <sheetName val="Mapa_de_Imobilizado_-_Dez_08"/>
      <sheetName val="Seleção_Adição_Imob__MTZ"/>
      <sheetName val="Seleção_Adição_Imob__Barra"/>
      <sheetName val="Seleção_Adição_BPeMTZ_-_Dez_08"/>
      <sheetName val="1__Lead"/>
      <sheetName val="Procedimentos_Efetuados"/>
      <sheetName val="Mapa_Marisa"/>
      <sheetName val="PAS_-_Depreciação_Marisa"/>
      <sheetName val="Mapa_Credi_21"/>
      <sheetName val="PAS_-_Deprec__Credi_21"/>
      <sheetName val="Mapa_Due_Mille"/>
      <sheetName val="PAS_-_Depreciação_Due_Mille"/>
      <sheetName val="Teste_imobilizado_em_and_"/>
      <sheetName val="Taxa_Efetiva"/>
      <sheetName val="Log_Testes"/>
      <sheetName val="2__Análise_de_Impairment"/>
      <sheetName val="3__Mapa_de_mov__Imob_"/>
      <sheetName val="5__PAS_SI"/>
      <sheetName val="6__Teste_de_depreciação"/>
      <sheetName val="6_1_Teste_de_dep__MDM"/>
      <sheetName val="7__Teste_de_Baixa"/>
      <sheetName val="8__Agio"/>
      <sheetName val="Ref_Rel_Mar_10"/>
      <sheetName val="Ref_Rel_Dez_09"/>
      <sheetName val="PAS_Depreciação_Fev_2010"/>
      <sheetName val="PAS_Depreciação_Out_e_Dez_09_"/>
      <sheetName val="Planilha_Suporte_Imóveis_"/>
      <sheetName val="Apuração_Venda_Imob"/>
      <sheetName val="Depreciação_Acelerada_31_12"/>
      <sheetName val="Impairment_do_Ágio"/>
      <sheetName val="Depreciação_Acelerada_30_09"/>
      <sheetName val="PAS_Depreciação_Dez_09"/>
      <sheetName val="PAS_Depreciação_Set_09_"/>
      <sheetName val="Teste_de_Baixas_Set_09"/>
      <sheetName val="Imobilizado_em_Andamento_Set_09"/>
      <sheetName val="Teste_de_Impairment_Dez_09"/>
      <sheetName val="PIS_e_COFINS"/>
      <sheetName val="Mapa_de_Mov_"/>
      <sheetName val="Passos_do_Programa"/>
      <sheetName val="PAS_IMOBILIZADO"/>
      <sheetName val="PIS_e_Cofins_a_Recuperar"/>
      <sheetName val="P1_-_Sumário_"/>
      <sheetName val="P3_-_Sublead"/>
      <sheetName val="P4_-_Movimentação"/>
      <sheetName val="P5_-_Global_Deprec"/>
      <sheetName val="P6_-_Teste_de_Adições"/>
      <sheetName val="P3_-_Adição_Imobilizado"/>
      <sheetName val="P4_-_Vouching"/>
      <sheetName val="P5_-_Movimentação_Imobilizado"/>
      <sheetName val="P6_-_Overall_Depreciação"/>
      <sheetName val="Global_Deprec"/>
      <sheetName val="Nota_Relatorio"/>
      <sheetName val="{PPC}_Mapa_Marisa"/>
      <sheetName val="PAS_-_Depre__Marisa_31_12"/>
      <sheetName val="PAS_-_Depre__Marisa_30_09"/>
      <sheetName val="Cálculo_Instalações"/>
      <sheetName val="Dep__Acelerada"/>
      <sheetName val="{PPC}_Imob__em_Andamento"/>
      <sheetName val="{PPC}_Mapa_Credi21"/>
      <sheetName val="PAS_-_Depreciação_Credi21"/>
      <sheetName val="{PPC}_Mapa_Due_Mille"/>
      <sheetName val="Instruções_DTT_Belgica"/>
      <sheetName val="Mapa_Referência"/>
      <sheetName val="Teste_-_Saldo_Inicial"/>
      <sheetName val="NE_14"/>
      <sheetName val="Adto_Imobilizado"/>
      <sheetName val="{PPC}_Mapa_de_Mov__Marisa_Lojas"/>
      <sheetName val="PAS_-_Desp__Depreciação_Marisa"/>
      <sheetName val="{PPC}_Mapa_de_Mov__Credi_21"/>
      <sheetName val="PAS_-_Desp__Depreciação_Credi21"/>
      <sheetName val="Nota_12"/>
      <sheetName val="Adições_2005"/>
      <sheetName val="Teste_Adições_30_06_05"/>
      <sheetName val="Baixas_2005"/>
      <sheetName val="PAS_Depreciação_30_06_05"/>
      <sheetName val="Baixas_Analitico__"/>
      <sheetName val="Bens_Totalmente_Depreciados"/>
      <sheetName val="Depr_Benfeitorias"/>
      <sheetName val="Procedimentos_ISRE"/>
      <sheetName val="PAS_-_Deprec__Marisa"/>
      <sheetName val="PAS_-_Deprec__Due_Mille"/>
      <sheetName val="Mapa_Imob__em_Andamento"/>
      <sheetName val="Adiantamento_Terceiros"/>
      <sheetName val="Adiantamento_Imobilizado"/>
      <sheetName val="Nota_Imobilizado"/>
      <sheetName val="PAS_-_Depre__Marisa"/>
      <sheetName val="Mapa_Credi21"/>
      <sheetName val="PAS_-_Depre__Credi21"/>
      <sheetName val="PAS_-_Depre__Due_Mille"/>
      <sheetName val="Adto_Terceiros"/>
      <sheetName val="Avaliação_de_Imoveis"/>
      <sheetName val="Cálculo_de_Itens"/>
      <sheetName val="Para_Ref"/>
      <sheetName val="Marisa_Part"/>
      <sheetName val="Imobilizações_em_Curso"/>
      <sheetName val="Teste_Custo_Inicial"/>
      <sheetName val="Aquisições_por_loja"/>
      <sheetName val="Pontos_comerciais"/>
      <sheetName val="Pontos_comerciais_-_detalhes"/>
      <sheetName val="Desp__Pré_Operacionais"/>
      <sheetName val="Teste_Adições_31_12"/>
      <sheetName val="Pontos_comerciais_31_12"/>
      <sheetName val="Pontos_comerciais_30_09"/>
      <sheetName val="Desp_Pré_Operacional_30_09"/>
      <sheetName val="Teste_Adições_30_09"/>
      <sheetName val="1_Mapa_Imobilizado_BR_GAAP"/>
      <sheetName val="2_PAS_Depreciação"/>
      <sheetName val="3_Mapa_Diferido"/>
      <sheetName val="4_Amortização"/>
      <sheetName val="5__NE__mov__custo"/>
      <sheetName val="Cálculo_Global_de_Deprec_Dez"/>
      <sheetName val="Cálculo_Global_de_Depreciaç_Set"/>
      <sheetName val="PAS_Deprec__Set-06"/>
      <sheetName val="PAS_Deprec__Dez-06"/>
      <sheetName val="PAS_Deprec__Dez05"/>
      <sheetName val="PAS_Deprec__Set05"/>
      <sheetName val="Cálculo_Global_de_Depreciação"/>
      <sheetName val="Mapa_Movim_"/>
      <sheetName val="PAS_Depreciação_31_10"/>
      <sheetName val="Teste_Saldo_Inicial_31_10"/>
      <sheetName val="Teste_Adições_31_10"/>
      <sheetName val="Itens_não_Localizados"/>
      <sheetName val="Imob_em_curso_31_12"/>
      <sheetName val="Desp_Pré_Operacional_31_12"/>
      <sheetName val="Análise_Desp_Pré-operac"/>
      <sheetName val="Amort_não_registrada"/>
      <sheetName val="Complemento_Teste_Adições"/>
      <sheetName val="Desp_Pré_Operacional_30_06"/>
      <sheetName val="Pontos_comerciais_30_06"/>
      <sheetName val="Teste_Adições_30_06"/>
      <sheetName val="Pontos_comerciais_31_03"/>
      <sheetName val="Teste_Adições_31_03"/>
      <sheetName val="Desp_Pré_Operacional_31_03"/>
      <sheetName val="4__Consolidado"/>
      <sheetName val="1_1__Begoldi"/>
      <sheetName val="1_2__Actio"/>
      <sheetName val="1_3__CBF"/>
      <sheetName val="1_4__Compar"/>
      <sheetName val="1_5__Locado"/>
      <sheetName val="1_6__Mareasa"/>
      <sheetName val="1_7__Nova_10"/>
      <sheetName val="1_8__NIX"/>
      <sheetName val="1_9__Novay"/>
      <sheetName val="1_10__Pense"/>
      <sheetName val="1_11__Traditio"/>
      <sheetName val="2__Depreciacao"/>
      <sheetName val="3__Base_imóveis"/>
      <sheetName val="2__Mapa_de_Movimentação"/>
      <sheetName val="3__PAS_Depreciação"/>
      <sheetName val="5__Teste_de_Baixas"/>
      <sheetName val="1__Mapa_Mov__Giroflex_31_12"/>
      <sheetName val="2__Mapa_Mov__Giroservices_31_12"/>
      <sheetName val="3__Mapa_Mov__Aurus_31_12"/>
      <sheetName val="4__PAS_Depr_Giroflex_31_12"/>
      <sheetName val="5__PAS_Depr_Giroflex_30_09"/>
      <sheetName val="6__Saldo_Inicial_Giroflex_30_09"/>
      <sheetName val="7__Base_Saldo_Inicial_Giroflex"/>
      <sheetName val="8__Adições_Giroflex__31_12"/>
      <sheetName val="9__Baixas_Giroflex_30_09"/>
      <sheetName val="10__Base_Benfeitorias"/>
      <sheetName val="11__Reavaliação"/>
      <sheetName val="12__Dif_Res__Reaval"/>
      <sheetName val="Mapa_Movim__31_12"/>
      <sheetName val="Reavaliação_-_Contab"/>
      <sheetName val="Teste_Depreciação_31_12"/>
      <sheetName val="Log_ACL_31_12"/>
      <sheetName val="Baixas_2008"/>
      <sheetName val="Teste_Saldo_Inicial_30_09"/>
      <sheetName val="Ref__Reporting_Package"/>
      <sheetName val="Mapa_Mov_USGAAP"/>
      <sheetName val="Baixa_Imobilizado"/>
      <sheetName val="Teste_Venda"/>
      <sheetName val="Depreciação_USGAAP_out"/>
      <sheetName val="Mapa_Mov_Out08_BRGAAP"/>
      <sheetName val="Depreciação_BRGAAP"/>
      <sheetName val="Mapa_Movim_31_10"/>
      <sheetName val="1__Mapa_Mov__Giroflex_30_09"/>
      <sheetName val="2__Mapa_Mov__Giroservices_30_09"/>
      <sheetName val="3__Mapa_Mov__Aurus_30_09"/>
      <sheetName val="4__PAS_Depr_Giroflex_30_09"/>
      <sheetName val="5__Saldo_Inicial_Giroflex_30_09"/>
      <sheetName val="6__Base_Saldo_Inicial_Giroflex"/>
      <sheetName val="7__Adições_Giroflex__30_09"/>
      <sheetName val="8__Baixas_Giroflex_30_09"/>
      <sheetName val="9__Base_Benfeitorias"/>
      <sheetName val="1__Mapa_Total_Geral_08"/>
      <sheetName val="2__Resumo_Obras_em_And__31_12"/>
      <sheetName val="3__Movimentação_-_Obras"/>
      <sheetName val="Risco_Específico"/>
      <sheetName val="Cobertura_Seguros"/>
      <sheetName val="Imp_bens_de_uso"/>
      <sheetName val="Resumo_Obras_em_And__31_12"/>
      <sheetName val="Saldo_de_obras_em_and__por_ano"/>
      <sheetName val="Resumo_Investimentos_31_12"/>
      <sheetName val="Comparativo_31_12"/>
      <sheetName val="Comp__Obras_And__31_12"/>
      <sheetName val="MAPA_BF_31_12"/>
      <sheetName val="Mapa_Total_Geral_08"/>
      <sheetName val="PAS_Depreciação_BFE_31_12_"/>
      <sheetName val="Amortização_Ágio_31_12"/>
      <sheetName val="1_MAPA_BF_30_09"/>
      <sheetName val="2_Teste_de_Adições_30_09"/>
      <sheetName val="3_PAS_Depreciação_BF_30_09"/>
      <sheetName val="4_Obras_em_andamento"/>
      <sheetName val="4_1Composição_Obras_And_"/>
      <sheetName val="5_Amortização_Ágio"/>
      <sheetName val="6_Teste_baixas_30_09"/>
      <sheetName val="Pré_op_"/>
      <sheetName val="11_1_Dif_reavaliação"/>
      <sheetName val="1__Mapa_Mov__Giroflex"/>
      <sheetName val="2__Mapa_Mov__Giroservices"/>
      <sheetName val="3__Mapa_Mov__Aurus"/>
      <sheetName val="4__PAS_Depreciação"/>
      <sheetName val="4__PAS_Depreciação_(2)"/>
      <sheetName val="5__Teste_Saldo_Inicial"/>
      <sheetName val="6__Teste_de_Adições"/>
      <sheetName val="7__Teste_de_Baixas"/>
      <sheetName val="1__Sumário"/>
      <sheetName val="3__Teste_de_Adições"/>
      <sheetName val="4__Teste_Saldo_Inicial"/>
      <sheetName val="5__Depreciação"/>
      <sheetName val="12__Resumo"/>
      <sheetName val="12a_Gastos_com_terceiros"/>
      <sheetName val="Abertura_mov_imobilizado"/>
      <sheetName val="Abertura_mov_resultado"/>
      <sheetName val="Mutação_imobilizado"/>
      <sheetName val="Movimentação_Nutrição_e_Avicult"/>
      <sheetName val="Movimentação_suinos_PICs"/>
      <sheetName val="1_Mapa_movimentação_imobilizado"/>
      <sheetName val="3__Adições"/>
      <sheetName val="4__Diferido"/>
      <sheetName val="5__Imobilização_em_andamento"/>
      <sheetName val="2_Mapa_movimentação_imobilizado"/>
      <sheetName val="6__Base_Saldo_Inicial_e_Log"/>
      <sheetName val="7__Teste_de_Adições"/>
      <sheetName val="8__Teste_de_Baixas"/>
      <sheetName val="1__Risco_Específico"/>
      <sheetName val="2__Mapa_Imobilizado"/>
      <sheetName val="3__Cobertura_Seguros"/>
      <sheetName val="4__Suporte_NE"/>
      <sheetName val="5__Nota_Reapresentada"/>
      <sheetName val="2__Teste_de_Adições"/>
      <sheetName val="3__PAS_-_Depreciação"/>
      <sheetName val="Ajuste_USGAAP"/>
      <sheetName val="Roll_Forward_31_12"/>
      <sheetName val="P1_-_Mapa_de_movimentação"/>
      <sheetName val="P2_-_PAS_Depreciação"/>
      <sheetName val="P3-Teste_Saldo_Inicial"/>
      <sheetName val="P4-Teste_Adição"/>
      <sheetName val="P3-Mapa_de_Imobilizado"/>
      <sheetName val="P4-PAS_-__Depreciação"/>
      <sheetName val="P5-Teste_Saldo_Inicial"/>
      <sheetName val="P6-Teste_adição"/>
      <sheetName val="P1-Mapa_de_Imobilizado"/>
      <sheetName val="P2-PAS_-__Depreciação"/>
      <sheetName val="P5_-_Mapa_USGAAP"/>
      <sheetName val="Log_Adição"/>
      <sheetName val="Resumo_Relatório_30_12"/>
      <sheetName val="Resumo_Relatório_30_09"/>
      <sheetName val="Projeto_Sedna"/>
      <sheetName val="Laudo_de_Avaliação"/>
      <sheetName val="Depreciação_-_Maq__e_Equip"/>
      <sheetName val="Roll_Forward_31_12_08"/>
      <sheetName val="Análise_de_Variação_30-09"/>
      <sheetName val="Análise_de_Variação_-_31-12"/>
      <sheetName val="LOG_ACL_Adições_30_09"/>
      <sheetName val="LOG_ACL_Adições_31_12"/>
      <sheetName val="Depreciação_-_Maq_e_Equip"/>
      <sheetName val="Henry_Ford"/>
      <sheetName val="Importação_Andamento"/>
      <sheetName val="Cálculo_do_parâmetro"/>
      <sheetName val="ISA_2410"/>
      <sheetName val="Mapa_BRGAAP_"/>
      <sheetName val="Principais_baixas_e_adições"/>
      <sheetName val="Mapa_IFRS"/>
      <sheetName val="IFRS_30-06-08"/>
      <sheetName val="Calculo_parâmetro"/>
      <sheetName val="Descrição_dos_Bens"/>
      <sheetName val="Depreciação_31_10"/>
      <sheetName val="Log_de_ACL"/>
      <sheetName val="Testes_31_12"/>
      <sheetName val="Testes_31_10"/>
      <sheetName val="Saldo_Societário_Ajustado"/>
      <sheetName val="1-BR_vs_USGAAP"/>
      <sheetName val="2-Mapa_Movimentação_BRGAAP"/>
      <sheetName val="2_1-Validação_Mapa_Brgaap_"/>
      <sheetName val="3-PAS_depreciação_BRGAAP"/>
      <sheetName val="4-_Mapa_Movimentação_Usgaap"/>
      <sheetName val="4_1-_Validação_Mapa_Usgaap_"/>
      <sheetName val="6-_PAS_depreciação_Usgaap"/>
      <sheetName val="7-_PAS_depreciação_Acelerada"/>
      <sheetName val="Determination_-_Sample_Size"/>
      <sheetName val="P3-Mapa_do_Imobilizado"/>
      <sheetName val="P4_-_Teste_Saldo_Inicial"/>
      <sheetName val="P5_-_Teste_Adição"/>
      <sheetName val="P6_-_PAS_Depreciação_31_10"/>
      <sheetName val="P7_-_Leasings"/>
      <sheetName val="P8_-_Parâmetro"/>
      <sheetName val="P9-Mapa_do_Imobilizado_31_01"/>
      <sheetName val="P10_-_PAS_Depreciação_31_01"/>
      <sheetName val="Mapa_Mov__31_10"/>
      <sheetName val="Seleção_Adições_30_09"/>
      <sheetName val="_Baixas_30_09"/>
      <sheetName val="Mapa_dez05"/>
      <sheetName val="Seleção_Adições"/>
      <sheetName val="_Baixas"/>
      <sheetName val="P1__Lead"/>
      <sheetName val="P2__Mapa_de_Movimentação"/>
      <sheetName val="P3__Imob__em_Andamento"/>
      <sheetName val="P4__PAS_Depreciação"/>
      <sheetName val="P5__Teste_de_Adições"/>
      <sheetName val="P6__Cálculo_Amostra"/>
      <sheetName val="P7__Log_ACL"/>
      <sheetName val="Cálculo_Amostra"/>
      <sheetName val="P6_-_Base_de_Seleção_Adição"/>
      <sheetName val="PAS_Deprec__SET-07"/>
      <sheetName val="Movto_Obras_em_Andamento"/>
      <sheetName val="Histórico_Obras_em_Andamento"/>
      <sheetName val="1__Mapa_Total_Geral_30_09"/>
      <sheetName val="2__Movto_Obras_em_Andto_30_09"/>
      <sheetName val="3_Histórico_Obras_em_Andto30_09"/>
      <sheetName val="4__Teste_de_Adições"/>
      <sheetName val="7__Teste_baixas_30_09"/>
      <sheetName val="8__Aging_-_Obras_em_Andamento"/>
      <sheetName val="Tabela_Itens"/>
      <sheetName val="6__Teste_custo_inicial"/>
      <sheetName val="Movto__Obras_em_Andamento"/>
      <sheetName val="Aporte_de_capital"/>
      <sheetName val="ICMS_-_1311992"/>
      <sheetName val="Tabela_No_de_Itens"/>
      <sheetName val="Alocação_prov_descon"/>
      <sheetName val="M_M__31_12"/>
      <sheetName val="PAS_-_Deprec__Dez_"/>
      <sheetName val="Teste_adições_Dez_"/>
      <sheetName val="Tetes_de_Baixas_Dez_"/>
      <sheetName val="M_M__30_09"/>
      <sheetName val="PAS_-_Deprec__Set_"/>
      <sheetName val="Teste_de_adições_Set_"/>
      <sheetName val="Teste_de_Baixas_Set_"/>
      <sheetName val="Definição_Parâmetro"/>
      <sheetName val="Teste_de_adições_Dez_"/>
      <sheetName val="M_M__30_09_04"/>
      <sheetName val="PAS_-_Depreciação_Setembro"/>
      <sheetName val="M_M__31_03_04"/>
      <sheetName val="M_M__30_06_04"/>
      <sheetName val="Juros_2004"/>
      <sheetName val="PAS_Depreciação_-_Março"/>
      <sheetName val="PAS_-_Depreciação_Junho"/>
      <sheetName val="Insp_Física"/>
      <sheetName val="Resumo_da_Movimentação"/>
      <sheetName val="Revisão_Analítica_Ex-Ceval"/>
      <sheetName val="M__M__Ex-Ceval"/>
      <sheetName val="M__M__Ex-Santista"/>
      <sheetName val="Insp__Sal_Inic_"/>
      <sheetName val="Depreciação_Ex-_Ceval"/>
      <sheetName val="Depreciação__Ex-Santista"/>
      <sheetName val="provisão_para_perdas"/>
      <sheetName val="Prov__Perdas_(PPC)"/>
      <sheetName val="Plantas_Descont_"/>
      <sheetName val="LOG_-_Teste_de_adição"/>
      <sheetName val="Movimentação_Trimestral"/>
      <sheetName val="Movimentação_Acumulada"/>
      <sheetName val="Anal__Variação"/>
      <sheetName val="Adições_"/>
      <sheetName val="Teste_Dirigido"/>
      <sheetName val="Testes_Deprec__"/>
      <sheetName val="inspeção_física_do_imobilizado"/>
      <sheetName val="Testes_de_Baixas_Dez_"/>
      <sheetName val="Resumo_das_Principais_Adições"/>
      <sheetName val="P3_-_RollForward"/>
      <sheetName val="P4_-_Mapa_do_Imobilizado"/>
      <sheetName val="P5_PAS_-_Depreciação"/>
      <sheetName val="P6_-_Constr__em_Andto"/>
      <sheetName val="P7_-_Capitalização_de_Juros"/>
      <sheetName val="P8_-_Teste_de_Adições"/>
      <sheetName val="P9_-_Teste_Saldo_Inicial_Set"/>
      <sheetName val="P10-_Itapevi"/>
      <sheetName val="P8_-_Impairment"/>
      <sheetName val="P9_-_Teste_de_Adições"/>
      <sheetName val="P10_-_Teste_Saldo_Inicial_Set"/>
      <sheetName val="P11-_Itapevi"/>
      <sheetName val="P3_-_Mapa_do_Imobilizado_"/>
      <sheetName val="P4_-_Teste_de_Adições"/>
      <sheetName val="P5_PAS_-_Depreciação_311207"/>
      <sheetName val="P6_-_Constr__em_Andto_30_09"/>
      <sheetName val="P7_-_Teste_Saldo_Inicial_30_09"/>
      <sheetName val="P7_Itapevi"/>
      <sheetName val="P8_Capitalização"/>
      <sheetName val="P9_Contas"/>
      <sheetName val="P10_Mapa_Suporte"/>
      <sheetName val="P13_Constr__em_Andto_30_09"/>
      <sheetName val="P4_-_RollForward"/>
      <sheetName val="P3_-_Mapa_do_Imobilizado"/>
      <sheetName val="Teste_Saldo_Inicial_Set"/>
      <sheetName val="Venda_3_andar"/>
      <sheetName val="Baixa_ativos"/>
      <sheetName val="Definição_Amostra"/>
      <sheetName val="Mapa_Movimentação_Mitsui__"/>
      <sheetName val="Mapa_Movimentação_Yoorin"/>
      <sheetName val="Teste_de_Adição_e_Baixa_Mitsui"/>
      <sheetName val="Teste_de_Adição_e_Baixa_Yoorin"/>
      <sheetName val="Contratos_Leasing"/>
      <sheetName val="Adição_de_imobilizado"/>
      <sheetName val="PAS_Deprec__Out07"/>
      <sheetName val="Mapa_Mov_Imob_out_07"/>
      <sheetName val="Mapa_imob__dez07"/>
      <sheetName val="Sel_saldo_inicial_imob_"/>
      <sheetName val="Sel_Adi_Imobilizado"/>
      <sheetName val="Comp_Imob_Out07"/>
      <sheetName val="Mapa_de_Imobilizado_31-10-08"/>
      <sheetName val="1__Mapa_de_Movimentação_30_09_"/>
      <sheetName val="1_2__Mapa_de_Movimentação_31_12"/>
      <sheetName val="2__Teste_de_Adição"/>
      <sheetName val="3__Teste_de_Obras_em_andamento"/>
      <sheetName val="4__PAS_de_depreciação"/>
      <sheetName val="5__Teste_de_Saldo_Inicial_Imob"/>
      <sheetName val="2__PAS_Depreciação"/>
      <sheetName val="5__Teste_de_obras_em_andamento"/>
      <sheetName val="5_1_Aging_Obras_em_Andto_"/>
      <sheetName val="6__Transferências"/>
      <sheetName val="Análise_de_Recuperabilidade"/>
      <sheetName val="Threshold_and_Sample_Size"/>
      <sheetName val="Mapa_de_Movimentação_NPK"/>
      <sheetName val="Análise_de_Var__Jul__&amp;_Set_"/>
      <sheetName val="P3_Referência_Package"/>
      <sheetName val="P4__Teste_de_adicoes"/>
      <sheetName val="P5__Saldo_Inicial"/>
      <sheetName val="P6__Agio"/>
      <sheetName val="P7_PAS_Depreciação"/>
      <sheetName val="Tabela_de_Itens"/>
      <sheetName val="P1__MAPA_DE_MOVIMENTAÇÃO_"/>
      <sheetName val="P2__OBRAS_EM_ANDAMENTO_(I)_(F)_"/>
      <sheetName val="P3__TESTE_DE_SALDO_INICIAL"/>
      <sheetName val="P4__TESTE_DE_ADIÇÕES_"/>
      <sheetName val="P5__DEPRECIAÇÃO"/>
      <sheetName val="P6__TRANSFERÊNCIAS"/>
      <sheetName val="P7__ÁGIOS"/>
      <sheetName val="P8__CAPITALIZAÇÃO_DE_JUROS"/>
      <sheetName val="P9__PREFERÊNCIAS_PACKAGE"/>
      <sheetName val="A1__TABELA_DE_ITENS_"/>
      <sheetName val="A2__LOG_ACL_P5_"/>
      <sheetName val="P1__Projeção_Saldos_Março_13"/>
      <sheetName val="P1___mapa_movimentação_set_dez"/>
      <sheetName val="P2__Mov_Obras_Andt_set_2011"/>
      <sheetName val="P2_1_Mov_Obras_Andt_dez_2011"/>
      <sheetName val="P3__Capitalização_de_juros"/>
      <sheetName val="P4__Teste_de_Adições"/>
      <sheetName val="P5__Teste_de_Saldo_Inicial"/>
      <sheetName val="P6__Teste_de_Baixa"/>
      <sheetName val="P7__Transferências"/>
      <sheetName val="P8__àgios"/>
      <sheetName val="P9__Depreciação"/>
      <sheetName val="P10__Referências_Package"/>
      <sheetName val="P1___mapa_movimentação"/>
      <sheetName val="P2__Mov_Obras_Andt"/>
      <sheetName val="P4__Perda_Recup_Econômica"/>
      <sheetName val="1__Mapa_Total_Geral"/>
      <sheetName val="4__Teste_custo_inicial"/>
      <sheetName val="5__Movimentação_-_Obras"/>
      <sheetName val="6__Histórico_Obras_em_Andamento"/>
      <sheetName val="7__Aging_-_Obras_em_Andamento"/>
      <sheetName val="Contábil_x_Patrimônio"/>
      <sheetName val="PAS_-_Depreciação_jun_e_set"/>
      <sheetName val="Imob__Andamento_e_Transferência"/>
      <sheetName val="Custo_Corrigido_x_Depreciação"/>
      <sheetName val="PAS_-_Amortização_jun"/>
      <sheetName val="Prov__para_baixas_set07"/>
      <sheetName val="Provisão_para_Baixas_jun07"/>
      <sheetName val="Teste_Saldo_Inicial_30_06"/>
      <sheetName val="Impairment_set"/>
      <sheetName val="P3_-_Mapa_Imobilizado"/>
      <sheetName val="P4_-Cálc__Global_Depr__31_10_08"/>
      <sheetName val="Sel__teste_saldo_inic__imob_"/>
      <sheetName val="Riscos_Significantes"/>
      <sheetName val="Riscos_Normais"/>
      <sheetName val="Significant_Risk"/>
      <sheetName val="Mapa_Movimentação_Intangível"/>
      <sheetName val="Programa_de_Trabalho"/>
      <sheetName val="P1__Mapa_de_Imob__31_12"/>
      <sheetName val="P2__Pas_Depreciação_31_12"/>
      <sheetName val="P3__Mapa_de_Imob__30_09"/>
      <sheetName val="P4__Pas_Depreciação_30_09"/>
      <sheetName val="P5_Teste_de_SI"/>
      <sheetName val="P6__Imob__em_Andamento"/>
      <sheetName val="P7__Adiant__de_Imobilizado"/>
      <sheetName val="P6__Log_ACL"/>
      <sheetName val="PAS_Depreciação_31_12_08"/>
      <sheetName val="Teste_de_Adição_31_12_08"/>
      <sheetName val="Teste_de_Baixa_31_12_08"/>
      <sheetName val="Teste_de_Imobilização_31_12_08"/>
      <sheetName val="PAS_Depreciação_30_09_08"/>
      <sheetName val="Teste_de_Adição_30_09_08"/>
      <sheetName val="Teste_de_Baixa_30_09_08"/>
      <sheetName val="Teste_de_Imobilização_30_09_08"/>
      <sheetName val="Teste_de_SI"/>
      <sheetName val="Comp__Aeródromo"/>
      <sheetName val="Log_ACL_30_09_08"/>
      <sheetName val="P1__Programa_de_Trabalho"/>
      <sheetName val="P2__Lead"/>
      <sheetName val="P3__Mapa_Mov_"/>
      <sheetName val="P5__Teste_Saldo_Inicial"/>
      <sheetName val="Tabela_Sample_Size"/>
      <sheetName val="Mapa_Movimentação_31_12_07"/>
      <sheetName val="Mapa_Movimentação_31_10_07"/>
      <sheetName val="Teste_Adição_31_10_07"/>
      <sheetName val="Teste_Adição_Compl_31_12_07"/>
      <sheetName val="Teste_SI_BUNGE_31_12_06"/>
      <sheetName val="Teste_SI_31_10_07"/>
      <sheetName val="Teste_SI_Compl_31_12_07"/>
      <sheetName val="P3_-_Mapa_Mov_"/>
      <sheetName val="P5_-_Teste_Saldo_Inicial"/>
      <sheetName val="P6_-_Teste_Adições"/>
      <sheetName val="P7_-_Log_ACL"/>
      <sheetName val="Dezembro_2010"/>
      <sheetName val="Deprec_"/>
      <sheetName val="Mov_jan_a_jun04"/>
      <sheetName val="Big_Londrina"/>
      <sheetName val="Bens_Entrega_Futura_{ppc}"/>
      <sheetName val="Mapa_Final"/>
      <sheetName val="Teste_apropriações"/>
      <sheetName val="Teste_detalhe_apropriações"/>
      <sheetName val="Apropriações_Dez"/>
      <sheetName val="Depreciação_Final"/>
      <sheetName val="Mapa_Out"/>
      <sheetName val="Depreciação_Out"/>
      <sheetName val="Imobilizado_Saldo_Inicial"/>
      <sheetName val="Adições_de_Imobilizado"/>
      <sheetName val="Depreciação_Adições"/>
      <sheetName val="P2_-__Lead"/>
      <sheetName val="P3_-__Movimentação"/>
      <sheetName val="P4_-__Depreciação"/>
      <sheetName val="P5_-__Adições"/>
      <sheetName val="P6_-__Baixas"/>
      <sheetName val="P7_-_Teste_Dez-06"/>
      <sheetName val="_Mov__{PPE}"/>
      <sheetName val="PAS_Depreciação_HBII"/>
      <sheetName val="back_up"/>
      <sheetName val="PAS_Depreciação_HBI"/>
      <sheetName val="Depreciação_Moldes"/>
      <sheetName val="Depreciação_Moldes_Alemão"/>
      <sheetName val="_Mov__HB1_{PPE}"/>
      <sheetName val="PAS_Depr__HB1"/>
      <sheetName val="Mov__HB2_{PPE}"/>
      <sheetName val="PAS_Depr__HB2"/>
      <sheetName val="Ad__Fornecedores"/>
      <sheetName val="PAS_Depr__(HB1)"/>
      <sheetName val="_Mov__HB1_31_12_{PPE}"/>
      <sheetName val="PAS_Depr__(HB2)"/>
      <sheetName val="Mov__HB2_31_12_{PPE}"/>
      <sheetName val="Log_Seleção_Saldo_Inicial"/>
      <sheetName val="Recálculo_VC"/>
      <sheetName val="Log_Adto_fornecedor"/>
      <sheetName val="NE_2_-_Material_Additions"/>
      <sheetName val="NE_2_-_Material_Additions-total"/>
      <sheetName val="Log_Seleção_Amostra_Adicao"/>
      <sheetName val="NOta_2"/>
      <sheetName val="Ad__Fornecedores_"/>
      <sheetName val="Cálculo_Global_Depr__(HB1)"/>
      <sheetName val="Comp__Analítica_(HB1)_{PPE}"/>
      <sheetName val="_Mov__HB1_31_12"/>
      <sheetName val="Comp__Analítica(HB2)_{PPE}"/>
      <sheetName val="Cálculo_Global_Depr__(HB2)"/>
      <sheetName val="Mov__HB2_31_12"/>
      <sheetName val="Rel__adições_30_09"/>
      <sheetName val="Planilha_Aquisições_30_09_{PPE}"/>
      <sheetName val="Para_referência_DF's"/>
      <sheetName val="1__ASM"/>
      <sheetName val="2__Resumo"/>
      <sheetName val="3__Mapa_30_06"/>
      <sheetName val="5__Imóveis"/>
      <sheetName val="6__Análise_saldos_IPC"/>
      <sheetName val="7__Transf__Imob__em_Andamento"/>
      <sheetName val="8__CIAP"/>
      <sheetName val="Ajuste_2340"/>
      <sheetName val="Teste_Insp_"/>
      <sheetName val="Imoveis_não_operacionais"/>
      <sheetName val="Ativo_Fixo-Movimentação"/>
      <sheetName val="Appendix_14"/>
      <sheetName val="Mapa_de_Mov__Mensal"/>
      <sheetName val="PAS_-_Depreciação_"/>
      <sheetName val="Teste_Adições_Dez"/>
      <sheetName val="Comp_Analítica_Imobilizado"/>
      <sheetName val="Mapa_de_Movimetação_31_12_05"/>
      <sheetName val="Teste_Imobilizado_em_Andamento"/>
      <sheetName val="Projeto_3416_"/>
      <sheetName val="Base_Imobilizado_em_Andamento"/>
      <sheetName val="Mapa_de_Movimentação_31_10_05"/>
      <sheetName val="PAS_Depreciacao"/>
      <sheetName val="Dias_Trab_jan_a_set_2005"/>
      <sheetName val="P2-_Lead"/>
      <sheetName val="P3-_Mapa_Movimentação_BR"/>
      <sheetName val="P4-_Mapa_Movimentação_IFRS"/>
      <sheetName val="P5-_Pas_-_Deprec__BR_"/>
      <sheetName val="P6-Cálculo_da_Deprec__IFRS"/>
      <sheetName val="P7-Taxas_IFRS"/>
      <sheetName val="P8-_Composição_das_Adições"/>
      <sheetName val="P9-Teste_Adição"/>
      <sheetName val="P10-_Teste_SI"/>
      <sheetName val="P11_-_Recálculo_IFRS_Final"/>
      <sheetName val="P3_-_Rollforward_"/>
      <sheetName val="P4_-_Mapa_Movimentação"/>
      <sheetName val="P5_-_PAS_Depreciação_31_12_08"/>
      <sheetName val="P6_-_PAS_Depreciação_31_10_08"/>
      <sheetName val="P7_-Efeitos_no_IR_31_10_e_31_12"/>
      <sheetName val="P8_-Teste_Adição_31_10_e_31_12"/>
      <sheetName val="P9_-_Log_Adicao_31_10"/>
      <sheetName val="Checklist_Impairment"/>
      <sheetName val="Cálculo_de_itens_-_Adição"/>
      <sheetName val="Movimentação_{PPE}"/>
      <sheetName val="Cálculo_Global"/>
      <sheetName val="Global_Reavaliação"/>
      <sheetName val="Global_variáveis"/>
      <sheetName val="Deprec_Movimentação"/>
      <sheetName val="Glocal_de_depreciação_-_Final"/>
      <sheetName val="Cálculo_Global__-_Final"/>
      <sheetName val="Taxa_Ampliação"/>
      <sheetName val="Teste_adições_(2)"/>
      <sheetName val="Projeção_31_12_04"/>
      <sheetName val="PPC_mov_imob_311204"/>
      <sheetName val="movimentação_311004"/>
      <sheetName val="_PPC_Imobilizado_em_andamento"/>
      <sheetName val="Baixa_311204"/>
      <sheetName val="Imobilizado_311204"/>
      <sheetName val="Adições_Ajustado"/>
      <sheetName val="Tabela_de_Parâmetros"/>
      <sheetName val="Benfeitorias_311204"/>
      <sheetName val="Teste_Aquisições"/>
      <sheetName val="Log_Aquisições"/>
      <sheetName val="Mapa_Mov__{ppc}"/>
      <sheetName val="PAS_Deprecição_30_09_07"/>
      <sheetName val="Baixas__30_09_07"/>
      <sheetName val="Adições_30_09_07"/>
      <sheetName val="Mapa_Mov__e_PAS_dep__31_12_2008"/>
      <sheetName val="Invest__Jardim_Iguatemi"/>
      <sheetName val="Invest__Jardim_Iguatemi_(2)"/>
      <sheetName val="Calculo_de_Paramêtro"/>
      <sheetName val="P2_Mapa_Mov__31_10_2007"/>
      <sheetName val="P3Mapa_Mov__e_PAS_dep__31_12_07"/>
      <sheetName val="P4_Teste_Adição"/>
      <sheetName val="P5_Teste_Sd_Inicial"/>
      <sheetName val="Referência_Relatório"/>
      <sheetName val="Mapa_Imob__e_Cálc__Depr__31_12"/>
      <sheetName val="Ativos_sem_Utilização"/>
      <sheetName val="Teste_Taxa_Deprec__Reaval_"/>
      <sheetName val="Adições_31_10_03"/>
      <sheetName val="Leasing_Passivo"/>
      <sheetName val="Leasing_imobilizado"/>
      <sheetName val="Contrato_#1"/>
      <sheetName val="Mapa_12-2010"/>
      <sheetName val="PAS_Depreciação_31_121"/>
      <sheetName val="Teste_de_Adição_31_121"/>
      <sheetName val="Benfeitorias_em_Prop__3ºs_31_11"/>
      <sheetName val="PAS_Depreciação_31_101"/>
      <sheetName val="Teste_de_Adição_31_10"/>
      <sheetName val="Benfeitorias_em_Prop__3ºs_31_13"/>
      <sheetName val="Teste_de_Adição_dez_"/>
      <sheetName val="Teste_de_Adição_out_"/>
      <sheetName val="Teste_de_Baixa_dez_"/>
      <sheetName val="Teste_de_Baixa_out_"/>
      <sheetName val="Tabela_para_Seleção"/>
      <sheetName val="{PPC}_Demonstrativo_Leasing"/>
      <sheetName val="Ajustes_a_Lei_11_638"/>
      <sheetName val="Comp__Analítica_Imob_"/>
      <sheetName val="Mapa_de_Movimentação_31_10"/>
      <sheetName val="Ref_Rel"/>
      <sheetName val="Resumo_Held_for_Sale"/>
      <sheetName val="Planilha_Suporte_Held"/>
      <sheetName val="12_-_Mapa_Imob"/>
      <sheetName val="Planilha_Suporte_Imóveis"/>
      <sheetName val="PAS_Depreciação_Dez_091"/>
      <sheetName val="PAS_Depreciação_Out_09_"/>
      <sheetName val="Planilha_Suporte"/>
      <sheetName val="Pas_de_baixas"/>
      <sheetName val="1_Mapa_Imobilizado"/>
      <sheetName val="2_Teste_de_Adições"/>
      <sheetName val="3_Teste_de_Baixa"/>
      <sheetName val="4_PAS_Depreciação"/>
      <sheetName val="5_Aquisições_após_cisão"/>
      <sheetName val="2_Teste_de_adição"/>
      <sheetName val="3__Teste_Baixa"/>
      <sheetName val="4__Teste_Baixa_Adicional"/>
      <sheetName val="5__PAS_Depreciação"/>
      <sheetName val="(6)_Leasing"/>
      <sheetName val="(7)_Fiscal_x_Cliente"/>
      <sheetName val="Mapa_Mov_1"/>
      <sheetName val="Deprec_31_12"/>
      <sheetName val="Deprec_31_10"/>
      <sheetName val="Caminhões_Vendidos"/>
      <sheetName val="30_06"/>
      <sheetName val="Mapa_de_Mov"/>
      <sheetName val="Log_File_-_Adição"/>
      <sheetName val="Comp_Itens_Obsoletos"/>
      <sheetName val="Teste_Físico_para_o_contábil"/>
      <sheetName val="Composição_transf__Unicoba"/>
      <sheetName val="Lead_-_Novo_Plano"/>
      <sheetName val="(1)_Roll-Forward"/>
      <sheetName val="(2)_USGAAP_x_BRGAAP"/>
      <sheetName val="(3)_Mapa_Mov__-_USGAAP"/>
      <sheetName val="(4)_PAS_-_Deprec__-_USGAAP"/>
      <sheetName val="(5)_Mapa_Mov__-_BRGAAP"/>
      <sheetName val="(6)_PAS_-_Deprec__-_BRGAAP"/>
      <sheetName val="(7)_Deprec__US_x_BR"/>
      <sheetName val="(8)_Obras_em_Andamento_-_31_12"/>
      <sheetName val="(9)_Teste_Sd__Inicial"/>
      <sheetName val="(10)_Teste_Adição"/>
      <sheetName val="(11)_Teste_de_Baixa"/>
      <sheetName val="(12)_Obras_em_Andamento_-_30_09"/>
      <sheetName val="(13)_Custo_x_Depreciação"/>
      <sheetName val="(14)_Comp__Sd__Inicial_-_USxBR"/>
      <sheetName val="(7)_US_x_BR"/>
      <sheetName val="P1_-_Summary_Sheet"/>
      <sheetName val="P3_-_Reavaliado_x_Contábil"/>
      <sheetName val="P4_-_Imobilizado_em_Andamento"/>
      <sheetName val="P7_-_Depreciação_(PAS)"/>
      <sheetName val="mapa_mov_30_09_07"/>
      <sheetName val="mapa_mov_31_12_07"/>
      <sheetName val="Teste_de_adição_31_12_07"/>
      <sheetName val="tabela_Parâmetro"/>
      <sheetName val="mapa_mov_30_009_07"/>
      <sheetName val="mapa_mov"/>
      <sheetName val="Mapa_Movimentação_31_12"/>
      <sheetName val="P_A_S_Depreciação_31_12"/>
      <sheetName val="Mapa_Diferido_31_12"/>
      <sheetName val="Mapa_movimentação_30_09"/>
      <sheetName val="P_A_S_Depreciação_30_09"/>
      <sheetName val="Teste_sd__inicial"/>
      <sheetName val="Mapa_Diferido_30_09"/>
      <sheetName val="Log_ACL_sdo_inicial"/>
      <sheetName val="PAS_Vida_Útil"/>
      <sheetName val="Depreciação_2010"/>
      <sheetName val="Tab_1_-_Summary"/>
      <sheetName val="Tab2_-_Lead"/>
      <sheetName val="Tab3__-_Mapa_Imobilizado"/>
      <sheetName val="Tab4_-_PAS_Depreciação"/>
      <sheetName val="Tab5_-_T__Sld__Inicial_"/>
      <sheetName val="Tab6_-LOG_SI"/>
      <sheetName val="Tab7_-_Teste_Adições_"/>
      <sheetName val="Tab8_-_Teste_Baixas"/>
      <sheetName val="Tab9-_Mapa_Imobilizado_31_12_09"/>
      <sheetName val="Tab10-PAS_Depreciação_31_12_09"/>
      <sheetName val="Tab11_-_Teste_Adições__31_12_09"/>
      <sheetName val="Tab12_-_Teste_Baixas_31_12_09_"/>
      <sheetName val="Mapa_de_Imobilizado_31-12-08"/>
      <sheetName val="Teste_de_Add_31-10-08"/>
      <sheetName val="Investimento_31-12-08"/>
      <sheetName val="Teste_Saldo_Inicial_"/>
      <sheetName val="NE_2006"/>
      <sheetName val="Programa_IMOB"/>
      <sheetName val="Novo_mapa_CAL"/>
      <sheetName val="Novo_mapa_BB"/>
      <sheetName val="Mapa_imobilizado_CAL"/>
      <sheetName val="Novo_mapa_BB_reaval"/>
      <sheetName val="Novo_mapa_CAL_reaval"/>
      <sheetName val="NE_8"/>
      <sheetName val="DAAM_5210"/>
      <sheetName val="DAAM_5410"/>
      <sheetName val="1__Mapa_Imobilizado"/>
      <sheetName val="4__Teste_de_Saldo_Inicial"/>
      <sheetName val="1__Resumo"/>
      <sheetName val="Impairment_"/>
      <sheetName val="Impairment_311209"/>
      <sheetName val="_Programa_Trabalho"/>
      <sheetName val="1_Mapa_de_Imobilizado_(I_e_F)"/>
      <sheetName val="2_Teste_de_Adições_(I_e_F)"/>
      <sheetName val="3_Depreciação_(F)"/>
      <sheetName val="4__PAS_-_Depreciação_(I)"/>
      <sheetName val="5__Carta_Comentário"/>
      <sheetName val="6__Enfoque_Auditoria"/>
      <sheetName val="Tabela_"/>
      <sheetName val="P1_-_Sumario"/>
      <sheetName val="P3_-_Saldo_Inicial_12_07"/>
      <sheetName val="P4_-_Mapa_Imobilizado"/>
      <sheetName val="P5_-_PAS_Depreciação"/>
      <sheetName val="P6_-_Teste_de_adição"/>
      <sheetName val="P6_1_-_Teste_de_adição"/>
      <sheetName val="P7_-_Imobilizado_em_Andamento"/>
      <sheetName val="P3_-_Saldo_Inicial_12_06"/>
      <sheetName val="P6_-_Teste_de_adição_10_07"/>
      <sheetName val="P7_-_Imob__em_Andamento_12_07"/>
      <sheetName val="Sumário_de_Procedimentos"/>
      <sheetName val="P2-Saldo_Inicial"/>
      <sheetName val="P3-Teste_de_Adição_e_Baixa"/>
      <sheetName val="P4-Teste_de_Depreciação"/>
      <sheetName val="P5-Desp__Comerciais"/>
      <sheetName val="P6-Log_Saldo_Inicial"/>
      <sheetName val="Deprec_-Amortiz_"/>
      <sheetName val="P1__Sumário"/>
      <sheetName val="P3__Mapa_do_Imobilizado"/>
      <sheetName val="P5__Adições"/>
      <sheetName val="IFRS_6"/>
      <sheetName val="_Sumário"/>
      <sheetName val="P1__Nota_Explicativa"/>
      <sheetName val="P1_1_Depreciação"/>
      <sheetName val="P2__Mapa_30_09"/>
      <sheetName val="P2_1_Mapa_31_12"/>
      <sheetName val="P3__Cetrel"/>
      <sheetName val="P4_1_PAS_Depreciação_Fiscal"/>
      <sheetName val="P6__Teste_Imob__em_Andamento"/>
      <sheetName val="P7__Impairment"/>
      <sheetName val="P8__Sample_Size"/>
      <sheetName val="P9__Log_File"/>
      <sheetName val="Mapa_Movim__Móveis__Máquinas"/>
      <sheetName val="Mapa_de_Movimentação_Edifícios"/>
      <sheetName val="Mapa_Movim__Reformas_Andamento"/>
      <sheetName val="Teste_Importações_em_Andamento"/>
      <sheetName val="Teste_Reforma_em_Andamento"/>
      <sheetName val="Nota_Relatório_(2)"/>
      <sheetName val="Mapa_de_Depreciação"/>
      <sheetName val="Teste_Adições_e_Baixas"/>
      <sheetName val="NE_10"/>
      <sheetName val="Mapa_Cielo"/>
      <sheetName val="Mapa_SERV"/>
      <sheetName val="PAS_Depreciação_Cielo"/>
      <sheetName val="Mapa_Leasing"/>
      <sheetName val="Vida_útil_e_depreciação"/>
      <sheetName val="Cut_off_Adições"/>
      <sheetName val="Log_Mar08"/>
      <sheetName val="Movimentação_Set_e_Dez_2008"/>
      <sheetName val="Global_set_e_dez_2008"/>
      <sheetName val="Adições_do_Imobilizado"/>
      <sheetName val="Mov__Imob__2004_a_2008"/>
      <sheetName val="Global_depreciação_2004_a_2007"/>
      <sheetName val="Detalhe_Benf__Bens_Terc_"/>
      <sheetName val="Base_de_seleção_Adi__Imob_"/>
      <sheetName val="Teste_detalhe_de_adições"/>
      <sheetName val="Teste_detalhe_de_Baixa"/>
      <sheetName val="P4_Benf__Préd__Terc_"/>
      <sheetName val="P5_Vouching_Adições"/>
      <sheetName val="Contratos_de_Locação"/>
      <sheetName val="P2_-_Mapa"/>
      <sheetName val="P4_-_Saldo_Inicial"/>
      <sheetName val="P5_-_Adições"/>
      <sheetName val="P7_-_JOA"/>
      <sheetName val="NE_-_9_e_10"/>
      <sheetName val="P3_-_NE"/>
      <sheetName val="1__Mapa_de_Movimentaçao"/>
      <sheetName val="2__Saldo_Inicial"/>
      <sheetName val="4__Depreciação"/>
      <sheetName val="5__Tabela_DAAM"/>
      <sheetName val="2__Mapa_de_Movimentaçao"/>
      <sheetName val="3__Saldo_Inicial"/>
      <sheetName val="6__Tabela_DAAM"/>
      <sheetName val="Ganho_(Perda)_Venda_Imobilizado"/>
      <sheetName val="Chaves_-_O_Store"/>
      <sheetName val="PAS_Depreciação_31_10_2011"/>
      <sheetName val="PAS_Depreciação_31_12_2011"/>
      <sheetName val="Venda_de_Ativo"/>
      <sheetName val="P1_-_Ref__Relatório"/>
      <sheetName val="P2_-_Mapa_Imobilizado"/>
      <sheetName val="P3_-_PAS_Deprec__&amp;_Amortiz_"/>
      <sheetName val="P4_-_Teste_Adição"/>
      <sheetName val="1_BR_vs_USGAAP"/>
      <sheetName val="2_Mapa_Movimentação_BRGAAP"/>
      <sheetName val="2a_Nota_Imobilizado"/>
      <sheetName val="3_Validação_Saldo_Brgaap_"/>
      <sheetName val="4_PAS_depreciação_BRGAAP"/>
      <sheetName val="5_Mapa_Movimentação_Usgaap"/>
      <sheetName val="6_Validação_Saldo_Usgaap_"/>
      <sheetName val="7_PAS_depreciação_Usgaap"/>
      <sheetName val="8_PAS_depreciação_Acelerada"/>
      <sheetName val="9_PAS_Depreciação_31_12_10"/>
      <sheetName val="1__Ajuste_Off_Book_30_06"/>
      <sheetName val="2__Mapa_de_Mov__BRGAAP"/>
      <sheetName val="3__Mapa_de_Mov__USGAAP"/>
      <sheetName val="4__PAS_Depreciação_BRGAAP"/>
      <sheetName val="5__PAS_Depreciação_USGAAP"/>
      <sheetName val="6__Saldo_Inicial"/>
      <sheetName val="7__Alteração_das_taxas"/>
      <sheetName val="8__LOG's_ACL"/>
      <sheetName val="1_-_Mapa_de_Imobilizado"/>
      <sheetName val="2_-_Saldo_Inicial"/>
      <sheetName val="3_-_Adições"/>
      <sheetName val="4_-_Imobilizado_desativado"/>
      <sheetName val="5_-_CIAP"/>
      <sheetName val="6_-_Depreciação"/>
      <sheetName val="7_-_Log's_ACL"/>
      <sheetName val="8_-_Nota_Explicativa"/>
      <sheetName val="P1-Mapa_de_Movimentação_Dez2010"/>
      <sheetName val="P2-PAS_Depreciação_DEZ_2010"/>
      <sheetName val="P2_1-PAS_Depreciação_SET_2010"/>
      <sheetName val="P3-_Teste_Adição_Set_e_Dez_2010"/>
      <sheetName val="P1_Mapa_de_Movimentação_set2011"/>
      <sheetName val="P2_PAS_Depreciação_set2011"/>
      <sheetName val="P3_Teste_de_Adição"/>
      <sheetName val="Rollforward_Dez_11"/>
      <sheetName val="Teste_Saldo_Inicial_2009"/>
      <sheetName val="Teste_Saldo_Inicial_2010"/>
      <sheetName val="Mapa_de_Movimentação_2008"/>
      <sheetName val="Teste_de_Depreciação_2008"/>
      <sheetName val="Teste_de_adições_out_08"/>
      <sheetName val="Teste_de_baixas_out_08"/>
      <sheetName val="Teste_saldo_inicial_out_08"/>
      <sheetName val="LOG_Teste_de_Saldo_Inicial"/>
      <sheetName val="Custo_Depreciação_2008"/>
      <sheetName val="Movimentação_out_07"/>
      <sheetName val="Teste_de_adição_out_07"/>
      <sheetName val="LOG_teste_adição_out_07"/>
      <sheetName val="Teste_saldo_inicial_out_07"/>
      <sheetName val="LOG_teste_inicial_out_07"/>
      <sheetName val="Movimentação_dez_07"/>
      <sheetName val="Teste_de_adição_dez_07"/>
      <sheetName val="LOG_teste_adição_dez_07"/>
      <sheetName val="Teste_Depreciação_31_12_07"/>
      <sheetName val="Custo_Depreciação_Dez07"/>
      <sheetName val="Teste_de_baixa_out_07"/>
      <sheetName val="LOG_Teste_saldo_inicial_out_07"/>
      <sheetName val="Teste_de_Custo_Deprec_"/>
      <sheetName val="Propostas_de_Baixa"/>
      <sheetName val="P2-Mapa_de_movimentação_out_07"/>
      <sheetName val="P3_-_Teste_de_adição_out_07"/>
      <sheetName val="P4_-_LOG_teste_adição_out_07"/>
      <sheetName val="P5_-_Teste_de_baixa_out_07"/>
      <sheetName val="P7-LOG_Teste_saldo_inic_out_07"/>
      <sheetName val="P8-Mapa_de_movimentação_dez_07"/>
      <sheetName val="P9_-_Teste_de_adição_dez_07"/>
      <sheetName val="P10_-_LOG_teste_adição_dez_07"/>
      <sheetName val="P11_-_Teste_Depreciação_Dez07"/>
      <sheetName val="P12_-_Teste_de_Custo_Deprec_"/>
      <sheetName val="P13_-_Propostas_de_Baixa"/>
      <sheetName val="P6-Teste_de_saldo_inicial_out07"/>
      <sheetName val="Mapa_de_Movimentação_out_08"/>
      <sheetName val="Teste_de_Depreciação_out_08"/>
      <sheetName val="Teste_de_Detalhe_de_Depreciação"/>
      <sheetName val="Teste_de_adição_out_08"/>
      <sheetName val="Teste_de_baixa_out_08"/>
      <sheetName val="P4_-_Teste_de_Baixas"/>
      <sheetName val="P5_-_Teste_de_Depreciação"/>
      <sheetName val="P6_-_Teste_de_Custo_Deprec_"/>
      <sheetName val="P7_-_Log_ACL_-_Adições"/>
      <sheetName val="P5_-_Teste_de_Saldo_inicial"/>
      <sheetName val="P6_-_Teste_de_Depreciação"/>
      <sheetName val="P7_-_Teste_de_Custo_Deprec_"/>
      <sheetName val="P8_-_Propostas_de_Baixa"/>
      <sheetName val="P9_-_Log_ACL_-_Saldo_Inicial"/>
      <sheetName val="P10_-_Log_ACL_-_Adições"/>
      <sheetName val="3__Teste_Base_e_Adições"/>
      <sheetName val="4__Teste_das_Transferências"/>
      <sheetName val="5__Teste_Base_Instalações"/>
      <sheetName val="6__Orçamento_x_Saeng"/>
      <sheetName val="7__Depreciação_instalações"/>
      <sheetName val="7_1_Depr__Sobras"/>
      <sheetName val="7_2_Depr__Itens_conciliados"/>
      <sheetName val="7_3_Depr__Itens_Set-Dez_10"/>
      <sheetName val="8__Inspeção_Física_"/>
      <sheetName val="Audit_Sampling_Sample_Size"/>
      <sheetName val="1__Teste_Base_e_Adições"/>
      <sheetName val="2__Teste_das_Transferências"/>
      <sheetName val="3__Teste_Base_Instalações"/>
      <sheetName val="4__Orçamento_x_Saeng"/>
      <sheetName val="5__Depreciação_instalações"/>
      <sheetName val="5_1_Depr__Sobras"/>
      <sheetName val="5_2_Depr__Itens_conciliados"/>
      <sheetName val="5_3_Depr__Itens_Set-Dez_10"/>
      <sheetName val="6__Inspeção_Física_"/>
      <sheetName val="Relação_de_lojas"/>
      <sheetName val="Mapa_Marisa_Lojas"/>
      <sheetName val="Mapa_a_realizar"/>
      <sheetName val="Resumo_adições"/>
      <sheetName val="PAS_Depreciação_-_Marisa"/>
      <sheetName val="PAS_Depreciação_-_Credi_21"/>
      <sheetName val="Cálculo_Taxa_Efetiva"/>
      <sheetName val="REF_Relatório"/>
      <sheetName val="P1_Mapa_Imobilizado"/>
      <sheetName val="P2_PAS_Depreciação"/>
      <sheetName val="P3_Teste_de_Adição_nov_09"/>
      <sheetName val="P4_Teste_Saldo_Inicial"/>
      <sheetName val="P5_Rollfoward_Procedures__28_02"/>
      <sheetName val="P6__Teste_de_Adição_fev_10"/>
      <sheetName val="P2_PAS_Depreciação_28_02"/>
      <sheetName val="P2_Teste_de_Adição_Fev_11"/>
      <sheetName val="P3_PAS_Depreciação_30_11"/>
      <sheetName val="P4_Teste_de_Adição_nov_10"/>
      <sheetName val="P2_-_Nota"/>
      <sheetName val="P6_-_PAS_Depreciação"/>
      <sheetName val="P7_-_Teste_de_Baixa"/>
      <sheetName val="P8_-Tabela_Parâmetro"/>
      <sheetName val="Teste_impairment"/>
      <sheetName val="Investimentos_Dez"/>
      <sheetName val="Investimentos_Out"/>
      <sheetName val="Mapas_de_Imobilizado"/>
      <sheetName val="Teste_Adições_e_Baixas_RT"/>
      <sheetName val="Teste_Adições_Terminais"/>
      <sheetName val="Ajuste_de_Anos_Anteriores"/>
      <sheetName val="simple_size"/>
      <sheetName val="P2-Intruções_DTT_França"/>
      <sheetName val="P6-Mapa_de_Movimentação_31_12"/>
      <sheetName val="P6-Mapa_de_Movimentação_31_10"/>
      <sheetName val="P6-Mapa_de_Movimentação_30_06"/>
      <sheetName val="P7-Teste_de_Saldo_Inicial"/>
      <sheetName val="P8-Teste_de_Adição"/>
      <sheetName val="P9-LOG_ACL"/>
      <sheetName val="Teste_de_Adição_e_Baixa"/>
      <sheetName val="P1__Mapa_de_movimentação"/>
      <sheetName val="P2__Teste_de_adição"/>
      <sheetName val="P3__Teste_de_baixas"/>
      <sheetName val="P4__PCC"/>
      <sheetName val="Análise_de_Variação_31_12"/>
      <sheetName val="Mapa_Imobilizado_31_12"/>
      <sheetName val="Análise_de_software_31_12"/>
      <sheetName val="Análise_de_Variação_31_10"/>
      <sheetName val="Mapa_Imobilizado_31_10"/>
      <sheetName val="Diferido_31_12"/>
      <sheetName val="Key_Money"/>
      <sheetName val="Gastos_com_desenv__Dez"/>
      <sheetName val="Teste_de_Adição_Dez"/>
      <sheetName val="Teste_de_Baixa_Dez"/>
      <sheetName val="Rollfoward_Depreciação_Dez"/>
      <sheetName val="Obras_em_andamento_Dez"/>
      <sheetName val="Juros_s__imobilizado_Dez"/>
      <sheetName val="Log_ACL_Dez"/>
      <sheetName val="Teste_de_Detalhe_-_Depreciação"/>
      <sheetName val="P2__PAS_de_Depreciação"/>
      <sheetName val="P3__Teste_de_adição"/>
      <sheetName val="Sample_Size_Table"/>
      <sheetName val="1__Mapa_de_Mov__Imob_31_12"/>
      <sheetName val="2__Mapa_Mov__Intang__31_12"/>
      <sheetName val="3_1_Teste_Alternativo"/>
      <sheetName val="6__Tabela_de_Itens"/>
      <sheetName val="2__Mapa_Mov__Intang__30_09"/>
      <sheetName val="1__Mapa_de_Mov__Imob_30_09"/>
      <sheetName val="1a__Mapa_de_Mov_Imobilizado"/>
      <sheetName val="1b__Mapa_Movim_Imobilizado"/>
      <sheetName val="2a_Mapa_Movimentação_Intangível"/>
      <sheetName val="2b_Mapa_Movimentação_Intangível"/>
      <sheetName val="1__Mapa_de_Mov__Imobilizado"/>
      <sheetName val="2__Mapa_Movimentação_Intangível"/>
      <sheetName val="3_b_PAS_Depreciação"/>
      <sheetName val="4_Itens_Transferidos_para_BVS"/>
      <sheetName val="5__Teste_de_Adição_Baixas"/>
      <sheetName val="P2_Mapa_de_Movimentação"/>
      <sheetName val="P3_Mapa_Intangível"/>
      <sheetName val="P4_Teste_de_Adição_out_e_dez"/>
      <sheetName val="P5_Intangível_2008"/>
      <sheetName val="P6_PPC"/>
      <sheetName val="P7_Teste_de_Saldo_Inicial_31_12"/>
      <sheetName val="P8_PAS_Depreciação"/>
      <sheetName val="NE_-_Imobilizado"/>
      <sheetName val="Movimentação_Controladora"/>
      <sheetName val="Movimentação_Consolidado"/>
      <sheetName val="Mapa_Eternit"/>
      <sheetName val="Mapa_Sama"/>
      <sheetName val="Mapa_Precon"/>
      <sheetName val="Registro_de_Imóveis"/>
      <sheetName val="P2-_Ajustes_e_PCC"/>
      <sheetName val="P4-NE_-_Imobilizado"/>
      <sheetName val="P5-NE_-_Intangível"/>
      <sheetName val="P6-NE_-_Movim__Consolidado"/>
      <sheetName val="P7-NE_-_Moviment__controladora"/>
      <sheetName val="P8-Mapa_Eternit"/>
      <sheetName val="P9-Mapa_Precon"/>
      <sheetName val="P10-Mapa_Sama"/>
      <sheetName val="P11-Depreciações__Eternit"/>
      <sheetName val="P12-Eternit_-_Adições"/>
      <sheetName val="P13-Eternit_-_Baixas_"/>
      <sheetName val="P14-Precon_-_Adições"/>
      <sheetName val="P15-Precon_-_Baixas"/>
      <sheetName val="P16-Teste_de_Depreciações__Sama"/>
      <sheetName val="P17-SAMA_-_Adições"/>
      <sheetName val="2__Mapa_de_Imobilizado_"/>
      <sheetName val="3__Teste_Saldo_Inicial"/>
      <sheetName val="5__Ágio"/>
      <sheetName val="6__Análise_Impearment"/>
      <sheetName val="7__Registros"/>
      <sheetName val="8__Pontos_Identificados"/>
      <sheetName val="Teste_de_Depreciações__Eternit"/>
      <sheetName val="Eternit_-_Adições"/>
      <sheetName val="Eternit_-_Baixas"/>
      <sheetName val="Precon_-_Adições"/>
      <sheetName val="Precon_-_Baixas"/>
      <sheetName val="Teste_de_Depreciações__Sama"/>
      <sheetName val="SAMA_-_Adições"/>
      <sheetName val="SAMA_-_Baixas_"/>
      <sheetName val="NE_-_Intangível"/>
      <sheetName val="NE_-_Movim__Consolidado"/>
      <sheetName val="NE_-_Moviment__controladora"/>
      <sheetName val="Depreciações__Eternit"/>
      <sheetName val="1__Mapa_de_Mov__Imob"/>
      <sheetName val="Gastos_com_desenv__-_Dez"/>
      <sheetName val="Impairment_ativo_fixo"/>
      <sheetName val="Gastos_com_desenv__"/>
      <sheetName val="Para_ref__relatório"/>
      <sheetName val="Análise_de_Variação_-_Dez"/>
      <sheetName val="2__Nota_Rel_"/>
      <sheetName val="P3-Teste_Adição_30-09"/>
      <sheetName val="P4-Teste_Saldo_Inicial"/>
      <sheetName val="P3-_Rollfoward"/>
      <sheetName val="P4-Teste_Adição_30-09"/>
      <sheetName val="P5-Teste_Adição_31-12"/>
      <sheetName val="Mapa_Mov__Participações"/>
      <sheetName val="Mapa_Mov__VitoriaPAR"/>
      <sheetName val="Mapa_Mov__Industria"/>
      <sheetName val="Aging_-_Industria"/>
      <sheetName val="Aging_-_VitoriaPAR"/>
      <sheetName val="Pas_de_Depreciação_Partic_"/>
      <sheetName val="Pas_de_Depreciação_VitoriaPAR"/>
      <sheetName val="Pas_de_Depreciação_Industria"/>
      <sheetName val="Nota_Vida_Util_-_Impairment"/>
      <sheetName val="Log_ACL_"/>
      <sheetName val="1__Sumário_"/>
      <sheetName val="3__Projeto_em_Andamento"/>
      <sheetName val="5__Teste_de_Adição"/>
      <sheetName val="1__Mapa_de_Imobilizado_"/>
      <sheetName val="Procedimentos_Acordados"/>
      <sheetName val="P1__Mapa_de_Imob_"/>
      <sheetName val="P4__Sample_size_and_threshold"/>
      <sheetName val="P1_-_Mapa_de_Imobilizado"/>
      <sheetName val="P3_-_Teste_de_adição"/>
      <sheetName val="Sample_Sizes"/>
      <sheetName val="Global_de_Depreciação"/>
      <sheetName val="P2_-_Mapa_de_Movimentação_"/>
      <sheetName val="P3_-_PAS_Depreciação_"/>
      <sheetName val="P5_-__Teste_de_Baixa"/>
      <sheetName val="P6_-_Teste_Ativo_em_Andamento"/>
      <sheetName val="P7_-_Rollfoward"/>
      <sheetName val="P3__PAS_Depreciação"/>
      <sheetName val="P4__Report"/>
      <sheetName val="1__Mapa_31_12_10"/>
      <sheetName val="2__Imobilizado_em_poder_de_3º"/>
      <sheetName val="6__Impairment"/>
      <sheetName val="2__Mapa_31_12_10"/>
      <sheetName val="3__Imobilizado_em_poder_de_3º"/>
      <sheetName val="6__Teste_de_Adição"/>
      <sheetName val="7__Impairment"/>
      <sheetName val="Depreciação_II"/>
      <sheetName val="Direito_de_repres_"/>
      <sheetName val="P3_Teste_de_Adição_nov_10"/>
      <sheetName val="Resumo_Imobilizado_p__Loja"/>
      <sheetName val="2__Mapa_-_Ezesa"/>
      <sheetName val="3__Baixa_Haddock_Lobo"/>
      <sheetName val="4__PAS_Depreciação_-Ezesa_31_12"/>
      <sheetName val="4__Mapa_-_Zegna"/>
      <sheetName val="5__PAS_Depreciação_-Zegna_31_12"/>
      <sheetName val="6__Teste_de_adições_-_Ezesa"/>
      <sheetName val="7__Teste_de_adições_-_Zegna"/>
      <sheetName val="8__Saldo_Inicial_-_Ezesa"/>
      <sheetName val="8_1_Saldo_N__Identificado_-_Ez"/>
      <sheetName val="9__Saldo_Inicial_-_Zegna"/>
      <sheetName val="10__DAAM"/>
      <sheetName val="P3__Teste_de_Adições"/>
      <sheetName val="P4__Teste_de_Baixas"/>
      <sheetName val="P5__Pas_de_Depreciação"/>
      <sheetName val="P6__Rollfoward_Procedure"/>
      <sheetName val="P6__Rollfoward"/>
      <sheetName val="P6__Threshold_and_Sample_Size"/>
      <sheetName val="3__PAS_Depreciação_Ezesa_31_12"/>
      <sheetName val="5__PAS_Depreciação_Zegna_31_12"/>
      <sheetName val="6__Teste_de_adições_Ezesa"/>
      <sheetName val="7__Teste_de_adições_Zegna"/>
      <sheetName val="8__DAAM"/>
      <sheetName val="2__Mapa_de_Imobililizado"/>
      <sheetName val="3__Aging_-_Imobil__andamento"/>
      <sheetName val="5__Sample_Size"/>
      <sheetName val="6__Notas_Explicativas"/>
      <sheetName val="3__PAS_Depreciação_-Ezesa_31_10"/>
      <sheetName val="3_1__Baixa_Haddock_Lobo"/>
      <sheetName val="5__PAS_Depreciação_-Zegna_31_10"/>
      <sheetName val="P1__Mapa_do_Imobilizado"/>
      <sheetName val="P3__Teste_Adição"/>
      <sheetName val="P4__Teste_de_Saldo_Inicial_"/>
      <sheetName val="1_1_NE"/>
      <sheetName val="2__Mapa_Depreciação"/>
      <sheetName val="3__Imobilizado_Fiscal"/>
      <sheetName val="3_Obras_em_andamento"/>
      <sheetName val="4__I_A_Bens_de_Uso"/>
      <sheetName val="6__Impairment_"/>
      <sheetName val="P1__Mapa_-_31_03_12"/>
      <sheetName val="P2__Mapa_-_30_06_12"/>
      <sheetName val="P3__Teste_de_Adições_"/>
      <sheetName val="P4__Memo_Arrendamento"/>
      <sheetName val="P5__LOG_ACL"/>
      <sheetName val="P6__Sample_Size"/>
      <sheetName val="P7__Reclassificações"/>
      <sheetName val="P1__Mapa_-_30_06_12"/>
      <sheetName val="P2__Teste_de_Adição_31_03_12"/>
      <sheetName val="P3__LOG_ACL"/>
      <sheetName val="P4__Sample_Size"/>
      <sheetName val="P5__Teste_de_Baixas"/>
      <sheetName val="1_Mapa_de_Imobilização"/>
      <sheetName val="P1_Mapa_de_Movimentação"/>
      <sheetName val="P2_PAS_Depreciação1"/>
      <sheetName val="P3_Teste_de_Saldo_Inicial"/>
      <sheetName val="P4_Análise_de_Impairment"/>
      <sheetName val="Determination_Sample"/>
      <sheetName val="Critério_de_Seleção"/>
      <sheetName val="PPC_-_Mapa_Imobilizado_DEZ-08"/>
      <sheetName val="Mapa_Imob__&amp;_PAS_Deprec_"/>
      <sheetName val="DAAM_5440"/>
      <sheetName val="Movimentação_2007"/>
      <sheetName val="Comparativo_DTTx_Contábil"/>
      <sheetName val="Reserva_de_Reavaliação_2006"/>
      <sheetName val="Movimentação_2006_após_reaval_"/>
      <sheetName val="Laudo_de_Reavaliação"/>
      <sheetName val="P3_PAS_Depreciação"/>
      <sheetName val="P4_Teste_Adições"/>
      <sheetName val="P5_-_Adiantamento_TUPI"/>
      <sheetName val="P6_-_Adiantamento_Uirapuru"/>
      <sheetName val="P6_-_Faz__Independência"/>
      <sheetName val="P7_Análise_Impairment"/>
      <sheetName val="P8_-_Recebimento_Faz__Independ"/>
      <sheetName val="Add__Software"/>
      <sheetName val="Rec__Imob__em_Andamento"/>
      <sheetName val="1_Mapa_de_Movimentação"/>
      <sheetName val="2__Análises_30_09"/>
      <sheetName val="3__PAS_Deprec__e_Amort_"/>
      <sheetName val="3_1_Deprec__Benfeitorias"/>
      <sheetName val="4__Calculo_da_Amostra"/>
      <sheetName val="4_1_Teste_de_Adição_30_09"/>
      <sheetName val="4_2_Teste_de_Adição_31_12"/>
      <sheetName val="5__Despesas_com_IPO"/>
      <sheetName val="6__Análise_de_Luvas"/>
      <sheetName val="7__Resumo_de_Ajustes"/>
      <sheetName val="Detalhes_imobilizado"/>
      <sheetName val="P1_Mapa_de_Imobilizado"/>
      <sheetName val="P2_Depreciação"/>
      <sheetName val="2__Imob_em_Andamento"/>
      <sheetName val="3_Teste_de_adições"/>
      <sheetName val="4__PAS_Deprec__e_Amort_"/>
      <sheetName val="5_Cessão_Direito_Uso_-_Detalhes"/>
      <sheetName val="5_1_Amortização_Cessão_Direito"/>
      <sheetName val="P1__Mapa_de_Imobilizado"/>
      <sheetName val="P2__PAS_de_Depreciação_30_09"/>
      <sheetName val="P5__Teste_de_IPE"/>
      <sheetName val="2__Teste_de_Adições_30_09"/>
      <sheetName val="2_1_Teste_de_Adições_31_12"/>
      <sheetName val="3__Teste_de_Baixas"/>
      <sheetName val="4_1_Depreciação_Leasing"/>
      <sheetName val="5__Análise_Lançamento_CDC"/>
      <sheetName val="6__Cessão_Direito_de_Uso"/>
      <sheetName val="Relatorio_Local"/>
      <sheetName val="P3-Teste_Adição"/>
      <sheetName val="P5-_Rollfoward_31_12_2011"/>
      <sheetName val="P3-_Rollfoward_31_12_2010"/>
      <sheetName val="1_MAP"/>
      <sheetName val="2_PAS_Depreciação_30_11"/>
      <sheetName val="2_1PAS_Depreciação_31_12"/>
      <sheetName val="3_CIP"/>
      <sheetName val="3_1_CIP_Oracle"/>
      <sheetName val="3_2_CIP_Detalhe_Entradas_NF's"/>
      <sheetName val="3_3_Teste_adições_AF_paa_CIP"/>
      <sheetName val="3_4_Capex"/>
      <sheetName val="4_Teste_adições_Demais_Ativos"/>
      <sheetName val="5_Baixas"/>
      <sheetName val="P2__Procedimentos"/>
      <sheetName val="P3__Mapa_Imobilizado"/>
      <sheetName val="P4__Adições_e_Baixas"/>
      <sheetName val="P5__PAS_-_Depreciação"/>
      <sheetName val="P5__Cálculo_Tx_Depreciação_"/>
      <sheetName val="P6__Ajuste_Depreciação"/>
      <sheetName val="1__Mapa_de_imobilizado"/>
      <sheetName val="5__Teste_final_de_Obras_em_Andt"/>
      <sheetName val="6__Análise_de_recuperabilidade"/>
      <sheetName val="7__Teste_de_Transferências"/>
      <sheetName val="8__Vida_útil"/>
      <sheetName val="Movimentação_"/>
      <sheetName val="PAS_Depreciação_31_10_12"/>
      <sheetName val="PAS_Depreciação_31_12_12"/>
      <sheetName val="Base_Seleção"/>
      <sheetName val="Mapa_movimentação_e_PAS"/>
      <sheetName val="Mapa_Mov__e_PAS_Deprec_"/>
      <sheetName val="Teste_Adições_10-02"/>
      <sheetName val="Parâmetro_depreciação"/>
      <sheetName val="Selecao_itens_custo_inicial_02"/>
      <sheetName val="Bem_Principal"/>
      <sheetName val="Mapa_Imobilizado_30_09_2010"/>
      <sheetName val="Teste_Saldo_Inicial_Imobilizado"/>
      <sheetName val="Teste_Adições_Imobilizado"/>
      <sheetName val="Parâmetro_31_10_2009"/>
      <sheetName val="Mapa_Imobilizado_3112"/>
      <sheetName val="Mapa_movimentação_e_PAS_deprec"/>
      <sheetName val="1a__Mapa_Fiscal_CB01"/>
      <sheetName val="1b__Mapa_Fiscal_CB02"/>
      <sheetName val="1c__PAS_Depreciação_Fiscal_dez"/>
      <sheetName val="2a__Mapa_Gerencial_CB01"/>
      <sheetName val="2b__Mapa_Gerencial_CB02"/>
      <sheetName val="2c__PAS_Depreciação_Ger_dez"/>
      <sheetName val="3a__Log_ACL_Saldos_Iniciais"/>
      <sheetName val="4a__Log_ACL_Adições"/>
      <sheetName val="5_Teste_de_Baixas"/>
      <sheetName val="5a_Log_ACL_Baixas"/>
      <sheetName val="6__Ganhos_ou_Perdas_nas_Baixas"/>
      <sheetName val="7__Imobilizado_em_Andamento"/>
      <sheetName val="8__Teste_detalhe_depreciação"/>
      <sheetName val="1_Mapa_de_Mov__-_DSP_Com_"/>
      <sheetName val="2_PAS_Depreciação_-_DSP_Com_"/>
      <sheetName val="3_PAS_Amort__-_DSP_Com_"/>
      <sheetName val="4_Teste_de_Adição_-_DSP_Com_"/>
      <sheetName val="5_Mapa_de_Movimentação_-_Farmax"/>
      <sheetName val="6_PAS_Depreciação_-_Farmax"/>
      <sheetName val="7_PAS_Amortização_-_Farmax"/>
      <sheetName val="8_Teste_de_Adição_-_Farmax"/>
      <sheetName val="9_Mapa_de_Mov__e_PAS_-_DSP_Adm_"/>
      <sheetName val="10_Nova_Tabela"/>
      <sheetName val="11__Nota_Explicativa"/>
      <sheetName val="Report_Package_Italian"/>
      <sheetName val="P1__Mapa_de_Mov_"/>
      <sheetName val="P2_Análise_de_Var_"/>
      <sheetName val="P5_Log_Saldo_Inicial"/>
      <sheetName val="P6__Teste_das_Adições"/>
      <sheetName val="P10_-_Teste_Saldo_Inicial_31_12"/>
      <sheetName val="P11-Teste_Impairmen_31_10-31_12"/>
      <sheetName val="P3-Report_Package_Italian"/>
      <sheetName val="P4-_Mapa_de_Mov_"/>
      <sheetName val="P5-Análise_de_Var_"/>
      <sheetName val="P6-PAS_Depreciação"/>
      <sheetName val="P7-Log_Saldo_Inicial"/>
      <sheetName val="P8-Teste_das_Adições"/>
      <sheetName val="Mapa_Imobilizado_30_06_2006"/>
      <sheetName val="Analise_de_variacao_-_Custo"/>
      <sheetName val="Analise_de_variacao_-_Depreciaç"/>
      <sheetName val="P0__Endereçamento_do_Risco"/>
      <sheetName val="P1-_Lead"/>
      <sheetName val="P2-_Mapa_do_Imobilizado"/>
      <sheetName val="P3-_PAS_de_Depreciação"/>
      <sheetName val="P4-_Teste_de_adições"/>
      <sheetName val="Sample_size_and_threshold"/>
      <sheetName val="Mapa_movimentação_31_12_2009"/>
      <sheetName val="P1_Mapa_Movimentação"/>
      <sheetName val="P2_PAS_da_Depreciação"/>
      <sheetName val="P3_Teste_Saldo_Inicial"/>
      <sheetName val="P5_Imob__Poder_Terceiros"/>
      <sheetName val="Base_de_Seleção_Adição"/>
      <sheetName val="Mapa_de_Movimentação_USGAAP"/>
      <sheetName val="BR_GAAP_x_IFRS"/>
      <sheetName val="Teste_de_SI_(Saldo_Inicial)"/>
      <sheetName val="Baixa_(Saldo_Inicial)"/>
      <sheetName val="Rollforward__-_Custo"/>
      <sheetName val="P2_-_Movimentação"/>
      <sheetName val="P3_-_Conciliação_Imobilizado"/>
      <sheetName val="P5_-_Teste_de_Baixas"/>
      <sheetName val="Resumo_Levantamento"/>
      <sheetName val="Ajustes_e_Reclassificações"/>
      <sheetName val="Taxas_IFRS"/>
      <sheetName val="P3_-__PAS_de_Depreciação"/>
      <sheetName val="P4_-__Teste_de_Adições"/>
      <sheetName val="P6_-_Ativo_em_andamento"/>
      <sheetName val="Rollfoward_Imobilizado"/>
      <sheetName val="Global_Depreciação_31_10_06"/>
      <sheetName val="Teste_Baixas_31_10_06"/>
      <sheetName val="Composição_adições"/>
      <sheetName val="Instalações_e_sistemas"/>
      <sheetName val="Direito_lavra"/>
      <sheetName val="Movim_"/>
      <sheetName val="Adições_e_Baixas_30_09_05"/>
      <sheetName val="Adições_e_Baixas_31_12_05"/>
      <sheetName val="Global_Dep_30-09-05"/>
      <sheetName val="Global_Dep_31_12_05"/>
      <sheetName val="_Dep_Maq_Equip_30-09-05"/>
      <sheetName val="Dep__Maq_Equip__31_12_05"/>
      <sheetName val="Mov_Imobilizado"/>
      <sheetName val="Adições_set-dez"/>
      <sheetName val="Adições_jan-set"/>
      <sheetName val="Composição_Outros_itens_Imob"/>
      <sheetName val="Comp__Benf_prontas_em_Hangares"/>
      <sheetName val="Adições_30_09"/>
      <sheetName val="Baixas_30_09"/>
      <sheetName val="Baixas_31_12"/>
      <sheetName val="Verificação_física"/>
      <sheetName val="Mov_Imob"/>
      <sheetName val="Mov_Ferram_Esp"/>
      <sheetName val="Resumo_Mov_31_10"/>
      <sheetName val="Resumo_Mov_31_12"/>
      <sheetName val="Comp_Adiant_Fornec"/>
      <sheetName val="Seleção_adições_30_9"/>
      <sheetName val="OS_600_238"/>
      <sheetName val="Relatório_Patrimonial"/>
      <sheetName val="Teste_Depreciação_Acumulada"/>
      <sheetName val="Itens_Adquiridos_antes_de_2002"/>
      <sheetName val="Recálculo_x_EMS"/>
      <sheetName val="Bens_originais_baixados-Edific_"/>
      <sheetName val="Mov_analitica_exterior"/>
      <sheetName val="Mov_analitica_consorcios"/>
      <sheetName val="Patrimonial_31-12-2008"/>
      <sheetName val="Imob__Andamento"/>
      <sheetName val="Teste_Global_de_Dep_"/>
      <sheetName val="Detalhe_Baixas"/>
      <sheetName val="Patrimonial_(2)"/>
      <sheetName val="Patrimonial_30_09"/>
      <sheetName val="imob_em_andamento_31-12"/>
      <sheetName val="Imob__Andamento_30_09"/>
      <sheetName val="Nota_Geral"/>
      <sheetName val="Mov__Total"/>
      <sheetName val="Mov__Consórcios"/>
      <sheetName val="Mov__Sucursais"/>
      <sheetName val="Global_Deprec_"/>
      <sheetName val="Arquivo_Patrimonial"/>
      <sheetName val="Arquivo_Patrimonial_"/>
      <sheetName val="Movimentação_Liasse"/>
      <sheetName val="Composição_Imobilizado"/>
      <sheetName val="Fotos_inspeção"/>
      <sheetName val="Movimentação_R$"/>
      <sheetName val="Tx__Depr__R$"/>
      <sheetName val="Bens_Deprec__R$"/>
      <sheetName val="Global_Deprec__R$"/>
      <sheetName val="Imob_em_curso"/>
      <sheetName val="Admt__Fornecedores"/>
      <sheetName val="Exaustão_R$"/>
      <sheetName val="Adição_Floresta"/>
      <sheetName val="Adição_Imobilizado"/>
      <sheetName val="Nota_USGAAP"/>
      <sheetName val="Exaustão_USD$"/>
      <sheetName val="Movimentação_US$"/>
      <sheetName val="Tx__Depr__U$"/>
      <sheetName val="Bens_Deprec__US$"/>
      <sheetName val="Global_Deprec__US$"/>
      <sheetName val="Tabela_-_Tamanho_da_Amostra"/>
      <sheetName val="Cálculo_Depreciação_30_11_03"/>
      <sheetName val="Valorização_linha_telefônica"/>
      <sheetName val="Imobilizado_III"/>
      <sheetName val="Global_Depreciação_31_10_08"/>
      <sheetName val="Obra_em_andamento"/>
      <sheetName val="Mov__Imobilizado"/>
      <sheetName val="Detalhe_Adições"/>
      <sheetName val="Inspeção_Fisica_Saldo_31_12_08"/>
      <sheetName val="Imobilizado_Andamento"/>
      <sheetName val="Global_Depr__30_09"/>
      <sheetName val="Análise_de_Impairment"/>
      <sheetName val="Exaustão_30_09"/>
      <sheetName val="Ajustes_11_638_ICPC_10_em_2009"/>
      <sheetName val="Imob__em_Andam_"/>
      <sheetName val="Ajustes_11_638_ICPC_10_em_2008"/>
      <sheetName val="Reflorest__em_andam_"/>
      <sheetName val="Adições_Reflorest_"/>
      <sheetName val="Imoblz__em_Andam_"/>
      <sheetName val="Itens_transferidos_para_VMFL"/>
      <sheetName val="Adiantam__MI"/>
      <sheetName val="Adiantam__ME"/>
      <sheetName val="Detalhe_Composição"/>
      <sheetName val="Imob__andamto_"/>
      <sheetName val="Movimentação_-_R$"/>
      <sheetName val="Global_de_Dep__-_R$_31_12_06"/>
      <sheetName val="Global_de_Dep__-_R$"/>
      <sheetName val="Movimentação_EUR"/>
      <sheetName val="Global_de_Depreciação_EUR"/>
      <sheetName val="Teste_Depreciação__R$"/>
      <sheetName val="Movimentação_Euros"/>
      <sheetName val="Teste_Depreciação__EUR"/>
      <sheetName val="Deprec__31_12_06"/>
      <sheetName val="Imob_Andamento"/>
      <sheetName val="Global_de_Dep__-_R$_31_10_06"/>
      <sheetName val="Log_(inspeção)"/>
      <sheetName val="Log_(adições)"/>
      <sheetName val="Imob_em_curso1"/>
      <sheetName val="Teste_de_Adições_31_12_2006"/>
      <sheetName val="Sistema_Patrimonial"/>
      <sheetName val="Utilização_e_Vida_Útil_dos_Bens"/>
      <sheetName val="Alto_forno"/>
      <sheetName val="Fazendas_Registradas"/>
      <sheetName val="Depreciação_-_Calmit"/>
      <sheetName val="Depreciação_-_Belocal"/>
      <sheetName val="Depreciação_12_2007"/>
      <sheetName val="Resumo_Reavaliação"/>
      <sheetName val="Ativos_reavaliados"/>
      <sheetName val="Adto_a_Fornecedores"/>
      <sheetName val="Movim__Imobilizado_31_12_07"/>
      <sheetName val="Deprec__Imobilizado_31_12_07"/>
      <sheetName val="Deprec__Imobilizado_30_09_07"/>
      <sheetName val="Composição_Baixas_31_12_07"/>
      <sheetName val="Conciliação_Patr_x_Cont_31_12"/>
      <sheetName val="Conciliação_Patr_X_Cont"/>
      <sheetName val="Tabela_Enfoque"/>
      <sheetName val="Quadro_NE_Relatório"/>
      <sheetName val="Movim__Imobilizado_30_09_07"/>
      <sheetName val="Movim__Imobilizado_30_06_07"/>
      <sheetName val="Depreciação_30_06_2006"/>
      <sheetName val="Imobilizado_Omnitracs_30_06"/>
      <sheetName val="Detalhe_Adiçoes"/>
      <sheetName val="Movim__Imobilizado_30_06_06"/>
      <sheetName val="Conciliação_Sist__Patrim_xCont_"/>
      <sheetName val="Depreciação_30_06_06"/>
      <sheetName val="Adições_Imob__30_06_06"/>
      <sheetName val="Baixas_Imob__30_06_06"/>
      <sheetName val="Teste_adicional_Baixas"/>
      <sheetName val="Movim__Imob__30_06_05"/>
      <sheetName val="Movimentações_31_12_2006"/>
      <sheetName val="Conciliação_Patrim_xCont_DEZ"/>
      <sheetName val="Conciliação_Patrim_xCont_30_09"/>
      <sheetName val="Depreciação_31_12_2006"/>
      <sheetName val="Depreciação_30_09_2006"/>
      <sheetName val="Imobilizado_mov"/>
      <sheetName val="Global_Depreciação_-_30_09_05"/>
      <sheetName val="Ativo_Permantente_MG"/>
      <sheetName val="Mov__R$"/>
      <sheetName val="PEP's_e_OI's"/>
      <sheetName val="Adição_PEP's_e_OI's_"/>
      <sheetName val="Adição_Adiantamentos"/>
      <sheetName val="Transferencias_17_para_15"/>
      <sheetName val="Adiçoes_Florestas"/>
      <sheetName val="Variação_Cambial"/>
      <sheetName val="Teste_Juros"/>
      <sheetName val="Controle_Juros"/>
      <sheetName val="Imobilizado_-_Resultado"/>
      <sheetName val="BTD_-_PPC"/>
      <sheetName val="Mov__US$"/>
      <sheetName val="Global_Deprec_USGAAP_US$"/>
      <sheetName val="Comp_Im_Andamento"/>
      <sheetName val="IM_em_AND"/>
      <sheetName val="Emprestimo_PPC"/>
      <sheetName val="Global_Deprec__(2)"/>
      <sheetName val="Relatório_Societário"/>
      <sheetName val="Tickmarks_(2)"/>
      <sheetName val="Tx_Deprec_"/>
      <sheetName val="PEP's_e_OI's_Revisão_Edmar"/>
      <sheetName val="PEP's_e_OI's_(2)"/>
      <sheetName val="Depreciação_Subsequente_31_12"/>
      <sheetName val="Adições_Imobilizado_31_12"/>
      <sheetName val="Saldo_Imobilizado"/>
      <sheetName val="Movimentação_PPC"/>
      <sheetName val="Itens_tot_depre_"/>
      <sheetName val="Itens_tot_depre__-_Out_07"/>
      <sheetName val="Movim__Imobilizado"/>
      <sheetName val="Depreciação_Imobilizado"/>
      <sheetName val="Adições_Detalhe"/>
      <sheetName val="Baixa_Detalhe"/>
      <sheetName val="Impairment_Imobilizado"/>
      <sheetName val="Reavaliação_Imobilizado"/>
      <sheetName val="Detalhe_Adição"/>
      <sheetName val="Detalhe_Baixa"/>
      <sheetName val="Composição_Saldo_31_12_2008"/>
      <sheetName val="Análise_segregação_deprec_"/>
      <sheetName val="Depreciação_obras_clube"/>
      <sheetName val="Comp__analítica"/>
      <sheetName val="Rec__dep_"/>
      <sheetName val="Movim__Imob_"/>
      <sheetName val="Movim__Intangível"/>
      <sheetName val="Imobilizado_em_Curso_31_12"/>
      <sheetName val="Imobilizado_em_Curso_31_08"/>
      <sheetName val="Adições_31_08"/>
      <sheetName val="Impairment_BBN"/>
      <sheetName val="Importações_em_Andamento_31_12"/>
      <sheetName val="Importações_em_Andamento_31_08"/>
      <sheetName val="Importações_em_Andamento"/>
      <sheetName val="Ajustes_11_638_ICPC_10_em_20091"/>
      <sheetName val="Projeto_MIN-0902"/>
      <sheetName val="Itens_Selecionados"/>
      <sheetName val="Florest__em_Andamento"/>
      <sheetName val="Depreciação_IFRS_31_12"/>
      <sheetName val="Depreciação_BrGaap_30_09"/>
      <sheetName val="Mov_31_12_08"/>
      <sheetName val="Rollforward_31_12_08"/>
      <sheetName val="Mov_31_10_08"/>
      <sheetName val="Global_Dep_31_10_08"/>
      <sheetName val="Mov_30_06_08"/>
      <sheetName val="Global_Dep_30_06_08"/>
      <sheetName val="Movim__30_09_e_31_12"/>
      <sheetName val="Teste_31_12"/>
      <sheetName val="Global_Depr_30_09_e_31_12"/>
      <sheetName val="Movim__31_07"/>
      <sheetName val="Teste_30_09"/>
      <sheetName val="Global_Depr_31_07"/>
      <sheetName val="Comp__Imob_em_andamento"/>
      <sheetName val="OS_600_443"/>
      <sheetName val="OS_600_456"/>
      <sheetName val="OS_600_473"/>
      <sheetName val="Relatótio_patrimonial_31_12"/>
      <sheetName val="Relatório_patrimonial_30_09"/>
      <sheetName val="Teste_detalhe_Adições"/>
      <sheetName val="Teste_Baixa_do_Imobilizado"/>
      <sheetName val="Nota_Explicativa_8"/>
      <sheetName val="Mapa_Imob_e_PAS_deprec_31_10_08"/>
      <sheetName val="Mapa_Imob__31_12_08"/>
      <sheetName val="Selecao_Adições"/>
      <sheetName val="Selecao_Saldo_Inicial"/>
      <sheetName val="P6_-_Baixas"/>
      <sheetName val="P7_-_Depreciação"/>
      <sheetName val="Tabela_DAAM"/>
      <sheetName val="Movimentação_31_12"/>
      <sheetName val="Roll_Foward_Global_Depr__31_12"/>
      <sheetName val="Insp_Física_Imob"/>
      <sheetName val="Insp_Intangível"/>
      <sheetName val="Mov__31-12"/>
      <sheetName val="Global_31-12"/>
      <sheetName val="Movim__31-10"/>
      <sheetName val="Global_Deprec__31-10"/>
      <sheetName val="Insp_Física1"/>
      <sheetName val="Teste_adições_e_baixas_"/>
      <sheetName val="Imob_em_andamento_31_12"/>
      <sheetName val="Imob__em_andamento_30_09"/>
      <sheetName val="adiantamento_31_12"/>
      <sheetName val="adiantamento_a_fornec__30_09"/>
      <sheetName val="Movimentação_Imobilizado_31_12"/>
      <sheetName val="Adições_no_Imobilizado_31_12"/>
      <sheetName val="Imob_Andamen__31_12"/>
      <sheetName val="Roll_Foward_Depr__31_12"/>
      <sheetName val="Adiant__a_Fornec__31_12"/>
      <sheetName val="Movimentação_Imobilizado_30_09"/>
      <sheetName val="Adições_no_Imobilizado_30_09"/>
      <sheetName val="Imob_Andamento_30_09"/>
      <sheetName val="Ad__a_Fornec__30_09"/>
      <sheetName val="Adições_e_Baixas_31_12"/>
      <sheetName val="Intang__em_And__31_12"/>
      <sheetName val="Movimentação_31_10"/>
      <sheetName val="Adições_e_Baixas_31_10"/>
      <sheetName val="Imob__Andamento_31_10"/>
      <sheetName val="Produção_Transform__de_Linha"/>
      <sheetName val="Adições_do_Imobilizado_31_12"/>
      <sheetName val="NE_-_Imobilizado_-_Colégio"/>
      <sheetName val="NE_-_Imobilizado_-_Educare"/>
      <sheetName val="NE_-_Imobilizado_-_Consolidado"/>
      <sheetName val="NE_-_Intangível_-_Educare"/>
      <sheetName val="NE_-_Intangível_-_Colégio"/>
      <sheetName val="NE_-_Intangível_-_Consolidado"/>
      <sheetName val="Para_Referência_-_Tabela_DAAM"/>
      <sheetName val="Imobilizado_IFRS"/>
      <sheetName val="Adições_13211003_{PPC}"/>
      <sheetName val="Parâmetro_"/>
      <sheetName val="Mov__Imobilizado_2011"/>
      <sheetName val="Teste_de_Adição_de_Imobilizado"/>
      <sheetName val="Cálculo_da_Amostra"/>
      <sheetName val="1__Procedimentos_Acordados"/>
      <sheetName val="2__Conta_Gráfica"/>
      <sheetName val="Tabela_Novo_Enfoque"/>
      <sheetName val="3_1__Teste_de_adições_-_Set"/>
      <sheetName val="3_2__Teste_de_adições_-_Dez"/>
      <sheetName val="4__Imob__em_andamento"/>
      <sheetName val="6__Teste_de_Baixa"/>
      <sheetName val="7__Analise_de_Budget"/>
      <sheetName val="8__Relação_Lojas"/>
      <sheetName val="9__Carta_Comentário"/>
      <sheetName val="2__Procedimentos"/>
      <sheetName val="3__Mapa_do_Imobilizado"/>
      <sheetName val="6__AVP"/>
      <sheetName val="7__Baixas"/>
      <sheetName val="8__Adição"/>
      <sheetName val="9_Saldo_Inicial"/>
      <sheetName val="P2_1_-_Rollforward"/>
      <sheetName val="P3_-_Mapa_Imobilizado_"/>
      <sheetName val="P4_-_Teste_de_Adições_e_Baixas"/>
      <sheetName val="P5_-_Teste_de_Deprec_Dez-2010"/>
      <sheetName val="P5_-_Teste_de_Adições_e_Baixas"/>
      <sheetName val="3__Teste_de_Adições_Imobilizado"/>
      <sheetName val="4__Teste_de_Adições_Im__And_"/>
      <sheetName val="5__Teste_de_Adições_Int_"/>
      <sheetName val="6__Teste_de_Baixas"/>
      <sheetName val="7__Ativos_de_Retificação"/>
      <sheetName val="8__Adiantamentos_Imb__"/>
      <sheetName val="P3_-_Ágio_(DSP)"/>
      <sheetName val="P3_1_-_Mais_Valia_Drogão_CFPOP"/>
      <sheetName val="P4_-_Imobilizado_em_Adamento"/>
      <sheetName val="P5_-_Teste_de_Adição_"/>
      <sheetName val="P6_-_Lojas_Encerradas"/>
      <sheetName val="P7_-_Imob_por_Filial_30_09"/>
      <sheetName val="P7_1_-_Imob_por_Filial_31_12"/>
      <sheetName val="P8_-_Adições_Fundos_de_Comércio"/>
      <sheetName val="P8_1_-_CFPOP_DSP"/>
      <sheetName val="A_-_DAAM"/>
      <sheetName val="B_-_PCC"/>
      <sheetName val="PAS_Depreciação_-_Junho_2010"/>
      <sheetName val="1__BRGAAP_x_USGAAP"/>
      <sheetName val="2__Mapa_de_Imobilizado_BRGAAP"/>
      <sheetName val="3__Mapa_de_Imobilizado_USGAAP"/>
      <sheetName val="6__Teste_de_Saldo_Inicial"/>
      <sheetName val="7__Teste_de_Adição"/>
      <sheetName val="8__Análise_diferenças_de_taxas"/>
      <sheetName val="9__Log"/>
      <sheetName val="10__Sample_size_and_threshold"/>
      <sheetName val="P1_-_Composição_Imobilizado"/>
      <sheetName val="P2_-_Depreciação_"/>
      <sheetName val="P3_-_Mapa_Movimentação"/>
      <sheetName val="P6_-_Ajuste"/>
      <sheetName val="P7_-_Análise_de_Depreciação"/>
      <sheetName val="Plano_de_Contas"/>
      <sheetName val="1_1_Procedimentos"/>
      <sheetName val="2___Teste_de_Adição"/>
      <sheetName val="1__Aché"/>
      <sheetName val="2__Bio"/>
      <sheetName val="a__Rollforward"/>
      <sheetName val="1__Mapa_Aché"/>
      <sheetName val="2__Mapa_BIO"/>
      <sheetName val="3__PAS_de_Depreciação"/>
      <sheetName val="5__Teste_de_Saldo_Inicial"/>
      <sheetName val="6__Ágio"/>
      <sheetName val="7__Capitalização_dos_Juros"/>
      <sheetName val="8__Avaliação_Patrimonial"/>
      <sheetName val="9__Conciliação_Laudo_X_Contabil"/>
      <sheetName val="Controle_de_Seleção"/>
      <sheetName val="Mapa_Aché"/>
      <sheetName val="Avaliação_Patrimonial"/>
      <sheetName val="Conciliação_DTT_X__LAUDO"/>
      <sheetName val="3_PPC_Orçado_X_Real"/>
      <sheetName val="4_PAS_de_Depreciação"/>
      <sheetName val="P1__Teste_de_Adição_-_SI"/>
      <sheetName val="P2__Base_e_Depreciação"/>
      <sheetName val="P3__Mapa_de_Movimentação"/>
      <sheetName val="4__Displays_e_Comodato"/>
      <sheetName val="5__Deficiência_de_Controles"/>
      <sheetName val="7__Análise_de_Baixas"/>
      <sheetName val="P1__Planejamento"/>
      <sheetName val="P2__Comparativo_BFE_X_NPK_"/>
      <sheetName val="P5__Inspeção_Física"/>
      <sheetName val="P6__Tabela_de_Itens"/>
      <sheetName val="1__Mapa_Geral_30_09_e_31_12"/>
      <sheetName val="2__Mov_Obras_Andt_30_09_e_31_12"/>
      <sheetName val="7__Teste_baixas_30_09_e_31_12"/>
      <sheetName val="9_Depreciação"/>
      <sheetName val="10__Venda_3_andar"/>
      <sheetName val="Ajustes_Créd__Imposto_(2)"/>
      <sheetName val="Ajustes_Créd__Imposto"/>
      <sheetName val="5_Teste_Saldo_Final_Obras_Andto"/>
      <sheetName val="3_Teste_de_Saldo_Inicial"/>
      <sheetName val="4_Teste_de_Adição"/>
      <sheetName val="5_Teste_de_Saldo_Final"/>
      <sheetName val="Tabela_Sampling_Size"/>
      <sheetName val="2__Lead"/>
      <sheetName val="1__Nota_Explicativa_Comexport"/>
      <sheetName val="2__Nota_Explicativa_Trop"/>
      <sheetName val="3__Mapa_de_Movimentação_-_Comex"/>
      <sheetName val="4__Mapa_de_Movimentação_-_Trop"/>
      <sheetName val="1__Terras"/>
      <sheetName val="2__Bananal"/>
      <sheetName val="3__Rio"/>
      <sheetName val="4__Arrojadinho"/>
      <sheetName val="5__Campo_Aberto"/>
      <sheetName val="6__Mapa_Imobilizado"/>
      <sheetName val="7__PAS_de_depreciação"/>
      <sheetName val="8__Licença_Ambiental"/>
      <sheetName val="Vouching_Adições_"/>
      <sheetName val="Baixas_"/>
      <sheetName val="Vouching_Baixas_"/>
      <sheetName val="itens_totalmente_depreciados"/>
      <sheetName val="(1)_Rollfoward_Set-08"/>
      <sheetName val="(2)_L1_x_L2"/>
      <sheetName val="(3)_Ajuste_GAAP_-_Ago-08"/>
      <sheetName val="(4)_Ajuste_GAAP_Jun-08"/>
      <sheetName val="(5)_Patrimonio_X_Contábil_-_BR"/>
      <sheetName val="(6)_Patrimonio_X_Contábil_-_US"/>
      <sheetName val="(7)_Mapa_Mov__-_BRGAAP"/>
      <sheetName val="(8)_PAS_-_Depreciação_-_31_08"/>
      <sheetName val="(9)_PAS_-_Depreciação_-_BRGAAP"/>
      <sheetName val="(10)_Mapa_Mov__-_USGAAP"/>
      <sheetName val="(11)_PAS_-_Depreciação_-_USGAAP"/>
      <sheetName val="(12)_Dif__Taxa"/>
      <sheetName val="(13)_Imob__em_Andamento"/>
      <sheetName val="(14)_Custo_Corig__x_Depreciação"/>
      <sheetName val="(15)_Adição"/>
      <sheetName val="(16)_Teste_Sld__Inicial"/>
      <sheetName val="(17)_Baixa"/>
      <sheetName val="(18)_Impairment"/>
      <sheetName val="(19)_Prov__Obsoleto"/>
      <sheetName val="(1)_L1_x_L2"/>
      <sheetName val="(2)_Ajuste_GAAP_-_31_08"/>
      <sheetName val="(3)_Ajuste_GAAP_-_31_06"/>
      <sheetName val="(4)_Patrimonio_X_Contábil_-_BR"/>
      <sheetName val="(5)_Patrimonio_X_Contábil_-_US"/>
      <sheetName val="(6)_Mapa_Mov__-_BRGAAP"/>
      <sheetName val="(7)_PAS_-_Depreciação_-_31_08"/>
      <sheetName val="(8)_PAS_-_Depreciação_-_BRGAAP"/>
      <sheetName val="(9)_Mapa_Mov__-_USGAAP"/>
      <sheetName val="(10)_PAS_-_Depreciação_-_USGAAP"/>
      <sheetName val="(11)_Dif__Taxa"/>
      <sheetName val="(12)_Imob__em_Andamento"/>
      <sheetName val="(12)_Custo_Corig__x_Depreciação"/>
      <sheetName val="(13)_Adição"/>
      <sheetName val="(14)_Teste_Sld__Inicial"/>
      <sheetName val="(15)_Baixa"/>
      <sheetName val="(16)_Impairment"/>
      <sheetName val="(17)_Prov__Obsoleto"/>
      <sheetName val="Suporte_Fluxo_de_caixa"/>
      <sheetName val="5__Sample_Size_Table"/>
      <sheetName val="P2__Programa_de_Trabalho"/>
      <sheetName val="P2__Mapa_de_Imobilizado"/>
      <sheetName val="P3__PAS_de_Depreciação"/>
      <sheetName val="Sample_Size_and_Thershold"/>
      <sheetName val="Adição_31_12_08"/>
      <sheetName val="Baixa_31_12_08"/>
      <sheetName val="Depreciação_31_12_08"/>
      <sheetName val="Totalmente_Deprec__31_12_08"/>
      <sheetName val="Insp_Física_Intangível"/>
      <sheetName val="Adição-Baixa_31_12_08"/>
      <sheetName val="Adição-Baixa_30_06_08"/>
      <sheetName val="Totalmente_Deprec_"/>
      <sheetName val="Adições_31_09"/>
      <sheetName val="9__Teste_IPE"/>
      <sheetName val="10__Log"/>
      <sheetName val="11__Sample_size_and_threshold"/>
      <sheetName val="5__I_A_Bens_de_Uso"/>
      <sheetName val="7__Impairment_"/>
      <sheetName val="PAS_Depreciação__(2)"/>
      <sheetName val="RollForward_Dez_09"/>
      <sheetName val="RollForward_Set_09"/>
      <sheetName val="Mapa_Ago_2009"/>
      <sheetName val="PAS_Baixas"/>
      <sheetName val="Teste_de_Adições_Ago_09"/>
      <sheetName val="Imob_Andamento_Ago_09"/>
      <sheetName val="1__Movim__do_Imob__IFRS_31_12"/>
      <sheetName val="1_1_Mov__do_Imob__BRGAAP_31_10"/>
      <sheetName val="2__Teste_de_Saldo_Inicial"/>
      <sheetName val="3_Teste_de_Adição"/>
      <sheetName val="4__PAS_Deprec__31_12"/>
      <sheetName val="4_1__PAS_Depreciação_31_10"/>
      <sheetName val="5_Sample_Size"/>
      <sheetName val="1__Movimentação_do_Imobilizado"/>
      <sheetName val="6_Obras_em_andamento"/>
      <sheetName val="11_Capitalização_dos_juros"/>
      <sheetName val="2__Mapa_de_Imobilizado"/>
      <sheetName val="LOG's_ACL"/>
      <sheetName val="P2__PAS_Depreciação"/>
      <sheetName val="P4__Teste_de_Baixa"/>
      <sheetName val="P2_Mapa_Movimentação"/>
      <sheetName val="P3_PAS_Depreciação_"/>
      <sheetName val="P4_Teste_de_Adição"/>
      <sheetName val="P5__Relação_Fazendas"/>
      <sheetName val="4__PAS_Depreciação_"/>
      <sheetName val="1__Mapa_do_Imobilizado_Ago"/>
      <sheetName val="3__PAS_de_Dep_"/>
      <sheetName val="5__Mapa_Imobilizado_Dez"/>
      <sheetName val="P3__Mapa_de_Movimento"/>
      <sheetName val="P4__PAS_de_Depr__30_09"/>
      <sheetName val="P5__Teste_de_Adições_30_09"/>
      <sheetName val="P5_1_Teste_de_Adições_31_12"/>
      <sheetName val="P6__Teste_de_Saldo_Inicial"/>
      <sheetName val="1__Mapa_Imobilizado_(2)"/>
      <sheetName val="2__Resumo_SAENG_CLAMOM"/>
      <sheetName val="7__Análise_CIAP"/>
      <sheetName val="4__Teste_de_Baixa"/>
      <sheetName val="7__Base_de_baixa"/>
      <sheetName val="7__Base_de_adição"/>
      <sheetName val="Base_Mapa_Imobilizado"/>
      <sheetName val="Base_Mapa_Imobilizado_(2)"/>
      <sheetName val="5__Teste_de_Baixa"/>
      <sheetName val="Pas_de_Depreciação_Ame_"/>
      <sheetName val="Sample_Size_"/>
      <sheetName val="Gastos_c_Desenvolvimento"/>
      <sheetName val="Obras_em_Andamento_-_Dez"/>
      <sheetName val="Teste_de_Depreciação_-_Dez"/>
      <sheetName val="Prov__Maquinas_Paradas_-_Dez"/>
      <sheetName val="Análise_de_Variação_-_Set"/>
      <sheetName val="Obras_em_Andamento_-_Set"/>
      <sheetName val="Teste_de_Depreciação_-_Set"/>
      <sheetName val="Prov__Maquinas_Paradas_-_Set"/>
      <sheetName val="0__Análise_de_Variação_-_Dez"/>
      <sheetName val="1__Mapa_do_Imobilizado_Dez"/>
      <sheetName val="2__Imob__Andamento_Dez"/>
      <sheetName val="3__Gastos_Desenvolv__Set_&amp;_Dez"/>
      <sheetName val="4__Teste_Depreciação_Set___Dez"/>
      <sheetName val="5__Depreciação_reavaliação"/>
      <sheetName val="6__Prov__Maquinas_Paradas"/>
      <sheetName val="8__PPC"/>
      <sheetName val="9__Imob__Andamento_Set"/>
      <sheetName val="10__Mapa_do_Imobilizado"/>
      <sheetName val="Mapa_do_Imobilizado_Dez"/>
      <sheetName val="Imob__Andamento_Dez"/>
      <sheetName val="Gastos_Desenvolv__Set_&amp;_Dez"/>
      <sheetName val="Teste_Depreciação_Set___Dez"/>
      <sheetName val="Depreciação_reavaliação"/>
      <sheetName val="Prov__Maquinas_Paradas"/>
      <sheetName val="Imob__Andamento_Set"/>
      <sheetName val="Detalhe_de_Adições"/>
      <sheetName val="1__Imobilizados_em_Andamento"/>
      <sheetName val="2_Mapa_do_Imobilizado"/>
      <sheetName val="3_Teste_de_Detalhe"/>
      <sheetName val="4_Gastos_c_Desenvolvimento"/>
      <sheetName val="5__Teste_de_Depreciação"/>
      <sheetName val="2_1_Pas_de_Depreciação_Ame_"/>
      <sheetName val="Determining_Sample_Size"/>
      <sheetName val="2_2_Mapa_do_Imobilizado_Dez"/>
      <sheetName val="1_1_Teste_de_Detalhe"/>
      <sheetName val="1_1_Imob__em_Andamento_Dez"/>
      <sheetName val="4_4_Gastos_Desenvolv__Set_&amp;_Dez"/>
      <sheetName val="5__Equip__Mov__Carga"/>
      <sheetName val="5_1_Itens_sem_reavaliação"/>
      <sheetName val="5_2_Itens_reavaliados"/>
      <sheetName val="5_3_Itens_100%_depreciados"/>
      <sheetName val="Mapa_Mov__30_09"/>
      <sheetName val="Global_de_depreciação_30_09"/>
      <sheetName val="Teste_adições_e_baixas_30_09"/>
      <sheetName val="Imobilizados_em_andamento"/>
      <sheetName val="Comparativo_Depreciação"/>
      <sheetName val="Amarração_relatório"/>
      <sheetName val="Lçtos_reclassif__imob"/>
      <sheetName val="Composição_Mov__Dep_"/>
      <sheetName val="Teste_Global_de_Depreciação"/>
      <sheetName val="Mov_até_30_09"/>
      <sheetName val="Mov__até_31_11"/>
      <sheetName val="Global_Dep"/>
      <sheetName val="CALCULO_DEPRECIAÇÃO"/>
      <sheetName val="Teste_Global_Depreciaçao"/>
      <sheetName val="CALCULO_DEPRECIAÇÃO_(2)"/>
      <sheetName val="Amarracao_Relatorio"/>
      <sheetName val="Lçtos_reclassif__imo"/>
      <sheetName val="Amarração_p__Relatório"/>
      <sheetName val="Global_Depreciação_28_02_07"/>
      <sheetName val="Teste_Adições_28_02_2007"/>
      <sheetName val="Movimentação28_02_2007"/>
      <sheetName val="Teste_Adições_28_02_07"/>
      <sheetName val="Contratos_Fábrica_Betim"/>
      <sheetName val="Adiant__Int__e_Ext__30_09"/>
      <sheetName val="Adiant__Interno_31_12"/>
      <sheetName val="Adiant__Externo_31_12"/>
      <sheetName val="Quadro_DF"/>
      <sheetName val="1_Mapa_de_Imobilizado_(I)"/>
      <sheetName val="4__PAS_-_Depreciação_(F)"/>
      <sheetName val="2_Teste_de_Adições_(I)"/>
      <sheetName val="3__PAS_-_Depreciação_(I)"/>
      <sheetName val="P4__PAS_-_Depreciação"/>
      <sheetName val="2__Adições_e_Baixas"/>
      <sheetName val="4_Cálculo_Tx_Depreciação_"/>
      <sheetName val="1__Investimento_Melhorias_Terra"/>
      <sheetName val="1_1_Análise_Fert__por_Fazenda_"/>
      <sheetName val="2__Mapa_do_Imobilizado"/>
      <sheetName val="3__PAS_Depreciação_FISCAL"/>
      <sheetName val="2__Mapa_de_Mov__USGAAP"/>
      <sheetName val="3__Teste_de_Adições_30_09"/>
      <sheetName val="5__PAS_de_Deprec__BRGAAP"/>
      <sheetName val="7__PAS_de_Deprec__USGAAP"/>
      <sheetName val="3_1_Teste_de_Adições_31_12"/>
      <sheetName val="4__Mapa_de_Mov__BRGAAP"/>
      <sheetName val="6__Mapa_de_Mov__USGAAP"/>
      <sheetName val="PAS_de_Deprec_"/>
      <sheetName val="ISRE_2400"/>
      <sheetName val="Análise_Impairment"/>
      <sheetName val="Análise_Imobilizado"/>
      <sheetName val="Mapa_Imobilizado_BRGAAP"/>
      <sheetName val="PAS_Depreciação__BRGAAP"/>
      <sheetName val="Mapa_Imobilizado_IFRS"/>
      <sheetName val="PAS_Depreciação_IFRS_"/>
      <sheetName val="Ajuste_Depreciação"/>
      <sheetName val="PAS_Depreciação_05_2010"/>
      <sheetName val="1-_Passos_do_Planejamento"/>
      <sheetName val="P1__Mapa_Imobilizado"/>
      <sheetName val="P2__Teste_Saldo_Inicial_"/>
      <sheetName val="P3__PAS_Depreciação_"/>
      <sheetName val="P2_Teste_de_Adição_30_11"/>
      <sheetName val="P3__Adto_Imobilizado_Nov11"/>
      <sheetName val="P4_PAS_Depreciação_30_11"/>
      <sheetName val="P5_Teste_de_Adição_28_02"/>
      <sheetName val="P6__Adto_Imobilizado_Fev12"/>
      <sheetName val="P7_PAS_Depreciação_28_02"/>
      <sheetName val="P2_1_Teste_de_Adição_-_30_11_"/>
      <sheetName val="P2_2_Teste_de_Adição_-_28_02"/>
      <sheetName val="P4__Adtos_à_Fornec_-_30_11_"/>
      <sheetName val="P5__Sample_Size"/>
      <sheetName val="P6a_Check_list_Impairment"/>
      <sheetName val="P6b__Calculo_Impairment_DTT"/>
      <sheetName val="P6c_Cálculo_Impairment_SEW"/>
      <sheetName val="P7__Business_Plan_{PPC}"/>
      <sheetName val="P8_Analise_de_Sensibilidade_DTT"/>
      <sheetName val="P9__Rollforward"/>
      <sheetName val="Teste_de_Saldos_Iniciais"/>
      <sheetName val="P2___Teste_Depreciações"/>
      <sheetName val="P3__132014_Imob__And_"/>
      <sheetName val="P4__132051_Imob__And__(AM)"/>
      <sheetName val="P5__132054_Imob__And_"/>
      <sheetName val="Teste_Depreciações"/>
      <sheetName val="Baixa_Hard-Software"/>
      <sheetName val="Adiant_Fornec_"/>
      <sheetName val="Claims_Contratuais"/>
      <sheetName val="Detalhe_-_Adições"/>
      <sheetName val="Teste_Reavaliação"/>
      <sheetName val="Mov__Arrendamento"/>
      <sheetName val="Teste_Baixas_-_Mov_Arrendamento"/>
      <sheetName val="Amort__Benf_"/>
      <sheetName val="Mapa_de_Imob__31_12_2013"/>
      <sheetName val="Mapa_de_Imob__30_09_2013"/>
      <sheetName val="Imobilizado_31_12_2010"/>
      <sheetName val="Imobilizado_30_09_10"/>
      <sheetName val="Reavaliação_da_Vida_Útil"/>
      <sheetName val="Teste_de_adições_do_imobilizado"/>
      <sheetName val="N_E_"/>
      <sheetName val="Rollforward_Procedures"/>
      <sheetName val="Mapa_Depreciação"/>
      <sheetName val="Diferido_e_Intangível"/>
      <sheetName val="Juros_Capitalizados"/>
      <sheetName val="Tabela_seleção"/>
      <sheetName val="3__Depreciação_Reavaliação"/>
      <sheetName val="4__Teste_de_Depreciação"/>
      <sheetName val="5__S_I__Imob__em_andamento"/>
      <sheetName val="6__Imob__em_Andamento"/>
      <sheetName val="8_1_Check_list_Impairment"/>
      <sheetName val="8_2_Impairment"/>
      <sheetName val="Ajustes_Propostos"/>
      <sheetName val="Mapa_e_Pas_de_Depreciação"/>
      <sheetName val="Bens_para_Revenda"/>
      <sheetName val="Mapa_Mov_e_PAS_Depr"/>
      <sheetName val="Doação_Terreno"/>
      <sheetName val="Imobilzado_em_Andamento"/>
      <sheetName val="Bx_Ativo_Imob_"/>
      <sheetName val="Gastos_Implantação"/>
      <sheetName val="Comparativo_(UIR)"/>
      <sheetName val="Pas_Depreciação_31-12-10"/>
      <sheetName val="Pas_Depreciação_31-10-10"/>
      <sheetName val="CRÉDITOS_A_RECEBER"/>
      <sheetName val="Mapa_out_06"/>
      <sheetName val="Mapa_dez_06"/>
      <sheetName val="PAS_DEPRC"/>
      <sheetName val="TCalc_"/>
      <sheetName val="NE_31_12_09"/>
      <sheetName val="NE_30_09_09"/>
      <sheetName val="Mapa_Movimentação_09_09"/>
      <sheetName val="Mapa_Movimentação_12_09"/>
      <sheetName val="Cálculo_Amostras"/>
      <sheetName val="Suporte_relatório"/>
      <sheetName val="{PPC}_-_Mapa_de_Imobilizado"/>
      <sheetName val="1__Mapa_Correcta"/>
      <sheetName val="1__Mapa_Correcta_(2)"/>
      <sheetName val="2__PAS_Depreciação_"/>
      <sheetName val="3__Imob_em_And_Correcta"/>
      <sheetName val="3__Adições_2013"/>
      <sheetName val="4__Teste_de_Adição_-_Set_13"/>
      <sheetName val="5__Determination_Sample"/>
      <sheetName val="Conciliação_{ppc}"/>
      <sheetName val="1__Planejamento"/>
      <sheetName val="2__Tabela_DAAM"/>
      <sheetName val="5__Teste_de_Adições"/>
      <sheetName val="6__PAS_de_Depreciação"/>
      <sheetName val="P7__Teste_de_Baixas"/>
      <sheetName val="Depreciação_e_Amortização"/>
      <sheetName val="Composição_Patrimonial_SET"/>
      <sheetName val="Composição_Patrimonial"/>
      <sheetName val="Rel_Bal_Geral-430-440"/>
      <sheetName val="Rel_Bal_Geral-1"/>
      <sheetName val="Rel_Bal_Geral-2"/>
      <sheetName val="Rel_Bal_Geral-4"/>
      <sheetName val="Rel_Bal_Geral-5"/>
      <sheetName val="Rel_Bal_Geral-510"/>
      <sheetName val="Rel_Bal_Geral-520"/>
      <sheetName val="Rel_Bal_Geral-410-420"/>
      <sheetName val="1__Movimentação"/>
      <sheetName val="2__Sample_Size"/>
      <sheetName val="3_Seleção_"/>
      <sheetName val="4__Global_de_depreciação_"/>
      <sheetName val="5__Obras_em_andamento"/>
      <sheetName val="5_Cobertura_de_Seguros"/>
      <sheetName val="Benfeitorias_e_Imob_em_Andament"/>
      <sheetName val="Bens_destinados_a_venda"/>
      <sheetName val="Teste_-_Imobilizado"/>
      <sheetName val="Cut-off_do_imobilizado_"/>
      <sheetName val="Teste_de_Exaustão"/>
      <sheetName val="Teste_de_Depreciação_Global"/>
      <sheetName val="Teste_Global_Depreciação"/>
      <sheetName val="Cálculo_do_Parametro"/>
      <sheetName val="Teste_Exaustão"/>
      <sheetName val="Seleção_Adições_Set"/>
      <sheetName val="Seleção_Adições__Dez"/>
      <sheetName val="Seleção_Baixas"/>
      <sheetName val="Teste_Adições_Diferido1"/>
      <sheetName val="Teste_Fechamento_de_Loja"/>
      <sheetName val="_Calc_Depreciação_OUT"/>
      <sheetName val="_Calc_Depreciação_DEZ"/>
      <sheetName val="Depre__Imóveis"/>
      <sheetName val="Adições_Benfeitorias_"/>
      <sheetName val="Dados_(2)"/>
      <sheetName val="Mov__PPC"/>
      <sheetName val="Imob_a_regularizar"/>
      <sheetName val="Projeção_Imobilizado"/>
      <sheetName val="Mov__Set02_PPC"/>
      <sheetName val="Mov__Dez02_PPC"/>
      <sheetName val="Teste_deprec_"/>
      <sheetName val="Teste_Aquis_"/>
      <sheetName val="Movimentação_Set02_PPC"/>
      <sheetName val="ttca-imob_(2)"/>
      <sheetName val="Itens_tot_dep_99"/>
      <sheetName val="Itens_tot_dep_00"/>
      <sheetName val="sales_vol_"/>
      <sheetName val="PAS_Fopag"/>
      <sheetName val="Mov_31_10_2007"/>
      <sheetName val="Mov_31_12_2007_"/>
      <sheetName val="Global_Dep_31_10_2007"/>
      <sheetName val="Movimentação_30_06_2007"/>
      <sheetName val="Global_de_Dep__30_06_2007"/>
      <sheetName val="Quadro_NE_10"/>
      <sheetName val="Mov_Diferido"/>
      <sheetName val="Movimentações_Imobilizado_30_09"/>
      <sheetName val="Movimentações_Imobilizado_31_12"/>
      <sheetName val="Movimentações_Diferido_30_09"/>
      <sheetName val="Movimentações_Diferido_31_12"/>
      <sheetName val="Global_de_Depreciação_-_Gest_"/>
      <sheetName val="Global_de_Amortização"/>
      <sheetName val="Depreciação_Moldes_Uso"/>
      <sheetName val="Depreciação_"/>
      <sheetName val="Mov__Permanente"/>
      <sheetName val="PAS_Deprec_Dez"/>
      <sheetName val="Log_Imob__andamento"/>
      <sheetName val="A_-_Mapa"/>
      <sheetName val="A_-_MAPA_RTT"/>
      <sheetName val="B_-_PAS_Deprec_"/>
      <sheetName val="C_-_Teste_adições"/>
      <sheetName val="D_-_Adiantamento"/>
      <sheetName val="E_-_Andamento"/>
      <sheetName val="F_-_Resumo_dos_Laudos"/>
      <sheetName val="ICMS-Cofins_Arcos"/>
      <sheetName val="ABRIL_2000"/>
      <sheetName val="Mapa_Mov_Imobilizado"/>
      <sheetName val="Análise_Indicativos_Impairment"/>
      <sheetName val="Movimentação_de_Imobilizado"/>
      <sheetName val="Depreciação_do_Imobilizado"/>
      <sheetName val="Depreciação_fiscal"/>
      <sheetName val="Depreciação_custo_atribuido"/>
      <sheetName val="Controle_C__Atribuido"/>
      <sheetName val="Dep__Fiscal"/>
      <sheetName val="Dep__Deemed_Cost"/>
      <sheetName val="Dep__Vida_ùtil"/>
      <sheetName val="Teste_das_Baixas"/>
      <sheetName val="Schedule_1_"/>
      <sheetName val="Schedule_2"/>
      <sheetName val="Comp__do_imob__andamento"/>
      <sheetName val="Teste_detalhe_projetos"/>
      <sheetName val="Imóveis_destinados_a_venda"/>
      <sheetName val="Imobilizado_dado_em_garantia"/>
      <sheetName val="Imobilizado_dado_garantia_31_12"/>
      <sheetName val="CPT_ELT"/>
      <sheetName val="Validação_100%_depreciados"/>
      <sheetName val="Vida_Útil"/>
      <sheetName val="Movimentação_Intangível"/>
      <sheetName val="Sist__Pat__Imobilizado"/>
      <sheetName val="Detalhe_Baixa_Saldo_Inicial"/>
      <sheetName val="Análise_Vida_Útil"/>
      <sheetName val="Movim__Imobilizado_30_09_2009"/>
      <sheetName val="Sist__Patrimonial_Imobilizado"/>
      <sheetName val="Ativo_Fixo_e_Contábil"/>
      <sheetName val="Inspeção_Fisíca"/>
      <sheetName val="Análise_Máquinas_e_Equipamentos"/>
      <sheetName val="100%_Depreciados"/>
      <sheetName val="P2__Mapa_Ativo_Fixo"/>
      <sheetName val="P2_1_Mapa_Intangível"/>
      <sheetName val="P3__PAS_Depreciação1"/>
      <sheetName val="P4__Teste_de_adição"/>
      <sheetName val="P5__Tabela_DAAM"/>
      <sheetName val="Determination_Sample_Size"/>
      <sheetName val="Rollfoward_31_07_2010"/>
      <sheetName val="Teste_de_Integridade"/>
      <sheetName val="Teste_de_Adições_e_Baixas"/>
      <sheetName val="P3__Adições"/>
      <sheetName val="P4__Baixa"/>
      <sheetName val="NE_"/>
      <sheetName val="P1__Procedimentos_Efetuados"/>
      <sheetName val="P4__Amostra"/>
      <sheetName val="P5__Capitalização_Juros"/>
      <sheetName val="NE_Controladora"/>
      <sheetName val="NE_Consolidado"/>
      <sheetName val="1|Audit_Program"/>
      <sheetName val="2_B|Detalhe_Baixas"/>
      <sheetName val="3|Detalhe_Adições"/>
      <sheetName val="4|Global_Depreciação"/>
      <sheetName val="4_1|Validações_-_Global"/>
      <sheetName val="5|Detalhe_Despesas_Manutenção"/>
      <sheetName val="Resumo_Contratos"/>
      <sheetName val="4__Gastos_Desenvolv"/>
      <sheetName val="Sheet_Index"/>
      <sheetName val="1__Mapa_Imobilizado_31_03_15"/>
      <sheetName val="2__PAS_de_Depreciação_31_03_15"/>
      <sheetName val="4__Composição_Importação"/>
      <sheetName val="5__Imobilizado_em_Andamento"/>
      <sheetName val="6__Check_List_Impairmet"/>
      <sheetName val="7__Pontos_de_Controle"/>
      <sheetName val="P2__Adição_de_Imobilizado"/>
      <sheetName val="P3__Teste_Saldo_Inicial_"/>
      <sheetName val="1__Mapa_do_Imobilizado"/>
      <sheetName val="5__Ágio_e_Amortização"/>
      <sheetName val="6__Threshold_and_Sample_Size"/>
      <sheetName val="4__Carta_Comentário"/>
      <sheetName val="P2_1_Adiantamento_Imobilizado"/>
      <sheetName val="Seleção_Adições_1º__Sem_"/>
      <sheetName val="Seleção_Adições_2º__Sem_"/>
      <sheetName val="Seleção_Imobilizado"/>
      <sheetName val="Seleção_Imobilizado_1209"/>
      <sheetName val="Saldo_Inicial_em_2009"/>
      <sheetName val="Depreciação_1209"/>
      <sheetName val="Teste_de_Baixas_2009"/>
      <sheetName val="Teste_de_SI_do_Imobilizado"/>
      <sheetName val="Teste_de_Adições_Imobilizado"/>
      <sheetName val="Pontos_Carta_Comentário"/>
      <sheetName val="Teste_Adição_Imobilizado"/>
      <sheetName val="ACT_Input_(2)"/>
      <sheetName val="Movimentação_2003"/>
      <sheetName val="Movimentação_2002"/>
      <sheetName val="Cálculo_da_Depreciação"/>
      <sheetName val="Terrenos_e_Edificações"/>
      <sheetName val="Mapa_Imobilizado_-_30_04_2012"/>
      <sheetName val="Mapa_Intangível_-_30_04_2012"/>
      <sheetName val="Complemento_teste_de_Adições"/>
      <sheetName val="Mapa_Intangível"/>
      <sheetName val="Imobilizado_31-12-2011"/>
      <sheetName val="PAS_-_31-12-2011"/>
      <sheetName val="Check_list_Impairment"/>
      <sheetName val="Calculo_Amostra"/>
      <sheetName val="NE_Intangivel"/>
      <sheetName val="1)_Mov"/>
      <sheetName val="2)_Adição"/>
      <sheetName val="3)_Depreciação"/>
      <sheetName val="4)_RFP"/>
      <sheetName val="5)_Impairment"/>
      <sheetName val="Valuation_(2)"/>
      <sheetName val="Valuation_(3)"/>
      <sheetName val="Valuation_(4)"/>
      <sheetName val="Valuation_(1)"/>
      <sheetName val="Composição_Impairment_"/>
      <sheetName val="Imob_em_Andamento_"/>
      <sheetName val="Importacoes_Andamento_Transito"/>
      <sheetName val="Depreciação_31_10_2009"/>
      <sheetName val="Inspecao_Fisica"/>
      <sheetName val="Compos_Diferido_Gastos_Prods"/>
      <sheetName val="Compos_Diferido_Gastos_Implant"/>
      <sheetName val="Pontos_Identificados"/>
      <sheetName val="Suporte_NE"/>
      <sheetName val="1__Mapa_de_Mov__Consolidado"/>
      <sheetName val="2__Mapa_de_movimentação_(Imob_)"/>
      <sheetName val="3__Mapa_de_movimentação_(Int_)"/>
      <sheetName val="4__Análise_Depreciação"/>
      <sheetName val="4_2_Resultado_Depreciação"/>
      <sheetName val="4_3_PAS_Depreciação"/>
      <sheetName val="5_Teste_de_adições_(I)"/>
      <sheetName val="5_1_Teste_de_adições_(I)"/>
      <sheetName val="5_2_Teste_de_Adições_(F)"/>
      <sheetName val="6__Imobilizado_em_And_"/>
      <sheetName val="Comp__Imob__2009"/>
      <sheetName val="Global_de_Depreciação_-_09"/>
      <sheetName val="Detalhe_Depr__2008"/>
      <sheetName val="Adição_e_Baixa_"/>
      <sheetName val="Movimentação_31_12_2010"/>
      <sheetName val="PAS_Dep__BRGAAP_"/>
      <sheetName val="PAS_Dep__IFRS"/>
      <sheetName val="Taxa_Depreciação"/>
      <sheetName val="Exaustão_U$"/>
      <sheetName val="Mapa_de_Mov__do_Imobilizado"/>
      <sheetName val="Movimentação_set_10_a_dez_10"/>
      <sheetName val="Report_K"/>
      <sheetName val="Variação_do_Período"/>
      <sheetName val="Baixa_de_Flaviano"/>
      <sheetName val="3__Teste_de_Adição_"/>
      <sheetName val="Mapa_Ago_e_Dez_09"/>
      <sheetName val="PAS_Depreciação_Ago_09"/>
      <sheetName val="PAS_Baixas_Ago_09"/>
      <sheetName val="2__Nota_Explicativa"/>
      <sheetName val="3__Mapa_de_Movimentação_-_L"/>
      <sheetName val="4__Mapa_de_Movimentação_-_E"/>
      <sheetName val="5__Adto_Fornecedores_-_L_"/>
      <sheetName val="6__PAS_de_Depreciação_-_L"/>
      <sheetName val="7__PAS_de_Depreciação_-_E"/>
      <sheetName val="7_1__Controle_de_Alugueis_-_E"/>
      <sheetName val="8__Principais_Adições_-_TRI_-_L"/>
      <sheetName val="9__Teste_de_Adição_-_L"/>
      <sheetName val="10__Teste_de_Adição_-_E"/>
      <sheetName val="Worksheet_in_5610_Imobilizado_C"/>
      <sheetName val="Terrenos_e_Prop__Imobiliárias"/>
      <sheetName val="Patrimônio_31_12_2010"/>
      <sheetName val="Baixas_por_venda"/>
      <sheetName val="Seleção_(2)"/>
      <sheetName val="Check_List"/>
      <sheetName val="Nota_explicativa_Movimentação"/>
      <sheetName val="Lead_-_Ajustada_2008-2009"/>
      <sheetName val="Global_Depreciações"/>
      <sheetName val="Composição_do_Saldo_Inicial"/>
      <sheetName val="Validação_Saldo_Inicial"/>
      <sheetName val="Limitação_de_Extensão"/>
      <sheetName val="Depreciação_Analítica"/>
      <sheetName val="Compos__imobilizado"/>
      <sheetName val="Seleção_compos__imobilizado"/>
      <sheetName val="NOTA_EXPLICATIVA_FINAL"/>
      <sheetName val="Mov__p_relat_"/>
      <sheetName val="Global_Dep_"/>
      <sheetName val="Bens_100%_Depreciados"/>
      <sheetName val="Imobilizado_-_Composição"/>
      <sheetName val="Adiantamento_Imob__Forn__Nac_"/>
      <sheetName val="Vida_útil_Imobilizado"/>
      <sheetName val="Justificativas_Compras_Máquinas"/>
      <sheetName val="Desp_implantação_-_Amortização"/>
      <sheetName val="Composição_Patrimonial_(2)"/>
      <sheetName val="Mov__DFC_e_NE"/>
      <sheetName val="População_Adição"/>
      <sheetName val="Média_ponderada_Depreciação"/>
      <sheetName val="Composição_adição_2012"/>
      <sheetName val="Teste_Saldo_2011"/>
      <sheetName val="Teste_Adição_2012"/>
      <sheetName val="Teste_Saldo"/>
      <sheetName val="3__Depreciação_Global"/>
      <sheetName val="4__Seleção"/>
      <sheetName val="População_-_Imob__Andamento"/>
      <sheetName val="Composição_do_imobilizado"/>
      <sheetName val="Aquisição_de_imobilizado"/>
      <sheetName val="Posição_Patrimonial"/>
      <sheetName val="Provisões_"/>
      <sheetName val="Seleção_e_Teste"/>
      <sheetName val="Composição_-_Imobilizado_em_and"/>
      <sheetName val="Output Apresentação"/>
      <sheetName val=" Fluxo"/>
      <sheetName val="Details"/>
      <sheetName val="P Ref. Relatório"/>
      <sheetName val="P1-Rollforward"/>
      <sheetName val="P2-Análise de Variação"/>
      <sheetName val="P5-Teste de Saldo Inicial"/>
      <sheetName val="P6-Teste de Adição"/>
      <sheetName val="P7-Máquinas em Locação"/>
      <sheetName val="P2-Mapa do Imobilizado"/>
      <sheetName val="P3-PAS Depreciação"/>
      <sheetName val="P4-Teste de Saldo Inicial"/>
      <sheetName val="P5-Teste de Adição"/>
      <sheetName val="P6-Máquinas em Locação"/>
      <sheetName val="Threshold PAS"/>
      <sheetName val="P1.Procedimentos"/>
      <sheetName val="P2.Mapa do Imobilizado"/>
      <sheetName val="P3.PAS de Depreciação"/>
      <sheetName val="P5. Maquinas em Locação"/>
      <sheetName val="Calculo"/>
      <sheetName val="Ativo Analitico"/>
      <sheetName val="Passivo Analitico"/>
      <sheetName val="Resultado Analitico"/>
      <sheetName val="Ativo Sintetico"/>
      <sheetName val="Passivo Sintetico"/>
      <sheetName val="Resultado Sintetico"/>
      <sheetName val="DFC2"/>
      <sheetName val="D.V.A."/>
      <sheetName val="CAMPO"/>
      <sheetName val="RJ"/>
      <sheetName val="Funcionários"/>
      <sheetName val="Funcionários - Resumo"/>
      <sheetName val="Creche"/>
      <sheetName val="Odontoprev"/>
      <sheetName val="Seguro de Vida"/>
      <sheetName val="Plano de Saúde"/>
      <sheetName val="Vale Alimentação"/>
      <sheetName val="Vale Refeição"/>
      <sheetName val="Vale Transporte I"/>
      <sheetName val="Vale Transporte II"/>
      <sheetName val="Vale Páscoa"/>
      <sheetName val="Vale Natal"/>
      <sheetName val="Remuneração CLT"/>
      <sheetName val="Remuneração Estat."/>
      <sheetName val="Hora Extra"/>
      <sheetName val="Sobreaviso"/>
      <sheetName val="PLR"/>
      <sheetName val="RAT FAT"/>
      <sheetName val="Terceiros Entidades"/>
      <sheetName val="FGTS"/>
      <sheetName val="Periculosidade"/>
      <sheetName val="Férias"/>
      <sheetName val="Férias 1-12"/>
      <sheetName val="Férias 1-3"/>
      <sheetName val="Férias INSS"/>
      <sheetName val="Férias RAT FAT"/>
      <sheetName val="Férias Terceiros Entidades"/>
      <sheetName val="Férias FGTS"/>
      <sheetName val="13o"/>
      <sheetName val="13o 1-12"/>
      <sheetName val="13o INSS"/>
      <sheetName val="13o RAT FAT"/>
      <sheetName val="13o Terceiros Entidade"/>
      <sheetName val="13o FGTS"/>
      <sheetName val="  "/>
      <sheetName val="U.S. Targeted Investors"/>
      <sheetName val="P1. Movimentação"/>
      <sheetName val="P2.Teste de Adição"/>
      <sheetName val="P3. Registro de Imóveis"/>
      <sheetName val="P4. Investimentos"/>
      <sheetName val="Sumary of tests"/>
      <sheetName val="P1 - Resumo dos Saldos"/>
      <sheetName val="P2 - Mapa do Imobilizado"/>
      <sheetName val="P3 - PAS de Depreciação 31.08"/>
      <sheetName val="P3.1 - Depreciação 31.12"/>
      <sheetName val="P4 - Frota CT Rental 31.08"/>
      <sheetName val="P4.1 - Frota CT Rental 31.12"/>
      <sheetName val="P5 - Frota CMT 31.08"/>
      <sheetName val="P7 - Teste de Baixas"/>
      <sheetName val="P8 - Saldo Frota CT 30.09"/>
      <sheetName val="P8.1 - Saldo Frota CT 31.12"/>
      <sheetName val="P9 - Teste Receita Frota"/>
      <sheetName val="Quadro Imobilizado"/>
      <sheetName val="Analíse de Impairment"/>
      <sheetName val="Teste custo imoveis e terreno"/>
      <sheetName val="P2.1- Para Ref Pacote"/>
      <sheetName val="P3-Mapa Movimentação BR"/>
      <sheetName val="P4-PAS Depreciação - BR"/>
      <sheetName val="P5-Mapa Movimentação IFRS"/>
      <sheetName val="P6-Cálculo Depreciação -IFRS"/>
      <sheetName val="P7-Teste SI"/>
      <sheetName val="P8-Teste Adição"/>
      <sheetName val="P9-Composição das adições"/>
      <sheetName val="P10-LOG ACL SI"/>
      <sheetName val="P11-Taxas IFRS"/>
      <sheetName val="P2. Mapa Intangível"/>
      <sheetName val="P3. PAS Amort. e Depreciação"/>
      <sheetName val="P4. Aging Imob. em Andamento"/>
      <sheetName val="5. Adições"/>
      <sheetName val="6. Análise de Variação"/>
      <sheetName val="P7. DAAM"/>
      <sheetName val="Adições de Imobilizado 30.11"/>
      <sheetName val="Adições de Imobilizado 31.12"/>
      <sheetName val="Teste Deprec. Gerencial"/>
      <sheetName val="Mapa de Movim. e PAS Deprec."/>
      <sheetName val="Impaiment Analysis"/>
      <sheetName val="Parâmetro 30.09"/>
      <sheetName val="Parâmetro 31.12.2009"/>
      <sheetName val="Mapa Imobilizado e Intangível"/>
      <sheetName val="Adição do Imobilizado"/>
      <sheetName val="Ágio Griffith"/>
      <sheetName val="Params"/>
      <sheetName val="Fixed Assets"/>
      <sheetName val="Abertura Mutação"/>
      <sheetName val="Orçado"/>
      <sheetName val="VMB"/>
      <sheetName val="G2TempShe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refreshError="1"/>
      <sheetData sheetId="37" refreshError="1"/>
      <sheetData sheetId="38" refreshError="1"/>
      <sheetData sheetId="39" refreshError="1"/>
      <sheetData sheetId="40"/>
      <sheetData sheetId="41"/>
      <sheetData sheetId="42"/>
      <sheetData sheetId="43"/>
      <sheetData sheetId="44" refreshError="1"/>
      <sheetData sheetId="45"/>
      <sheetData sheetId="46" refreshError="1"/>
      <sheetData sheetId="47"/>
      <sheetData sheetId="48"/>
      <sheetData sheetId="49" refreshError="1"/>
      <sheetData sheetId="50" refreshError="1"/>
      <sheetData sheetId="51"/>
      <sheetData sheetId="52"/>
      <sheetData sheetId="53" refreshError="1"/>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refreshError="1"/>
      <sheetData sheetId="66"/>
      <sheetData sheetId="67" refreshError="1"/>
      <sheetData sheetId="68" refreshError="1"/>
      <sheetData sheetId="69" refreshError="1"/>
      <sheetData sheetId="70"/>
      <sheetData sheetId="71" refreshError="1"/>
      <sheetData sheetId="72" refreshError="1"/>
      <sheetData sheetId="73" refreshError="1"/>
      <sheetData sheetId="74" refreshError="1"/>
      <sheetData sheetId="75" refreshError="1"/>
      <sheetData sheetId="76"/>
      <sheetData sheetId="77"/>
      <sheetData sheetId="78" refreshError="1"/>
      <sheetData sheetId="79" refreshError="1"/>
      <sheetData sheetId="80" refreshError="1"/>
      <sheetData sheetId="81"/>
      <sheetData sheetId="82"/>
      <sheetData sheetId="83"/>
      <sheetData sheetId="84"/>
      <sheetData sheetId="85"/>
      <sheetData sheetId="86"/>
      <sheetData sheetId="87"/>
      <sheetData sheetId="88" refreshError="1"/>
      <sheetData sheetId="89" refreshError="1"/>
      <sheetData sheetId="90"/>
      <sheetData sheetId="91"/>
      <sheetData sheetId="92"/>
      <sheetData sheetId="93"/>
      <sheetData sheetId="94"/>
      <sheetData sheetId="95"/>
      <sheetData sheetId="96"/>
      <sheetData sheetId="97"/>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sheetData sheetId="110"/>
      <sheetData sheetId="111"/>
      <sheetData sheetId="112"/>
      <sheetData sheetId="113"/>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sheetData sheetId="130" refreshError="1"/>
      <sheetData sheetId="131" refreshError="1"/>
      <sheetData sheetId="132" refreshError="1"/>
      <sheetData sheetId="133"/>
      <sheetData sheetId="134"/>
      <sheetData sheetId="135"/>
      <sheetData sheetId="136"/>
      <sheetData sheetId="137"/>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sheetData sheetId="151"/>
      <sheetData sheetId="152"/>
      <sheetData sheetId="153" refreshError="1"/>
      <sheetData sheetId="154" refreshError="1"/>
      <sheetData sheetId="155"/>
      <sheetData sheetId="156"/>
      <sheetData sheetId="157"/>
      <sheetData sheetId="158"/>
      <sheetData sheetId="159"/>
      <sheetData sheetId="160"/>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sheetData sheetId="187"/>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sheetData sheetId="201"/>
      <sheetData sheetId="202"/>
      <sheetData sheetId="203" refreshError="1"/>
      <sheetData sheetId="204" refreshError="1"/>
      <sheetData sheetId="205"/>
      <sheetData sheetId="206"/>
      <sheetData sheetId="207"/>
      <sheetData sheetId="208"/>
      <sheetData sheetId="209"/>
      <sheetData sheetId="210"/>
      <sheetData sheetId="211"/>
      <sheetData sheetId="212"/>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sheetData sheetId="269"/>
      <sheetData sheetId="270"/>
      <sheetData sheetId="27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sheetData sheetId="281" refreshError="1"/>
      <sheetData sheetId="282"/>
      <sheetData sheetId="283"/>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sheetData sheetId="299"/>
      <sheetData sheetId="300"/>
      <sheetData sheetId="301"/>
      <sheetData sheetId="302" refreshError="1"/>
      <sheetData sheetId="303" refreshError="1"/>
      <sheetData sheetId="304"/>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sheetData sheetId="315"/>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sheetData sheetId="335" refreshError="1"/>
      <sheetData sheetId="336" refreshError="1"/>
      <sheetData sheetId="337"/>
      <sheetData sheetId="338"/>
      <sheetData sheetId="339"/>
      <sheetData sheetId="340"/>
      <sheetData sheetId="341"/>
      <sheetData sheetId="342"/>
      <sheetData sheetId="343"/>
      <sheetData sheetId="344"/>
      <sheetData sheetId="345" refreshError="1"/>
      <sheetData sheetId="346"/>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sheetData sheetId="366"/>
      <sheetData sheetId="367" refreshError="1"/>
      <sheetData sheetId="368"/>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sheetData sheetId="379"/>
      <sheetData sheetId="380"/>
      <sheetData sheetId="381"/>
      <sheetData sheetId="382"/>
      <sheetData sheetId="383" refreshError="1"/>
      <sheetData sheetId="384"/>
      <sheetData sheetId="385"/>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sheetData sheetId="655"/>
      <sheetData sheetId="656"/>
      <sheetData sheetId="657"/>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sheetData sheetId="667"/>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sheetData sheetId="698"/>
      <sheetData sheetId="699"/>
      <sheetData sheetId="700"/>
      <sheetData sheetId="701"/>
      <sheetData sheetId="702"/>
      <sheetData sheetId="703"/>
      <sheetData sheetId="704"/>
      <sheetData sheetId="705"/>
      <sheetData sheetId="706"/>
      <sheetData sheetId="707"/>
      <sheetData sheetId="708"/>
      <sheetData sheetId="709" refreshError="1"/>
      <sheetData sheetId="710" refreshError="1"/>
      <sheetData sheetId="711" refreshError="1"/>
      <sheetData sheetId="712" refreshError="1"/>
      <sheetData sheetId="713" refreshError="1"/>
      <sheetData sheetId="714" refreshError="1"/>
      <sheetData sheetId="715" refreshError="1"/>
      <sheetData sheetId="716"/>
      <sheetData sheetId="717"/>
      <sheetData sheetId="718"/>
      <sheetData sheetId="719"/>
      <sheetData sheetId="720"/>
      <sheetData sheetId="721"/>
      <sheetData sheetId="722"/>
      <sheetData sheetId="723"/>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sheetData sheetId="738"/>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sheetData sheetId="753"/>
      <sheetData sheetId="754"/>
      <sheetData sheetId="755" refreshError="1"/>
      <sheetData sheetId="756" refreshError="1"/>
      <sheetData sheetId="757"/>
      <sheetData sheetId="758"/>
      <sheetData sheetId="759"/>
      <sheetData sheetId="760"/>
      <sheetData sheetId="761"/>
      <sheetData sheetId="762"/>
      <sheetData sheetId="763"/>
      <sheetData sheetId="764"/>
      <sheetData sheetId="765"/>
      <sheetData sheetId="766"/>
      <sheetData sheetId="767" refreshError="1"/>
      <sheetData sheetId="768" refreshError="1"/>
      <sheetData sheetId="769"/>
      <sheetData sheetId="770"/>
      <sheetData sheetId="77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sheetData sheetId="785"/>
      <sheetData sheetId="786"/>
      <sheetData sheetId="787"/>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sheetData sheetId="827"/>
      <sheetData sheetId="828"/>
      <sheetData sheetId="829"/>
      <sheetData sheetId="830" refreshError="1"/>
      <sheetData sheetId="831" refreshError="1"/>
      <sheetData sheetId="832" refreshError="1"/>
      <sheetData sheetId="833"/>
      <sheetData sheetId="834" refreshError="1"/>
      <sheetData sheetId="835" refreshError="1"/>
      <sheetData sheetId="836"/>
      <sheetData sheetId="837"/>
      <sheetData sheetId="838" refreshError="1"/>
      <sheetData sheetId="839"/>
      <sheetData sheetId="840"/>
      <sheetData sheetId="841"/>
      <sheetData sheetId="842"/>
      <sheetData sheetId="843"/>
      <sheetData sheetId="844"/>
      <sheetData sheetId="845" refreshError="1"/>
      <sheetData sheetId="846"/>
      <sheetData sheetId="847" refreshError="1"/>
      <sheetData sheetId="848"/>
      <sheetData sheetId="849"/>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sheetData sheetId="865"/>
      <sheetData sheetId="866"/>
      <sheetData sheetId="867"/>
      <sheetData sheetId="868"/>
      <sheetData sheetId="869" refreshError="1"/>
      <sheetData sheetId="870" refreshError="1"/>
      <sheetData sheetId="871" refreshError="1"/>
      <sheetData sheetId="872" refreshError="1"/>
      <sheetData sheetId="873" refreshError="1"/>
      <sheetData sheetId="874" refreshError="1"/>
      <sheetData sheetId="875"/>
      <sheetData sheetId="876" refreshError="1"/>
      <sheetData sheetId="877"/>
      <sheetData sheetId="878"/>
      <sheetData sheetId="879"/>
      <sheetData sheetId="880" refreshError="1"/>
      <sheetData sheetId="88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sheetData sheetId="900"/>
      <sheetData sheetId="901"/>
      <sheetData sheetId="902"/>
      <sheetData sheetId="903"/>
      <sheetData sheetId="904"/>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sheetData sheetId="942"/>
      <sheetData sheetId="943"/>
      <sheetData sheetId="944"/>
      <sheetData sheetId="945"/>
      <sheetData sheetId="946"/>
      <sheetData sheetId="947"/>
      <sheetData sheetId="948"/>
      <sheetData sheetId="949"/>
      <sheetData sheetId="950"/>
      <sheetData sheetId="951"/>
      <sheetData sheetId="952" refreshError="1"/>
      <sheetData sheetId="953" refreshError="1"/>
      <sheetData sheetId="954" refreshError="1"/>
      <sheetData sheetId="955"/>
      <sheetData sheetId="956" refreshError="1"/>
      <sheetData sheetId="957" refreshError="1"/>
      <sheetData sheetId="958" refreshError="1"/>
      <sheetData sheetId="959"/>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refreshError="1"/>
      <sheetData sheetId="982" refreshError="1"/>
      <sheetData sheetId="983" refreshError="1"/>
      <sheetData sheetId="984"/>
      <sheetData sheetId="985"/>
      <sheetData sheetId="986"/>
      <sheetData sheetId="987"/>
      <sheetData sheetId="988"/>
      <sheetData sheetId="989"/>
      <sheetData sheetId="990" refreshError="1"/>
      <sheetData sheetId="99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sheetData sheetId="1035"/>
      <sheetData sheetId="1036"/>
      <sheetData sheetId="1037"/>
      <sheetData sheetId="1038"/>
      <sheetData sheetId="1039" refreshError="1"/>
      <sheetData sheetId="1040"/>
      <sheetData sheetId="1041"/>
      <sheetData sheetId="1042"/>
      <sheetData sheetId="1043"/>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sheetData sheetId="1064" refreshError="1"/>
      <sheetData sheetId="1065"/>
      <sheetData sheetId="1066" refreshError="1"/>
      <sheetData sheetId="1067" refreshError="1"/>
      <sheetData sheetId="1068" refreshError="1"/>
      <sheetData sheetId="1069" refreshError="1"/>
      <sheetData sheetId="1070"/>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sheetData sheetId="1161" refreshError="1"/>
      <sheetData sheetId="1162" refreshError="1"/>
      <sheetData sheetId="1163" refreshError="1"/>
      <sheetData sheetId="1164" refreshError="1"/>
      <sheetData sheetId="1165" refreshError="1"/>
      <sheetData sheetId="1166" refreshError="1"/>
      <sheetData sheetId="1167"/>
      <sheetData sheetId="1168"/>
      <sheetData sheetId="1169"/>
      <sheetData sheetId="1170"/>
      <sheetData sheetId="1171"/>
      <sheetData sheetId="1172"/>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sheetData sheetId="1205"/>
      <sheetData sheetId="1206" refreshError="1"/>
      <sheetData sheetId="1207" refreshError="1"/>
      <sheetData sheetId="1208" refreshError="1"/>
      <sheetData sheetId="1209" refreshError="1"/>
      <sheetData sheetId="1210" refreshError="1"/>
      <sheetData sheetId="1211" refreshError="1"/>
      <sheetData sheetId="1212"/>
      <sheetData sheetId="1213"/>
      <sheetData sheetId="1214"/>
      <sheetData sheetId="1215"/>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sheetData sheetId="1244" refreshError="1"/>
      <sheetData sheetId="1245" refreshError="1"/>
      <sheetData sheetId="1246" refreshError="1"/>
      <sheetData sheetId="1247" refreshError="1"/>
      <sheetData sheetId="1248"/>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sheetData sheetId="1428" refreshError="1"/>
      <sheetData sheetId="1429"/>
      <sheetData sheetId="1430"/>
      <sheetData sheetId="1431"/>
      <sheetData sheetId="1432"/>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sheetData sheetId="1462" refreshError="1"/>
      <sheetData sheetId="1463"/>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sheetData sheetId="1781" refreshError="1"/>
      <sheetData sheetId="1782"/>
      <sheetData sheetId="1783"/>
      <sheetData sheetId="1784"/>
      <sheetData sheetId="1785"/>
      <sheetData sheetId="1786"/>
      <sheetData sheetId="1787"/>
      <sheetData sheetId="1788" refreshError="1"/>
      <sheetData sheetId="1789" refreshError="1"/>
      <sheetData sheetId="1790" refreshError="1"/>
      <sheetData sheetId="1791" refreshError="1"/>
      <sheetData sheetId="1792" refreshError="1"/>
      <sheetData sheetId="1793" refreshError="1"/>
      <sheetData sheetId="1794"/>
      <sheetData sheetId="1795"/>
      <sheetData sheetId="1796"/>
      <sheetData sheetId="1797"/>
      <sheetData sheetId="1798"/>
      <sheetData sheetId="1799"/>
      <sheetData sheetId="1800"/>
      <sheetData sheetId="1801"/>
      <sheetData sheetId="1802"/>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sheetData sheetId="1868" refreshError="1"/>
      <sheetData sheetId="1869"/>
      <sheetData sheetId="1870" refreshError="1"/>
      <sheetData sheetId="1871" refreshError="1"/>
      <sheetData sheetId="1872" refreshError="1"/>
      <sheetData sheetId="1873"/>
      <sheetData sheetId="1874"/>
      <sheetData sheetId="1875" refreshError="1"/>
      <sheetData sheetId="1876" refreshError="1"/>
      <sheetData sheetId="1877" refreshError="1"/>
      <sheetData sheetId="1878" refreshError="1"/>
      <sheetData sheetId="1879" refreshError="1"/>
      <sheetData sheetId="1880"/>
      <sheetData sheetId="1881" refreshError="1"/>
      <sheetData sheetId="1882" refreshError="1"/>
      <sheetData sheetId="1883" refreshError="1"/>
      <sheetData sheetId="1884" refreshError="1"/>
      <sheetData sheetId="1885" refreshError="1"/>
      <sheetData sheetId="1886"/>
      <sheetData sheetId="1887"/>
      <sheetData sheetId="1888"/>
      <sheetData sheetId="1889"/>
      <sheetData sheetId="1890"/>
      <sheetData sheetId="189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sheetData sheetId="1901"/>
      <sheetData sheetId="1902" refreshError="1"/>
      <sheetData sheetId="1903" refreshError="1"/>
      <sheetData sheetId="1904" refreshError="1"/>
      <sheetData sheetId="1905" refreshError="1"/>
      <sheetData sheetId="1906" refreshError="1"/>
      <sheetData sheetId="1907" refreshError="1"/>
      <sheetData sheetId="1908" refreshError="1"/>
      <sheetData sheetId="1909"/>
      <sheetData sheetId="1910"/>
      <sheetData sheetId="1911"/>
      <sheetData sheetId="1912"/>
      <sheetData sheetId="1913"/>
      <sheetData sheetId="1914"/>
      <sheetData sheetId="1915"/>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refreshError="1"/>
      <sheetData sheetId="1926" refreshError="1"/>
      <sheetData sheetId="1927" refreshError="1"/>
      <sheetData sheetId="1928" refreshError="1"/>
      <sheetData sheetId="1929" refreshError="1"/>
      <sheetData sheetId="1930" refreshError="1"/>
      <sheetData sheetId="1931" refreshError="1"/>
      <sheetData sheetId="1932" refreshError="1"/>
      <sheetData sheetId="1933" refreshError="1"/>
      <sheetData sheetId="1934" refreshError="1"/>
      <sheetData sheetId="1935" refreshError="1"/>
      <sheetData sheetId="1936" refreshError="1"/>
      <sheetData sheetId="1937" refreshError="1"/>
      <sheetData sheetId="1938" refreshError="1"/>
      <sheetData sheetId="1939" refreshError="1"/>
      <sheetData sheetId="1940" refreshError="1"/>
      <sheetData sheetId="1941" refreshError="1"/>
      <sheetData sheetId="1942" refreshError="1"/>
      <sheetData sheetId="1943" refreshError="1"/>
      <sheetData sheetId="1944" refreshError="1"/>
      <sheetData sheetId="1945" refreshError="1"/>
      <sheetData sheetId="1946" refreshError="1"/>
      <sheetData sheetId="1947" refreshError="1"/>
      <sheetData sheetId="1948" refreshError="1"/>
      <sheetData sheetId="1949" refreshError="1"/>
      <sheetData sheetId="1950" refreshError="1"/>
      <sheetData sheetId="1951" refreshError="1"/>
      <sheetData sheetId="1952" refreshError="1"/>
      <sheetData sheetId="1953" refreshError="1"/>
      <sheetData sheetId="1954" refreshError="1"/>
      <sheetData sheetId="1955" refreshError="1"/>
      <sheetData sheetId="1956"/>
      <sheetData sheetId="1957" refreshError="1"/>
      <sheetData sheetId="1958" refreshError="1"/>
      <sheetData sheetId="1959" refreshError="1"/>
      <sheetData sheetId="1960" refreshError="1"/>
      <sheetData sheetId="1961" refreshError="1"/>
      <sheetData sheetId="1962" refreshError="1"/>
      <sheetData sheetId="1963" refreshError="1"/>
      <sheetData sheetId="1964" refreshError="1"/>
      <sheetData sheetId="1965" refreshError="1"/>
      <sheetData sheetId="1966" refreshError="1"/>
      <sheetData sheetId="1967" refreshError="1"/>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refreshError="1"/>
      <sheetData sheetId="1977" refreshError="1"/>
      <sheetData sheetId="1978" refreshError="1"/>
      <sheetData sheetId="1979" refreshError="1"/>
      <sheetData sheetId="1980" refreshError="1"/>
      <sheetData sheetId="1981" refreshError="1"/>
      <sheetData sheetId="1982" refreshError="1"/>
      <sheetData sheetId="1983" refreshError="1"/>
      <sheetData sheetId="1984" refreshError="1"/>
      <sheetData sheetId="1985" refreshError="1"/>
      <sheetData sheetId="1986" refreshError="1"/>
      <sheetData sheetId="1987" refreshError="1"/>
      <sheetData sheetId="1988" refreshError="1"/>
      <sheetData sheetId="1989" refreshError="1"/>
      <sheetData sheetId="1990" refreshError="1"/>
      <sheetData sheetId="1991" refreshError="1"/>
      <sheetData sheetId="1992" refreshError="1"/>
      <sheetData sheetId="1993" refreshError="1"/>
      <sheetData sheetId="1994" refreshError="1"/>
      <sheetData sheetId="1995" refreshError="1"/>
      <sheetData sheetId="1996" refreshError="1"/>
      <sheetData sheetId="1997" refreshError="1"/>
      <sheetData sheetId="1998" refreshError="1"/>
      <sheetData sheetId="1999"/>
      <sheetData sheetId="2000" refreshError="1"/>
      <sheetData sheetId="2001" refreshError="1"/>
      <sheetData sheetId="2002" refreshError="1"/>
      <sheetData sheetId="2003" refreshError="1"/>
      <sheetData sheetId="2004"/>
      <sheetData sheetId="2005" refreshError="1"/>
      <sheetData sheetId="2006" refreshError="1"/>
      <sheetData sheetId="2007" refreshError="1"/>
      <sheetData sheetId="2008" refreshError="1"/>
      <sheetData sheetId="2009" refreshError="1"/>
      <sheetData sheetId="2010" refreshError="1"/>
      <sheetData sheetId="2011" refreshError="1"/>
      <sheetData sheetId="2012" refreshError="1"/>
      <sheetData sheetId="2013" refreshError="1"/>
      <sheetData sheetId="2014" refreshError="1"/>
      <sheetData sheetId="2015" refreshError="1"/>
      <sheetData sheetId="2016" refreshError="1"/>
      <sheetData sheetId="2017" refreshError="1"/>
      <sheetData sheetId="2018" refreshError="1"/>
      <sheetData sheetId="2019" refreshError="1"/>
      <sheetData sheetId="2020" refreshError="1"/>
      <sheetData sheetId="2021" refreshError="1"/>
      <sheetData sheetId="2022" refreshError="1"/>
      <sheetData sheetId="2023" refreshError="1"/>
      <sheetData sheetId="2024" refreshError="1"/>
      <sheetData sheetId="2025" refreshError="1"/>
      <sheetData sheetId="2026" refreshError="1"/>
      <sheetData sheetId="2027" refreshError="1"/>
      <sheetData sheetId="2028" refreshError="1"/>
      <sheetData sheetId="2029" refreshError="1"/>
      <sheetData sheetId="2030" refreshError="1"/>
      <sheetData sheetId="2031" refreshError="1"/>
      <sheetData sheetId="2032" refreshError="1"/>
      <sheetData sheetId="2033" refreshError="1"/>
      <sheetData sheetId="2034" refreshError="1"/>
      <sheetData sheetId="2035" refreshError="1"/>
      <sheetData sheetId="2036" refreshError="1"/>
      <sheetData sheetId="2037" refreshError="1"/>
      <sheetData sheetId="2038" refreshError="1"/>
      <sheetData sheetId="2039" refreshError="1"/>
      <sheetData sheetId="2040" refreshError="1"/>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refreshError="1"/>
      <sheetData sheetId="2059" refreshError="1"/>
      <sheetData sheetId="2060" refreshError="1"/>
      <sheetData sheetId="2061"/>
      <sheetData sheetId="2062"/>
      <sheetData sheetId="2063" refreshError="1"/>
      <sheetData sheetId="2064" refreshError="1"/>
      <sheetData sheetId="2065" refreshError="1"/>
      <sheetData sheetId="2066" refreshError="1"/>
      <sheetData sheetId="2067" refreshError="1"/>
      <sheetData sheetId="2068" refreshError="1"/>
      <sheetData sheetId="2069" refreshError="1"/>
      <sheetData sheetId="2070" refreshError="1"/>
      <sheetData sheetId="2071" refreshError="1"/>
      <sheetData sheetId="2072" refreshError="1"/>
      <sheetData sheetId="2073" refreshError="1"/>
      <sheetData sheetId="2074" refreshError="1"/>
      <sheetData sheetId="2075" refreshError="1"/>
      <sheetData sheetId="2076" refreshError="1"/>
      <sheetData sheetId="2077" refreshError="1"/>
      <sheetData sheetId="2078" refreshError="1"/>
      <sheetData sheetId="2079" refreshError="1"/>
      <sheetData sheetId="2080" refreshError="1"/>
      <sheetData sheetId="2081" refreshError="1"/>
      <sheetData sheetId="2082" refreshError="1"/>
      <sheetData sheetId="2083" refreshError="1"/>
      <sheetData sheetId="2084" refreshError="1"/>
      <sheetData sheetId="2085" refreshError="1"/>
      <sheetData sheetId="2086" refreshError="1"/>
      <sheetData sheetId="2087" refreshError="1"/>
      <sheetData sheetId="2088" refreshError="1"/>
      <sheetData sheetId="2089" refreshError="1"/>
      <sheetData sheetId="2090" refreshError="1"/>
      <sheetData sheetId="2091" refreshError="1"/>
      <sheetData sheetId="2092" refreshError="1"/>
      <sheetData sheetId="2093" refreshError="1"/>
      <sheetData sheetId="2094" refreshError="1"/>
      <sheetData sheetId="2095" refreshError="1"/>
      <sheetData sheetId="2096" refreshError="1"/>
      <sheetData sheetId="2097" refreshError="1"/>
      <sheetData sheetId="2098" refreshError="1"/>
      <sheetData sheetId="2099" refreshError="1"/>
      <sheetData sheetId="2100" refreshError="1"/>
      <sheetData sheetId="2101" refreshError="1"/>
      <sheetData sheetId="2102" refreshError="1"/>
      <sheetData sheetId="2103" refreshError="1"/>
      <sheetData sheetId="2104"/>
      <sheetData sheetId="2105" refreshError="1"/>
      <sheetData sheetId="2106" refreshError="1"/>
      <sheetData sheetId="2107" refreshError="1"/>
      <sheetData sheetId="2108" refreshError="1"/>
      <sheetData sheetId="2109" refreshError="1"/>
      <sheetData sheetId="2110" refreshError="1"/>
      <sheetData sheetId="2111" refreshError="1"/>
      <sheetData sheetId="2112" refreshError="1"/>
      <sheetData sheetId="2113" refreshError="1"/>
      <sheetData sheetId="2114" refreshError="1"/>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sheetData sheetId="2134"/>
      <sheetData sheetId="2135"/>
      <sheetData sheetId="2136"/>
      <sheetData sheetId="2137"/>
      <sheetData sheetId="2138"/>
      <sheetData sheetId="2139" refreshError="1"/>
      <sheetData sheetId="2140" refreshError="1"/>
      <sheetData sheetId="2141" refreshError="1"/>
      <sheetData sheetId="2142" refreshError="1"/>
      <sheetData sheetId="2143" refreshError="1"/>
      <sheetData sheetId="2144"/>
      <sheetData sheetId="2145"/>
      <sheetData sheetId="2146" refreshError="1"/>
      <sheetData sheetId="2147" refreshError="1"/>
      <sheetData sheetId="2148" refreshError="1"/>
      <sheetData sheetId="2149" refreshError="1"/>
      <sheetData sheetId="2150" refreshError="1"/>
      <sheetData sheetId="2151" refreshError="1"/>
      <sheetData sheetId="2152"/>
      <sheetData sheetId="2153" refreshError="1"/>
      <sheetData sheetId="2154"/>
      <sheetData sheetId="2155"/>
      <sheetData sheetId="2156"/>
      <sheetData sheetId="2157" refreshError="1"/>
      <sheetData sheetId="2158" refreshError="1"/>
      <sheetData sheetId="2159" refreshError="1"/>
      <sheetData sheetId="2160" refreshError="1"/>
      <sheetData sheetId="2161" refreshError="1"/>
      <sheetData sheetId="2162" refreshError="1"/>
      <sheetData sheetId="2163" refreshError="1"/>
      <sheetData sheetId="2164" refreshError="1"/>
      <sheetData sheetId="2165" refreshError="1"/>
      <sheetData sheetId="2166" refreshError="1"/>
      <sheetData sheetId="2167" refreshError="1"/>
      <sheetData sheetId="2168" refreshError="1"/>
      <sheetData sheetId="2169" refreshError="1"/>
      <sheetData sheetId="2170" refreshError="1"/>
      <sheetData sheetId="2171" refreshError="1"/>
      <sheetData sheetId="2172" refreshError="1"/>
      <sheetData sheetId="2173" refreshError="1"/>
      <sheetData sheetId="2174" refreshError="1"/>
      <sheetData sheetId="2175" refreshError="1"/>
      <sheetData sheetId="2176" refreshError="1"/>
      <sheetData sheetId="2177" refreshError="1"/>
      <sheetData sheetId="2178" refreshError="1"/>
      <sheetData sheetId="2179" refreshError="1"/>
      <sheetData sheetId="2180" refreshError="1"/>
      <sheetData sheetId="2181" refreshError="1"/>
      <sheetData sheetId="2182" refreshError="1"/>
      <sheetData sheetId="2183" refreshError="1"/>
      <sheetData sheetId="2184" refreshError="1"/>
      <sheetData sheetId="2185" refreshError="1"/>
      <sheetData sheetId="2186" refreshError="1"/>
      <sheetData sheetId="2187" refreshError="1"/>
      <sheetData sheetId="2188" refreshError="1"/>
      <sheetData sheetId="2189" refreshError="1"/>
      <sheetData sheetId="2190" refreshError="1"/>
      <sheetData sheetId="2191" refreshError="1"/>
      <sheetData sheetId="2192" refreshError="1"/>
      <sheetData sheetId="2193" refreshError="1"/>
      <sheetData sheetId="2194" refreshError="1"/>
      <sheetData sheetId="2195" refreshError="1"/>
      <sheetData sheetId="2196" refreshError="1"/>
      <sheetData sheetId="2197" refreshError="1"/>
      <sheetData sheetId="2198" refreshError="1"/>
      <sheetData sheetId="2199" refreshError="1"/>
      <sheetData sheetId="2200" refreshError="1"/>
      <sheetData sheetId="2201" refreshError="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sheetData sheetId="2223"/>
      <sheetData sheetId="2224"/>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refreshError="1"/>
      <sheetData sheetId="2280" refreshError="1"/>
      <sheetData sheetId="2281" refreshError="1"/>
      <sheetData sheetId="2282" refreshError="1"/>
      <sheetData sheetId="2283" refreshError="1"/>
      <sheetData sheetId="2284" refreshError="1"/>
      <sheetData sheetId="2285" refreshError="1"/>
      <sheetData sheetId="2286" refreshError="1"/>
      <sheetData sheetId="2287" refreshError="1"/>
      <sheetData sheetId="2288" refreshError="1"/>
      <sheetData sheetId="2289" refreshError="1"/>
      <sheetData sheetId="2290" refreshError="1"/>
      <sheetData sheetId="2291" refreshError="1"/>
      <sheetData sheetId="2292" refreshError="1"/>
      <sheetData sheetId="2293" refreshError="1"/>
      <sheetData sheetId="2294" refreshError="1"/>
      <sheetData sheetId="2295" refreshError="1"/>
      <sheetData sheetId="2296" refreshError="1"/>
      <sheetData sheetId="2297" refreshError="1"/>
      <sheetData sheetId="2298" refreshError="1"/>
      <sheetData sheetId="2299" refreshError="1"/>
      <sheetData sheetId="2300" refreshError="1"/>
      <sheetData sheetId="2301" refreshError="1"/>
      <sheetData sheetId="2302" refreshError="1"/>
      <sheetData sheetId="2303" refreshError="1"/>
      <sheetData sheetId="2304" refreshError="1"/>
      <sheetData sheetId="2305" refreshError="1"/>
      <sheetData sheetId="2306" refreshError="1"/>
      <sheetData sheetId="2307" refreshError="1"/>
      <sheetData sheetId="2308" refreshError="1"/>
      <sheetData sheetId="2309" refreshError="1"/>
      <sheetData sheetId="2310" refreshError="1"/>
      <sheetData sheetId="2311" refreshError="1"/>
      <sheetData sheetId="2312" refreshError="1"/>
      <sheetData sheetId="2313"/>
      <sheetData sheetId="2314"/>
      <sheetData sheetId="2315"/>
      <sheetData sheetId="2316"/>
      <sheetData sheetId="2317"/>
      <sheetData sheetId="2318"/>
      <sheetData sheetId="2319"/>
      <sheetData sheetId="2320"/>
      <sheetData sheetId="2321" refreshError="1"/>
      <sheetData sheetId="2322" refreshError="1"/>
      <sheetData sheetId="2323" refreshError="1"/>
      <sheetData sheetId="2324" refreshError="1"/>
      <sheetData sheetId="2325" refreshError="1"/>
      <sheetData sheetId="2326" refreshError="1"/>
      <sheetData sheetId="2327"/>
      <sheetData sheetId="2328"/>
      <sheetData sheetId="2329"/>
      <sheetData sheetId="2330" refreshError="1"/>
      <sheetData sheetId="2331" refreshError="1"/>
      <sheetData sheetId="2332" refreshError="1"/>
      <sheetData sheetId="2333" refreshError="1"/>
      <sheetData sheetId="2334" refreshError="1"/>
      <sheetData sheetId="2335" refreshError="1"/>
      <sheetData sheetId="2336" refreshError="1"/>
      <sheetData sheetId="2337" refreshError="1"/>
      <sheetData sheetId="2338" refreshError="1"/>
      <sheetData sheetId="2339" refreshError="1"/>
      <sheetData sheetId="2340" refreshError="1"/>
      <sheetData sheetId="2341" refreshError="1"/>
      <sheetData sheetId="2342" refreshError="1"/>
      <sheetData sheetId="2343"/>
      <sheetData sheetId="2344" refreshError="1"/>
      <sheetData sheetId="2345" refreshError="1"/>
      <sheetData sheetId="2346" refreshError="1"/>
      <sheetData sheetId="2347" refreshError="1"/>
      <sheetData sheetId="2348" refreshError="1"/>
      <sheetData sheetId="2349" refreshError="1"/>
      <sheetData sheetId="2350" refreshError="1"/>
      <sheetData sheetId="2351" refreshError="1"/>
      <sheetData sheetId="2352" refreshError="1"/>
      <sheetData sheetId="2353" refreshError="1"/>
      <sheetData sheetId="2354" refreshError="1"/>
      <sheetData sheetId="2355" refreshError="1"/>
      <sheetData sheetId="2356" refreshError="1"/>
      <sheetData sheetId="2357" refreshError="1"/>
      <sheetData sheetId="2358"/>
      <sheetData sheetId="2359"/>
      <sheetData sheetId="2360"/>
      <sheetData sheetId="2361" refreshError="1"/>
      <sheetData sheetId="2362" refreshError="1"/>
      <sheetData sheetId="2363" refreshError="1"/>
      <sheetData sheetId="2364" refreshError="1"/>
      <sheetData sheetId="2365" refreshError="1"/>
      <sheetData sheetId="2366" refreshError="1"/>
      <sheetData sheetId="2367" refreshError="1"/>
      <sheetData sheetId="2368" refreshError="1"/>
      <sheetData sheetId="2369" refreshError="1"/>
      <sheetData sheetId="2370" refreshError="1"/>
      <sheetData sheetId="2371" refreshError="1"/>
      <sheetData sheetId="2372" refreshError="1"/>
      <sheetData sheetId="2373" refreshError="1"/>
      <sheetData sheetId="2374"/>
      <sheetData sheetId="2375"/>
      <sheetData sheetId="2376"/>
      <sheetData sheetId="2377" refreshError="1"/>
      <sheetData sheetId="2378" refreshError="1"/>
      <sheetData sheetId="2379" refreshError="1"/>
      <sheetData sheetId="2380" refreshError="1"/>
      <sheetData sheetId="2381" refreshError="1"/>
      <sheetData sheetId="2382" refreshError="1"/>
      <sheetData sheetId="2383" refreshError="1"/>
      <sheetData sheetId="2384" refreshError="1"/>
      <sheetData sheetId="2385" refreshError="1"/>
      <sheetData sheetId="2386" refreshError="1"/>
      <sheetData sheetId="2387" refreshError="1"/>
      <sheetData sheetId="2388" refreshError="1"/>
      <sheetData sheetId="2389" refreshError="1"/>
      <sheetData sheetId="2390" refreshError="1"/>
      <sheetData sheetId="2391" refreshError="1"/>
      <sheetData sheetId="2392" refreshError="1"/>
      <sheetData sheetId="2393" refreshError="1"/>
      <sheetData sheetId="2394" refreshError="1"/>
      <sheetData sheetId="2395" refreshError="1"/>
      <sheetData sheetId="2396" refreshError="1"/>
      <sheetData sheetId="2397" refreshError="1"/>
      <sheetData sheetId="2398" refreshError="1"/>
      <sheetData sheetId="2399"/>
      <sheetData sheetId="2400" refreshError="1"/>
      <sheetData sheetId="2401" refreshError="1"/>
      <sheetData sheetId="2402" refreshError="1"/>
      <sheetData sheetId="2403" refreshError="1"/>
      <sheetData sheetId="2404" refreshError="1"/>
      <sheetData sheetId="2405" refreshError="1"/>
      <sheetData sheetId="2406" refreshError="1"/>
      <sheetData sheetId="2407" refreshError="1"/>
      <sheetData sheetId="2408" refreshError="1"/>
      <sheetData sheetId="2409"/>
      <sheetData sheetId="2410" refreshError="1"/>
      <sheetData sheetId="2411" refreshError="1"/>
      <sheetData sheetId="2412" refreshError="1"/>
      <sheetData sheetId="2413" refreshError="1"/>
      <sheetData sheetId="2414" refreshError="1"/>
      <sheetData sheetId="2415" refreshError="1"/>
      <sheetData sheetId="2416" refreshError="1"/>
      <sheetData sheetId="2417" refreshError="1"/>
      <sheetData sheetId="2418" refreshError="1"/>
      <sheetData sheetId="2419" refreshError="1"/>
      <sheetData sheetId="2420" refreshError="1"/>
      <sheetData sheetId="2421" refreshError="1"/>
      <sheetData sheetId="2422" refreshError="1"/>
      <sheetData sheetId="2423" refreshError="1"/>
      <sheetData sheetId="2424" refreshError="1"/>
      <sheetData sheetId="2425" refreshError="1"/>
      <sheetData sheetId="2426" refreshError="1"/>
      <sheetData sheetId="2427" refreshError="1"/>
      <sheetData sheetId="2428" refreshError="1"/>
      <sheetData sheetId="2429" refreshError="1"/>
      <sheetData sheetId="2430" refreshError="1"/>
      <sheetData sheetId="2431" refreshError="1"/>
      <sheetData sheetId="2432" refreshError="1"/>
      <sheetData sheetId="2433" refreshError="1"/>
      <sheetData sheetId="2434" refreshError="1"/>
      <sheetData sheetId="2435" refreshError="1"/>
      <sheetData sheetId="2436" refreshError="1"/>
      <sheetData sheetId="2437" refreshError="1"/>
      <sheetData sheetId="2438" refreshError="1"/>
      <sheetData sheetId="2439" refreshError="1"/>
      <sheetData sheetId="2440" refreshError="1"/>
      <sheetData sheetId="2441" refreshError="1"/>
      <sheetData sheetId="2442" refreshError="1"/>
      <sheetData sheetId="2443" refreshError="1"/>
      <sheetData sheetId="2444" refreshError="1"/>
      <sheetData sheetId="2445" refreshError="1"/>
      <sheetData sheetId="2446" refreshError="1"/>
      <sheetData sheetId="2447" refreshError="1"/>
      <sheetData sheetId="2448" refreshError="1"/>
      <sheetData sheetId="2449" refreshError="1"/>
      <sheetData sheetId="2450" refreshError="1"/>
      <sheetData sheetId="2451" refreshError="1"/>
      <sheetData sheetId="2452" refreshError="1"/>
      <sheetData sheetId="2453" refreshError="1"/>
      <sheetData sheetId="2454" refreshError="1"/>
      <sheetData sheetId="2455" refreshError="1"/>
      <sheetData sheetId="2456" refreshError="1"/>
      <sheetData sheetId="2457" refreshError="1"/>
      <sheetData sheetId="2458" refreshError="1"/>
      <sheetData sheetId="2459" refreshError="1"/>
      <sheetData sheetId="2460" refreshError="1"/>
      <sheetData sheetId="2461" refreshError="1"/>
      <sheetData sheetId="2462" refreshError="1"/>
      <sheetData sheetId="2463" refreshError="1"/>
      <sheetData sheetId="2464" refreshError="1"/>
      <sheetData sheetId="2465" refreshError="1"/>
      <sheetData sheetId="2466" refreshError="1"/>
      <sheetData sheetId="2467" refreshError="1"/>
      <sheetData sheetId="2468" refreshError="1"/>
      <sheetData sheetId="2469" refreshError="1"/>
      <sheetData sheetId="2470" refreshError="1"/>
      <sheetData sheetId="2471" refreshError="1"/>
      <sheetData sheetId="2472" refreshError="1"/>
      <sheetData sheetId="2473" refreshError="1"/>
      <sheetData sheetId="2474" refreshError="1"/>
      <sheetData sheetId="2475" refreshError="1"/>
      <sheetData sheetId="2476" refreshError="1"/>
      <sheetData sheetId="2477" refreshError="1"/>
      <sheetData sheetId="2478" refreshError="1"/>
      <sheetData sheetId="2479" refreshError="1"/>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efreshError="1"/>
      <sheetData sheetId="2515" refreshError="1"/>
      <sheetData sheetId="2516" refreshError="1"/>
      <sheetData sheetId="2517" refreshError="1"/>
      <sheetData sheetId="2518" refreshError="1"/>
      <sheetData sheetId="2519" refreshError="1"/>
      <sheetData sheetId="2520" refreshError="1"/>
      <sheetData sheetId="2521" refreshError="1"/>
      <sheetData sheetId="2522" refreshError="1"/>
      <sheetData sheetId="2523" refreshError="1"/>
      <sheetData sheetId="2524" refreshError="1"/>
      <sheetData sheetId="2525" refreshError="1"/>
      <sheetData sheetId="2526" refreshError="1"/>
      <sheetData sheetId="2527" refreshError="1"/>
      <sheetData sheetId="2528" refreshError="1"/>
      <sheetData sheetId="2529" refreshError="1"/>
      <sheetData sheetId="2530" refreshError="1"/>
      <sheetData sheetId="2531" refreshError="1"/>
      <sheetData sheetId="2532" refreshError="1"/>
      <sheetData sheetId="2533" refreshError="1"/>
      <sheetData sheetId="2534" refreshError="1"/>
      <sheetData sheetId="2535" refreshError="1"/>
      <sheetData sheetId="2536" refreshError="1"/>
      <sheetData sheetId="2537" refreshError="1"/>
      <sheetData sheetId="2538" refreshError="1"/>
      <sheetData sheetId="2539" refreshError="1"/>
      <sheetData sheetId="2540" refreshError="1"/>
      <sheetData sheetId="2541" refreshError="1"/>
      <sheetData sheetId="2542" refreshError="1"/>
      <sheetData sheetId="2543" refreshError="1"/>
      <sheetData sheetId="2544" refreshError="1"/>
      <sheetData sheetId="2545" refreshError="1"/>
      <sheetData sheetId="2546" refreshError="1"/>
      <sheetData sheetId="2547" refreshError="1"/>
      <sheetData sheetId="2548" refreshError="1"/>
      <sheetData sheetId="2549" refreshError="1"/>
      <sheetData sheetId="2550" refreshError="1"/>
      <sheetData sheetId="2551" refreshError="1"/>
      <sheetData sheetId="2552" refreshError="1"/>
      <sheetData sheetId="2553" refreshError="1"/>
      <sheetData sheetId="2554" refreshError="1"/>
      <sheetData sheetId="2555" refreshError="1"/>
      <sheetData sheetId="2556" refreshError="1"/>
      <sheetData sheetId="2557" refreshError="1"/>
      <sheetData sheetId="2558" refreshError="1"/>
      <sheetData sheetId="2559" refreshError="1"/>
      <sheetData sheetId="2560" refreshError="1"/>
      <sheetData sheetId="2561" refreshError="1"/>
      <sheetData sheetId="2562" refreshError="1"/>
      <sheetData sheetId="2563" refreshError="1"/>
      <sheetData sheetId="2564" refreshError="1"/>
      <sheetData sheetId="2565" refreshError="1"/>
      <sheetData sheetId="2566" refreshError="1"/>
      <sheetData sheetId="2567" refreshError="1"/>
      <sheetData sheetId="2568" refreshError="1"/>
      <sheetData sheetId="2569" refreshError="1"/>
      <sheetData sheetId="2570" refreshError="1"/>
      <sheetData sheetId="2571" refreshError="1"/>
      <sheetData sheetId="2572" refreshError="1"/>
      <sheetData sheetId="2573" refreshError="1"/>
      <sheetData sheetId="2574" refreshError="1"/>
      <sheetData sheetId="2575" refreshError="1"/>
      <sheetData sheetId="2576" refreshError="1"/>
      <sheetData sheetId="2577" refreshError="1"/>
      <sheetData sheetId="2578" refreshError="1"/>
      <sheetData sheetId="2579" refreshError="1"/>
      <sheetData sheetId="2580" refreshError="1"/>
      <sheetData sheetId="2581" refreshError="1"/>
      <sheetData sheetId="2582" refreshError="1"/>
      <sheetData sheetId="2583" refreshError="1"/>
      <sheetData sheetId="2584" refreshError="1"/>
      <sheetData sheetId="2585" refreshError="1"/>
      <sheetData sheetId="2586" refreshError="1"/>
      <sheetData sheetId="2587" refreshError="1"/>
      <sheetData sheetId="2588" refreshError="1"/>
      <sheetData sheetId="2589" refreshError="1"/>
      <sheetData sheetId="2590" refreshError="1"/>
      <sheetData sheetId="2591" refreshError="1"/>
      <sheetData sheetId="2592" refreshError="1"/>
      <sheetData sheetId="2593" refreshError="1"/>
      <sheetData sheetId="2594" refreshError="1"/>
      <sheetData sheetId="2595" refreshError="1"/>
      <sheetData sheetId="2596" refreshError="1"/>
      <sheetData sheetId="2597" refreshError="1"/>
      <sheetData sheetId="2598" refreshError="1"/>
      <sheetData sheetId="2599" refreshError="1"/>
      <sheetData sheetId="2600" refreshError="1"/>
      <sheetData sheetId="2601" refreshError="1"/>
      <sheetData sheetId="2602" refreshError="1"/>
      <sheetData sheetId="2603" refreshError="1"/>
      <sheetData sheetId="2604" refreshError="1"/>
      <sheetData sheetId="2605" refreshError="1"/>
      <sheetData sheetId="2606" refreshError="1"/>
      <sheetData sheetId="2607" refreshError="1"/>
      <sheetData sheetId="2608" refreshError="1"/>
      <sheetData sheetId="2609" refreshError="1"/>
      <sheetData sheetId="2610" refreshError="1"/>
      <sheetData sheetId="2611" refreshError="1"/>
      <sheetData sheetId="2612" refreshError="1"/>
      <sheetData sheetId="2613" refreshError="1"/>
      <sheetData sheetId="2614" refreshError="1"/>
      <sheetData sheetId="2615" refreshError="1"/>
      <sheetData sheetId="2616" refreshError="1"/>
      <sheetData sheetId="2617" refreshError="1"/>
      <sheetData sheetId="2618" refreshError="1"/>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refreshError="1"/>
      <sheetData sheetId="2635" refreshError="1"/>
      <sheetData sheetId="2636" refreshError="1"/>
      <sheetData sheetId="2637" refreshError="1"/>
      <sheetData sheetId="2638" refreshError="1"/>
      <sheetData sheetId="2639" refreshError="1"/>
      <sheetData sheetId="2640" refreshError="1"/>
      <sheetData sheetId="2641" refreshError="1"/>
      <sheetData sheetId="2642" refreshError="1"/>
      <sheetData sheetId="2643" refreshError="1"/>
      <sheetData sheetId="2644" refreshError="1"/>
      <sheetData sheetId="2645"/>
      <sheetData sheetId="2646" refreshError="1"/>
      <sheetData sheetId="2647" refreshError="1"/>
      <sheetData sheetId="2648" refreshError="1"/>
      <sheetData sheetId="2649" refreshError="1"/>
      <sheetData sheetId="2650" refreshError="1"/>
      <sheetData sheetId="2651" refreshError="1"/>
      <sheetData sheetId="2652" refreshError="1"/>
      <sheetData sheetId="2653" refreshError="1"/>
      <sheetData sheetId="2654" refreshError="1"/>
      <sheetData sheetId="2655" refreshError="1"/>
      <sheetData sheetId="2656" refreshError="1"/>
      <sheetData sheetId="2657" refreshError="1"/>
      <sheetData sheetId="2658" refreshError="1"/>
      <sheetData sheetId="2659" refreshError="1"/>
      <sheetData sheetId="2660" refreshError="1"/>
      <sheetData sheetId="2661" refreshError="1"/>
      <sheetData sheetId="2662" refreshError="1"/>
      <sheetData sheetId="2663" refreshError="1"/>
      <sheetData sheetId="2664" refreshError="1"/>
      <sheetData sheetId="2665" refreshError="1"/>
      <sheetData sheetId="2666" refreshError="1"/>
      <sheetData sheetId="2667" refreshError="1"/>
      <sheetData sheetId="2668" refreshError="1"/>
      <sheetData sheetId="2669" refreshError="1"/>
      <sheetData sheetId="2670" refreshError="1"/>
      <sheetData sheetId="2671" refreshError="1"/>
      <sheetData sheetId="2672" refreshError="1"/>
      <sheetData sheetId="2673" refreshError="1"/>
      <sheetData sheetId="2674" refreshError="1"/>
      <sheetData sheetId="2675" refreshError="1"/>
      <sheetData sheetId="2676" refreshError="1"/>
      <sheetData sheetId="2677" refreshError="1"/>
      <sheetData sheetId="2678" refreshError="1"/>
      <sheetData sheetId="2679" refreshError="1"/>
      <sheetData sheetId="2680" refreshError="1"/>
      <sheetData sheetId="2681" refreshError="1"/>
      <sheetData sheetId="2682" refreshError="1"/>
      <sheetData sheetId="2683" refreshError="1"/>
      <sheetData sheetId="2684" refreshError="1"/>
      <sheetData sheetId="2685" refreshError="1"/>
      <sheetData sheetId="2686" refreshError="1"/>
      <sheetData sheetId="2687" refreshError="1"/>
      <sheetData sheetId="2688" refreshError="1"/>
      <sheetData sheetId="2689" refreshError="1"/>
      <sheetData sheetId="2690" refreshError="1"/>
      <sheetData sheetId="2691" refreshError="1"/>
      <sheetData sheetId="2692" refreshError="1"/>
      <sheetData sheetId="2693" refreshError="1"/>
      <sheetData sheetId="2694" refreshError="1"/>
      <sheetData sheetId="2695" refreshError="1"/>
      <sheetData sheetId="2696" refreshError="1"/>
      <sheetData sheetId="2697" refreshError="1"/>
      <sheetData sheetId="2698" refreshError="1"/>
      <sheetData sheetId="2699" refreshError="1"/>
      <sheetData sheetId="2700" refreshError="1"/>
      <sheetData sheetId="2701" refreshError="1"/>
      <sheetData sheetId="2702" refreshError="1"/>
      <sheetData sheetId="2703" refreshError="1"/>
      <sheetData sheetId="2704" refreshError="1"/>
      <sheetData sheetId="2705" refreshError="1"/>
      <sheetData sheetId="2706" refreshError="1"/>
      <sheetData sheetId="2707" refreshError="1"/>
      <sheetData sheetId="2708" refreshError="1"/>
      <sheetData sheetId="2709" refreshError="1"/>
      <sheetData sheetId="2710"/>
      <sheetData sheetId="2711"/>
      <sheetData sheetId="2712" refreshError="1"/>
      <sheetData sheetId="2713"/>
      <sheetData sheetId="2714" refreshError="1"/>
      <sheetData sheetId="2715" refreshError="1"/>
      <sheetData sheetId="2716" refreshError="1"/>
      <sheetData sheetId="2717"/>
      <sheetData sheetId="2718" refreshError="1"/>
      <sheetData sheetId="2719" refreshError="1"/>
      <sheetData sheetId="2720" refreshError="1"/>
      <sheetData sheetId="2721" refreshError="1"/>
      <sheetData sheetId="2722" refreshError="1"/>
      <sheetData sheetId="2723" refreshError="1"/>
      <sheetData sheetId="2724" refreshError="1"/>
      <sheetData sheetId="2725" refreshError="1"/>
      <sheetData sheetId="2726" refreshError="1"/>
      <sheetData sheetId="2727" refreshError="1"/>
      <sheetData sheetId="2728" refreshError="1"/>
      <sheetData sheetId="2729" refreshError="1"/>
      <sheetData sheetId="2730" refreshError="1"/>
      <sheetData sheetId="2731" refreshError="1"/>
      <sheetData sheetId="2732" refreshError="1"/>
      <sheetData sheetId="2733" refreshError="1"/>
      <sheetData sheetId="2734" refreshError="1"/>
      <sheetData sheetId="2735" refreshError="1"/>
      <sheetData sheetId="2736" refreshError="1"/>
      <sheetData sheetId="2737" refreshError="1"/>
      <sheetData sheetId="2738" refreshError="1"/>
      <sheetData sheetId="2739" refreshError="1"/>
      <sheetData sheetId="2740" refreshError="1"/>
      <sheetData sheetId="2741" refreshError="1"/>
      <sheetData sheetId="2742" refreshError="1"/>
      <sheetData sheetId="2743" refreshError="1"/>
      <sheetData sheetId="2744" refreshError="1"/>
      <sheetData sheetId="2745" refreshError="1"/>
      <sheetData sheetId="2746"/>
      <sheetData sheetId="2747" refreshError="1"/>
      <sheetData sheetId="2748" refreshError="1"/>
      <sheetData sheetId="2749" refreshError="1"/>
      <sheetData sheetId="2750" refreshError="1"/>
      <sheetData sheetId="2751" refreshError="1"/>
      <sheetData sheetId="2752"/>
      <sheetData sheetId="2753" refreshError="1"/>
      <sheetData sheetId="2754" refreshError="1"/>
      <sheetData sheetId="2755" refreshError="1"/>
      <sheetData sheetId="2756" refreshError="1"/>
      <sheetData sheetId="2757" refreshError="1"/>
      <sheetData sheetId="2758" refreshError="1"/>
      <sheetData sheetId="2759" refreshError="1"/>
      <sheetData sheetId="2760" refreshError="1"/>
      <sheetData sheetId="2761" refreshError="1"/>
      <sheetData sheetId="2762"/>
      <sheetData sheetId="2763"/>
      <sheetData sheetId="2764"/>
      <sheetData sheetId="2765"/>
      <sheetData sheetId="2766"/>
      <sheetData sheetId="2767"/>
      <sheetData sheetId="2768"/>
      <sheetData sheetId="2769"/>
      <sheetData sheetId="2770"/>
      <sheetData sheetId="2771"/>
      <sheetData sheetId="2772"/>
      <sheetData sheetId="2773" refreshError="1"/>
      <sheetData sheetId="2774" refreshError="1"/>
      <sheetData sheetId="2775" refreshError="1"/>
      <sheetData sheetId="2776" refreshError="1"/>
      <sheetData sheetId="2777" refreshError="1"/>
      <sheetData sheetId="2778" refreshError="1"/>
      <sheetData sheetId="2779" refreshError="1"/>
      <sheetData sheetId="2780" refreshError="1"/>
      <sheetData sheetId="2781" refreshError="1"/>
      <sheetData sheetId="2782" refreshError="1"/>
      <sheetData sheetId="2783" refreshError="1"/>
      <sheetData sheetId="2784" refreshError="1"/>
      <sheetData sheetId="2785" refreshError="1"/>
      <sheetData sheetId="2786" refreshError="1"/>
      <sheetData sheetId="2787"/>
      <sheetData sheetId="2788" refreshError="1"/>
      <sheetData sheetId="2789" refreshError="1"/>
      <sheetData sheetId="2790" refreshError="1"/>
      <sheetData sheetId="2791" refreshError="1"/>
      <sheetData sheetId="2792" refreshError="1"/>
      <sheetData sheetId="2793" refreshError="1"/>
      <sheetData sheetId="2794" refreshError="1"/>
      <sheetData sheetId="2795" refreshError="1"/>
      <sheetData sheetId="2796" refreshError="1"/>
      <sheetData sheetId="2797" refreshError="1"/>
      <sheetData sheetId="2798" refreshError="1"/>
      <sheetData sheetId="2799" refreshError="1"/>
      <sheetData sheetId="2800" refreshError="1"/>
      <sheetData sheetId="2801" refreshError="1"/>
      <sheetData sheetId="2802" refreshError="1"/>
      <sheetData sheetId="2803" refreshError="1"/>
      <sheetData sheetId="2804" refreshError="1"/>
      <sheetData sheetId="2805" refreshError="1"/>
      <sheetData sheetId="2806" refreshError="1"/>
      <sheetData sheetId="2807" refreshError="1"/>
      <sheetData sheetId="2808" refreshError="1"/>
      <sheetData sheetId="2809" refreshError="1"/>
      <sheetData sheetId="2810" refreshError="1"/>
      <sheetData sheetId="2811" refreshError="1"/>
      <sheetData sheetId="2812" refreshError="1"/>
      <sheetData sheetId="2813" refreshError="1"/>
      <sheetData sheetId="2814"/>
      <sheetData sheetId="2815"/>
      <sheetData sheetId="2816" refreshError="1"/>
      <sheetData sheetId="2817" refreshError="1"/>
      <sheetData sheetId="2818" refreshError="1"/>
      <sheetData sheetId="2819" refreshError="1"/>
      <sheetData sheetId="2820" refreshError="1"/>
      <sheetData sheetId="2821" refreshError="1"/>
      <sheetData sheetId="2822" refreshError="1"/>
      <sheetData sheetId="2823" refreshError="1"/>
      <sheetData sheetId="2824" refreshError="1"/>
      <sheetData sheetId="2825" refreshError="1"/>
      <sheetData sheetId="2826" refreshError="1"/>
      <sheetData sheetId="2827" refreshError="1"/>
      <sheetData sheetId="2828" refreshError="1"/>
      <sheetData sheetId="2829" refreshError="1"/>
      <sheetData sheetId="2830" refreshError="1"/>
      <sheetData sheetId="2831" refreshError="1"/>
      <sheetData sheetId="2832"/>
      <sheetData sheetId="2833" refreshError="1"/>
      <sheetData sheetId="2834" refreshError="1"/>
      <sheetData sheetId="2835" refreshError="1"/>
      <sheetData sheetId="2836" refreshError="1"/>
      <sheetData sheetId="2837" refreshError="1"/>
      <sheetData sheetId="2838"/>
      <sheetData sheetId="2839" refreshError="1"/>
      <sheetData sheetId="2840" refreshError="1"/>
      <sheetData sheetId="2841" refreshError="1"/>
      <sheetData sheetId="2842" refreshError="1"/>
      <sheetData sheetId="2843" refreshError="1"/>
      <sheetData sheetId="2844" refreshError="1"/>
      <sheetData sheetId="2845" refreshError="1"/>
      <sheetData sheetId="2846" refreshError="1"/>
      <sheetData sheetId="2847" refreshError="1"/>
      <sheetData sheetId="2848" refreshError="1"/>
      <sheetData sheetId="2849" refreshError="1"/>
      <sheetData sheetId="2850" refreshError="1"/>
      <sheetData sheetId="2851" refreshError="1"/>
      <sheetData sheetId="2852" refreshError="1"/>
      <sheetData sheetId="2853" refreshError="1"/>
      <sheetData sheetId="2854" refreshError="1"/>
      <sheetData sheetId="2855" refreshError="1"/>
      <sheetData sheetId="2856" refreshError="1"/>
      <sheetData sheetId="2857" refreshError="1"/>
      <sheetData sheetId="2858" refreshError="1"/>
      <sheetData sheetId="2859" refreshError="1"/>
      <sheetData sheetId="2860" refreshError="1"/>
      <sheetData sheetId="2861" refreshError="1"/>
      <sheetData sheetId="2862" refreshError="1"/>
      <sheetData sheetId="2863" refreshError="1"/>
      <sheetData sheetId="2864" refreshError="1"/>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refreshError="1"/>
      <sheetData sheetId="2874" refreshError="1"/>
      <sheetData sheetId="2875" refreshError="1"/>
      <sheetData sheetId="2876" refreshError="1"/>
      <sheetData sheetId="2877" refreshError="1"/>
      <sheetData sheetId="2878" refreshError="1"/>
      <sheetData sheetId="2879"/>
      <sheetData sheetId="2880"/>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sheetData sheetId="2920" refreshError="1"/>
      <sheetData sheetId="2921" refreshError="1"/>
      <sheetData sheetId="2922" refreshError="1"/>
      <sheetData sheetId="2923" refreshError="1"/>
      <sheetData sheetId="2924"/>
      <sheetData sheetId="2925" refreshError="1"/>
      <sheetData sheetId="2926" refreshError="1"/>
      <sheetData sheetId="2927" refreshError="1"/>
      <sheetData sheetId="2928"/>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sheetData sheetId="2967"/>
      <sheetData sheetId="2968"/>
      <sheetData sheetId="2969"/>
      <sheetData sheetId="2970"/>
      <sheetData sheetId="2971"/>
      <sheetData sheetId="2972"/>
      <sheetData sheetId="2973"/>
      <sheetData sheetId="2974"/>
      <sheetData sheetId="2975"/>
      <sheetData sheetId="2976"/>
      <sheetData sheetId="2977" refreshError="1"/>
      <sheetData sheetId="2978" refreshError="1"/>
      <sheetData sheetId="2979" refreshError="1"/>
      <sheetData sheetId="2980" refreshError="1"/>
      <sheetData sheetId="2981" refreshError="1"/>
      <sheetData sheetId="2982"/>
      <sheetData sheetId="2983"/>
      <sheetData sheetId="2984"/>
      <sheetData sheetId="2985"/>
      <sheetData sheetId="2986"/>
      <sheetData sheetId="2987"/>
      <sheetData sheetId="2988"/>
      <sheetData sheetId="2989"/>
      <sheetData sheetId="2990"/>
      <sheetData sheetId="2991"/>
      <sheetData sheetId="2992" refreshError="1"/>
      <sheetData sheetId="2993" refreshError="1"/>
      <sheetData sheetId="2994" refreshError="1"/>
      <sheetData sheetId="2995" refreshError="1"/>
      <sheetData sheetId="2996"/>
      <sheetData sheetId="2997" refreshError="1"/>
      <sheetData sheetId="2998" refreshError="1"/>
      <sheetData sheetId="2999" refreshError="1"/>
      <sheetData sheetId="3000" refreshError="1"/>
      <sheetData sheetId="3001" refreshError="1"/>
      <sheetData sheetId="3002" refreshError="1"/>
      <sheetData sheetId="3003" refreshError="1"/>
      <sheetData sheetId="3004"/>
      <sheetData sheetId="3005"/>
      <sheetData sheetId="3006"/>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sheetData sheetId="3036"/>
      <sheetData sheetId="3037" refreshError="1"/>
      <sheetData sheetId="3038" refreshError="1"/>
      <sheetData sheetId="3039" refreshError="1"/>
      <sheetData sheetId="3040" refreshError="1"/>
      <sheetData sheetId="3041" refreshError="1"/>
      <sheetData sheetId="3042"/>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sheetData sheetId="3103"/>
      <sheetData sheetId="3104"/>
      <sheetData sheetId="3105"/>
      <sheetData sheetId="3106" refreshError="1"/>
      <sheetData sheetId="3107" refreshError="1"/>
      <sheetData sheetId="3108"/>
      <sheetData sheetId="3109"/>
      <sheetData sheetId="3110"/>
      <sheetData sheetId="3111"/>
      <sheetData sheetId="3112"/>
      <sheetData sheetId="3113" refreshError="1"/>
      <sheetData sheetId="3114"/>
      <sheetData sheetId="3115" refreshError="1"/>
      <sheetData sheetId="3116"/>
      <sheetData sheetId="3117" refreshError="1"/>
      <sheetData sheetId="3118"/>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sheetData sheetId="3131" refreshError="1"/>
      <sheetData sheetId="3132" refreshError="1"/>
      <sheetData sheetId="3133"/>
      <sheetData sheetId="3134"/>
      <sheetData sheetId="3135" refreshError="1"/>
      <sheetData sheetId="3136" refreshError="1"/>
      <sheetData sheetId="3137" refreshError="1"/>
      <sheetData sheetId="3138" refreshError="1"/>
      <sheetData sheetId="3139"/>
      <sheetData sheetId="3140"/>
      <sheetData sheetId="3141"/>
      <sheetData sheetId="3142"/>
      <sheetData sheetId="3143"/>
      <sheetData sheetId="3144"/>
      <sheetData sheetId="3145" refreshError="1"/>
      <sheetData sheetId="3146" refreshError="1"/>
      <sheetData sheetId="3147" refreshError="1"/>
      <sheetData sheetId="3148" refreshError="1"/>
      <sheetData sheetId="3149" refreshError="1"/>
      <sheetData sheetId="3150"/>
      <sheetData sheetId="3151"/>
      <sheetData sheetId="3152"/>
      <sheetData sheetId="3153"/>
      <sheetData sheetId="3154"/>
      <sheetData sheetId="3155"/>
      <sheetData sheetId="3156"/>
      <sheetData sheetId="3157"/>
      <sheetData sheetId="3158"/>
      <sheetData sheetId="3159"/>
      <sheetData sheetId="3160"/>
      <sheetData sheetId="3161" refreshError="1"/>
      <sheetData sheetId="3162"/>
      <sheetData sheetId="3163"/>
      <sheetData sheetId="3164"/>
      <sheetData sheetId="3165"/>
      <sheetData sheetId="3166"/>
      <sheetData sheetId="3167"/>
      <sheetData sheetId="3168"/>
      <sheetData sheetId="3169"/>
      <sheetData sheetId="3170" refreshError="1"/>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sheetData sheetId="3181"/>
      <sheetData sheetId="3182" refreshError="1"/>
      <sheetData sheetId="3183" refreshError="1"/>
      <sheetData sheetId="3184" refreshError="1"/>
      <sheetData sheetId="3185" refreshError="1"/>
      <sheetData sheetId="3186" refreshError="1"/>
      <sheetData sheetId="3187" refreshError="1"/>
      <sheetData sheetId="3188" refreshError="1"/>
      <sheetData sheetId="3189"/>
      <sheetData sheetId="3190"/>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sheetData sheetId="3211"/>
      <sheetData sheetId="3212"/>
      <sheetData sheetId="3213" refreshError="1"/>
      <sheetData sheetId="3214" refreshError="1"/>
      <sheetData sheetId="3215" refreshError="1"/>
      <sheetData sheetId="3216" refreshError="1"/>
      <sheetData sheetId="3217" refreshError="1"/>
      <sheetData sheetId="3218" refreshError="1"/>
      <sheetData sheetId="3219" refreshError="1"/>
      <sheetData sheetId="3220"/>
      <sheetData sheetId="3221"/>
      <sheetData sheetId="3222"/>
      <sheetData sheetId="3223" refreshError="1"/>
      <sheetData sheetId="3224" refreshError="1"/>
      <sheetData sheetId="3225" refreshError="1"/>
      <sheetData sheetId="3226" refreshError="1"/>
      <sheetData sheetId="3227" refreshError="1"/>
      <sheetData sheetId="3228" refreshError="1"/>
      <sheetData sheetId="3229" refreshError="1"/>
      <sheetData sheetId="3230" refreshError="1"/>
      <sheetData sheetId="3231" refreshError="1"/>
      <sheetData sheetId="3232" refreshError="1"/>
      <sheetData sheetId="3233" refreshError="1"/>
      <sheetData sheetId="3234" refreshError="1"/>
      <sheetData sheetId="3235" refreshError="1"/>
      <sheetData sheetId="3236" refreshError="1"/>
      <sheetData sheetId="3237" refreshError="1"/>
      <sheetData sheetId="3238" refreshError="1"/>
      <sheetData sheetId="3239" refreshError="1"/>
      <sheetData sheetId="3240" refreshError="1"/>
      <sheetData sheetId="3241" refreshError="1"/>
      <sheetData sheetId="3242" refreshError="1"/>
      <sheetData sheetId="3243" refreshError="1"/>
      <sheetData sheetId="3244" refreshError="1"/>
      <sheetData sheetId="3245"/>
      <sheetData sheetId="3246" refreshError="1"/>
      <sheetData sheetId="3247" refreshError="1"/>
      <sheetData sheetId="3248"/>
      <sheetData sheetId="3249"/>
      <sheetData sheetId="3250"/>
      <sheetData sheetId="3251"/>
      <sheetData sheetId="3252"/>
      <sheetData sheetId="3253" refreshError="1"/>
      <sheetData sheetId="3254" refreshError="1"/>
      <sheetData sheetId="3255" refreshError="1"/>
      <sheetData sheetId="3256"/>
      <sheetData sheetId="3257"/>
      <sheetData sheetId="3258" refreshError="1"/>
      <sheetData sheetId="3259" refreshError="1"/>
      <sheetData sheetId="3260" refreshError="1"/>
      <sheetData sheetId="3261" refreshError="1"/>
      <sheetData sheetId="3262" refreshError="1"/>
      <sheetData sheetId="3263" refreshError="1"/>
      <sheetData sheetId="3264" refreshError="1"/>
      <sheetData sheetId="3265"/>
      <sheetData sheetId="3266" refreshError="1"/>
      <sheetData sheetId="3267" refreshError="1"/>
      <sheetData sheetId="3268" refreshError="1"/>
      <sheetData sheetId="3269" refreshError="1"/>
      <sheetData sheetId="3270" refreshError="1"/>
      <sheetData sheetId="3271"/>
      <sheetData sheetId="3272"/>
      <sheetData sheetId="3273"/>
      <sheetData sheetId="3274"/>
      <sheetData sheetId="3275"/>
      <sheetData sheetId="3276"/>
      <sheetData sheetId="3277"/>
      <sheetData sheetId="3278"/>
      <sheetData sheetId="3279" refreshError="1"/>
      <sheetData sheetId="3280" refreshError="1"/>
      <sheetData sheetId="3281" refreshError="1"/>
      <sheetData sheetId="3282" refreshError="1"/>
      <sheetData sheetId="3283" refreshError="1"/>
      <sheetData sheetId="3284" refreshError="1"/>
      <sheetData sheetId="3285" refreshError="1"/>
      <sheetData sheetId="3286" refreshError="1"/>
      <sheetData sheetId="3287" refreshError="1"/>
      <sheetData sheetId="3288" refreshError="1"/>
      <sheetData sheetId="3289"/>
      <sheetData sheetId="3290"/>
      <sheetData sheetId="3291"/>
      <sheetData sheetId="3292"/>
      <sheetData sheetId="3293"/>
      <sheetData sheetId="3294"/>
      <sheetData sheetId="3295"/>
      <sheetData sheetId="3296"/>
      <sheetData sheetId="3297"/>
      <sheetData sheetId="3298" refreshError="1"/>
      <sheetData sheetId="3299" refreshError="1"/>
      <sheetData sheetId="3300" refreshError="1"/>
      <sheetData sheetId="3301" refreshError="1"/>
      <sheetData sheetId="3302" refreshError="1"/>
      <sheetData sheetId="3303" refreshError="1"/>
      <sheetData sheetId="3304" refreshError="1"/>
      <sheetData sheetId="3305" refreshError="1"/>
      <sheetData sheetId="3306" refreshError="1"/>
      <sheetData sheetId="3307" refreshError="1"/>
      <sheetData sheetId="3308" refreshError="1"/>
      <sheetData sheetId="3309" refreshError="1"/>
      <sheetData sheetId="3310" refreshError="1"/>
      <sheetData sheetId="3311" refreshError="1"/>
      <sheetData sheetId="3312" refreshError="1"/>
      <sheetData sheetId="3313" refreshError="1"/>
      <sheetData sheetId="3314" refreshError="1"/>
      <sheetData sheetId="3315" refreshError="1"/>
      <sheetData sheetId="3316" refreshError="1"/>
      <sheetData sheetId="3317" refreshError="1"/>
      <sheetData sheetId="3318" refreshError="1"/>
      <sheetData sheetId="3319" refreshError="1"/>
      <sheetData sheetId="3320" refreshError="1"/>
      <sheetData sheetId="3321" refreshError="1"/>
      <sheetData sheetId="3322" refreshError="1"/>
      <sheetData sheetId="3323" refreshError="1"/>
      <sheetData sheetId="3324" refreshError="1"/>
      <sheetData sheetId="3325"/>
      <sheetData sheetId="3326" refreshError="1"/>
      <sheetData sheetId="3327" refreshError="1"/>
      <sheetData sheetId="3328" refreshError="1"/>
      <sheetData sheetId="3329" refreshError="1"/>
      <sheetData sheetId="3330" refreshError="1"/>
      <sheetData sheetId="3331" refreshError="1"/>
      <sheetData sheetId="3332" refreshError="1"/>
      <sheetData sheetId="3333"/>
      <sheetData sheetId="3334" refreshError="1"/>
      <sheetData sheetId="3335" refreshError="1"/>
      <sheetData sheetId="3336" refreshError="1"/>
      <sheetData sheetId="3337" refreshError="1"/>
      <sheetData sheetId="3338" refreshError="1"/>
      <sheetData sheetId="3339" refreshError="1"/>
      <sheetData sheetId="3340" refreshError="1"/>
      <sheetData sheetId="3341" refreshError="1"/>
      <sheetData sheetId="3342"/>
      <sheetData sheetId="3343"/>
      <sheetData sheetId="3344" refreshError="1"/>
      <sheetData sheetId="3345" refreshError="1"/>
      <sheetData sheetId="3346" refreshError="1"/>
      <sheetData sheetId="3347" refreshError="1"/>
      <sheetData sheetId="3348" refreshError="1"/>
      <sheetData sheetId="3349" refreshError="1"/>
      <sheetData sheetId="3350" refreshError="1"/>
      <sheetData sheetId="3351"/>
      <sheetData sheetId="3352" refreshError="1"/>
      <sheetData sheetId="3353" refreshError="1"/>
      <sheetData sheetId="3354" refreshError="1"/>
      <sheetData sheetId="3355" refreshError="1"/>
      <sheetData sheetId="3356" refreshError="1"/>
      <sheetData sheetId="3357" refreshError="1"/>
      <sheetData sheetId="3358" refreshError="1"/>
      <sheetData sheetId="3359" refreshError="1"/>
      <sheetData sheetId="3360" refreshError="1"/>
      <sheetData sheetId="3361" refreshError="1"/>
      <sheetData sheetId="3362"/>
      <sheetData sheetId="3363" refreshError="1"/>
      <sheetData sheetId="3364" refreshError="1"/>
      <sheetData sheetId="3365" refreshError="1"/>
      <sheetData sheetId="3366" refreshError="1"/>
      <sheetData sheetId="3367" refreshError="1"/>
      <sheetData sheetId="3368" refreshError="1"/>
      <sheetData sheetId="3369" refreshError="1"/>
      <sheetData sheetId="3370" refreshError="1"/>
      <sheetData sheetId="3371" refreshError="1"/>
      <sheetData sheetId="3372" refreshError="1"/>
      <sheetData sheetId="3373" refreshError="1"/>
      <sheetData sheetId="3374" refreshError="1"/>
      <sheetData sheetId="3375" refreshError="1"/>
      <sheetData sheetId="3376" refreshError="1"/>
      <sheetData sheetId="3377" refreshError="1"/>
      <sheetData sheetId="3378" refreshError="1"/>
      <sheetData sheetId="3379" refreshError="1"/>
      <sheetData sheetId="3380" refreshError="1"/>
      <sheetData sheetId="3381"/>
      <sheetData sheetId="3382"/>
      <sheetData sheetId="3383"/>
      <sheetData sheetId="3384"/>
      <sheetData sheetId="3385"/>
      <sheetData sheetId="3386"/>
      <sheetData sheetId="3387"/>
      <sheetData sheetId="3388" refreshError="1"/>
      <sheetData sheetId="3389" refreshError="1"/>
      <sheetData sheetId="3390" refreshError="1"/>
      <sheetData sheetId="3391" refreshError="1"/>
      <sheetData sheetId="3392" refreshError="1"/>
      <sheetData sheetId="3393"/>
      <sheetData sheetId="3394"/>
      <sheetData sheetId="3395" refreshError="1"/>
      <sheetData sheetId="3396" refreshError="1"/>
      <sheetData sheetId="3397" refreshError="1"/>
      <sheetData sheetId="3398" refreshError="1"/>
      <sheetData sheetId="3399" refreshError="1"/>
      <sheetData sheetId="3400" refreshError="1"/>
      <sheetData sheetId="3401"/>
      <sheetData sheetId="3402"/>
      <sheetData sheetId="3403"/>
      <sheetData sheetId="3404"/>
      <sheetData sheetId="3405"/>
      <sheetData sheetId="3406" refreshError="1"/>
      <sheetData sheetId="3407" refreshError="1"/>
      <sheetData sheetId="3408" refreshError="1"/>
      <sheetData sheetId="3409" refreshError="1"/>
      <sheetData sheetId="3410" refreshError="1"/>
      <sheetData sheetId="3411" refreshError="1"/>
      <sheetData sheetId="3412" refreshError="1"/>
      <sheetData sheetId="3413" refreshError="1"/>
      <sheetData sheetId="3414"/>
      <sheetData sheetId="3415"/>
      <sheetData sheetId="3416"/>
      <sheetData sheetId="3417" refreshError="1"/>
      <sheetData sheetId="3418" refreshError="1"/>
      <sheetData sheetId="3419" refreshError="1"/>
      <sheetData sheetId="3420" refreshError="1"/>
      <sheetData sheetId="3421" refreshError="1"/>
      <sheetData sheetId="3422" refreshError="1"/>
      <sheetData sheetId="3423" refreshError="1"/>
      <sheetData sheetId="3424" refreshError="1"/>
      <sheetData sheetId="3425" refreshError="1"/>
      <sheetData sheetId="3426" refreshError="1"/>
      <sheetData sheetId="3427" refreshError="1"/>
      <sheetData sheetId="3428" refreshError="1"/>
      <sheetData sheetId="3429" refreshError="1"/>
      <sheetData sheetId="3430" refreshError="1"/>
      <sheetData sheetId="3431" refreshError="1"/>
      <sheetData sheetId="3432" refreshError="1"/>
      <sheetData sheetId="3433" refreshError="1"/>
      <sheetData sheetId="3434"/>
      <sheetData sheetId="3435" refreshError="1"/>
      <sheetData sheetId="3436" refreshError="1"/>
      <sheetData sheetId="3437" refreshError="1"/>
      <sheetData sheetId="3438" refreshError="1"/>
      <sheetData sheetId="3439" refreshError="1"/>
      <sheetData sheetId="3440" refreshError="1"/>
      <sheetData sheetId="3441" refreshError="1"/>
      <sheetData sheetId="3442" refreshError="1"/>
      <sheetData sheetId="3443"/>
      <sheetData sheetId="3444"/>
      <sheetData sheetId="3445" refreshError="1"/>
      <sheetData sheetId="3446" refreshError="1"/>
      <sheetData sheetId="3447" refreshError="1"/>
      <sheetData sheetId="3448" refreshError="1"/>
      <sheetData sheetId="3449" refreshError="1"/>
      <sheetData sheetId="3450" refreshError="1"/>
      <sheetData sheetId="3451" refreshError="1"/>
      <sheetData sheetId="3452" refreshError="1"/>
      <sheetData sheetId="3453" refreshError="1"/>
      <sheetData sheetId="3454" refreshError="1"/>
      <sheetData sheetId="3455" refreshError="1"/>
      <sheetData sheetId="3456"/>
      <sheetData sheetId="3457" refreshError="1"/>
      <sheetData sheetId="3458" refreshError="1"/>
      <sheetData sheetId="3459" refreshError="1"/>
      <sheetData sheetId="3460" refreshError="1"/>
      <sheetData sheetId="3461"/>
      <sheetData sheetId="3462" refreshError="1"/>
      <sheetData sheetId="3463"/>
      <sheetData sheetId="3464" refreshError="1"/>
      <sheetData sheetId="3465" refreshError="1"/>
      <sheetData sheetId="3466" refreshError="1"/>
      <sheetData sheetId="3467" refreshError="1"/>
      <sheetData sheetId="3468" refreshError="1"/>
      <sheetData sheetId="3469" refreshError="1"/>
      <sheetData sheetId="3470" refreshError="1"/>
      <sheetData sheetId="3471" refreshError="1"/>
      <sheetData sheetId="3472"/>
      <sheetData sheetId="3473"/>
      <sheetData sheetId="3474" refreshError="1"/>
      <sheetData sheetId="3475" refreshError="1"/>
      <sheetData sheetId="3476" refreshError="1"/>
      <sheetData sheetId="3477" refreshError="1"/>
      <sheetData sheetId="3478" refreshError="1"/>
      <sheetData sheetId="3479"/>
      <sheetData sheetId="3480"/>
      <sheetData sheetId="3481" refreshError="1"/>
      <sheetData sheetId="3482" refreshError="1"/>
      <sheetData sheetId="3483" refreshError="1"/>
      <sheetData sheetId="3484" refreshError="1"/>
      <sheetData sheetId="3485" refreshError="1"/>
      <sheetData sheetId="3486"/>
      <sheetData sheetId="3487" refreshError="1"/>
      <sheetData sheetId="3488" refreshError="1"/>
      <sheetData sheetId="3489" refreshError="1"/>
      <sheetData sheetId="3490" refreshError="1"/>
      <sheetData sheetId="3491" refreshError="1"/>
      <sheetData sheetId="3492" refreshError="1"/>
      <sheetData sheetId="3493" refreshError="1"/>
      <sheetData sheetId="3494" refreshError="1"/>
      <sheetData sheetId="3495" refreshError="1"/>
      <sheetData sheetId="3496" refreshError="1"/>
      <sheetData sheetId="3497" refreshError="1"/>
      <sheetData sheetId="3498" refreshError="1"/>
      <sheetData sheetId="3499" refreshError="1"/>
      <sheetData sheetId="3500"/>
      <sheetData sheetId="3501" refreshError="1"/>
      <sheetData sheetId="3502"/>
      <sheetData sheetId="3503"/>
      <sheetData sheetId="3504"/>
      <sheetData sheetId="3505" refreshError="1"/>
      <sheetData sheetId="3506" refreshError="1"/>
      <sheetData sheetId="3507" refreshError="1"/>
      <sheetData sheetId="3508"/>
      <sheetData sheetId="3509"/>
      <sheetData sheetId="3510" refreshError="1"/>
      <sheetData sheetId="3511" refreshError="1"/>
      <sheetData sheetId="3512" refreshError="1"/>
      <sheetData sheetId="3513" refreshError="1"/>
      <sheetData sheetId="3514" refreshError="1"/>
      <sheetData sheetId="3515" refreshError="1"/>
      <sheetData sheetId="3516" refreshError="1"/>
      <sheetData sheetId="3517" refreshError="1"/>
      <sheetData sheetId="3518" refreshError="1"/>
      <sheetData sheetId="3519" refreshError="1"/>
      <sheetData sheetId="3520" refreshError="1"/>
      <sheetData sheetId="3521" refreshError="1"/>
      <sheetData sheetId="3522" refreshError="1"/>
      <sheetData sheetId="3523" refreshError="1"/>
      <sheetData sheetId="3524" refreshError="1"/>
      <sheetData sheetId="3525" refreshError="1"/>
      <sheetData sheetId="3526" refreshError="1"/>
      <sheetData sheetId="3527"/>
      <sheetData sheetId="3528" refreshError="1"/>
      <sheetData sheetId="3529" refreshError="1"/>
      <sheetData sheetId="3530" refreshError="1"/>
      <sheetData sheetId="3531" refreshError="1"/>
      <sheetData sheetId="3532" refreshError="1"/>
      <sheetData sheetId="3533" refreshError="1"/>
      <sheetData sheetId="3534" refreshError="1"/>
      <sheetData sheetId="3535" refreshError="1"/>
      <sheetData sheetId="3536" refreshError="1"/>
      <sheetData sheetId="3537" refreshError="1"/>
      <sheetData sheetId="3538" refreshError="1"/>
      <sheetData sheetId="3539" refreshError="1"/>
      <sheetData sheetId="3540" refreshError="1"/>
      <sheetData sheetId="3541" refreshError="1"/>
      <sheetData sheetId="3542" refreshError="1"/>
      <sheetData sheetId="3543" refreshError="1"/>
      <sheetData sheetId="3544" refreshError="1"/>
      <sheetData sheetId="3545" refreshError="1"/>
      <sheetData sheetId="3546"/>
      <sheetData sheetId="3547"/>
      <sheetData sheetId="3548"/>
      <sheetData sheetId="3549" refreshError="1"/>
      <sheetData sheetId="3550" refreshError="1"/>
      <sheetData sheetId="3551" refreshError="1"/>
      <sheetData sheetId="3552" refreshError="1"/>
      <sheetData sheetId="3553" refreshError="1"/>
      <sheetData sheetId="3554" refreshError="1"/>
      <sheetData sheetId="3555" refreshError="1"/>
      <sheetData sheetId="3556" refreshError="1"/>
      <sheetData sheetId="3557" refreshError="1"/>
      <sheetData sheetId="3558" refreshError="1"/>
      <sheetData sheetId="3559" refreshError="1"/>
      <sheetData sheetId="3560" refreshError="1"/>
      <sheetData sheetId="3561" refreshError="1"/>
      <sheetData sheetId="3562" refreshError="1"/>
      <sheetData sheetId="3563" refreshError="1"/>
      <sheetData sheetId="3564" refreshError="1"/>
      <sheetData sheetId="3565" refreshError="1"/>
      <sheetData sheetId="3566" refreshError="1"/>
      <sheetData sheetId="3567" refreshError="1"/>
      <sheetData sheetId="3568" refreshError="1"/>
      <sheetData sheetId="3569"/>
      <sheetData sheetId="3570"/>
      <sheetData sheetId="3571"/>
      <sheetData sheetId="3572"/>
      <sheetData sheetId="3573"/>
      <sheetData sheetId="3574"/>
      <sheetData sheetId="3575"/>
      <sheetData sheetId="3576"/>
      <sheetData sheetId="3577"/>
      <sheetData sheetId="3578"/>
      <sheetData sheetId="3579"/>
      <sheetData sheetId="3580" refreshError="1"/>
      <sheetData sheetId="3581"/>
      <sheetData sheetId="3582"/>
      <sheetData sheetId="3583"/>
      <sheetData sheetId="3584"/>
      <sheetData sheetId="3585"/>
      <sheetData sheetId="3586" refreshError="1"/>
      <sheetData sheetId="3587" refreshError="1"/>
      <sheetData sheetId="3588" refreshError="1"/>
      <sheetData sheetId="3589" refreshError="1"/>
      <sheetData sheetId="3590" refreshError="1"/>
      <sheetData sheetId="3591" refreshError="1"/>
      <sheetData sheetId="3592" refreshError="1"/>
      <sheetData sheetId="3593"/>
      <sheetData sheetId="3594"/>
      <sheetData sheetId="3595" refreshError="1"/>
      <sheetData sheetId="3596" refreshError="1"/>
      <sheetData sheetId="3597" refreshError="1"/>
      <sheetData sheetId="3598" refreshError="1"/>
      <sheetData sheetId="3599"/>
      <sheetData sheetId="3600"/>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sheetData sheetId="3616"/>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refreshError="1"/>
      <sheetData sheetId="3626" refreshError="1"/>
      <sheetData sheetId="3627" refreshError="1"/>
      <sheetData sheetId="3628" refreshError="1"/>
      <sheetData sheetId="3629" refreshError="1"/>
      <sheetData sheetId="3630" refreshError="1"/>
      <sheetData sheetId="3631"/>
      <sheetData sheetId="3632" refreshError="1"/>
      <sheetData sheetId="3633" refreshError="1"/>
      <sheetData sheetId="3634" refreshError="1"/>
      <sheetData sheetId="3635" refreshError="1"/>
      <sheetData sheetId="3636" refreshError="1"/>
      <sheetData sheetId="3637" refreshError="1"/>
      <sheetData sheetId="3638" refreshError="1"/>
      <sheetData sheetId="3639" refreshError="1"/>
      <sheetData sheetId="3640" refreshError="1"/>
      <sheetData sheetId="3641" refreshError="1"/>
      <sheetData sheetId="3642" refreshError="1"/>
      <sheetData sheetId="3643"/>
      <sheetData sheetId="3644" refreshError="1"/>
      <sheetData sheetId="3645" refreshError="1"/>
      <sheetData sheetId="3646" refreshError="1"/>
      <sheetData sheetId="3647" refreshError="1"/>
      <sheetData sheetId="3648"/>
      <sheetData sheetId="3649" refreshError="1"/>
      <sheetData sheetId="3650" refreshError="1"/>
      <sheetData sheetId="3651" refreshError="1"/>
      <sheetData sheetId="3652" refreshError="1"/>
      <sheetData sheetId="3653" refreshError="1"/>
      <sheetData sheetId="3654" refreshError="1"/>
      <sheetData sheetId="3655" refreshError="1"/>
      <sheetData sheetId="3656" refreshError="1"/>
      <sheetData sheetId="3657" refreshError="1"/>
      <sheetData sheetId="3658" refreshError="1"/>
      <sheetData sheetId="3659" refreshError="1"/>
      <sheetData sheetId="3660" refreshError="1"/>
      <sheetData sheetId="3661" refreshError="1"/>
      <sheetData sheetId="3662" refreshError="1"/>
      <sheetData sheetId="3663" refreshError="1"/>
      <sheetData sheetId="3664" refreshError="1"/>
      <sheetData sheetId="3665" refreshError="1"/>
      <sheetData sheetId="3666" refreshError="1"/>
      <sheetData sheetId="3667" refreshError="1"/>
      <sheetData sheetId="3668" refreshError="1"/>
      <sheetData sheetId="3669" refreshError="1"/>
      <sheetData sheetId="3670" refreshError="1"/>
      <sheetData sheetId="3671" refreshError="1"/>
      <sheetData sheetId="3672" refreshError="1"/>
      <sheetData sheetId="3673" refreshError="1"/>
      <sheetData sheetId="3674" refreshError="1"/>
      <sheetData sheetId="3675" refreshError="1"/>
      <sheetData sheetId="3676" refreshError="1"/>
      <sheetData sheetId="3677" refreshError="1"/>
      <sheetData sheetId="3678"/>
      <sheetData sheetId="3679" refreshError="1"/>
      <sheetData sheetId="3680"/>
      <sheetData sheetId="3681" refreshError="1"/>
      <sheetData sheetId="3682" refreshError="1"/>
      <sheetData sheetId="3683" refreshError="1"/>
      <sheetData sheetId="3684" refreshError="1"/>
      <sheetData sheetId="3685" refreshError="1"/>
      <sheetData sheetId="3686" refreshError="1"/>
      <sheetData sheetId="3687" refreshError="1"/>
      <sheetData sheetId="3688" refreshError="1"/>
      <sheetData sheetId="3689" refreshError="1"/>
      <sheetData sheetId="3690" refreshError="1"/>
      <sheetData sheetId="3691" refreshError="1"/>
      <sheetData sheetId="3692"/>
      <sheetData sheetId="3693"/>
      <sheetData sheetId="3694" refreshError="1"/>
      <sheetData sheetId="3695" refreshError="1"/>
      <sheetData sheetId="3696" refreshError="1"/>
      <sheetData sheetId="3697" refreshError="1"/>
      <sheetData sheetId="3698" refreshError="1"/>
      <sheetData sheetId="3699" refreshError="1"/>
      <sheetData sheetId="3700" refreshError="1"/>
      <sheetData sheetId="3701" refreshError="1"/>
      <sheetData sheetId="3702" refreshError="1"/>
      <sheetData sheetId="3703" refreshError="1"/>
      <sheetData sheetId="3704" refreshError="1"/>
      <sheetData sheetId="3705" refreshError="1"/>
      <sheetData sheetId="3706" refreshError="1"/>
      <sheetData sheetId="3707" refreshError="1"/>
      <sheetData sheetId="3708" refreshError="1"/>
      <sheetData sheetId="3709" refreshError="1"/>
      <sheetData sheetId="3710" refreshError="1"/>
      <sheetData sheetId="3711" refreshError="1"/>
      <sheetData sheetId="3712" refreshError="1"/>
      <sheetData sheetId="3713" refreshError="1"/>
      <sheetData sheetId="3714"/>
      <sheetData sheetId="3715"/>
      <sheetData sheetId="3716" refreshError="1"/>
      <sheetData sheetId="3717"/>
      <sheetData sheetId="3718"/>
      <sheetData sheetId="3719"/>
      <sheetData sheetId="3720"/>
      <sheetData sheetId="3721" refreshError="1"/>
      <sheetData sheetId="3722" refreshError="1"/>
      <sheetData sheetId="3723" refreshError="1"/>
      <sheetData sheetId="3724" refreshError="1"/>
      <sheetData sheetId="3725" refreshError="1"/>
      <sheetData sheetId="3726"/>
      <sheetData sheetId="3727" refreshError="1"/>
      <sheetData sheetId="3728" refreshError="1"/>
      <sheetData sheetId="3729" refreshError="1"/>
      <sheetData sheetId="3730" refreshError="1"/>
      <sheetData sheetId="3731" refreshError="1"/>
      <sheetData sheetId="3732" refreshError="1"/>
      <sheetData sheetId="3733" refreshError="1"/>
      <sheetData sheetId="3734" refreshError="1"/>
      <sheetData sheetId="3735" refreshError="1"/>
      <sheetData sheetId="3736" refreshError="1"/>
      <sheetData sheetId="3737" refreshError="1"/>
      <sheetData sheetId="3738" refreshError="1"/>
      <sheetData sheetId="3739" refreshError="1"/>
      <sheetData sheetId="3740" refreshError="1"/>
      <sheetData sheetId="3741" refreshError="1"/>
      <sheetData sheetId="3742" refreshError="1"/>
      <sheetData sheetId="3743" refreshError="1"/>
      <sheetData sheetId="3744" refreshError="1"/>
      <sheetData sheetId="3745" refreshError="1"/>
      <sheetData sheetId="3746" refreshError="1"/>
      <sheetData sheetId="3747" refreshError="1"/>
      <sheetData sheetId="3748" refreshError="1"/>
      <sheetData sheetId="3749" refreshError="1"/>
      <sheetData sheetId="3750" refreshError="1"/>
      <sheetData sheetId="3751" refreshError="1"/>
      <sheetData sheetId="3752" refreshError="1"/>
      <sheetData sheetId="3753" refreshError="1"/>
      <sheetData sheetId="3754" refreshError="1"/>
      <sheetData sheetId="3755" refreshError="1"/>
      <sheetData sheetId="3756" refreshError="1"/>
      <sheetData sheetId="3757" refreshError="1"/>
      <sheetData sheetId="3758" refreshError="1"/>
      <sheetData sheetId="3759" refreshError="1"/>
      <sheetData sheetId="3760" refreshError="1"/>
      <sheetData sheetId="3761" refreshError="1"/>
      <sheetData sheetId="3762" refreshError="1"/>
      <sheetData sheetId="3763" refreshError="1"/>
      <sheetData sheetId="3764" refreshError="1"/>
      <sheetData sheetId="3765" refreshError="1"/>
      <sheetData sheetId="3766" refreshError="1"/>
      <sheetData sheetId="3767" refreshError="1"/>
      <sheetData sheetId="3768" refreshError="1"/>
      <sheetData sheetId="3769" refreshError="1"/>
      <sheetData sheetId="3770" refreshError="1"/>
      <sheetData sheetId="3771" refreshError="1"/>
      <sheetData sheetId="3772" refreshError="1"/>
      <sheetData sheetId="3773" refreshError="1"/>
      <sheetData sheetId="3774" refreshError="1"/>
      <sheetData sheetId="3775" refreshError="1"/>
      <sheetData sheetId="3776" refreshError="1"/>
      <sheetData sheetId="3777" refreshError="1"/>
      <sheetData sheetId="3778" refreshError="1"/>
      <sheetData sheetId="3779" refreshError="1"/>
      <sheetData sheetId="3780" refreshError="1"/>
      <sheetData sheetId="3781" refreshError="1"/>
      <sheetData sheetId="3782"/>
      <sheetData sheetId="3783"/>
      <sheetData sheetId="3784"/>
      <sheetData sheetId="3785"/>
      <sheetData sheetId="3786"/>
      <sheetData sheetId="3787"/>
      <sheetData sheetId="3788"/>
      <sheetData sheetId="3789" refreshError="1"/>
      <sheetData sheetId="3790" refreshError="1"/>
      <sheetData sheetId="3791"/>
      <sheetData sheetId="3792" refreshError="1"/>
      <sheetData sheetId="3793" refreshError="1"/>
      <sheetData sheetId="3794" refreshError="1"/>
      <sheetData sheetId="3795" refreshError="1"/>
      <sheetData sheetId="3796" refreshError="1"/>
      <sheetData sheetId="3797" refreshError="1"/>
      <sheetData sheetId="3798" refreshError="1"/>
      <sheetData sheetId="3799" refreshError="1"/>
      <sheetData sheetId="3800" refreshError="1"/>
      <sheetData sheetId="3801" refreshError="1"/>
      <sheetData sheetId="3802" refreshError="1"/>
      <sheetData sheetId="3803" refreshError="1"/>
      <sheetData sheetId="3804" refreshError="1"/>
      <sheetData sheetId="3805" refreshError="1"/>
      <sheetData sheetId="3806"/>
      <sheetData sheetId="3807"/>
      <sheetData sheetId="3808" refreshError="1"/>
      <sheetData sheetId="3809" refreshError="1"/>
      <sheetData sheetId="3810" refreshError="1"/>
      <sheetData sheetId="3811" refreshError="1"/>
      <sheetData sheetId="3812" refreshError="1"/>
      <sheetData sheetId="3813" refreshError="1"/>
      <sheetData sheetId="3814" refreshError="1"/>
      <sheetData sheetId="3815" refreshError="1"/>
      <sheetData sheetId="3816" refreshError="1"/>
      <sheetData sheetId="3817" refreshError="1"/>
      <sheetData sheetId="3818" refreshError="1"/>
      <sheetData sheetId="3819" refreshError="1"/>
      <sheetData sheetId="3820"/>
      <sheetData sheetId="3821" refreshError="1"/>
      <sheetData sheetId="3822" refreshError="1"/>
      <sheetData sheetId="3823" refreshError="1"/>
      <sheetData sheetId="3824" refreshError="1"/>
      <sheetData sheetId="3825" refreshError="1"/>
      <sheetData sheetId="3826" refreshError="1"/>
      <sheetData sheetId="3827" refreshError="1"/>
      <sheetData sheetId="3828" refreshError="1"/>
      <sheetData sheetId="3829" refreshError="1"/>
      <sheetData sheetId="3830" refreshError="1"/>
      <sheetData sheetId="3831"/>
      <sheetData sheetId="3832"/>
      <sheetData sheetId="3833"/>
      <sheetData sheetId="3834"/>
      <sheetData sheetId="3835"/>
      <sheetData sheetId="3836"/>
      <sheetData sheetId="3837" refreshError="1"/>
      <sheetData sheetId="3838" refreshError="1"/>
      <sheetData sheetId="3839" refreshError="1"/>
      <sheetData sheetId="3840" refreshError="1"/>
      <sheetData sheetId="3841"/>
      <sheetData sheetId="3842" refreshError="1"/>
      <sheetData sheetId="3843"/>
      <sheetData sheetId="3844" refreshError="1"/>
      <sheetData sheetId="3845" refreshError="1"/>
      <sheetData sheetId="3846" refreshError="1"/>
      <sheetData sheetId="3847" refreshError="1"/>
      <sheetData sheetId="3848" refreshError="1"/>
      <sheetData sheetId="3849" refreshError="1"/>
      <sheetData sheetId="3850" refreshError="1"/>
      <sheetData sheetId="3851" refreshError="1"/>
      <sheetData sheetId="3852" refreshError="1"/>
      <sheetData sheetId="3853" refreshError="1"/>
      <sheetData sheetId="3854" refreshError="1"/>
      <sheetData sheetId="3855" refreshError="1"/>
      <sheetData sheetId="3856" refreshError="1"/>
      <sheetData sheetId="3857"/>
      <sheetData sheetId="3858"/>
      <sheetData sheetId="3859" refreshError="1"/>
      <sheetData sheetId="3860" refreshError="1"/>
      <sheetData sheetId="3861" refreshError="1"/>
      <sheetData sheetId="3862" refreshError="1"/>
      <sheetData sheetId="3863" refreshError="1"/>
      <sheetData sheetId="3864" refreshError="1"/>
      <sheetData sheetId="3865" refreshError="1"/>
      <sheetData sheetId="3866" refreshError="1"/>
      <sheetData sheetId="3867" refreshError="1"/>
      <sheetData sheetId="3868" refreshError="1"/>
      <sheetData sheetId="3869" refreshError="1"/>
      <sheetData sheetId="3870" refreshError="1"/>
      <sheetData sheetId="3871"/>
      <sheetData sheetId="3872"/>
      <sheetData sheetId="3873"/>
      <sheetData sheetId="3874" refreshError="1"/>
      <sheetData sheetId="3875" refreshError="1"/>
      <sheetData sheetId="3876" refreshError="1"/>
      <sheetData sheetId="3877" refreshError="1"/>
      <sheetData sheetId="3878" refreshError="1"/>
      <sheetData sheetId="3879" refreshError="1"/>
      <sheetData sheetId="3880" refreshError="1"/>
      <sheetData sheetId="3881" refreshError="1"/>
      <sheetData sheetId="3882" refreshError="1"/>
      <sheetData sheetId="3883" refreshError="1"/>
      <sheetData sheetId="3884" refreshError="1"/>
      <sheetData sheetId="3885" refreshError="1"/>
      <sheetData sheetId="3886" refreshError="1"/>
      <sheetData sheetId="3887" refreshError="1"/>
      <sheetData sheetId="3888" refreshError="1"/>
      <sheetData sheetId="3889" refreshError="1"/>
      <sheetData sheetId="3890" refreshError="1"/>
      <sheetData sheetId="3891" refreshError="1"/>
      <sheetData sheetId="3892" refreshError="1"/>
      <sheetData sheetId="3893" refreshError="1"/>
      <sheetData sheetId="3894" refreshError="1"/>
      <sheetData sheetId="3895" refreshError="1"/>
      <sheetData sheetId="3896"/>
      <sheetData sheetId="3897"/>
      <sheetData sheetId="3898"/>
      <sheetData sheetId="3899"/>
      <sheetData sheetId="3900"/>
      <sheetData sheetId="3901"/>
      <sheetData sheetId="3902"/>
      <sheetData sheetId="3903" refreshError="1"/>
      <sheetData sheetId="3904" refreshError="1"/>
      <sheetData sheetId="3905" refreshError="1"/>
      <sheetData sheetId="3906" refreshError="1"/>
      <sheetData sheetId="3907" refreshError="1"/>
      <sheetData sheetId="3908" refreshError="1"/>
      <sheetData sheetId="3909" refreshError="1"/>
      <sheetData sheetId="3910" refreshError="1"/>
      <sheetData sheetId="3911" refreshError="1"/>
      <sheetData sheetId="3912" refreshError="1"/>
      <sheetData sheetId="3913" refreshError="1"/>
      <sheetData sheetId="3914" refreshError="1"/>
      <sheetData sheetId="3915" refreshError="1"/>
      <sheetData sheetId="3916" refreshError="1"/>
      <sheetData sheetId="3917" refreshError="1"/>
      <sheetData sheetId="3918" refreshError="1"/>
      <sheetData sheetId="3919"/>
      <sheetData sheetId="3920"/>
      <sheetData sheetId="3921"/>
      <sheetData sheetId="3922"/>
      <sheetData sheetId="3923" refreshError="1"/>
      <sheetData sheetId="3924" refreshError="1"/>
      <sheetData sheetId="3925" refreshError="1"/>
      <sheetData sheetId="3926" refreshError="1"/>
      <sheetData sheetId="3927" refreshError="1"/>
      <sheetData sheetId="3928" refreshError="1"/>
      <sheetData sheetId="3929" refreshError="1"/>
      <sheetData sheetId="3930" refreshError="1"/>
      <sheetData sheetId="3931"/>
      <sheetData sheetId="3932"/>
      <sheetData sheetId="3933"/>
      <sheetData sheetId="3934"/>
      <sheetData sheetId="3935"/>
      <sheetData sheetId="3936"/>
      <sheetData sheetId="3937"/>
      <sheetData sheetId="3938" refreshError="1"/>
      <sheetData sheetId="3939" refreshError="1"/>
      <sheetData sheetId="3940" refreshError="1"/>
      <sheetData sheetId="3941" refreshError="1"/>
      <sheetData sheetId="3942" refreshError="1"/>
      <sheetData sheetId="3943" refreshError="1"/>
      <sheetData sheetId="3944" refreshError="1"/>
      <sheetData sheetId="3945"/>
      <sheetData sheetId="3946"/>
      <sheetData sheetId="3947"/>
      <sheetData sheetId="3948"/>
      <sheetData sheetId="3949"/>
      <sheetData sheetId="3950" refreshError="1"/>
      <sheetData sheetId="3951" refreshError="1"/>
      <sheetData sheetId="3952" refreshError="1"/>
      <sheetData sheetId="3953" refreshError="1"/>
      <sheetData sheetId="3954"/>
      <sheetData sheetId="3955"/>
      <sheetData sheetId="3956"/>
      <sheetData sheetId="3957"/>
      <sheetData sheetId="3958"/>
      <sheetData sheetId="3959"/>
      <sheetData sheetId="3960"/>
      <sheetData sheetId="3961"/>
      <sheetData sheetId="3962"/>
      <sheetData sheetId="3963"/>
      <sheetData sheetId="3964"/>
      <sheetData sheetId="3965"/>
      <sheetData sheetId="3966"/>
      <sheetData sheetId="3967"/>
      <sheetData sheetId="3968"/>
      <sheetData sheetId="3969"/>
      <sheetData sheetId="3970"/>
      <sheetData sheetId="3971"/>
      <sheetData sheetId="3972"/>
      <sheetData sheetId="3973"/>
      <sheetData sheetId="3974"/>
      <sheetData sheetId="3975"/>
      <sheetData sheetId="3976"/>
      <sheetData sheetId="3977"/>
      <sheetData sheetId="3978"/>
      <sheetData sheetId="3979"/>
      <sheetData sheetId="3980"/>
      <sheetData sheetId="3981"/>
      <sheetData sheetId="3982"/>
      <sheetData sheetId="3983"/>
      <sheetData sheetId="3984"/>
      <sheetData sheetId="3985"/>
      <sheetData sheetId="3986"/>
      <sheetData sheetId="3987"/>
      <sheetData sheetId="3988"/>
      <sheetData sheetId="3989"/>
      <sheetData sheetId="3990"/>
      <sheetData sheetId="3991"/>
      <sheetData sheetId="3992"/>
      <sheetData sheetId="3993"/>
      <sheetData sheetId="3994"/>
      <sheetData sheetId="3995"/>
      <sheetData sheetId="3996"/>
      <sheetData sheetId="3997"/>
      <sheetData sheetId="3998"/>
      <sheetData sheetId="3999"/>
      <sheetData sheetId="4000"/>
      <sheetData sheetId="4001"/>
      <sheetData sheetId="4002"/>
      <sheetData sheetId="4003"/>
      <sheetData sheetId="4004"/>
      <sheetData sheetId="4005"/>
      <sheetData sheetId="4006"/>
      <sheetData sheetId="4007"/>
      <sheetData sheetId="4008"/>
      <sheetData sheetId="4009"/>
      <sheetData sheetId="4010"/>
      <sheetData sheetId="4011"/>
      <sheetData sheetId="4012"/>
      <sheetData sheetId="4013"/>
      <sheetData sheetId="4014"/>
      <sheetData sheetId="4015"/>
      <sheetData sheetId="4016"/>
      <sheetData sheetId="4017"/>
      <sheetData sheetId="4018"/>
      <sheetData sheetId="4019"/>
      <sheetData sheetId="4020"/>
      <sheetData sheetId="4021"/>
      <sheetData sheetId="4022"/>
      <sheetData sheetId="4023"/>
      <sheetData sheetId="4024"/>
      <sheetData sheetId="4025"/>
      <sheetData sheetId="4026"/>
      <sheetData sheetId="4027"/>
      <sheetData sheetId="4028"/>
      <sheetData sheetId="4029"/>
      <sheetData sheetId="4030"/>
      <sheetData sheetId="4031"/>
      <sheetData sheetId="4032"/>
      <sheetData sheetId="4033"/>
      <sheetData sheetId="4034"/>
      <sheetData sheetId="4035"/>
      <sheetData sheetId="4036"/>
      <sheetData sheetId="4037"/>
      <sheetData sheetId="4038"/>
      <sheetData sheetId="4039"/>
      <sheetData sheetId="4040"/>
      <sheetData sheetId="4041"/>
      <sheetData sheetId="4042"/>
      <sheetData sheetId="4043"/>
      <sheetData sheetId="4044"/>
      <sheetData sheetId="4045"/>
      <sheetData sheetId="4046"/>
      <sheetData sheetId="4047"/>
      <sheetData sheetId="4048"/>
      <sheetData sheetId="4049"/>
      <sheetData sheetId="4050"/>
      <sheetData sheetId="4051"/>
      <sheetData sheetId="4052"/>
      <sheetData sheetId="4053"/>
      <sheetData sheetId="4054"/>
      <sheetData sheetId="4055"/>
      <sheetData sheetId="4056"/>
      <sheetData sheetId="4057"/>
      <sheetData sheetId="4058"/>
      <sheetData sheetId="4059"/>
      <sheetData sheetId="4060"/>
      <sheetData sheetId="4061"/>
      <sheetData sheetId="4062"/>
      <sheetData sheetId="4063"/>
      <sheetData sheetId="4064"/>
      <sheetData sheetId="4065"/>
      <sheetData sheetId="4066"/>
      <sheetData sheetId="4067"/>
      <sheetData sheetId="4068"/>
      <sheetData sheetId="4069"/>
      <sheetData sheetId="4070"/>
      <sheetData sheetId="4071"/>
      <sheetData sheetId="4072"/>
      <sheetData sheetId="4073"/>
      <sheetData sheetId="4074"/>
      <sheetData sheetId="4075"/>
      <sheetData sheetId="4076"/>
      <sheetData sheetId="4077"/>
      <sheetData sheetId="4078"/>
      <sheetData sheetId="4079"/>
      <sheetData sheetId="4080"/>
      <sheetData sheetId="4081"/>
      <sheetData sheetId="4082"/>
      <sheetData sheetId="4083"/>
      <sheetData sheetId="4084"/>
      <sheetData sheetId="4085"/>
      <sheetData sheetId="4086"/>
      <sheetData sheetId="4087"/>
      <sheetData sheetId="4088"/>
      <sheetData sheetId="4089"/>
      <sheetData sheetId="4090"/>
      <sheetData sheetId="4091"/>
      <sheetData sheetId="4092"/>
      <sheetData sheetId="4093"/>
      <sheetData sheetId="4094"/>
      <sheetData sheetId="4095"/>
      <sheetData sheetId="4096"/>
      <sheetData sheetId="4097"/>
      <sheetData sheetId="4098"/>
      <sheetData sheetId="4099"/>
      <sheetData sheetId="4100"/>
      <sheetData sheetId="4101"/>
      <sheetData sheetId="4102"/>
      <sheetData sheetId="4103"/>
      <sheetData sheetId="4104"/>
      <sheetData sheetId="4105"/>
      <sheetData sheetId="4106"/>
      <sheetData sheetId="4107"/>
      <sheetData sheetId="4108"/>
      <sheetData sheetId="4109"/>
      <sheetData sheetId="4110"/>
      <sheetData sheetId="4111"/>
      <sheetData sheetId="4112"/>
      <sheetData sheetId="4113"/>
      <sheetData sheetId="4114"/>
      <sheetData sheetId="4115"/>
      <sheetData sheetId="4116"/>
      <sheetData sheetId="4117"/>
      <sheetData sheetId="4118"/>
      <sheetData sheetId="4119"/>
      <sheetData sheetId="4120"/>
      <sheetData sheetId="4121"/>
      <sheetData sheetId="4122"/>
      <sheetData sheetId="4123"/>
      <sheetData sheetId="4124"/>
      <sheetData sheetId="4125"/>
      <sheetData sheetId="4126"/>
      <sheetData sheetId="4127"/>
      <sheetData sheetId="4128"/>
      <sheetData sheetId="4129"/>
      <sheetData sheetId="4130"/>
      <sheetData sheetId="4131"/>
      <sheetData sheetId="4132"/>
      <sheetData sheetId="4133"/>
      <sheetData sheetId="4134"/>
      <sheetData sheetId="4135"/>
      <sheetData sheetId="4136"/>
      <sheetData sheetId="4137"/>
      <sheetData sheetId="4138"/>
      <sheetData sheetId="4139"/>
      <sheetData sheetId="4140"/>
      <sheetData sheetId="4141"/>
      <sheetData sheetId="4142"/>
      <sheetData sheetId="4143"/>
      <sheetData sheetId="4144"/>
      <sheetData sheetId="4145"/>
      <sheetData sheetId="4146"/>
      <sheetData sheetId="4147"/>
      <sheetData sheetId="4148"/>
      <sheetData sheetId="4149"/>
      <sheetData sheetId="4150"/>
      <sheetData sheetId="4151"/>
      <sheetData sheetId="4152"/>
      <sheetData sheetId="4153"/>
      <sheetData sheetId="4154"/>
      <sheetData sheetId="4155"/>
      <sheetData sheetId="4156"/>
      <sheetData sheetId="4157"/>
      <sheetData sheetId="4158"/>
      <sheetData sheetId="4159"/>
      <sheetData sheetId="4160"/>
      <sheetData sheetId="4161"/>
      <sheetData sheetId="4162"/>
      <sheetData sheetId="4163"/>
      <sheetData sheetId="4164"/>
      <sheetData sheetId="4165"/>
      <sheetData sheetId="4166"/>
      <sheetData sheetId="4167"/>
      <sheetData sheetId="4168"/>
      <sheetData sheetId="4169"/>
      <sheetData sheetId="4170"/>
      <sheetData sheetId="4171"/>
      <sheetData sheetId="4172"/>
      <sheetData sheetId="4173"/>
      <sheetData sheetId="4174"/>
      <sheetData sheetId="4175"/>
      <sheetData sheetId="4176"/>
      <sheetData sheetId="4177"/>
      <sheetData sheetId="4178"/>
      <sheetData sheetId="4179"/>
      <sheetData sheetId="4180"/>
      <sheetData sheetId="4181"/>
      <sheetData sheetId="4182"/>
      <sheetData sheetId="4183"/>
      <sheetData sheetId="4184"/>
      <sheetData sheetId="4185"/>
      <sheetData sheetId="4186"/>
      <sheetData sheetId="4187"/>
      <sheetData sheetId="4188"/>
      <sheetData sheetId="4189"/>
      <sheetData sheetId="4190"/>
      <sheetData sheetId="4191"/>
      <sheetData sheetId="4192"/>
      <sheetData sheetId="4193"/>
      <sheetData sheetId="4194"/>
      <sheetData sheetId="4195"/>
      <sheetData sheetId="4196"/>
      <sheetData sheetId="4197"/>
      <sheetData sheetId="4198"/>
      <sheetData sheetId="4199"/>
      <sheetData sheetId="4200"/>
      <sheetData sheetId="4201"/>
      <sheetData sheetId="4202"/>
      <sheetData sheetId="4203"/>
      <sheetData sheetId="4204"/>
      <sheetData sheetId="4205"/>
      <sheetData sheetId="4206"/>
      <sheetData sheetId="4207"/>
      <sheetData sheetId="4208"/>
      <sheetData sheetId="4209"/>
      <sheetData sheetId="4210"/>
      <sheetData sheetId="4211"/>
      <sheetData sheetId="4212"/>
      <sheetData sheetId="4213"/>
      <sheetData sheetId="4214"/>
      <sheetData sheetId="4215"/>
      <sheetData sheetId="4216"/>
      <sheetData sheetId="4217"/>
      <sheetData sheetId="4218"/>
      <sheetData sheetId="4219"/>
      <sheetData sheetId="4220"/>
      <sheetData sheetId="4221"/>
      <sheetData sheetId="4222"/>
      <sheetData sheetId="4223"/>
      <sheetData sheetId="4224"/>
      <sheetData sheetId="4225"/>
      <sheetData sheetId="4226"/>
      <sheetData sheetId="4227"/>
      <sheetData sheetId="4228"/>
      <sheetData sheetId="4229"/>
      <sheetData sheetId="4230"/>
      <sheetData sheetId="4231"/>
      <sheetData sheetId="4232"/>
      <sheetData sheetId="4233"/>
      <sheetData sheetId="4234"/>
      <sheetData sheetId="4235"/>
      <sheetData sheetId="4236"/>
      <sheetData sheetId="4237"/>
      <sheetData sheetId="4238"/>
      <sheetData sheetId="4239"/>
      <sheetData sheetId="4240"/>
      <sheetData sheetId="4241"/>
      <sheetData sheetId="4242"/>
      <sheetData sheetId="4243"/>
      <sheetData sheetId="4244"/>
      <sheetData sheetId="4245"/>
      <sheetData sheetId="4246"/>
      <sheetData sheetId="4247"/>
      <sheetData sheetId="4248"/>
      <sheetData sheetId="4249"/>
      <sheetData sheetId="4250"/>
      <sheetData sheetId="4251"/>
      <sheetData sheetId="4252"/>
      <sheetData sheetId="4253"/>
      <sheetData sheetId="4254"/>
      <sheetData sheetId="4255"/>
      <sheetData sheetId="4256"/>
      <sheetData sheetId="4257"/>
      <sheetData sheetId="4258"/>
      <sheetData sheetId="4259"/>
      <sheetData sheetId="4260"/>
      <sheetData sheetId="4261"/>
      <sheetData sheetId="4262"/>
      <sheetData sheetId="4263"/>
      <sheetData sheetId="4264"/>
      <sheetData sheetId="4265"/>
      <sheetData sheetId="4266"/>
      <sheetData sheetId="4267"/>
      <sheetData sheetId="4268"/>
      <sheetData sheetId="4269"/>
      <sheetData sheetId="4270"/>
      <sheetData sheetId="4271"/>
      <sheetData sheetId="4272"/>
      <sheetData sheetId="4273"/>
      <sheetData sheetId="4274"/>
      <sheetData sheetId="4275"/>
      <sheetData sheetId="4276"/>
      <sheetData sheetId="4277"/>
      <sheetData sheetId="4278"/>
      <sheetData sheetId="4279"/>
      <sheetData sheetId="4280"/>
      <sheetData sheetId="4281"/>
      <sheetData sheetId="4282"/>
      <sheetData sheetId="4283"/>
      <sheetData sheetId="4284"/>
      <sheetData sheetId="4285"/>
      <sheetData sheetId="4286"/>
      <sheetData sheetId="4287"/>
      <sheetData sheetId="4288"/>
      <sheetData sheetId="4289"/>
      <sheetData sheetId="4290"/>
      <sheetData sheetId="4291"/>
      <sheetData sheetId="4292"/>
      <sheetData sheetId="4293"/>
      <sheetData sheetId="4294"/>
      <sheetData sheetId="4295"/>
      <sheetData sheetId="4296"/>
      <sheetData sheetId="4297"/>
      <sheetData sheetId="4298"/>
      <sheetData sheetId="4299"/>
      <sheetData sheetId="4300"/>
      <sheetData sheetId="4301"/>
      <sheetData sheetId="4302"/>
      <sheetData sheetId="4303"/>
      <sheetData sheetId="4304"/>
      <sheetData sheetId="4305"/>
      <sheetData sheetId="4306"/>
      <sheetData sheetId="4307"/>
      <sheetData sheetId="4308"/>
      <sheetData sheetId="4309"/>
      <sheetData sheetId="4310"/>
      <sheetData sheetId="4311"/>
      <sheetData sheetId="4312"/>
      <sheetData sheetId="4313"/>
      <sheetData sheetId="4314"/>
      <sheetData sheetId="4315"/>
      <sheetData sheetId="4316"/>
      <sheetData sheetId="4317"/>
      <sheetData sheetId="4318"/>
      <sheetData sheetId="4319"/>
      <sheetData sheetId="4320"/>
      <sheetData sheetId="4321"/>
      <sheetData sheetId="4322"/>
      <sheetData sheetId="4323"/>
      <sheetData sheetId="4324"/>
      <sheetData sheetId="4325"/>
      <sheetData sheetId="4326"/>
      <sheetData sheetId="4327"/>
      <sheetData sheetId="4328"/>
      <sheetData sheetId="4329"/>
      <sheetData sheetId="4330"/>
      <sheetData sheetId="4331"/>
      <sheetData sheetId="4332"/>
      <sheetData sheetId="4333"/>
      <sheetData sheetId="4334"/>
      <sheetData sheetId="4335"/>
      <sheetData sheetId="4336"/>
      <sheetData sheetId="4337"/>
      <sheetData sheetId="4338"/>
      <sheetData sheetId="4339"/>
      <sheetData sheetId="4340"/>
      <sheetData sheetId="4341"/>
      <sheetData sheetId="4342"/>
      <sheetData sheetId="4343"/>
      <sheetData sheetId="4344"/>
      <sheetData sheetId="4345"/>
      <sheetData sheetId="4346"/>
      <sheetData sheetId="4347"/>
      <sheetData sheetId="4348"/>
      <sheetData sheetId="4349"/>
      <sheetData sheetId="4350"/>
      <sheetData sheetId="4351"/>
      <sheetData sheetId="4352"/>
      <sheetData sheetId="4353"/>
      <sheetData sheetId="4354"/>
      <sheetData sheetId="4355"/>
      <sheetData sheetId="4356"/>
      <sheetData sheetId="4357"/>
      <sheetData sheetId="4358"/>
      <sheetData sheetId="4359"/>
      <sheetData sheetId="4360"/>
      <sheetData sheetId="4361"/>
      <sheetData sheetId="4362"/>
      <sheetData sheetId="4363"/>
      <sheetData sheetId="4364"/>
      <sheetData sheetId="4365"/>
      <sheetData sheetId="4366"/>
      <sheetData sheetId="4367"/>
      <sheetData sheetId="4368"/>
      <sheetData sheetId="4369"/>
      <sheetData sheetId="4370"/>
      <sheetData sheetId="4371"/>
      <sheetData sheetId="4372"/>
      <sheetData sheetId="4373"/>
      <sheetData sheetId="4374"/>
      <sheetData sheetId="4375"/>
      <sheetData sheetId="4376"/>
      <sheetData sheetId="4377"/>
      <sheetData sheetId="4378"/>
      <sheetData sheetId="4379"/>
      <sheetData sheetId="4380"/>
      <sheetData sheetId="4381"/>
      <sheetData sheetId="4382"/>
      <sheetData sheetId="4383"/>
      <sheetData sheetId="4384"/>
      <sheetData sheetId="4385"/>
      <sheetData sheetId="4386"/>
      <sheetData sheetId="4387"/>
      <sheetData sheetId="4388"/>
      <sheetData sheetId="4389"/>
      <sheetData sheetId="4390"/>
      <sheetData sheetId="4391"/>
      <sheetData sheetId="4392"/>
      <sheetData sheetId="4393"/>
      <sheetData sheetId="4394"/>
      <sheetData sheetId="4395"/>
      <sheetData sheetId="4396"/>
      <sheetData sheetId="4397"/>
      <sheetData sheetId="4398"/>
      <sheetData sheetId="4399"/>
      <sheetData sheetId="4400"/>
      <sheetData sheetId="4401"/>
      <sheetData sheetId="4402"/>
      <sheetData sheetId="4403"/>
      <sheetData sheetId="4404"/>
      <sheetData sheetId="4405"/>
      <sheetData sheetId="4406"/>
      <sheetData sheetId="4407"/>
      <sheetData sheetId="4408"/>
      <sheetData sheetId="4409"/>
      <sheetData sheetId="4410"/>
      <sheetData sheetId="4411"/>
      <sheetData sheetId="4412"/>
      <sheetData sheetId="4413"/>
      <sheetData sheetId="4414"/>
      <sheetData sheetId="4415"/>
      <sheetData sheetId="4416"/>
      <sheetData sheetId="4417"/>
      <sheetData sheetId="4418"/>
      <sheetData sheetId="4419"/>
      <sheetData sheetId="4420"/>
      <sheetData sheetId="4421"/>
      <sheetData sheetId="4422"/>
      <sheetData sheetId="4423"/>
      <sheetData sheetId="4424"/>
      <sheetData sheetId="4425"/>
      <sheetData sheetId="4426"/>
      <sheetData sheetId="4427"/>
      <sheetData sheetId="4428"/>
      <sheetData sheetId="4429"/>
      <sheetData sheetId="4430"/>
      <sheetData sheetId="4431"/>
      <sheetData sheetId="4432"/>
      <sheetData sheetId="4433"/>
      <sheetData sheetId="4434"/>
      <sheetData sheetId="4435"/>
      <sheetData sheetId="4436"/>
      <sheetData sheetId="4437"/>
      <sheetData sheetId="4438"/>
      <sheetData sheetId="4439"/>
      <sheetData sheetId="4440"/>
      <sheetData sheetId="4441"/>
      <sheetData sheetId="4442"/>
      <sheetData sheetId="4443"/>
      <sheetData sheetId="4444"/>
      <sheetData sheetId="4445"/>
      <sheetData sheetId="4446"/>
      <sheetData sheetId="4447"/>
      <sheetData sheetId="4448"/>
      <sheetData sheetId="4449"/>
      <sheetData sheetId="4450"/>
      <sheetData sheetId="4451"/>
      <sheetData sheetId="4452"/>
      <sheetData sheetId="4453"/>
      <sheetData sheetId="4454"/>
      <sheetData sheetId="4455"/>
      <sheetData sheetId="4456"/>
      <sheetData sheetId="4457"/>
      <sheetData sheetId="4458"/>
      <sheetData sheetId="4459"/>
      <sheetData sheetId="4460"/>
      <sheetData sheetId="4461"/>
      <sheetData sheetId="4462"/>
      <sheetData sheetId="4463"/>
      <sheetData sheetId="4464"/>
      <sheetData sheetId="4465"/>
      <sheetData sheetId="4466"/>
      <sheetData sheetId="4467"/>
      <sheetData sheetId="4468"/>
      <sheetData sheetId="4469"/>
      <sheetData sheetId="4470"/>
      <sheetData sheetId="4471"/>
      <sheetData sheetId="4472"/>
      <sheetData sheetId="4473"/>
      <sheetData sheetId="4474"/>
      <sheetData sheetId="4475"/>
      <sheetData sheetId="4476"/>
      <sheetData sheetId="4477"/>
      <sheetData sheetId="4478"/>
      <sheetData sheetId="4479"/>
      <sheetData sheetId="4480"/>
      <sheetData sheetId="4481"/>
      <sheetData sheetId="4482"/>
      <sheetData sheetId="4483"/>
      <sheetData sheetId="4484"/>
      <sheetData sheetId="4485"/>
      <sheetData sheetId="4486"/>
      <sheetData sheetId="4487"/>
      <sheetData sheetId="4488"/>
      <sheetData sheetId="4489"/>
      <sheetData sheetId="4490"/>
      <sheetData sheetId="4491"/>
      <sheetData sheetId="4492"/>
      <sheetData sheetId="4493"/>
      <sheetData sheetId="4494"/>
      <sheetData sheetId="4495"/>
      <sheetData sheetId="4496"/>
      <sheetData sheetId="4497"/>
      <sheetData sheetId="4498"/>
      <sheetData sheetId="4499"/>
      <sheetData sheetId="4500"/>
      <sheetData sheetId="4501"/>
      <sheetData sheetId="4502"/>
      <sheetData sheetId="4503"/>
      <sheetData sheetId="4504"/>
      <sheetData sheetId="4505"/>
      <sheetData sheetId="4506"/>
      <sheetData sheetId="4507"/>
      <sheetData sheetId="4508"/>
      <sheetData sheetId="4509"/>
      <sheetData sheetId="4510"/>
      <sheetData sheetId="4511"/>
      <sheetData sheetId="4512"/>
      <sheetData sheetId="4513"/>
      <sheetData sheetId="4514"/>
      <sheetData sheetId="4515"/>
      <sheetData sheetId="4516"/>
      <sheetData sheetId="4517"/>
      <sheetData sheetId="4518"/>
      <sheetData sheetId="4519"/>
      <sheetData sheetId="4520"/>
      <sheetData sheetId="4521"/>
      <sheetData sheetId="4522"/>
      <sheetData sheetId="4523"/>
      <sheetData sheetId="4524"/>
      <sheetData sheetId="4525"/>
      <sheetData sheetId="4526"/>
      <sheetData sheetId="4527"/>
      <sheetData sheetId="4528"/>
      <sheetData sheetId="4529"/>
      <sheetData sheetId="4530"/>
      <sheetData sheetId="4531"/>
      <sheetData sheetId="4532"/>
      <sheetData sheetId="4533"/>
      <sheetData sheetId="4534"/>
      <sheetData sheetId="4535"/>
      <sheetData sheetId="4536"/>
      <sheetData sheetId="4537"/>
      <sheetData sheetId="4538"/>
      <sheetData sheetId="4539"/>
      <sheetData sheetId="4540"/>
      <sheetData sheetId="4541"/>
      <sheetData sheetId="4542"/>
      <sheetData sheetId="4543"/>
      <sheetData sheetId="4544"/>
      <sheetData sheetId="4545"/>
      <sheetData sheetId="4546"/>
      <sheetData sheetId="4547"/>
      <sheetData sheetId="4548"/>
      <sheetData sheetId="4549"/>
      <sheetData sheetId="4550"/>
      <sheetData sheetId="4551"/>
      <sheetData sheetId="4552"/>
      <sheetData sheetId="4553"/>
      <sheetData sheetId="4554"/>
      <sheetData sheetId="4555"/>
      <sheetData sheetId="4556"/>
      <sheetData sheetId="4557"/>
      <sheetData sheetId="4558"/>
      <sheetData sheetId="4559"/>
      <sheetData sheetId="4560"/>
      <sheetData sheetId="4561"/>
      <sheetData sheetId="4562"/>
      <sheetData sheetId="4563"/>
      <sheetData sheetId="4564"/>
      <sheetData sheetId="4565"/>
      <sheetData sheetId="4566"/>
      <sheetData sheetId="4567"/>
      <sheetData sheetId="4568"/>
      <sheetData sheetId="4569"/>
      <sheetData sheetId="4570"/>
      <sheetData sheetId="4571"/>
      <sheetData sheetId="4572"/>
      <sheetData sheetId="4573"/>
      <sheetData sheetId="4574"/>
      <sheetData sheetId="4575"/>
      <sheetData sheetId="4576"/>
      <sheetData sheetId="4577"/>
      <sheetData sheetId="4578"/>
      <sheetData sheetId="4579"/>
      <sheetData sheetId="4580"/>
      <sheetData sheetId="4581"/>
      <sheetData sheetId="4582"/>
      <sheetData sheetId="4583"/>
      <sheetData sheetId="4584"/>
      <sheetData sheetId="4585"/>
      <sheetData sheetId="4586"/>
      <sheetData sheetId="4587"/>
      <sheetData sheetId="4588"/>
      <sheetData sheetId="4589"/>
      <sheetData sheetId="4590"/>
      <sheetData sheetId="4591"/>
      <sheetData sheetId="4592"/>
      <sheetData sheetId="4593"/>
      <sheetData sheetId="4594"/>
      <sheetData sheetId="4595"/>
      <sheetData sheetId="4596"/>
      <sheetData sheetId="4597"/>
      <sheetData sheetId="4598"/>
      <sheetData sheetId="4599"/>
      <sheetData sheetId="4600"/>
      <sheetData sheetId="4601"/>
      <sheetData sheetId="4602"/>
      <sheetData sheetId="4603"/>
      <sheetData sheetId="4604"/>
      <sheetData sheetId="4605"/>
      <sheetData sheetId="4606"/>
      <sheetData sheetId="4607"/>
      <sheetData sheetId="4608"/>
      <sheetData sheetId="4609"/>
      <sheetData sheetId="4610"/>
      <sheetData sheetId="4611"/>
      <sheetData sheetId="4612"/>
      <sheetData sheetId="4613"/>
      <sheetData sheetId="4614"/>
      <sheetData sheetId="4615"/>
      <sheetData sheetId="4616"/>
      <sheetData sheetId="4617"/>
      <sheetData sheetId="4618"/>
      <sheetData sheetId="4619"/>
      <sheetData sheetId="4620"/>
      <sheetData sheetId="4621"/>
      <sheetData sheetId="4622"/>
      <sheetData sheetId="4623"/>
      <sheetData sheetId="4624"/>
      <sheetData sheetId="4625"/>
      <sheetData sheetId="4626"/>
      <sheetData sheetId="4627"/>
      <sheetData sheetId="4628"/>
      <sheetData sheetId="4629"/>
      <sheetData sheetId="4630"/>
      <sheetData sheetId="4631"/>
      <sheetData sheetId="4632"/>
      <sheetData sheetId="4633"/>
      <sheetData sheetId="4634"/>
      <sheetData sheetId="4635"/>
      <sheetData sheetId="4636"/>
      <sheetData sheetId="4637"/>
      <sheetData sheetId="4638"/>
      <sheetData sheetId="4639"/>
      <sheetData sheetId="4640"/>
      <sheetData sheetId="4641"/>
      <sheetData sheetId="4642"/>
      <sheetData sheetId="4643"/>
      <sheetData sheetId="4644"/>
      <sheetData sheetId="4645"/>
      <sheetData sheetId="4646"/>
      <sheetData sheetId="4647"/>
      <sheetData sheetId="4648"/>
      <sheetData sheetId="4649"/>
      <sheetData sheetId="4650"/>
      <sheetData sheetId="4651"/>
      <sheetData sheetId="4652"/>
      <sheetData sheetId="4653"/>
      <sheetData sheetId="4654"/>
      <sheetData sheetId="4655"/>
      <sheetData sheetId="4656"/>
      <sheetData sheetId="4657"/>
      <sheetData sheetId="4658"/>
      <sheetData sheetId="4659"/>
      <sheetData sheetId="4660"/>
      <sheetData sheetId="4661"/>
      <sheetData sheetId="4662"/>
      <sheetData sheetId="4663"/>
      <sheetData sheetId="4664"/>
      <sheetData sheetId="4665"/>
      <sheetData sheetId="4666"/>
      <sheetData sheetId="4667"/>
      <sheetData sheetId="4668"/>
      <sheetData sheetId="4669"/>
      <sheetData sheetId="4670"/>
      <sheetData sheetId="4671"/>
      <sheetData sheetId="4672"/>
      <sheetData sheetId="4673"/>
      <sheetData sheetId="4674"/>
      <sheetData sheetId="4675"/>
      <sheetData sheetId="4676"/>
      <sheetData sheetId="4677"/>
      <sheetData sheetId="4678"/>
      <sheetData sheetId="4679"/>
      <sheetData sheetId="4680"/>
      <sheetData sheetId="4681"/>
      <sheetData sheetId="4682"/>
      <sheetData sheetId="4683"/>
      <sheetData sheetId="4684"/>
      <sheetData sheetId="4685"/>
      <sheetData sheetId="4686"/>
      <sheetData sheetId="4687"/>
      <sheetData sheetId="4688"/>
      <sheetData sheetId="4689"/>
      <sheetData sheetId="4690"/>
      <sheetData sheetId="4691"/>
      <sheetData sheetId="4692"/>
      <sheetData sheetId="4693"/>
      <sheetData sheetId="4694"/>
      <sheetData sheetId="4695"/>
      <sheetData sheetId="4696"/>
      <sheetData sheetId="4697"/>
      <sheetData sheetId="4698"/>
      <sheetData sheetId="4699"/>
      <sheetData sheetId="4700"/>
      <sheetData sheetId="4701"/>
      <sheetData sheetId="4702"/>
      <sheetData sheetId="4703"/>
      <sheetData sheetId="4704"/>
      <sheetData sheetId="4705"/>
      <sheetData sheetId="4706"/>
      <sheetData sheetId="4707"/>
      <sheetData sheetId="4708"/>
      <sheetData sheetId="4709"/>
      <sheetData sheetId="4710"/>
      <sheetData sheetId="4711"/>
      <sheetData sheetId="4712"/>
      <sheetData sheetId="4713"/>
      <sheetData sheetId="4714"/>
      <sheetData sheetId="4715"/>
      <sheetData sheetId="4716"/>
      <sheetData sheetId="4717"/>
      <sheetData sheetId="4718"/>
      <sheetData sheetId="4719"/>
      <sheetData sheetId="4720"/>
      <sheetData sheetId="4721"/>
      <sheetData sheetId="4722"/>
      <sheetData sheetId="4723"/>
      <sheetData sheetId="4724"/>
      <sheetData sheetId="4725"/>
      <sheetData sheetId="4726"/>
      <sheetData sheetId="4727"/>
      <sheetData sheetId="4728"/>
      <sheetData sheetId="4729"/>
      <sheetData sheetId="4730"/>
      <sheetData sheetId="4731"/>
      <sheetData sheetId="4732"/>
      <sheetData sheetId="4733"/>
      <sheetData sheetId="4734"/>
      <sheetData sheetId="4735"/>
      <sheetData sheetId="4736"/>
      <sheetData sheetId="4737"/>
      <sheetData sheetId="4738"/>
      <sheetData sheetId="4739"/>
      <sheetData sheetId="4740"/>
      <sheetData sheetId="4741"/>
      <sheetData sheetId="4742"/>
      <sheetData sheetId="4743"/>
      <sheetData sheetId="4744"/>
      <sheetData sheetId="4745"/>
      <sheetData sheetId="4746"/>
      <sheetData sheetId="4747"/>
      <sheetData sheetId="4748"/>
      <sheetData sheetId="4749"/>
      <sheetData sheetId="4750"/>
      <sheetData sheetId="4751"/>
      <sheetData sheetId="4752"/>
      <sheetData sheetId="4753"/>
      <sheetData sheetId="4754"/>
      <sheetData sheetId="4755"/>
      <sheetData sheetId="4756"/>
      <sheetData sheetId="4757"/>
      <sheetData sheetId="4758"/>
      <sheetData sheetId="4759"/>
      <sheetData sheetId="4760"/>
      <sheetData sheetId="4761"/>
      <sheetData sheetId="4762"/>
      <sheetData sheetId="4763"/>
      <sheetData sheetId="4764"/>
      <sheetData sheetId="4765"/>
      <sheetData sheetId="4766"/>
      <sheetData sheetId="4767"/>
      <sheetData sheetId="4768"/>
      <sheetData sheetId="4769"/>
      <sheetData sheetId="4770"/>
      <sheetData sheetId="4771"/>
      <sheetData sheetId="4772"/>
      <sheetData sheetId="4773"/>
      <sheetData sheetId="4774"/>
      <sheetData sheetId="4775"/>
      <sheetData sheetId="4776"/>
      <sheetData sheetId="4777"/>
      <sheetData sheetId="4778"/>
      <sheetData sheetId="4779"/>
      <sheetData sheetId="4780"/>
      <sheetData sheetId="4781"/>
      <sheetData sheetId="4782"/>
      <sheetData sheetId="4783"/>
      <sheetData sheetId="4784"/>
      <sheetData sheetId="4785"/>
      <sheetData sheetId="4786"/>
      <sheetData sheetId="4787"/>
      <sheetData sheetId="4788"/>
      <sheetData sheetId="4789"/>
      <sheetData sheetId="4790"/>
      <sheetData sheetId="4791"/>
      <sheetData sheetId="4792"/>
      <sheetData sheetId="4793"/>
      <sheetData sheetId="4794"/>
      <sheetData sheetId="4795"/>
      <sheetData sheetId="4796"/>
      <sheetData sheetId="4797"/>
      <sheetData sheetId="4798"/>
      <sheetData sheetId="4799"/>
      <sheetData sheetId="4800"/>
      <sheetData sheetId="4801"/>
      <sheetData sheetId="4802"/>
      <sheetData sheetId="4803"/>
      <sheetData sheetId="4804"/>
      <sheetData sheetId="4805"/>
      <sheetData sheetId="4806"/>
      <sheetData sheetId="4807"/>
      <sheetData sheetId="4808"/>
      <sheetData sheetId="4809"/>
      <sheetData sheetId="4810"/>
      <sheetData sheetId="4811"/>
      <sheetData sheetId="4812"/>
      <sheetData sheetId="4813"/>
      <sheetData sheetId="4814"/>
      <sheetData sheetId="4815"/>
      <sheetData sheetId="4816"/>
      <sheetData sheetId="4817"/>
      <sheetData sheetId="4818"/>
      <sheetData sheetId="4819"/>
      <sheetData sheetId="4820"/>
      <sheetData sheetId="4821"/>
      <sheetData sheetId="4822"/>
      <sheetData sheetId="4823"/>
      <sheetData sheetId="4824"/>
      <sheetData sheetId="4825"/>
      <sheetData sheetId="4826"/>
      <sheetData sheetId="4827"/>
      <sheetData sheetId="4828"/>
      <sheetData sheetId="4829"/>
      <sheetData sheetId="4830"/>
      <sheetData sheetId="4831"/>
      <sheetData sheetId="4832"/>
      <sheetData sheetId="4833"/>
      <sheetData sheetId="4834"/>
      <sheetData sheetId="4835"/>
      <sheetData sheetId="4836"/>
      <sheetData sheetId="4837"/>
      <sheetData sheetId="4838"/>
      <sheetData sheetId="4839"/>
      <sheetData sheetId="4840"/>
      <sheetData sheetId="4841"/>
      <sheetData sheetId="4842"/>
      <sheetData sheetId="4843"/>
      <sheetData sheetId="4844"/>
      <sheetData sheetId="4845"/>
      <sheetData sheetId="4846"/>
      <sheetData sheetId="4847"/>
      <sheetData sheetId="4848"/>
      <sheetData sheetId="4849"/>
      <sheetData sheetId="4850"/>
      <sheetData sheetId="4851"/>
      <sheetData sheetId="4852"/>
      <sheetData sheetId="4853"/>
      <sheetData sheetId="4854"/>
      <sheetData sheetId="4855"/>
      <sheetData sheetId="4856"/>
      <sheetData sheetId="4857"/>
      <sheetData sheetId="4858"/>
      <sheetData sheetId="4859"/>
      <sheetData sheetId="4860"/>
      <sheetData sheetId="4861"/>
      <sheetData sheetId="4862"/>
      <sheetData sheetId="4863"/>
      <sheetData sheetId="4864"/>
      <sheetData sheetId="4865"/>
      <sheetData sheetId="4866"/>
      <sheetData sheetId="4867"/>
      <sheetData sheetId="4868"/>
      <sheetData sheetId="4869"/>
      <sheetData sheetId="4870"/>
      <sheetData sheetId="4871"/>
      <sheetData sheetId="4872"/>
      <sheetData sheetId="4873"/>
      <sheetData sheetId="4874"/>
      <sheetData sheetId="4875"/>
      <sheetData sheetId="4876"/>
      <sheetData sheetId="4877"/>
      <sheetData sheetId="4878"/>
      <sheetData sheetId="4879"/>
      <sheetData sheetId="4880"/>
      <sheetData sheetId="4881"/>
      <sheetData sheetId="4882"/>
      <sheetData sheetId="4883"/>
      <sheetData sheetId="4884"/>
      <sheetData sheetId="4885"/>
      <sheetData sheetId="4886"/>
      <sheetData sheetId="4887"/>
      <sheetData sheetId="4888"/>
      <sheetData sheetId="4889"/>
      <sheetData sheetId="4890"/>
      <sheetData sheetId="4891"/>
      <sheetData sheetId="4892"/>
      <sheetData sheetId="4893"/>
      <sheetData sheetId="4894"/>
      <sheetData sheetId="4895"/>
      <sheetData sheetId="4896"/>
      <sheetData sheetId="4897"/>
      <sheetData sheetId="4898"/>
      <sheetData sheetId="4899"/>
      <sheetData sheetId="4900"/>
      <sheetData sheetId="4901"/>
      <sheetData sheetId="4902"/>
      <sheetData sheetId="4903"/>
      <sheetData sheetId="4904"/>
      <sheetData sheetId="4905"/>
      <sheetData sheetId="4906"/>
      <sheetData sheetId="4907"/>
      <sheetData sheetId="4908"/>
      <sheetData sheetId="4909"/>
      <sheetData sheetId="4910"/>
      <sheetData sheetId="4911"/>
      <sheetData sheetId="4912"/>
      <sheetData sheetId="4913"/>
      <sheetData sheetId="4914"/>
      <sheetData sheetId="4915"/>
      <sheetData sheetId="4916"/>
      <sheetData sheetId="4917"/>
      <sheetData sheetId="4918"/>
      <sheetData sheetId="4919"/>
      <sheetData sheetId="4920"/>
      <sheetData sheetId="4921"/>
      <sheetData sheetId="4922"/>
      <sheetData sheetId="4923"/>
      <sheetData sheetId="4924"/>
      <sheetData sheetId="4925"/>
      <sheetData sheetId="4926"/>
      <sheetData sheetId="4927"/>
      <sheetData sheetId="4928"/>
      <sheetData sheetId="4929"/>
      <sheetData sheetId="4930"/>
      <sheetData sheetId="4931"/>
      <sheetData sheetId="4932"/>
      <sheetData sheetId="4933"/>
      <sheetData sheetId="4934"/>
      <sheetData sheetId="4935"/>
      <sheetData sheetId="4936"/>
      <sheetData sheetId="4937"/>
      <sheetData sheetId="4938"/>
      <sheetData sheetId="4939"/>
      <sheetData sheetId="4940"/>
      <sheetData sheetId="4941"/>
      <sheetData sheetId="4942"/>
      <sheetData sheetId="4943"/>
      <sheetData sheetId="4944"/>
      <sheetData sheetId="4945"/>
      <sheetData sheetId="4946"/>
      <sheetData sheetId="4947"/>
      <sheetData sheetId="4948"/>
      <sheetData sheetId="4949"/>
      <sheetData sheetId="4950"/>
      <sheetData sheetId="4951"/>
      <sheetData sheetId="4952"/>
      <sheetData sheetId="4953"/>
      <sheetData sheetId="4954"/>
      <sheetData sheetId="4955"/>
      <sheetData sheetId="4956"/>
      <sheetData sheetId="4957"/>
      <sheetData sheetId="4958"/>
      <sheetData sheetId="4959"/>
      <sheetData sheetId="4960"/>
      <sheetData sheetId="4961"/>
      <sheetData sheetId="4962"/>
      <sheetData sheetId="4963"/>
      <sheetData sheetId="4964"/>
      <sheetData sheetId="4965"/>
      <sheetData sheetId="4966"/>
      <sheetData sheetId="4967"/>
      <sheetData sheetId="4968"/>
      <sheetData sheetId="4969"/>
      <sheetData sheetId="4970"/>
      <sheetData sheetId="4971"/>
      <sheetData sheetId="4972"/>
      <sheetData sheetId="4973"/>
      <sheetData sheetId="4974"/>
      <sheetData sheetId="4975"/>
      <sheetData sheetId="4976"/>
      <sheetData sheetId="4977"/>
      <sheetData sheetId="4978"/>
      <sheetData sheetId="4979"/>
      <sheetData sheetId="4980"/>
      <sheetData sheetId="4981"/>
      <sheetData sheetId="4982"/>
      <sheetData sheetId="4983"/>
      <sheetData sheetId="4984"/>
      <sheetData sheetId="4985"/>
      <sheetData sheetId="4986"/>
      <sheetData sheetId="4987"/>
      <sheetData sheetId="4988"/>
      <sheetData sheetId="4989"/>
      <sheetData sheetId="4990"/>
      <sheetData sheetId="4991"/>
      <sheetData sheetId="4992"/>
      <sheetData sheetId="4993"/>
      <sheetData sheetId="4994"/>
      <sheetData sheetId="4995"/>
      <sheetData sheetId="4996"/>
      <sheetData sheetId="4997"/>
      <sheetData sheetId="4998"/>
      <sheetData sheetId="4999"/>
      <sheetData sheetId="5000"/>
      <sheetData sheetId="5001"/>
      <sheetData sheetId="5002"/>
      <sheetData sheetId="5003"/>
      <sheetData sheetId="5004"/>
      <sheetData sheetId="5005"/>
      <sheetData sheetId="5006"/>
      <sheetData sheetId="5007"/>
      <sheetData sheetId="5008"/>
      <sheetData sheetId="5009"/>
      <sheetData sheetId="5010"/>
      <sheetData sheetId="5011"/>
      <sheetData sheetId="5012"/>
      <sheetData sheetId="5013"/>
      <sheetData sheetId="5014"/>
      <sheetData sheetId="5015"/>
      <sheetData sheetId="5016"/>
      <sheetData sheetId="5017"/>
      <sheetData sheetId="5018"/>
      <sheetData sheetId="5019"/>
      <sheetData sheetId="5020"/>
      <sheetData sheetId="5021"/>
      <sheetData sheetId="5022"/>
      <sheetData sheetId="5023"/>
      <sheetData sheetId="5024"/>
      <sheetData sheetId="5025"/>
      <sheetData sheetId="5026"/>
      <sheetData sheetId="5027"/>
      <sheetData sheetId="5028"/>
      <sheetData sheetId="5029"/>
      <sheetData sheetId="5030"/>
      <sheetData sheetId="5031"/>
      <sheetData sheetId="5032"/>
      <sheetData sheetId="5033"/>
      <sheetData sheetId="5034"/>
      <sheetData sheetId="5035"/>
      <sheetData sheetId="5036"/>
      <sheetData sheetId="5037"/>
      <sheetData sheetId="5038"/>
      <sheetData sheetId="5039"/>
      <sheetData sheetId="5040"/>
      <sheetData sheetId="5041"/>
      <sheetData sheetId="5042"/>
      <sheetData sheetId="5043"/>
      <sheetData sheetId="5044"/>
      <sheetData sheetId="5045"/>
      <sheetData sheetId="5046"/>
      <sheetData sheetId="5047"/>
      <sheetData sheetId="5048"/>
      <sheetData sheetId="5049"/>
      <sheetData sheetId="5050"/>
      <sheetData sheetId="5051"/>
      <sheetData sheetId="5052"/>
      <sheetData sheetId="5053"/>
      <sheetData sheetId="5054"/>
      <sheetData sheetId="5055"/>
      <sheetData sheetId="5056"/>
      <sheetData sheetId="5057"/>
      <sheetData sheetId="5058"/>
      <sheetData sheetId="5059"/>
      <sheetData sheetId="5060"/>
      <sheetData sheetId="5061"/>
      <sheetData sheetId="5062"/>
      <sheetData sheetId="5063"/>
      <sheetData sheetId="5064"/>
      <sheetData sheetId="5065"/>
      <sheetData sheetId="5066"/>
      <sheetData sheetId="5067"/>
      <sheetData sheetId="5068"/>
      <sheetData sheetId="5069"/>
      <sheetData sheetId="5070"/>
      <sheetData sheetId="5071"/>
      <sheetData sheetId="5072"/>
      <sheetData sheetId="5073"/>
      <sheetData sheetId="5074"/>
      <sheetData sheetId="5075"/>
      <sheetData sheetId="5076"/>
      <sheetData sheetId="5077"/>
      <sheetData sheetId="5078"/>
      <sheetData sheetId="5079"/>
      <sheetData sheetId="5080"/>
      <sheetData sheetId="5081"/>
      <sheetData sheetId="5082"/>
      <sheetData sheetId="5083"/>
      <sheetData sheetId="5084"/>
      <sheetData sheetId="5085"/>
      <sheetData sheetId="5086"/>
      <sheetData sheetId="5087"/>
      <sheetData sheetId="5088"/>
      <sheetData sheetId="5089"/>
      <sheetData sheetId="5090"/>
      <sheetData sheetId="5091"/>
      <sheetData sheetId="5092"/>
      <sheetData sheetId="5093"/>
      <sheetData sheetId="5094"/>
      <sheetData sheetId="5095"/>
      <sheetData sheetId="5096"/>
      <sheetData sheetId="5097"/>
      <sheetData sheetId="5098"/>
      <sheetData sheetId="5099"/>
      <sheetData sheetId="5100"/>
      <sheetData sheetId="5101"/>
      <sheetData sheetId="5102"/>
      <sheetData sheetId="5103"/>
      <sheetData sheetId="5104"/>
      <sheetData sheetId="5105"/>
      <sheetData sheetId="5106"/>
      <sheetData sheetId="5107"/>
      <sheetData sheetId="5108"/>
      <sheetData sheetId="5109"/>
      <sheetData sheetId="5110"/>
      <sheetData sheetId="5111"/>
      <sheetData sheetId="5112"/>
      <sheetData sheetId="5113"/>
      <sheetData sheetId="5114"/>
      <sheetData sheetId="5115"/>
      <sheetData sheetId="5116"/>
      <sheetData sheetId="5117"/>
      <sheetData sheetId="5118"/>
      <sheetData sheetId="5119"/>
      <sheetData sheetId="5120"/>
      <sheetData sheetId="5121"/>
      <sheetData sheetId="5122"/>
      <sheetData sheetId="5123"/>
      <sheetData sheetId="5124"/>
      <sheetData sheetId="5125"/>
      <sheetData sheetId="5126"/>
      <sheetData sheetId="5127"/>
      <sheetData sheetId="5128"/>
      <sheetData sheetId="5129"/>
      <sheetData sheetId="5130"/>
      <sheetData sheetId="5131"/>
      <sheetData sheetId="5132"/>
      <sheetData sheetId="5133"/>
      <sheetData sheetId="5134"/>
      <sheetData sheetId="5135"/>
      <sheetData sheetId="5136"/>
      <sheetData sheetId="5137"/>
      <sheetData sheetId="5138"/>
      <sheetData sheetId="5139"/>
      <sheetData sheetId="5140"/>
      <sheetData sheetId="5141"/>
      <sheetData sheetId="5142"/>
      <sheetData sheetId="5143"/>
      <sheetData sheetId="5144"/>
      <sheetData sheetId="5145"/>
      <sheetData sheetId="5146"/>
      <sheetData sheetId="5147"/>
      <sheetData sheetId="5148"/>
      <sheetData sheetId="5149"/>
      <sheetData sheetId="5150"/>
      <sheetData sheetId="5151"/>
      <sheetData sheetId="5152"/>
      <sheetData sheetId="5153"/>
      <sheetData sheetId="5154"/>
      <sheetData sheetId="5155"/>
      <sheetData sheetId="5156"/>
      <sheetData sheetId="5157"/>
      <sheetData sheetId="5158"/>
      <sheetData sheetId="5159"/>
      <sheetData sheetId="5160"/>
      <sheetData sheetId="5161"/>
      <sheetData sheetId="5162"/>
      <sheetData sheetId="5163"/>
      <sheetData sheetId="5164"/>
      <sheetData sheetId="5165"/>
      <sheetData sheetId="5166"/>
      <sheetData sheetId="5167"/>
      <sheetData sheetId="5168"/>
      <sheetData sheetId="5169"/>
      <sheetData sheetId="5170"/>
      <sheetData sheetId="5171"/>
      <sheetData sheetId="5172"/>
      <sheetData sheetId="5173"/>
      <sheetData sheetId="5174"/>
      <sheetData sheetId="5175"/>
      <sheetData sheetId="5176"/>
      <sheetData sheetId="5177"/>
      <sheetData sheetId="5178"/>
      <sheetData sheetId="5179"/>
      <sheetData sheetId="5180"/>
      <sheetData sheetId="5181"/>
      <sheetData sheetId="5182"/>
      <sheetData sheetId="5183"/>
      <sheetData sheetId="5184"/>
      <sheetData sheetId="5185"/>
      <sheetData sheetId="5186"/>
      <sheetData sheetId="5187"/>
      <sheetData sheetId="5188"/>
      <sheetData sheetId="5189"/>
      <sheetData sheetId="5190"/>
      <sheetData sheetId="5191"/>
      <sheetData sheetId="5192"/>
      <sheetData sheetId="5193"/>
      <sheetData sheetId="5194"/>
      <sheetData sheetId="5195"/>
      <sheetData sheetId="5196"/>
      <sheetData sheetId="5197"/>
      <sheetData sheetId="5198"/>
      <sheetData sheetId="5199"/>
      <sheetData sheetId="5200"/>
      <sheetData sheetId="5201"/>
      <sheetData sheetId="5202"/>
      <sheetData sheetId="5203"/>
      <sheetData sheetId="5204"/>
      <sheetData sheetId="5205"/>
      <sheetData sheetId="5206"/>
      <sheetData sheetId="5207"/>
      <sheetData sheetId="5208"/>
      <sheetData sheetId="5209"/>
      <sheetData sheetId="5210"/>
      <sheetData sheetId="5211"/>
      <sheetData sheetId="5212"/>
      <sheetData sheetId="5213"/>
      <sheetData sheetId="5214"/>
      <sheetData sheetId="5215"/>
      <sheetData sheetId="5216"/>
      <sheetData sheetId="5217"/>
      <sheetData sheetId="5218"/>
      <sheetData sheetId="5219"/>
      <sheetData sheetId="5220"/>
      <sheetData sheetId="5221"/>
      <sheetData sheetId="5222"/>
      <sheetData sheetId="5223"/>
      <sheetData sheetId="5224"/>
      <sheetData sheetId="5225"/>
      <sheetData sheetId="5226"/>
      <sheetData sheetId="5227"/>
      <sheetData sheetId="5228"/>
      <sheetData sheetId="5229"/>
      <sheetData sheetId="5230"/>
      <sheetData sheetId="5231"/>
      <sheetData sheetId="5232"/>
      <sheetData sheetId="5233"/>
      <sheetData sheetId="5234"/>
      <sheetData sheetId="5235"/>
      <sheetData sheetId="5236"/>
      <sheetData sheetId="5237"/>
      <sheetData sheetId="5238"/>
      <sheetData sheetId="5239"/>
      <sheetData sheetId="5240"/>
      <sheetData sheetId="5241"/>
      <sheetData sheetId="5242"/>
      <sheetData sheetId="5243"/>
      <sheetData sheetId="5244"/>
      <sheetData sheetId="5245"/>
      <sheetData sheetId="5246"/>
      <sheetData sheetId="5247"/>
      <sheetData sheetId="5248"/>
      <sheetData sheetId="5249"/>
      <sheetData sheetId="5250"/>
      <sheetData sheetId="5251"/>
      <sheetData sheetId="5252"/>
      <sheetData sheetId="5253"/>
      <sheetData sheetId="5254"/>
      <sheetData sheetId="5255"/>
      <sheetData sheetId="5256"/>
      <sheetData sheetId="5257"/>
      <sheetData sheetId="5258"/>
      <sheetData sheetId="5259"/>
      <sheetData sheetId="5260"/>
      <sheetData sheetId="5261"/>
      <sheetData sheetId="5262"/>
      <sheetData sheetId="5263"/>
      <sheetData sheetId="5264"/>
      <sheetData sheetId="5265"/>
      <sheetData sheetId="5266"/>
      <sheetData sheetId="5267"/>
      <sheetData sheetId="5268"/>
      <sheetData sheetId="5269"/>
      <sheetData sheetId="5270"/>
      <sheetData sheetId="5271"/>
      <sheetData sheetId="5272"/>
      <sheetData sheetId="5273"/>
      <sheetData sheetId="5274"/>
      <sheetData sheetId="5275"/>
      <sheetData sheetId="5276"/>
      <sheetData sheetId="5277"/>
      <sheetData sheetId="5278"/>
      <sheetData sheetId="5279"/>
      <sheetData sheetId="5280"/>
      <sheetData sheetId="5281"/>
      <sheetData sheetId="5282"/>
      <sheetData sheetId="5283"/>
      <sheetData sheetId="5284"/>
      <sheetData sheetId="5285"/>
      <sheetData sheetId="5286"/>
      <sheetData sheetId="5287"/>
      <sheetData sheetId="5288"/>
      <sheetData sheetId="5289"/>
      <sheetData sheetId="5290"/>
      <sheetData sheetId="5291"/>
      <sheetData sheetId="5292"/>
      <sheetData sheetId="5293"/>
      <sheetData sheetId="5294"/>
      <sheetData sheetId="5295"/>
      <sheetData sheetId="5296"/>
      <sheetData sheetId="5297"/>
      <sheetData sheetId="5298"/>
      <sheetData sheetId="5299"/>
      <sheetData sheetId="5300"/>
      <sheetData sheetId="5301"/>
      <sheetData sheetId="5302"/>
      <sheetData sheetId="5303"/>
      <sheetData sheetId="5304"/>
      <sheetData sheetId="5305"/>
      <sheetData sheetId="5306"/>
      <sheetData sheetId="5307"/>
      <sheetData sheetId="5308"/>
      <sheetData sheetId="5309"/>
      <sheetData sheetId="5310"/>
      <sheetData sheetId="5311"/>
      <sheetData sheetId="5312"/>
      <sheetData sheetId="5313"/>
      <sheetData sheetId="5314"/>
      <sheetData sheetId="5315"/>
      <sheetData sheetId="5316"/>
      <sheetData sheetId="5317"/>
      <sheetData sheetId="5318"/>
      <sheetData sheetId="5319"/>
      <sheetData sheetId="5320"/>
      <sheetData sheetId="5321"/>
      <sheetData sheetId="5322"/>
      <sheetData sheetId="5323"/>
      <sheetData sheetId="5324"/>
      <sheetData sheetId="5325"/>
      <sheetData sheetId="5326"/>
      <sheetData sheetId="5327"/>
      <sheetData sheetId="5328"/>
      <sheetData sheetId="5329"/>
      <sheetData sheetId="5330"/>
      <sheetData sheetId="5331"/>
      <sheetData sheetId="5332"/>
      <sheetData sheetId="5333"/>
      <sheetData sheetId="5334"/>
      <sheetData sheetId="5335"/>
      <sheetData sheetId="5336"/>
      <sheetData sheetId="5337"/>
      <sheetData sheetId="5338"/>
      <sheetData sheetId="5339"/>
      <sheetData sheetId="5340"/>
      <sheetData sheetId="5341"/>
      <sheetData sheetId="5342"/>
      <sheetData sheetId="5343"/>
      <sheetData sheetId="5344"/>
      <sheetData sheetId="5345"/>
      <sheetData sheetId="5346"/>
      <sheetData sheetId="5347"/>
      <sheetData sheetId="5348"/>
      <sheetData sheetId="5349"/>
      <sheetData sheetId="5350"/>
      <sheetData sheetId="5351"/>
      <sheetData sheetId="5352"/>
      <sheetData sheetId="5353"/>
      <sheetData sheetId="5354"/>
      <sheetData sheetId="5355"/>
      <sheetData sheetId="5356"/>
      <sheetData sheetId="5357"/>
      <sheetData sheetId="5358"/>
      <sheetData sheetId="5359"/>
      <sheetData sheetId="5360"/>
      <sheetData sheetId="5361"/>
      <sheetData sheetId="5362"/>
      <sheetData sheetId="5363"/>
      <sheetData sheetId="5364"/>
      <sheetData sheetId="5365"/>
      <sheetData sheetId="5366"/>
      <sheetData sheetId="5367"/>
      <sheetData sheetId="5368"/>
      <sheetData sheetId="5369"/>
      <sheetData sheetId="5370"/>
      <sheetData sheetId="5371"/>
      <sheetData sheetId="5372"/>
      <sheetData sheetId="5373"/>
      <sheetData sheetId="5374"/>
      <sheetData sheetId="5375"/>
      <sheetData sheetId="5376"/>
      <sheetData sheetId="5377"/>
      <sheetData sheetId="5378"/>
      <sheetData sheetId="5379"/>
      <sheetData sheetId="5380"/>
      <sheetData sheetId="5381"/>
      <sheetData sheetId="5382"/>
      <sheetData sheetId="5383"/>
      <sheetData sheetId="5384"/>
      <sheetData sheetId="5385"/>
      <sheetData sheetId="5386"/>
      <sheetData sheetId="5387"/>
      <sheetData sheetId="5388"/>
      <sheetData sheetId="5389"/>
      <sheetData sheetId="5390"/>
      <sheetData sheetId="5391"/>
      <sheetData sheetId="5392"/>
      <sheetData sheetId="5393"/>
      <sheetData sheetId="5394"/>
      <sheetData sheetId="5395"/>
      <sheetData sheetId="5396"/>
      <sheetData sheetId="5397"/>
      <sheetData sheetId="5398"/>
      <sheetData sheetId="5399"/>
      <sheetData sheetId="5400"/>
      <sheetData sheetId="5401"/>
      <sheetData sheetId="5402"/>
      <sheetData sheetId="5403"/>
      <sheetData sheetId="5404"/>
      <sheetData sheetId="5405"/>
      <sheetData sheetId="5406"/>
      <sheetData sheetId="5407"/>
      <sheetData sheetId="5408"/>
      <sheetData sheetId="5409"/>
      <sheetData sheetId="5410"/>
      <sheetData sheetId="5411"/>
      <sheetData sheetId="5412"/>
      <sheetData sheetId="5413"/>
      <sheetData sheetId="5414"/>
      <sheetData sheetId="5415"/>
      <sheetData sheetId="5416"/>
      <sheetData sheetId="5417"/>
      <sheetData sheetId="5418"/>
      <sheetData sheetId="5419"/>
      <sheetData sheetId="5420"/>
      <sheetData sheetId="5421"/>
      <sheetData sheetId="5422"/>
      <sheetData sheetId="5423"/>
      <sheetData sheetId="5424"/>
      <sheetData sheetId="5425"/>
      <sheetData sheetId="5426"/>
      <sheetData sheetId="5427"/>
      <sheetData sheetId="5428"/>
      <sheetData sheetId="5429"/>
      <sheetData sheetId="5430"/>
      <sheetData sheetId="5431"/>
      <sheetData sheetId="5432"/>
      <sheetData sheetId="5433"/>
      <sheetData sheetId="5434"/>
      <sheetData sheetId="5435"/>
      <sheetData sheetId="5436"/>
      <sheetData sheetId="5437"/>
      <sheetData sheetId="5438"/>
      <sheetData sheetId="5439"/>
      <sheetData sheetId="5440"/>
      <sheetData sheetId="5441"/>
      <sheetData sheetId="5442"/>
      <sheetData sheetId="5443"/>
      <sheetData sheetId="5444"/>
      <sheetData sheetId="5445"/>
      <sheetData sheetId="5446"/>
      <sheetData sheetId="5447"/>
      <sheetData sheetId="5448"/>
      <sheetData sheetId="5449"/>
      <sheetData sheetId="5450"/>
      <sheetData sheetId="5451"/>
      <sheetData sheetId="5452"/>
      <sheetData sheetId="5453"/>
      <sheetData sheetId="5454"/>
      <sheetData sheetId="5455"/>
      <sheetData sheetId="5456"/>
      <sheetData sheetId="5457"/>
      <sheetData sheetId="5458"/>
      <sheetData sheetId="5459"/>
      <sheetData sheetId="5460"/>
      <sheetData sheetId="5461"/>
      <sheetData sheetId="5462"/>
      <sheetData sheetId="5463"/>
      <sheetData sheetId="5464"/>
      <sheetData sheetId="5465"/>
      <sheetData sheetId="5466"/>
      <sheetData sheetId="5467"/>
      <sheetData sheetId="5468"/>
      <sheetData sheetId="5469"/>
      <sheetData sheetId="5470"/>
      <sheetData sheetId="5471"/>
      <sheetData sheetId="5472"/>
      <sheetData sheetId="5473"/>
      <sheetData sheetId="5474"/>
      <sheetData sheetId="5475"/>
      <sheetData sheetId="5476"/>
      <sheetData sheetId="5477"/>
      <sheetData sheetId="5478"/>
      <sheetData sheetId="5479"/>
      <sheetData sheetId="5480"/>
      <sheetData sheetId="5481"/>
      <sheetData sheetId="5482"/>
      <sheetData sheetId="5483"/>
      <sheetData sheetId="5484"/>
      <sheetData sheetId="5485"/>
      <sheetData sheetId="5486"/>
      <sheetData sheetId="5487"/>
      <sheetData sheetId="5488"/>
      <sheetData sheetId="5489"/>
      <sheetData sheetId="5490"/>
      <sheetData sheetId="5491"/>
      <sheetData sheetId="5492"/>
      <sheetData sheetId="5493"/>
      <sheetData sheetId="5494"/>
      <sheetData sheetId="5495"/>
      <sheetData sheetId="5496"/>
      <sheetData sheetId="5497"/>
      <sheetData sheetId="5498"/>
      <sheetData sheetId="5499"/>
      <sheetData sheetId="5500"/>
      <sheetData sheetId="5501"/>
      <sheetData sheetId="5502"/>
      <sheetData sheetId="5503"/>
      <sheetData sheetId="5504"/>
      <sheetData sheetId="5505"/>
      <sheetData sheetId="5506"/>
      <sheetData sheetId="5507"/>
      <sheetData sheetId="5508"/>
      <sheetData sheetId="5509"/>
      <sheetData sheetId="5510"/>
      <sheetData sheetId="5511"/>
      <sheetData sheetId="5512"/>
      <sheetData sheetId="5513"/>
      <sheetData sheetId="5514"/>
      <sheetData sheetId="5515"/>
      <sheetData sheetId="5516"/>
      <sheetData sheetId="5517"/>
      <sheetData sheetId="5518"/>
      <sheetData sheetId="5519"/>
      <sheetData sheetId="5520"/>
      <sheetData sheetId="5521"/>
      <sheetData sheetId="5522"/>
      <sheetData sheetId="5523"/>
      <sheetData sheetId="5524"/>
      <sheetData sheetId="5525"/>
      <sheetData sheetId="5526"/>
      <sheetData sheetId="5527"/>
      <sheetData sheetId="5528"/>
      <sheetData sheetId="5529"/>
      <sheetData sheetId="5530"/>
      <sheetData sheetId="5531"/>
      <sheetData sheetId="5532"/>
      <sheetData sheetId="5533"/>
      <sheetData sheetId="5534"/>
      <sheetData sheetId="5535"/>
      <sheetData sheetId="5536"/>
      <sheetData sheetId="5537"/>
      <sheetData sheetId="5538"/>
      <sheetData sheetId="5539"/>
      <sheetData sheetId="5540"/>
      <sheetData sheetId="5541"/>
      <sheetData sheetId="5542"/>
      <sheetData sheetId="5543"/>
      <sheetData sheetId="5544"/>
      <sheetData sheetId="5545"/>
      <sheetData sheetId="5546"/>
      <sheetData sheetId="5547"/>
      <sheetData sheetId="5548"/>
      <sheetData sheetId="5549"/>
      <sheetData sheetId="5550"/>
      <sheetData sheetId="5551"/>
      <sheetData sheetId="5552"/>
      <sheetData sheetId="5553"/>
      <sheetData sheetId="5554"/>
      <sheetData sheetId="5555"/>
      <sheetData sheetId="5556"/>
      <sheetData sheetId="5557"/>
      <sheetData sheetId="5558"/>
      <sheetData sheetId="5559"/>
      <sheetData sheetId="5560"/>
      <sheetData sheetId="5561"/>
      <sheetData sheetId="5562"/>
      <sheetData sheetId="5563"/>
      <sheetData sheetId="5564"/>
      <sheetData sheetId="5565"/>
      <sheetData sheetId="5566"/>
      <sheetData sheetId="5567"/>
      <sheetData sheetId="5568"/>
      <sheetData sheetId="5569"/>
      <sheetData sheetId="5570"/>
      <sheetData sheetId="5571"/>
      <sheetData sheetId="5572"/>
      <sheetData sheetId="5573"/>
      <sheetData sheetId="5574"/>
      <sheetData sheetId="5575"/>
      <sheetData sheetId="5576"/>
      <sheetData sheetId="5577"/>
      <sheetData sheetId="5578"/>
      <sheetData sheetId="5579"/>
      <sheetData sheetId="5580"/>
      <sheetData sheetId="5581"/>
      <sheetData sheetId="5582"/>
      <sheetData sheetId="5583"/>
      <sheetData sheetId="5584"/>
      <sheetData sheetId="5585"/>
      <sheetData sheetId="5586"/>
      <sheetData sheetId="5587"/>
      <sheetData sheetId="5588"/>
      <sheetData sheetId="5589"/>
      <sheetData sheetId="5590"/>
      <sheetData sheetId="5591"/>
      <sheetData sheetId="5592"/>
      <sheetData sheetId="5593"/>
      <sheetData sheetId="5594"/>
      <sheetData sheetId="5595"/>
      <sheetData sheetId="5596"/>
      <sheetData sheetId="5597"/>
      <sheetData sheetId="5598"/>
      <sheetData sheetId="5599"/>
      <sheetData sheetId="5600"/>
      <sheetData sheetId="5601"/>
      <sheetData sheetId="5602"/>
      <sheetData sheetId="5603"/>
      <sheetData sheetId="5604"/>
      <sheetData sheetId="5605"/>
      <sheetData sheetId="5606"/>
      <sheetData sheetId="5607"/>
      <sheetData sheetId="5608"/>
      <sheetData sheetId="5609"/>
      <sheetData sheetId="5610"/>
      <sheetData sheetId="5611"/>
      <sheetData sheetId="5612"/>
      <sheetData sheetId="5613"/>
      <sheetData sheetId="5614"/>
      <sheetData sheetId="5615"/>
      <sheetData sheetId="5616"/>
      <sheetData sheetId="5617"/>
      <sheetData sheetId="5618"/>
      <sheetData sheetId="5619"/>
      <sheetData sheetId="5620"/>
      <sheetData sheetId="5621"/>
      <sheetData sheetId="5622"/>
      <sheetData sheetId="5623"/>
      <sheetData sheetId="5624"/>
      <sheetData sheetId="5625"/>
      <sheetData sheetId="5626"/>
      <sheetData sheetId="5627"/>
      <sheetData sheetId="5628"/>
      <sheetData sheetId="5629"/>
      <sheetData sheetId="5630"/>
      <sheetData sheetId="5631"/>
      <sheetData sheetId="5632"/>
      <sheetData sheetId="5633"/>
      <sheetData sheetId="5634"/>
      <sheetData sheetId="5635"/>
      <sheetData sheetId="5636"/>
      <sheetData sheetId="5637"/>
      <sheetData sheetId="5638"/>
      <sheetData sheetId="5639"/>
      <sheetData sheetId="5640"/>
      <sheetData sheetId="5641"/>
      <sheetData sheetId="5642"/>
      <sheetData sheetId="5643"/>
      <sheetData sheetId="5644"/>
      <sheetData sheetId="5645"/>
      <sheetData sheetId="5646"/>
      <sheetData sheetId="5647"/>
      <sheetData sheetId="5648"/>
      <sheetData sheetId="5649"/>
      <sheetData sheetId="5650"/>
      <sheetData sheetId="5651"/>
      <sheetData sheetId="5652"/>
      <sheetData sheetId="5653"/>
      <sheetData sheetId="5654"/>
      <sheetData sheetId="5655"/>
      <sheetData sheetId="5656"/>
      <sheetData sheetId="5657"/>
      <sheetData sheetId="5658"/>
      <sheetData sheetId="5659"/>
      <sheetData sheetId="5660"/>
      <sheetData sheetId="5661"/>
      <sheetData sheetId="5662"/>
      <sheetData sheetId="5663"/>
      <sheetData sheetId="5664"/>
      <sheetData sheetId="5665"/>
      <sheetData sheetId="5666"/>
      <sheetData sheetId="5667"/>
      <sheetData sheetId="5668"/>
      <sheetData sheetId="5669"/>
      <sheetData sheetId="5670"/>
      <sheetData sheetId="5671"/>
      <sheetData sheetId="5672"/>
      <sheetData sheetId="5673"/>
      <sheetData sheetId="5674"/>
      <sheetData sheetId="5675"/>
      <sheetData sheetId="5676"/>
      <sheetData sheetId="5677"/>
      <sheetData sheetId="5678"/>
      <sheetData sheetId="5679"/>
      <sheetData sheetId="5680"/>
      <sheetData sheetId="5681"/>
      <sheetData sheetId="5682"/>
      <sheetData sheetId="5683"/>
      <sheetData sheetId="5684"/>
      <sheetData sheetId="5685"/>
      <sheetData sheetId="5686"/>
      <sheetData sheetId="5687"/>
      <sheetData sheetId="5688"/>
      <sheetData sheetId="5689"/>
      <sheetData sheetId="5690"/>
      <sheetData sheetId="5691"/>
      <sheetData sheetId="5692"/>
      <sheetData sheetId="5693"/>
      <sheetData sheetId="5694"/>
      <sheetData sheetId="5695"/>
      <sheetData sheetId="5696"/>
      <sheetData sheetId="5697"/>
      <sheetData sheetId="5698"/>
      <sheetData sheetId="5699"/>
      <sheetData sheetId="5700"/>
      <sheetData sheetId="5701"/>
      <sheetData sheetId="5702"/>
      <sheetData sheetId="5703"/>
      <sheetData sheetId="5704"/>
      <sheetData sheetId="5705"/>
      <sheetData sheetId="5706"/>
      <sheetData sheetId="5707"/>
      <sheetData sheetId="5708"/>
      <sheetData sheetId="5709"/>
      <sheetData sheetId="5710"/>
      <sheetData sheetId="5711"/>
      <sheetData sheetId="5712"/>
      <sheetData sheetId="5713"/>
      <sheetData sheetId="5714"/>
      <sheetData sheetId="5715"/>
      <sheetData sheetId="5716"/>
      <sheetData sheetId="5717"/>
      <sheetData sheetId="5718"/>
      <sheetData sheetId="5719"/>
      <sheetData sheetId="5720"/>
      <sheetData sheetId="5721"/>
      <sheetData sheetId="5722"/>
      <sheetData sheetId="5723"/>
      <sheetData sheetId="5724"/>
      <sheetData sheetId="5725"/>
      <sheetData sheetId="5726"/>
      <sheetData sheetId="5727"/>
      <sheetData sheetId="5728"/>
      <sheetData sheetId="5729"/>
      <sheetData sheetId="5730"/>
      <sheetData sheetId="5731"/>
      <sheetData sheetId="5732"/>
      <sheetData sheetId="5733"/>
      <sheetData sheetId="5734"/>
      <sheetData sheetId="5735"/>
      <sheetData sheetId="5736"/>
      <sheetData sheetId="5737"/>
      <sheetData sheetId="5738"/>
      <sheetData sheetId="5739"/>
      <sheetData sheetId="5740"/>
      <sheetData sheetId="5741"/>
      <sheetData sheetId="5742"/>
      <sheetData sheetId="5743"/>
      <sheetData sheetId="5744"/>
      <sheetData sheetId="5745"/>
      <sheetData sheetId="5746"/>
      <sheetData sheetId="5747"/>
      <sheetData sheetId="5748"/>
      <sheetData sheetId="5749"/>
      <sheetData sheetId="5750"/>
      <sheetData sheetId="5751"/>
      <sheetData sheetId="5752"/>
      <sheetData sheetId="5753"/>
      <sheetData sheetId="5754"/>
      <sheetData sheetId="5755"/>
      <sheetData sheetId="5756"/>
      <sheetData sheetId="5757"/>
      <sheetData sheetId="5758"/>
      <sheetData sheetId="5759"/>
      <sheetData sheetId="5760"/>
      <sheetData sheetId="5761"/>
      <sheetData sheetId="5762"/>
      <sheetData sheetId="5763"/>
      <sheetData sheetId="5764"/>
      <sheetData sheetId="5765"/>
      <sheetData sheetId="5766"/>
      <sheetData sheetId="5767"/>
      <sheetData sheetId="5768"/>
      <sheetData sheetId="5769"/>
      <sheetData sheetId="5770"/>
      <sheetData sheetId="5771"/>
      <sheetData sheetId="5772"/>
      <sheetData sheetId="5773"/>
      <sheetData sheetId="5774"/>
      <sheetData sheetId="5775"/>
      <sheetData sheetId="5776"/>
      <sheetData sheetId="5777"/>
      <sheetData sheetId="5778"/>
      <sheetData sheetId="5779"/>
      <sheetData sheetId="5780"/>
      <sheetData sheetId="5781"/>
      <sheetData sheetId="5782"/>
      <sheetData sheetId="5783"/>
      <sheetData sheetId="5784"/>
      <sheetData sheetId="5785"/>
      <sheetData sheetId="5786"/>
      <sheetData sheetId="5787"/>
      <sheetData sheetId="5788"/>
      <sheetData sheetId="5789"/>
      <sheetData sheetId="5790"/>
      <sheetData sheetId="5791"/>
      <sheetData sheetId="5792"/>
      <sheetData sheetId="5793"/>
      <sheetData sheetId="5794"/>
      <sheetData sheetId="5795"/>
      <sheetData sheetId="5796"/>
      <sheetData sheetId="5797"/>
      <sheetData sheetId="5798"/>
      <sheetData sheetId="5799"/>
      <sheetData sheetId="5800"/>
      <sheetData sheetId="5801"/>
      <sheetData sheetId="5802"/>
      <sheetData sheetId="5803"/>
      <sheetData sheetId="5804"/>
      <sheetData sheetId="5805"/>
      <sheetData sheetId="5806"/>
      <sheetData sheetId="5807"/>
      <sheetData sheetId="5808"/>
      <sheetData sheetId="5809"/>
      <sheetData sheetId="5810"/>
      <sheetData sheetId="5811"/>
      <sheetData sheetId="5812"/>
      <sheetData sheetId="5813"/>
      <sheetData sheetId="5814"/>
      <sheetData sheetId="5815"/>
      <sheetData sheetId="5816"/>
      <sheetData sheetId="5817"/>
      <sheetData sheetId="5818"/>
      <sheetData sheetId="5819"/>
      <sheetData sheetId="5820"/>
      <sheetData sheetId="5821"/>
      <sheetData sheetId="5822"/>
      <sheetData sheetId="5823"/>
      <sheetData sheetId="5824"/>
      <sheetData sheetId="5825"/>
      <sheetData sheetId="5826"/>
      <sheetData sheetId="5827"/>
      <sheetData sheetId="5828"/>
      <sheetData sheetId="5829"/>
      <sheetData sheetId="5830"/>
      <sheetData sheetId="5831"/>
      <sheetData sheetId="5832"/>
      <sheetData sheetId="5833"/>
      <sheetData sheetId="5834"/>
      <sheetData sheetId="5835"/>
      <sheetData sheetId="5836"/>
      <sheetData sheetId="5837"/>
      <sheetData sheetId="5838"/>
      <sheetData sheetId="5839"/>
      <sheetData sheetId="5840"/>
      <sheetData sheetId="5841"/>
      <sheetData sheetId="5842"/>
      <sheetData sheetId="5843"/>
      <sheetData sheetId="5844"/>
      <sheetData sheetId="5845"/>
      <sheetData sheetId="5846"/>
      <sheetData sheetId="5847"/>
      <sheetData sheetId="5848"/>
      <sheetData sheetId="5849"/>
      <sheetData sheetId="5850"/>
      <sheetData sheetId="5851"/>
      <sheetData sheetId="5852"/>
      <sheetData sheetId="5853"/>
      <sheetData sheetId="5854"/>
      <sheetData sheetId="5855"/>
      <sheetData sheetId="5856"/>
      <sheetData sheetId="5857"/>
      <sheetData sheetId="5858"/>
      <sheetData sheetId="5859"/>
      <sheetData sheetId="5860"/>
      <sheetData sheetId="5861"/>
      <sheetData sheetId="5862"/>
      <sheetData sheetId="5863"/>
      <sheetData sheetId="5864"/>
      <sheetData sheetId="5865"/>
      <sheetData sheetId="5866"/>
      <sheetData sheetId="5867"/>
      <sheetData sheetId="5868"/>
      <sheetData sheetId="5869"/>
      <sheetData sheetId="5870"/>
      <sheetData sheetId="5871"/>
      <sheetData sheetId="5872"/>
      <sheetData sheetId="5873"/>
      <sheetData sheetId="5874"/>
      <sheetData sheetId="5875"/>
      <sheetData sheetId="5876"/>
      <sheetData sheetId="5877"/>
      <sheetData sheetId="5878"/>
      <sheetData sheetId="5879"/>
      <sheetData sheetId="5880"/>
      <sheetData sheetId="5881"/>
      <sheetData sheetId="5882"/>
      <sheetData sheetId="5883"/>
      <sheetData sheetId="5884"/>
      <sheetData sheetId="5885"/>
      <sheetData sheetId="5886"/>
      <sheetData sheetId="5887"/>
      <sheetData sheetId="5888"/>
      <sheetData sheetId="5889"/>
      <sheetData sheetId="5890"/>
      <sheetData sheetId="5891"/>
      <sheetData sheetId="5892"/>
      <sheetData sheetId="5893"/>
      <sheetData sheetId="5894"/>
      <sheetData sheetId="5895"/>
      <sheetData sheetId="5896"/>
      <sheetData sheetId="5897"/>
      <sheetData sheetId="5898"/>
      <sheetData sheetId="5899"/>
      <sheetData sheetId="5900"/>
      <sheetData sheetId="5901"/>
      <sheetData sheetId="5902"/>
      <sheetData sheetId="5903"/>
      <sheetData sheetId="5904"/>
      <sheetData sheetId="5905"/>
      <sheetData sheetId="5906"/>
      <sheetData sheetId="5907"/>
      <sheetData sheetId="5908"/>
      <sheetData sheetId="5909"/>
      <sheetData sheetId="5910"/>
      <sheetData sheetId="5911"/>
      <sheetData sheetId="5912"/>
      <sheetData sheetId="5913"/>
      <sheetData sheetId="5914"/>
      <sheetData sheetId="5915"/>
      <sheetData sheetId="5916"/>
      <sheetData sheetId="5917"/>
      <sheetData sheetId="5918"/>
      <sheetData sheetId="5919"/>
      <sheetData sheetId="5920"/>
      <sheetData sheetId="5921"/>
      <sheetData sheetId="5922"/>
      <sheetData sheetId="5923"/>
      <sheetData sheetId="5924"/>
      <sheetData sheetId="5925"/>
      <sheetData sheetId="5926"/>
      <sheetData sheetId="5927"/>
      <sheetData sheetId="5928"/>
      <sheetData sheetId="5929"/>
      <sheetData sheetId="5930"/>
      <sheetData sheetId="5931"/>
      <sheetData sheetId="5932"/>
      <sheetData sheetId="5933"/>
      <sheetData sheetId="5934"/>
      <sheetData sheetId="5935"/>
      <sheetData sheetId="5936"/>
      <sheetData sheetId="5937"/>
      <sheetData sheetId="5938"/>
      <sheetData sheetId="5939"/>
      <sheetData sheetId="5940"/>
      <sheetData sheetId="5941"/>
      <sheetData sheetId="5942"/>
      <sheetData sheetId="5943"/>
      <sheetData sheetId="5944"/>
      <sheetData sheetId="5945"/>
      <sheetData sheetId="5946"/>
      <sheetData sheetId="5947"/>
      <sheetData sheetId="5948"/>
      <sheetData sheetId="5949"/>
      <sheetData sheetId="5950"/>
      <sheetData sheetId="5951"/>
      <sheetData sheetId="5952"/>
      <sheetData sheetId="5953"/>
      <sheetData sheetId="5954"/>
      <sheetData sheetId="5955"/>
      <sheetData sheetId="5956"/>
      <sheetData sheetId="5957"/>
      <sheetData sheetId="5958"/>
      <sheetData sheetId="5959"/>
      <sheetData sheetId="5960"/>
      <sheetData sheetId="5961"/>
      <sheetData sheetId="5962"/>
      <sheetData sheetId="5963"/>
      <sheetData sheetId="5964"/>
      <sheetData sheetId="5965"/>
      <sheetData sheetId="5966"/>
      <sheetData sheetId="5967"/>
      <sheetData sheetId="5968"/>
      <sheetData sheetId="5969"/>
      <sheetData sheetId="5970"/>
      <sheetData sheetId="5971"/>
      <sheetData sheetId="5972"/>
      <sheetData sheetId="5973"/>
      <sheetData sheetId="5974"/>
      <sheetData sheetId="5975"/>
      <sheetData sheetId="5976"/>
      <sheetData sheetId="5977"/>
      <sheetData sheetId="5978"/>
      <sheetData sheetId="5979"/>
      <sheetData sheetId="5980"/>
      <sheetData sheetId="5981"/>
      <sheetData sheetId="5982"/>
      <sheetData sheetId="5983"/>
      <sheetData sheetId="5984"/>
      <sheetData sheetId="5985"/>
      <sheetData sheetId="5986"/>
      <sheetData sheetId="5987"/>
      <sheetData sheetId="5988"/>
      <sheetData sheetId="5989"/>
      <sheetData sheetId="5990"/>
      <sheetData sheetId="5991"/>
      <sheetData sheetId="5992"/>
      <sheetData sheetId="5993"/>
      <sheetData sheetId="5994"/>
      <sheetData sheetId="5995"/>
      <sheetData sheetId="5996"/>
      <sheetData sheetId="5997"/>
      <sheetData sheetId="5998"/>
      <sheetData sheetId="5999"/>
      <sheetData sheetId="6000"/>
      <sheetData sheetId="6001"/>
      <sheetData sheetId="6002"/>
      <sheetData sheetId="6003"/>
      <sheetData sheetId="6004"/>
      <sheetData sheetId="6005"/>
      <sheetData sheetId="6006"/>
      <sheetData sheetId="6007"/>
      <sheetData sheetId="6008"/>
      <sheetData sheetId="6009"/>
      <sheetData sheetId="6010"/>
      <sheetData sheetId="6011"/>
      <sheetData sheetId="6012"/>
      <sheetData sheetId="6013"/>
      <sheetData sheetId="6014"/>
      <sheetData sheetId="6015"/>
      <sheetData sheetId="6016"/>
      <sheetData sheetId="6017"/>
      <sheetData sheetId="6018"/>
      <sheetData sheetId="6019"/>
      <sheetData sheetId="6020"/>
      <sheetData sheetId="6021"/>
      <sheetData sheetId="6022"/>
      <sheetData sheetId="6023"/>
      <sheetData sheetId="6024"/>
      <sheetData sheetId="6025"/>
      <sheetData sheetId="6026"/>
      <sheetData sheetId="6027"/>
      <sheetData sheetId="6028"/>
      <sheetData sheetId="6029"/>
      <sheetData sheetId="6030"/>
      <sheetData sheetId="6031"/>
      <sheetData sheetId="6032"/>
      <sheetData sheetId="6033"/>
      <sheetData sheetId="6034"/>
      <sheetData sheetId="6035"/>
      <sheetData sheetId="6036"/>
      <sheetData sheetId="6037"/>
      <sheetData sheetId="6038"/>
      <sheetData sheetId="6039"/>
      <sheetData sheetId="6040"/>
      <sheetData sheetId="6041"/>
      <sheetData sheetId="6042"/>
      <sheetData sheetId="6043"/>
      <sheetData sheetId="6044"/>
      <sheetData sheetId="6045"/>
      <sheetData sheetId="6046"/>
      <sheetData sheetId="6047"/>
      <sheetData sheetId="6048"/>
      <sheetData sheetId="6049"/>
      <sheetData sheetId="6050"/>
      <sheetData sheetId="6051"/>
      <sheetData sheetId="6052"/>
      <sheetData sheetId="6053"/>
      <sheetData sheetId="6054"/>
      <sheetData sheetId="6055"/>
      <sheetData sheetId="6056"/>
      <sheetData sheetId="6057"/>
      <sheetData sheetId="6058"/>
      <sheetData sheetId="6059"/>
      <sheetData sheetId="6060"/>
      <sheetData sheetId="6061"/>
      <sheetData sheetId="6062"/>
      <sheetData sheetId="6063"/>
      <sheetData sheetId="6064"/>
      <sheetData sheetId="6065"/>
      <sheetData sheetId="6066"/>
      <sheetData sheetId="6067"/>
      <sheetData sheetId="6068"/>
      <sheetData sheetId="6069"/>
      <sheetData sheetId="6070"/>
      <sheetData sheetId="6071"/>
      <sheetData sheetId="6072"/>
      <sheetData sheetId="6073"/>
      <sheetData sheetId="6074"/>
      <sheetData sheetId="6075"/>
      <sheetData sheetId="6076"/>
      <sheetData sheetId="6077"/>
      <sheetData sheetId="6078"/>
      <sheetData sheetId="6079"/>
      <sheetData sheetId="6080"/>
      <sheetData sheetId="6081"/>
      <sheetData sheetId="6082"/>
      <sheetData sheetId="6083"/>
      <sheetData sheetId="6084"/>
      <sheetData sheetId="6085"/>
      <sheetData sheetId="6086"/>
      <sheetData sheetId="6087"/>
      <sheetData sheetId="6088"/>
      <sheetData sheetId="6089"/>
      <sheetData sheetId="6090"/>
      <sheetData sheetId="6091"/>
      <sheetData sheetId="6092"/>
      <sheetData sheetId="6093"/>
      <sheetData sheetId="6094"/>
      <sheetData sheetId="6095"/>
      <sheetData sheetId="6096"/>
      <sheetData sheetId="6097"/>
      <sheetData sheetId="6098"/>
      <sheetData sheetId="6099"/>
      <sheetData sheetId="6100"/>
      <sheetData sheetId="6101"/>
      <sheetData sheetId="6102"/>
      <sheetData sheetId="6103"/>
      <sheetData sheetId="6104"/>
      <sheetData sheetId="6105"/>
      <sheetData sheetId="6106"/>
      <sheetData sheetId="6107"/>
      <sheetData sheetId="6108"/>
      <sheetData sheetId="6109"/>
      <sheetData sheetId="6110"/>
      <sheetData sheetId="6111"/>
      <sheetData sheetId="6112"/>
      <sheetData sheetId="6113"/>
      <sheetData sheetId="6114"/>
      <sheetData sheetId="6115"/>
      <sheetData sheetId="6116"/>
      <sheetData sheetId="6117"/>
      <sheetData sheetId="6118"/>
      <sheetData sheetId="6119"/>
      <sheetData sheetId="6120"/>
      <sheetData sheetId="6121"/>
      <sheetData sheetId="6122"/>
      <sheetData sheetId="6123"/>
      <sheetData sheetId="6124"/>
      <sheetData sheetId="6125"/>
      <sheetData sheetId="6126"/>
      <sheetData sheetId="6127"/>
      <sheetData sheetId="6128"/>
      <sheetData sheetId="6129"/>
      <sheetData sheetId="6130"/>
      <sheetData sheetId="6131"/>
      <sheetData sheetId="6132"/>
      <sheetData sheetId="6133"/>
      <sheetData sheetId="6134"/>
      <sheetData sheetId="6135"/>
      <sheetData sheetId="6136"/>
      <sheetData sheetId="6137"/>
      <sheetData sheetId="6138"/>
      <sheetData sheetId="6139"/>
      <sheetData sheetId="6140"/>
      <sheetData sheetId="6141"/>
      <sheetData sheetId="6142"/>
      <sheetData sheetId="6143"/>
      <sheetData sheetId="6144"/>
      <sheetData sheetId="6145"/>
      <sheetData sheetId="6146"/>
      <sheetData sheetId="6147"/>
      <sheetData sheetId="6148"/>
      <sheetData sheetId="6149"/>
      <sheetData sheetId="6150"/>
      <sheetData sheetId="6151"/>
      <sheetData sheetId="6152"/>
      <sheetData sheetId="6153"/>
      <sheetData sheetId="6154"/>
      <sheetData sheetId="6155"/>
      <sheetData sheetId="6156"/>
      <sheetData sheetId="6157"/>
      <sheetData sheetId="6158"/>
      <sheetData sheetId="6159"/>
      <sheetData sheetId="6160"/>
      <sheetData sheetId="6161"/>
      <sheetData sheetId="6162"/>
      <sheetData sheetId="6163"/>
      <sheetData sheetId="6164"/>
      <sheetData sheetId="6165"/>
      <sheetData sheetId="6166"/>
      <sheetData sheetId="6167"/>
      <sheetData sheetId="6168"/>
      <sheetData sheetId="6169"/>
      <sheetData sheetId="6170"/>
      <sheetData sheetId="6171"/>
      <sheetData sheetId="6172"/>
      <sheetData sheetId="6173"/>
      <sheetData sheetId="6174"/>
      <sheetData sheetId="6175"/>
      <sheetData sheetId="6176"/>
      <sheetData sheetId="6177"/>
      <sheetData sheetId="6178"/>
      <sheetData sheetId="6179"/>
      <sheetData sheetId="6180"/>
      <sheetData sheetId="6181"/>
      <sheetData sheetId="6182"/>
      <sheetData sheetId="6183"/>
      <sheetData sheetId="6184"/>
      <sheetData sheetId="6185"/>
      <sheetData sheetId="6186"/>
      <sheetData sheetId="6187"/>
      <sheetData sheetId="6188"/>
      <sheetData sheetId="6189"/>
      <sheetData sheetId="6190"/>
      <sheetData sheetId="6191"/>
      <sheetData sheetId="6192"/>
      <sheetData sheetId="6193"/>
      <sheetData sheetId="6194"/>
      <sheetData sheetId="6195"/>
      <sheetData sheetId="6196"/>
      <sheetData sheetId="6197"/>
      <sheetData sheetId="6198"/>
      <sheetData sheetId="6199"/>
      <sheetData sheetId="6200"/>
      <sheetData sheetId="6201"/>
      <sheetData sheetId="6202"/>
      <sheetData sheetId="6203"/>
      <sheetData sheetId="6204"/>
      <sheetData sheetId="6205"/>
      <sheetData sheetId="6206"/>
      <sheetData sheetId="6207"/>
      <sheetData sheetId="6208"/>
      <sheetData sheetId="6209"/>
      <sheetData sheetId="6210"/>
      <sheetData sheetId="6211"/>
      <sheetData sheetId="6212"/>
      <sheetData sheetId="6213"/>
      <sheetData sheetId="6214"/>
      <sheetData sheetId="6215"/>
      <sheetData sheetId="6216"/>
      <sheetData sheetId="6217"/>
      <sheetData sheetId="6218"/>
      <sheetData sheetId="6219"/>
      <sheetData sheetId="6220"/>
      <sheetData sheetId="6221"/>
      <sheetData sheetId="6222"/>
      <sheetData sheetId="6223"/>
      <sheetData sheetId="6224"/>
      <sheetData sheetId="6225"/>
      <sheetData sheetId="6226"/>
      <sheetData sheetId="6227"/>
      <sheetData sheetId="6228"/>
      <sheetData sheetId="6229"/>
      <sheetData sheetId="6230"/>
      <sheetData sheetId="6231"/>
      <sheetData sheetId="6232"/>
      <sheetData sheetId="6233"/>
      <sheetData sheetId="6234"/>
      <sheetData sheetId="6235"/>
      <sheetData sheetId="6236"/>
      <sheetData sheetId="6237"/>
      <sheetData sheetId="6238"/>
      <sheetData sheetId="6239"/>
      <sheetData sheetId="6240"/>
      <sheetData sheetId="6241"/>
      <sheetData sheetId="6242"/>
      <sheetData sheetId="6243"/>
      <sheetData sheetId="6244"/>
      <sheetData sheetId="6245"/>
      <sheetData sheetId="6246"/>
      <sheetData sheetId="6247"/>
      <sheetData sheetId="6248"/>
      <sheetData sheetId="6249"/>
      <sheetData sheetId="6250"/>
      <sheetData sheetId="6251"/>
      <sheetData sheetId="6252"/>
      <sheetData sheetId="6253"/>
      <sheetData sheetId="6254"/>
      <sheetData sheetId="6255"/>
      <sheetData sheetId="6256"/>
      <sheetData sheetId="6257"/>
      <sheetData sheetId="6258"/>
      <sheetData sheetId="6259"/>
      <sheetData sheetId="6260"/>
      <sheetData sheetId="6261"/>
      <sheetData sheetId="6262"/>
      <sheetData sheetId="6263"/>
      <sheetData sheetId="6264"/>
      <sheetData sheetId="6265"/>
      <sheetData sheetId="6266"/>
      <sheetData sheetId="6267"/>
      <sheetData sheetId="6268"/>
      <sheetData sheetId="6269"/>
      <sheetData sheetId="6270"/>
      <sheetData sheetId="6271"/>
      <sheetData sheetId="6272"/>
      <sheetData sheetId="6273"/>
      <sheetData sheetId="6274"/>
      <sheetData sheetId="6275"/>
      <sheetData sheetId="6276"/>
      <sheetData sheetId="6277"/>
      <sheetData sheetId="6278"/>
      <sheetData sheetId="6279"/>
      <sheetData sheetId="6280"/>
      <sheetData sheetId="6281"/>
      <sheetData sheetId="6282"/>
      <sheetData sheetId="6283"/>
      <sheetData sheetId="6284"/>
      <sheetData sheetId="6285"/>
      <sheetData sheetId="6286"/>
      <sheetData sheetId="6287"/>
      <sheetData sheetId="6288"/>
      <sheetData sheetId="6289"/>
      <sheetData sheetId="6290"/>
      <sheetData sheetId="6291"/>
      <sheetData sheetId="6292"/>
      <sheetData sheetId="6293"/>
      <sheetData sheetId="6294"/>
      <sheetData sheetId="6295"/>
      <sheetData sheetId="6296"/>
      <sheetData sheetId="6297"/>
      <sheetData sheetId="6298"/>
      <sheetData sheetId="6299"/>
      <sheetData sheetId="6300"/>
      <sheetData sheetId="6301"/>
      <sheetData sheetId="6302"/>
      <sheetData sheetId="6303"/>
      <sheetData sheetId="6304"/>
      <sheetData sheetId="6305"/>
      <sheetData sheetId="6306"/>
      <sheetData sheetId="6307"/>
      <sheetData sheetId="6308"/>
      <sheetData sheetId="6309"/>
      <sheetData sheetId="6310"/>
      <sheetData sheetId="6311"/>
      <sheetData sheetId="6312"/>
      <sheetData sheetId="6313"/>
      <sheetData sheetId="6314"/>
      <sheetData sheetId="6315"/>
      <sheetData sheetId="6316"/>
      <sheetData sheetId="6317"/>
      <sheetData sheetId="6318"/>
      <sheetData sheetId="6319"/>
      <sheetData sheetId="6320"/>
      <sheetData sheetId="6321"/>
      <sheetData sheetId="6322"/>
      <sheetData sheetId="6323"/>
      <sheetData sheetId="6324"/>
      <sheetData sheetId="6325"/>
      <sheetData sheetId="6326"/>
      <sheetData sheetId="6327"/>
      <sheetData sheetId="6328"/>
      <sheetData sheetId="6329"/>
      <sheetData sheetId="6330"/>
      <sheetData sheetId="6331"/>
      <sheetData sheetId="6332"/>
      <sheetData sheetId="6333"/>
      <sheetData sheetId="6334"/>
      <sheetData sheetId="6335"/>
      <sheetData sheetId="6336"/>
      <sheetData sheetId="6337"/>
      <sheetData sheetId="6338"/>
      <sheetData sheetId="6339"/>
      <sheetData sheetId="6340"/>
      <sheetData sheetId="6341"/>
      <sheetData sheetId="6342"/>
      <sheetData sheetId="6343"/>
      <sheetData sheetId="6344"/>
      <sheetData sheetId="6345"/>
      <sheetData sheetId="6346"/>
      <sheetData sheetId="6347"/>
      <sheetData sheetId="6348"/>
      <sheetData sheetId="6349"/>
      <sheetData sheetId="6350"/>
      <sheetData sheetId="6351"/>
      <sheetData sheetId="6352"/>
      <sheetData sheetId="6353"/>
      <sheetData sheetId="6354"/>
      <sheetData sheetId="6355"/>
      <sheetData sheetId="6356"/>
      <sheetData sheetId="6357"/>
      <sheetData sheetId="6358"/>
      <sheetData sheetId="6359"/>
      <sheetData sheetId="6360"/>
      <sheetData sheetId="6361"/>
      <sheetData sheetId="6362"/>
      <sheetData sheetId="6363"/>
      <sheetData sheetId="6364"/>
      <sheetData sheetId="6365"/>
      <sheetData sheetId="6366"/>
      <sheetData sheetId="6367"/>
      <sheetData sheetId="6368"/>
      <sheetData sheetId="6369"/>
      <sheetData sheetId="6370"/>
      <sheetData sheetId="6371"/>
      <sheetData sheetId="6372"/>
      <sheetData sheetId="6373"/>
      <sheetData sheetId="6374"/>
      <sheetData sheetId="6375"/>
      <sheetData sheetId="6376"/>
      <sheetData sheetId="6377"/>
      <sheetData sheetId="6378"/>
      <sheetData sheetId="6379"/>
      <sheetData sheetId="6380"/>
      <sheetData sheetId="6381"/>
      <sheetData sheetId="6382"/>
      <sheetData sheetId="6383"/>
      <sheetData sheetId="6384"/>
      <sheetData sheetId="6385"/>
      <sheetData sheetId="6386"/>
      <sheetData sheetId="6387"/>
      <sheetData sheetId="6388"/>
      <sheetData sheetId="6389"/>
      <sheetData sheetId="6390"/>
      <sheetData sheetId="6391"/>
      <sheetData sheetId="6392"/>
      <sheetData sheetId="6393"/>
      <sheetData sheetId="6394"/>
      <sheetData sheetId="6395"/>
      <sheetData sheetId="6396"/>
      <sheetData sheetId="6397"/>
      <sheetData sheetId="6398"/>
      <sheetData sheetId="6399"/>
      <sheetData sheetId="6400"/>
      <sheetData sheetId="6401"/>
      <sheetData sheetId="6402"/>
      <sheetData sheetId="6403"/>
      <sheetData sheetId="6404"/>
      <sheetData sheetId="6405"/>
      <sheetData sheetId="6406"/>
      <sheetData sheetId="6407"/>
      <sheetData sheetId="6408"/>
      <sheetData sheetId="6409"/>
      <sheetData sheetId="6410"/>
      <sheetData sheetId="6411"/>
      <sheetData sheetId="6412"/>
      <sheetData sheetId="6413"/>
      <sheetData sheetId="6414"/>
      <sheetData sheetId="6415"/>
      <sheetData sheetId="6416"/>
      <sheetData sheetId="6417"/>
      <sheetData sheetId="6418"/>
      <sheetData sheetId="6419"/>
      <sheetData sheetId="6420"/>
      <sheetData sheetId="6421"/>
      <sheetData sheetId="6422"/>
      <sheetData sheetId="6423"/>
      <sheetData sheetId="6424"/>
      <sheetData sheetId="6425"/>
      <sheetData sheetId="6426"/>
      <sheetData sheetId="6427"/>
      <sheetData sheetId="6428"/>
      <sheetData sheetId="6429"/>
      <sheetData sheetId="6430"/>
      <sheetData sheetId="6431"/>
      <sheetData sheetId="6432"/>
      <sheetData sheetId="6433"/>
      <sheetData sheetId="6434"/>
      <sheetData sheetId="6435"/>
      <sheetData sheetId="6436"/>
      <sheetData sheetId="6437"/>
      <sheetData sheetId="6438"/>
      <sheetData sheetId="6439"/>
      <sheetData sheetId="6440"/>
      <sheetData sheetId="6441"/>
      <sheetData sheetId="6442"/>
      <sheetData sheetId="6443"/>
      <sheetData sheetId="6444"/>
      <sheetData sheetId="6445"/>
      <sheetData sheetId="6446"/>
      <sheetData sheetId="6447"/>
      <sheetData sheetId="6448"/>
      <sheetData sheetId="6449"/>
      <sheetData sheetId="6450"/>
      <sheetData sheetId="6451"/>
      <sheetData sheetId="6452"/>
      <sheetData sheetId="6453"/>
      <sheetData sheetId="6454"/>
      <sheetData sheetId="6455"/>
      <sheetData sheetId="6456"/>
      <sheetData sheetId="6457"/>
      <sheetData sheetId="6458"/>
      <sheetData sheetId="6459"/>
      <sheetData sheetId="6460"/>
      <sheetData sheetId="6461"/>
      <sheetData sheetId="6462"/>
      <sheetData sheetId="6463"/>
      <sheetData sheetId="6464"/>
      <sheetData sheetId="6465"/>
      <sheetData sheetId="6466"/>
      <sheetData sheetId="6467"/>
      <sheetData sheetId="6468"/>
      <sheetData sheetId="6469"/>
      <sheetData sheetId="6470"/>
      <sheetData sheetId="6471"/>
      <sheetData sheetId="6472"/>
      <sheetData sheetId="6473"/>
      <sheetData sheetId="6474"/>
      <sheetData sheetId="6475"/>
      <sheetData sheetId="6476"/>
      <sheetData sheetId="6477"/>
      <sheetData sheetId="6478"/>
      <sheetData sheetId="6479"/>
      <sheetData sheetId="6480"/>
      <sheetData sheetId="6481"/>
      <sheetData sheetId="6482"/>
      <sheetData sheetId="6483"/>
      <sheetData sheetId="6484"/>
      <sheetData sheetId="6485"/>
      <sheetData sheetId="6486"/>
      <sheetData sheetId="6487"/>
      <sheetData sheetId="6488"/>
      <sheetData sheetId="6489"/>
      <sheetData sheetId="6490"/>
      <sheetData sheetId="6491"/>
      <sheetData sheetId="6492"/>
      <sheetData sheetId="6493"/>
      <sheetData sheetId="6494"/>
      <sheetData sheetId="6495"/>
      <sheetData sheetId="6496"/>
      <sheetData sheetId="6497"/>
      <sheetData sheetId="6498"/>
      <sheetData sheetId="6499"/>
      <sheetData sheetId="6500"/>
      <sheetData sheetId="6501"/>
      <sheetData sheetId="6502"/>
      <sheetData sheetId="6503"/>
      <sheetData sheetId="6504"/>
      <sheetData sheetId="6505"/>
      <sheetData sheetId="6506"/>
      <sheetData sheetId="6507"/>
      <sheetData sheetId="6508"/>
      <sheetData sheetId="6509"/>
      <sheetData sheetId="6510"/>
      <sheetData sheetId="6511"/>
      <sheetData sheetId="6512"/>
      <sheetData sheetId="6513"/>
      <sheetData sheetId="6514"/>
      <sheetData sheetId="6515"/>
      <sheetData sheetId="6516"/>
      <sheetData sheetId="6517"/>
      <sheetData sheetId="6518"/>
      <sheetData sheetId="6519"/>
      <sheetData sheetId="6520"/>
      <sheetData sheetId="6521"/>
      <sheetData sheetId="6522"/>
      <sheetData sheetId="6523"/>
      <sheetData sheetId="6524"/>
      <sheetData sheetId="6525"/>
      <sheetData sheetId="6526"/>
      <sheetData sheetId="6527"/>
      <sheetData sheetId="6528"/>
      <sheetData sheetId="6529"/>
      <sheetData sheetId="6530"/>
      <sheetData sheetId="6531"/>
      <sheetData sheetId="6532"/>
      <sheetData sheetId="6533"/>
      <sheetData sheetId="6534"/>
      <sheetData sheetId="6535"/>
      <sheetData sheetId="6536"/>
      <sheetData sheetId="6537"/>
      <sheetData sheetId="6538"/>
      <sheetData sheetId="6539"/>
      <sheetData sheetId="6540"/>
      <sheetData sheetId="6541"/>
      <sheetData sheetId="6542"/>
      <sheetData sheetId="6543"/>
      <sheetData sheetId="6544"/>
      <sheetData sheetId="6545"/>
      <sheetData sheetId="6546"/>
      <sheetData sheetId="6547"/>
      <sheetData sheetId="6548"/>
      <sheetData sheetId="6549"/>
      <sheetData sheetId="6550"/>
      <sheetData sheetId="6551"/>
      <sheetData sheetId="6552"/>
      <sheetData sheetId="6553"/>
      <sheetData sheetId="6554"/>
      <sheetData sheetId="6555"/>
      <sheetData sheetId="6556"/>
      <sheetData sheetId="6557"/>
      <sheetData sheetId="6558"/>
      <sheetData sheetId="6559"/>
      <sheetData sheetId="6560"/>
      <sheetData sheetId="6561"/>
      <sheetData sheetId="6562"/>
      <sheetData sheetId="6563"/>
      <sheetData sheetId="6564"/>
      <sheetData sheetId="6565"/>
      <sheetData sheetId="6566"/>
      <sheetData sheetId="6567"/>
      <sheetData sheetId="6568"/>
      <sheetData sheetId="6569"/>
      <sheetData sheetId="6570"/>
      <sheetData sheetId="6571"/>
      <sheetData sheetId="6572"/>
      <sheetData sheetId="6573"/>
      <sheetData sheetId="6574"/>
      <sheetData sheetId="6575"/>
      <sheetData sheetId="6576"/>
      <sheetData sheetId="6577"/>
      <sheetData sheetId="6578"/>
      <sheetData sheetId="6579"/>
      <sheetData sheetId="6580"/>
      <sheetData sheetId="6581"/>
      <sheetData sheetId="6582"/>
      <sheetData sheetId="6583"/>
      <sheetData sheetId="6584"/>
      <sheetData sheetId="6585"/>
      <sheetData sheetId="6586"/>
      <sheetData sheetId="6587"/>
      <sheetData sheetId="6588"/>
      <sheetData sheetId="6589"/>
      <sheetData sheetId="6590"/>
      <sheetData sheetId="6591"/>
      <sheetData sheetId="6592"/>
      <sheetData sheetId="6593"/>
      <sheetData sheetId="6594"/>
      <sheetData sheetId="6595"/>
      <sheetData sheetId="6596"/>
      <sheetData sheetId="6597"/>
      <sheetData sheetId="6598"/>
      <sheetData sheetId="6599"/>
      <sheetData sheetId="6600"/>
      <sheetData sheetId="6601"/>
      <sheetData sheetId="6602"/>
      <sheetData sheetId="6603"/>
      <sheetData sheetId="6604"/>
      <sheetData sheetId="6605"/>
      <sheetData sheetId="6606"/>
      <sheetData sheetId="6607"/>
      <sheetData sheetId="6608"/>
      <sheetData sheetId="6609"/>
      <sheetData sheetId="6610"/>
      <sheetData sheetId="6611"/>
      <sheetData sheetId="6612"/>
      <sheetData sheetId="6613"/>
      <sheetData sheetId="6614"/>
      <sheetData sheetId="6615"/>
      <sheetData sheetId="6616"/>
      <sheetData sheetId="6617"/>
      <sheetData sheetId="6618"/>
      <sheetData sheetId="6619"/>
      <sheetData sheetId="6620"/>
      <sheetData sheetId="6621"/>
      <sheetData sheetId="6622"/>
      <sheetData sheetId="6623"/>
      <sheetData sheetId="6624"/>
      <sheetData sheetId="6625"/>
      <sheetData sheetId="6626"/>
      <sheetData sheetId="6627"/>
      <sheetData sheetId="6628"/>
      <sheetData sheetId="6629"/>
      <sheetData sheetId="6630"/>
      <sheetData sheetId="6631"/>
      <sheetData sheetId="6632"/>
      <sheetData sheetId="6633"/>
      <sheetData sheetId="6634"/>
      <sheetData sheetId="6635"/>
      <sheetData sheetId="6636"/>
      <sheetData sheetId="6637"/>
      <sheetData sheetId="6638"/>
      <sheetData sheetId="6639"/>
      <sheetData sheetId="6640"/>
      <sheetData sheetId="6641"/>
      <sheetData sheetId="6642"/>
      <sheetData sheetId="6643"/>
      <sheetData sheetId="6644"/>
      <sheetData sheetId="6645"/>
      <sheetData sheetId="6646"/>
      <sheetData sheetId="6647"/>
      <sheetData sheetId="6648"/>
      <sheetData sheetId="6649"/>
      <sheetData sheetId="6650"/>
      <sheetData sheetId="6651"/>
      <sheetData sheetId="6652"/>
      <sheetData sheetId="6653"/>
      <sheetData sheetId="6654"/>
      <sheetData sheetId="6655"/>
      <sheetData sheetId="6656"/>
      <sheetData sheetId="6657"/>
      <sheetData sheetId="6658"/>
      <sheetData sheetId="6659"/>
      <sheetData sheetId="6660"/>
      <sheetData sheetId="6661"/>
      <sheetData sheetId="6662"/>
      <sheetData sheetId="6663"/>
      <sheetData sheetId="6664"/>
      <sheetData sheetId="6665"/>
      <sheetData sheetId="6666"/>
      <sheetData sheetId="6667"/>
      <sheetData sheetId="6668"/>
      <sheetData sheetId="6669"/>
      <sheetData sheetId="6670"/>
      <sheetData sheetId="6671"/>
      <sheetData sheetId="6672"/>
      <sheetData sheetId="6673"/>
      <sheetData sheetId="6674"/>
      <sheetData sheetId="6675"/>
      <sheetData sheetId="6676"/>
      <sheetData sheetId="6677"/>
      <sheetData sheetId="6678"/>
      <sheetData sheetId="6679"/>
      <sheetData sheetId="6680"/>
      <sheetData sheetId="6681"/>
      <sheetData sheetId="6682"/>
      <sheetData sheetId="6683"/>
      <sheetData sheetId="6684"/>
      <sheetData sheetId="6685"/>
      <sheetData sheetId="6686"/>
      <sheetData sheetId="6687"/>
      <sheetData sheetId="6688"/>
      <sheetData sheetId="6689"/>
      <sheetData sheetId="6690"/>
      <sheetData sheetId="6691"/>
      <sheetData sheetId="6692"/>
      <sheetData sheetId="6693"/>
      <sheetData sheetId="6694"/>
      <sheetData sheetId="6695"/>
      <sheetData sheetId="6696"/>
      <sheetData sheetId="6697"/>
      <sheetData sheetId="6698"/>
      <sheetData sheetId="6699"/>
      <sheetData sheetId="6700"/>
      <sheetData sheetId="6701"/>
      <sheetData sheetId="6702"/>
      <sheetData sheetId="6703"/>
      <sheetData sheetId="6704"/>
      <sheetData sheetId="6705"/>
      <sheetData sheetId="6706"/>
      <sheetData sheetId="6707"/>
      <sheetData sheetId="6708"/>
      <sheetData sheetId="6709"/>
      <sheetData sheetId="6710"/>
      <sheetData sheetId="6711"/>
      <sheetData sheetId="6712"/>
      <sheetData sheetId="6713"/>
      <sheetData sheetId="6714"/>
      <sheetData sheetId="6715"/>
      <sheetData sheetId="6716"/>
      <sheetData sheetId="6717"/>
      <sheetData sheetId="6718"/>
      <sheetData sheetId="6719"/>
      <sheetData sheetId="6720"/>
      <sheetData sheetId="6721"/>
      <sheetData sheetId="6722"/>
      <sheetData sheetId="6723"/>
      <sheetData sheetId="6724"/>
      <sheetData sheetId="6725"/>
      <sheetData sheetId="6726"/>
      <sheetData sheetId="6727"/>
      <sheetData sheetId="6728"/>
      <sheetData sheetId="6729"/>
      <sheetData sheetId="6730"/>
      <sheetData sheetId="6731"/>
      <sheetData sheetId="6732"/>
      <sheetData sheetId="6733"/>
      <sheetData sheetId="6734"/>
      <sheetData sheetId="6735"/>
      <sheetData sheetId="6736"/>
      <sheetData sheetId="6737"/>
      <sheetData sheetId="6738"/>
      <sheetData sheetId="6739"/>
      <sheetData sheetId="6740"/>
      <sheetData sheetId="6741"/>
      <sheetData sheetId="6742"/>
      <sheetData sheetId="6743"/>
      <sheetData sheetId="6744"/>
      <sheetData sheetId="6745"/>
      <sheetData sheetId="6746"/>
      <sheetData sheetId="6747"/>
      <sheetData sheetId="6748"/>
      <sheetData sheetId="6749"/>
      <sheetData sheetId="6750"/>
      <sheetData sheetId="6751"/>
      <sheetData sheetId="6752"/>
      <sheetData sheetId="6753"/>
      <sheetData sheetId="6754"/>
      <sheetData sheetId="6755"/>
      <sheetData sheetId="6756"/>
      <sheetData sheetId="6757"/>
      <sheetData sheetId="6758"/>
      <sheetData sheetId="6759"/>
      <sheetData sheetId="6760"/>
      <sheetData sheetId="6761"/>
      <sheetData sheetId="6762"/>
      <sheetData sheetId="6763"/>
      <sheetData sheetId="6764"/>
      <sheetData sheetId="6765"/>
      <sheetData sheetId="6766"/>
      <sheetData sheetId="6767"/>
      <sheetData sheetId="6768"/>
      <sheetData sheetId="6769"/>
      <sheetData sheetId="6770"/>
      <sheetData sheetId="6771"/>
      <sheetData sheetId="6772"/>
      <sheetData sheetId="6773"/>
      <sheetData sheetId="6774"/>
      <sheetData sheetId="6775"/>
      <sheetData sheetId="6776"/>
      <sheetData sheetId="6777"/>
      <sheetData sheetId="6778"/>
      <sheetData sheetId="6779"/>
      <sheetData sheetId="6780"/>
      <sheetData sheetId="6781"/>
      <sheetData sheetId="6782"/>
      <sheetData sheetId="6783"/>
      <sheetData sheetId="6784"/>
      <sheetData sheetId="6785"/>
      <sheetData sheetId="6786"/>
      <sheetData sheetId="6787"/>
      <sheetData sheetId="6788"/>
      <sheetData sheetId="6789"/>
      <sheetData sheetId="6790"/>
      <sheetData sheetId="6791"/>
      <sheetData sheetId="6792"/>
      <sheetData sheetId="6793"/>
      <sheetData sheetId="6794"/>
      <sheetData sheetId="6795"/>
      <sheetData sheetId="6796"/>
      <sheetData sheetId="6797"/>
      <sheetData sheetId="6798"/>
      <sheetData sheetId="6799"/>
      <sheetData sheetId="6800"/>
      <sheetData sheetId="6801"/>
      <sheetData sheetId="6802"/>
      <sheetData sheetId="6803"/>
      <sheetData sheetId="6804"/>
      <sheetData sheetId="6805"/>
      <sheetData sheetId="6806"/>
      <sheetData sheetId="6807"/>
      <sheetData sheetId="6808"/>
      <sheetData sheetId="6809"/>
      <sheetData sheetId="6810"/>
      <sheetData sheetId="6811"/>
      <sheetData sheetId="6812"/>
      <sheetData sheetId="6813"/>
      <sheetData sheetId="6814"/>
      <sheetData sheetId="6815"/>
      <sheetData sheetId="6816"/>
      <sheetData sheetId="6817"/>
      <sheetData sheetId="6818"/>
      <sheetData sheetId="6819"/>
      <sheetData sheetId="6820"/>
      <sheetData sheetId="6821"/>
      <sheetData sheetId="6822"/>
      <sheetData sheetId="6823"/>
      <sheetData sheetId="6824"/>
      <sheetData sheetId="6825"/>
      <sheetData sheetId="6826"/>
      <sheetData sheetId="6827"/>
      <sheetData sheetId="6828"/>
      <sheetData sheetId="6829"/>
      <sheetData sheetId="6830"/>
      <sheetData sheetId="6831"/>
      <sheetData sheetId="6832"/>
      <sheetData sheetId="6833"/>
      <sheetData sheetId="6834"/>
      <sheetData sheetId="6835"/>
      <sheetData sheetId="6836"/>
      <sheetData sheetId="6837"/>
      <sheetData sheetId="6838"/>
      <sheetData sheetId="6839"/>
      <sheetData sheetId="6840"/>
      <sheetData sheetId="6841"/>
      <sheetData sheetId="6842"/>
      <sheetData sheetId="6843"/>
      <sheetData sheetId="6844"/>
      <sheetData sheetId="6845"/>
      <sheetData sheetId="6846"/>
      <sheetData sheetId="6847"/>
      <sheetData sheetId="6848"/>
      <sheetData sheetId="6849"/>
      <sheetData sheetId="6850"/>
      <sheetData sheetId="6851"/>
      <sheetData sheetId="6852"/>
      <sheetData sheetId="6853"/>
      <sheetData sheetId="6854"/>
      <sheetData sheetId="6855"/>
      <sheetData sheetId="6856"/>
      <sheetData sheetId="6857"/>
      <sheetData sheetId="6858"/>
      <sheetData sheetId="6859"/>
      <sheetData sheetId="6860"/>
      <sheetData sheetId="6861"/>
      <sheetData sheetId="6862"/>
      <sheetData sheetId="6863"/>
      <sheetData sheetId="6864"/>
      <sheetData sheetId="6865"/>
      <sheetData sheetId="6866"/>
      <sheetData sheetId="6867"/>
      <sheetData sheetId="6868"/>
      <sheetData sheetId="6869"/>
      <sheetData sheetId="6870"/>
      <sheetData sheetId="6871"/>
      <sheetData sheetId="6872"/>
      <sheetData sheetId="6873"/>
      <sheetData sheetId="6874"/>
      <sheetData sheetId="6875"/>
      <sheetData sheetId="6876"/>
      <sheetData sheetId="6877"/>
      <sheetData sheetId="6878"/>
      <sheetData sheetId="6879"/>
      <sheetData sheetId="6880"/>
      <sheetData sheetId="6881"/>
      <sheetData sheetId="6882"/>
      <sheetData sheetId="6883"/>
      <sheetData sheetId="6884"/>
      <sheetData sheetId="6885"/>
      <sheetData sheetId="6886"/>
      <sheetData sheetId="6887"/>
      <sheetData sheetId="6888"/>
      <sheetData sheetId="6889"/>
      <sheetData sheetId="6890"/>
      <sheetData sheetId="6891"/>
      <sheetData sheetId="6892"/>
      <sheetData sheetId="6893"/>
      <sheetData sheetId="6894"/>
      <sheetData sheetId="6895"/>
      <sheetData sheetId="6896"/>
      <sheetData sheetId="6897"/>
      <sheetData sheetId="6898"/>
      <sheetData sheetId="6899"/>
      <sheetData sheetId="6900"/>
      <sheetData sheetId="6901"/>
      <sheetData sheetId="6902"/>
      <sheetData sheetId="6903"/>
      <sheetData sheetId="6904"/>
      <sheetData sheetId="6905"/>
      <sheetData sheetId="6906"/>
      <sheetData sheetId="6907"/>
      <sheetData sheetId="6908"/>
      <sheetData sheetId="6909"/>
      <sheetData sheetId="6910"/>
      <sheetData sheetId="6911"/>
      <sheetData sheetId="6912"/>
      <sheetData sheetId="6913"/>
      <sheetData sheetId="6914"/>
      <sheetData sheetId="6915"/>
      <sheetData sheetId="6916"/>
      <sheetData sheetId="6917"/>
      <sheetData sheetId="6918"/>
      <sheetData sheetId="6919"/>
      <sheetData sheetId="6920"/>
      <sheetData sheetId="6921"/>
      <sheetData sheetId="6922"/>
      <sheetData sheetId="6923"/>
      <sheetData sheetId="6924"/>
      <sheetData sheetId="6925"/>
      <sheetData sheetId="6926"/>
      <sheetData sheetId="6927"/>
      <sheetData sheetId="6928"/>
      <sheetData sheetId="6929"/>
      <sheetData sheetId="6930"/>
      <sheetData sheetId="6931"/>
      <sheetData sheetId="6932"/>
      <sheetData sheetId="6933"/>
      <sheetData sheetId="6934"/>
      <sheetData sheetId="6935"/>
      <sheetData sheetId="6936"/>
      <sheetData sheetId="6937"/>
      <sheetData sheetId="6938"/>
      <sheetData sheetId="6939"/>
      <sheetData sheetId="6940"/>
      <sheetData sheetId="6941"/>
      <sheetData sheetId="6942"/>
      <sheetData sheetId="6943"/>
      <sheetData sheetId="6944"/>
      <sheetData sheetId="6945"/>
      <sheetData sheetId="6946"/>
      <sheetData sheetId="6947"/>
      <sheetData sheetId="6948"/>
      <sheetData sheetId="6949"/>
      <sheetData sheetId="6950"/>
      <sheetData sheetId="6951"/>
      <sheetData sheetId="6952"/>
      <sheetData sheetId="6953"/>
      <sheetData sheetId="6954"/>
      <sheetData sheetId="6955"/>
      <sheetData sheetId="6956"/>
      <sheetData sheetId="6957"/>
      <sheetData sheetId="6958"/>
      <sheetData sheetId="6959"/>
      <sheetData sheetId="6960"/>
      <sheetData sheetId="6961"/>
      <sheetData sheetId="6962"/>
      <sheetData sheetId="6963"/>
      <sheetData sheetId="6964"/>
      <sheetData sheetId="6965"/>
      <sheetData sheetId="6966"/>
      <sheetData sheetId="6967"/>
      <sheetData sheetId="6968"/>
      <sheetData sheetId="6969"/>
      <sheetData sheetId="6970"/>
      <sheetData sheetId="6971"/>
      <sheetData sheetId="6972"/>
      <sheetData sheetId="6973"/>
      <sheetData sheetId="6974"/>
      <sheetData sheetId="6975"/>
      <sheetData sheetId="6976"/>
      <sheetData sheetId="6977"/>
      <sheetData sheetId="6978"/>
      <sheetData sheetId="6979"/>
      <sheetData sheetId="6980"/>
      <sheetData sheetId="6981"/>
      <sheetData sheetId="6982"/>
      <sheetData sheetId="6983"/>
      <sheetData sheetId="6984"/>
      <sheetData sheetId="6985"/>
      <sheetData sheetId="6986"/>
      <sheetData sheetId="6987"/>
      <sheetData sheetId="6988"/>
      <sheetData sheetId="6989"/>
      <sheetData sheetId="6990"/>
      <sheetData sheetId="6991"/>
      <sheetData sheetId="6992"/>
      <sheetData sheetId="6993"/>
      <sheetData sheetId="6994"/>
      <sheetData sheetId="6995"/>
      <sheetData sheetId="6996"/>
      <sheetData sheetId="6997"/>
      <sheetData sheetId="6998"/>
      <sheetData sheetId="6999"/>
      <sheetData sheetId="7000"/>
      <sheetData sheetId="7001"/>
      <sheetData sheetId="7002"/>
      <sheetData sheetId="7003"/>
      <sheetData sheetId="7004"/>
      <sheetData sheetId="7005"/>
      <sheetData sheetId="7006"/>
      <sheetData sheetId="7007"/>
      <sheetData sheetId="7008"/>
      <sheetData sheetId="7009"/>
      <sheetData sheetId="7010"/>
      <sheetData sheetId="7011"/>
      <sheetData sheetId="7012"/>
      <sheetData sheetId="7013"/>
      <sheetData sheetId="7014"/>
      <sheetData sheetId="7015"/>
      <sheetData sheetId="7016"/>
      <sheetData sheetId="7017"/>
      <sheetData sheetId="7018"/>
      <sheetData sheetId="7019"/>
      <sheetData sheetId="7020"/>
      <sheetData sheetId="7021"/>
      <sheetData sheetId="7022"/>
      <sheetData sheetId="7023"/>
      <sheetData sheetId="7024"/>
      <sheetData sheetId="7025"/>
      <sheetData sheetId="7026"/>
      <sheetData sheetId="7027" refreshError="1"/>
      <sheetData sheetId="7028" refreshError="1"/>
      <sheetData sheetId="7029" refreshError="1"/>
      <sheetData sheetId="7030" refreshError="1"/>
      <sheetData sheetId="7031" refreshError="1"/>
      <sheetData sheetId="7032" refreshError="1"/>
      <sheetData sheetId="7033" refreshError="1"/>
      <sheetData sheetId="7034" refreshError="1"/>
      <sheetData sheetId="7035" refreshError="1"/>
      <sheetData sheetId="7036" refreshError="1"/>
      <sheetData sheetId="7037" refreshError="1"/>
      <sheetData sheetId="7038" refreshError="1"/>
      <sheetData sheetId="7039" refreshError="1"/>
      <sheetData sheetId="7040" refreshError="1"/>
      <sheetData sheetId="7041" refreshError="1"/>
      <sheetData sheetId="7042" refreshError="1"/>
      <sheetData sheetId="7043" refreshError="1"/>
      <sheetData sheetId="7044" refreshError="1"/>
      <sheetData sheetId="7045" refreshError="1"/>
      <sheetData sheetId="7046"/>
      <sheetData sheetId="7047"/>
      <sheetData sheetId="7048"/>
      <sheetData sheetId="7049"/>
      <sheetData sheetId="7050"/>
      <sheetData sheetId="7051"/>
      <sheetData sheetId="7052"/>
      <sheetData sheetId="7053"/>
      <sheetData sheetId="7054"/>
      <sheetData sheetId="7055"/>
      <sheetData sheetId="7056"/>
      <sheetData sheetId="7057"/>
      <sheetData sheetId="7058"/>
      <sheetData sheetId="7059"/>
      <sheetData sheetId="7060"/>
      <sheetData sheetId="7061"/>
      <sheetData sheetId="7062"/>
      <sheetData sheetId="7063"/>
      <sheetData sheetId="7064"/>
      <sheetData sheetId="7065"/>
      <sheetData sheetId="7066"/>
      <sheetData sheetId="7067"/>
      <sheetData sheetId="7068"/>
      <sheetData sheetId="7069"/>
      <sheetData sheetId="7070"/>
      <sheetData sheetId="7071"/>
      <sheetData sheetId="7072"/>
      <sheetData sheetId="7073"/>
      <sheetData sheetId="7074"/>
      <sheetData sheetId="7075"/>
      <sheetData sheetId="7076"/>
      <sheetData sheetId="7077"/>
      <sheetData sheetId="7078"/>
      <sheetData sheetId="7079"/>
      <sheetData sheetId="7080"/>
      <sheetData sheetId="7081"/>
      <sheetData sheetId="7082"/>
      <sheetData sheetId="7083"/>
      <sheetData sheetId="7084"/>
      <sheetData sheetId="7085"/>
      <sheetData sheetId="7086"/>
      <sheetData sheetId="7087"/>
      <sheetData sheetId="7088"/>
      <sheetData sheetId="7089"/>
      <sheetData sheetId="7090"/>
      <sheetData sheetId="7091"/>
      <sheetData sheetId="7092" refreshError="1"/>
      <sheetData sheetId="7093" refreshError="1"/>
      <sheetData sheetId="7094" refreshError="1"/>
      <sheetData sheetId="7095" refreshError="1"/>
      <sheetData sheetId="7096" refreshError="1"/>
      <sheetData sheetId="7097" refreshError="1"/>
      <sheetData sheetId="7098" refreshError="1"/>
      <sheetData sheetId="7099" refreshError="1"/>
      <sheetData sheetId="7100" refreshError="1"/>
      <sheetData sheetId="7101" refreshError="1"/>
      <sheetData sheetId="7102" refreshError="1"/>
      <sheetData sheetId="7103" refreshError="1"/>
      <sheetData sheetId="7104" refreshError="1"/>
      <sheetData sheetId="7105" refreshError="1"/>
      <sheetData sheetId="7106" refreshError="1"/>
      <sheetData sheetId="7107" refreshError="1"/>
      <sheetData sheetId="7108" refreshError="1"/>
      <sheetData sheetId="7109" refreshError="1"/>
      <sheetData sheetId="7110" refreshError="1"/>
      <sheetData sheetId="7111" refreshError="1"/>
      <sheetData sheetId="7112"/>
      <sheetData sheetId="7113"/>
      <sheetData sheetId="7114"/>
      <sheetData sheetId="7115"/>
      <sheetData sheetId="7116"/>
      <sheetData sheetId="7117"/>
      <sheetData sheetId="7118"/>
      <sheetData sheetId="7119"/>
      <sheetData sheetId="7120"/>
      <sheetData sheetId="7121"/>
      <sheetData sheetId="7122" refreshError="1"/>
      <sheetData sheetId="7123" refreshError="1"/>
      <sheetData sheetId="7124" refreshError="1"/>
      <sheetData sheetId="7125" refreshError="1"/>
      <sheetData sheetId="7126" refreshError="1"/>
      <sheetData sheetId="7127" refreshError="1"/>
      <sheetData sheetId="7128" refreshError="1"/>
      <sheetData sheetId="7129" refreshError="1"/>
      <sheetData sheetId="7130" refreshError="1"/>
      <sheetData sheetId="7131" refreshError="1"/>
      <sheetData sheetId="7132" refreshError="1"/>
      <sheetData sheetId="7133" refreshError="1"/>
      <sheetData sheetId="7134" refreshError="1"/>
      <sheetData sheetId="7135"/>
      <sheetData sheetId="7136" refreshError="1"/>
      <sheetData sheetId="7137" refreshError="1"/>
      <sheetData sheetId="7138" refreshError="1"/>
      <sheetData sheetId="7139" refreshError="1"/>
      <sheetData sheetId="7140" refreshError="1"/>
      <sheetData sheetId="7141" refreshError="1"/>
      <sheetData sheetId="7142" refreshError="1"/>
      <sheetData sheetId="714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NC"/>
      <sheetName val="INF"/>
      <sheetName val="NAT1"/>
      <sheetName val="Mapa de Custo Jun.2003"/>
      <sheetName val="Feriados"/>
      <sheetName val="Anual"/>
      <sheetName val="demanda-DDR-0800-A"/>
      <sheetName val="ContProd"/>
      <sheetName val="Lead"/>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A Exhibit B-2"/>
      <sheetName val="Exhibit B1 - Pre Funding"/>
      <sheetName val="Final"/>
      <sheetName val="Detailed Adjustments"/>
      <sheetName val="MC Investors Funding"/>
      <sheetName val="MCII Funding"/>
      <sheetName val="MCIII Funding"/>
      <sheetName val="Great Hill Partners"/>
      <sheetName val="Great Hill Investors"/>
      <sheetName val="All Fundings"/>
      <sheetName val="Plan1"/>
      <sheetName val="Base de Dados"/>
      <sheetName val="FRA"/>
      <sheetName val="COUPOM"/>
      <sheetName val="Mapa de Custo Jun.2003"/>
      <sheetName val="Cash movement"/>
      <sheetName val="Parm"/>
      <sheetName val="promcoi"/>
      <sheetName val="ARRENDA"/>
      <sheetName val="Summary Information"/>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 Year Pro Forma"/>
      <sheetName val="Summary Information"/>
      <sheetName val="Consolidated Profit &amp; Loss-US$"/>
      <sheetName val="Statement of Cash Flows-US$"/>
      <sheetName val="Capitalization Summary-US$"/>
      <sheetName val="Series B Preferred Returns"/>
      <sheetName val="Subscriber Payback Analysis-US$"/>
      <sheetName val="Concession Assumptions"/>
      <sheetName val="Home Plant &amp; Sub Assumptions"/>
      <sheetName val="Cap Ex Assumptions-US$"/>
      <sheetName val="Depreciation &amp; Amortization"/>
      <sheetName val="Video Services P&amp;L-US$"/>
      <sheetName val="Data Services P&amp;L-US$"/>
      <sheetName val="Voice Services P&amp;L-US$"/>
      <sheetName val="Consolidated Profit &amp; Loss-R$"/>
      <sheetName val="Video Services Revenue-R$"/>
      <sheetName val="Video Services Expense-R$"/>
      <sheetName val="Data Services Revenue-R$"/>
      <sheetName val="Data Services Expense-R$"/>
      <sheetName val="Voice Services Revenue-R$"/>
      <sheetName val="Voice Services Expense-R$"/>
      <sheetName val="Staffing Metrics"/>
      <sheetName val="Lead"/>
      <sheetName val="Taxas"/>
      <sheetName val="Premissas"/>
      <sheetName val="Plano de Contas"/>
      <sheetName val="Schroder Small Caps"/>
      <sheetName val="Mapa de Custo Jun.2003"/>
      <sheetName val="Bal032002"/>
      <sheetName val="Detailed Adjustments"/>
      <sheetName val="Master FIF Flutuação"/>
      <sheetName val="Canbras TVA"/>
      <sheetName val="Brazyc"/>
      <sheetName val="Extraor"/>
      <sheetName val="ASS1"/>
      <sheetName val="SCR O&amp;M"/>
      <sheetName val="HR 2"/>
      <sheetName val="Training Costs"/>
      <sheetName val="Tabl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olidate"/>
      <sheetName val="B"/>
      <sheetName val="1"/>
      <sheetName val="2"/>
      <sheetName val="3"/>
      <sheetName val="4"/>
      <sheetName val="5"/>
      <sheetName val="G&amp;A"/>
      <sheetName val="BusOper"/>
      <sheetName val="MKT"/>
      <sheetName val="Tech"/>
      <sheetName val="LocalProg"/>
      <sheetName val="Painel de Controle"/>
      <sheetName val="Módulo4"/>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olidated Summary"/>
      <sheetName val="Consolidated Canbras"/>
      <sheetName val="Consolidated SP"/>
      <sheetName val="CanbrasTVA"/>
      <sheetName val="Paraná"/>
      <sheetName val="Mogno"/>
      <sheetName val="Vale"/>
      <sheetName val="Eucalipto"/>
      <sheetName val="Walberg"/>
      <sheetName val="Canbras Net"/>
      <sheetName val="CTVA Assumption"/>
      <sheetName val="Parana Assumption"/>
      <sheetName val="EBITDA-Q"/>
      <sheetName val="Budget x Reforeca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juros"/>
      <sheetName val="Ebitda"/>
      <sheetName val="Versao 9 (d) (3)"/>
      <sheetName val="Versao 9 (d) (4)"/>
      <sheetName val="Versao 10 (e) (3)"/>
      <sheetName val="Versao 1"/>
      <sheetName val="1B"/>
      <sheetName val="1B (2)"/>
      <sheetName val="Versao 1b ($=R$2,13)"/>
      <sheetName val="Versao 1 (budget)"/>
      <sheetName val="Versao 1b ($=R$2,13) (2)"/>
      <sheetName val="Versao 2"/>
      <sheetName val="Versao 3"/>
      <sheetName val="Versao 4"/>
      <sheetName val="Versao 5"/>
      <sheetName val="Versao 6"/>
      <sheetName val="Versao 7"/>
      <sheetName val="Versao 8 (c)"/>
      <sheetName val="Versao 8 (c) (2)"/>
      <sheetName val="Versao 9 (d)"/>
      <sheetName val="Versao 9 (d) (2)"/>
      <sheetName val="Versao 10 (e)"/>
      <sheetName val="Versao 10 (e) (2)"/>
      <sheetName val="V 15 (Scenario 4) (2)"/>
      <sheetName val="Versao 11"/>
      <sheetName val="Versao 12"/>
      <sheetName val="Versao 13"/>
      <sheetName val="Versao 14"/>
      <sheetName val="V 17 (Scenario 5) (2)"/>
      <sheetName val="V 16 (Scenario 4) (2)"/>
      <sheetName val="V 18 (Scenario 5) (2)"/>
      <sheetName val="V 19 (Scenario Budget) (2)"/>
      <sheetName val="V 20 (Scenario Budget) (2)"/>
      <sheetName val="V 16 (Scenario 4) (3)"/>
      <sheetName val="V 15 (Scenario 4)"/>
      <sheetName val="V 16 (Scenario 4)"/>
      <sheetName val="V 17 (Scenario 5)"/>
      <sheetName val="V 18 (Scenario 5)"/>
      <sheetName val="V 19 (Scenario Budget)"/>
      <sheetName val="V 20 (Scenario Budget)"/>
      <sheetName val="Dec 00"/>
      <sheetName val="Budget 2001-P&amp;L"/>
      <sheetName val="Versao Q1"/>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Nota Explicativa"/>
      <sheetName val="Apresentação"/>
      <sheetName val="Mapa de Movimentação"/>
      <sheetName val="Global Deprec. 31.10"/>
      <sheetName val=" Parâmetros - Depreciação"/>
      <sheetName val="Global Deprec. 31.12"/>
      <sheetName val="Tabela de Parâmetros"/>
      <sheetName val="Teste Inspeção 31.10"/>
      <sheetName val="LOG Inspec."/>
      <sheetName val="Teste Adições 31.10"/>
      <sheetName val="LOG Adições"/>
      <sheetName val="XREF"/>
      <sheetName val="Tickmarks"/>
      <sheetName val="REAGO - Movimentação"/>
      <sheetName val="Reago - Nota"/>
      <sheetName val="REAGO - Teste de adição"/>
      <sheetName val="REAGO - Saldo Inicial"/>
      <sheetName val="REAGO - PAS Depreciação"/>
      <sheetName val="CAVO - Movimentação"/>
      <sheetName val="CAVO - Imob Andamento"/>
      <sheetName val="CAVO - Teste de adição"/>
      <sheetName val="CAVO - Saldo Inicial"/>
      <sheetName val="CAVO - Baixas"/>
      <sheetName val="CAVO - PAS Depreciação"/>
      <sheetName val="CCO - Movimentação"/>
      <sheetName val="CCO - Teste de adição"/>
      <sheetName val="CCO - Saldo Inicial"/>
      <sheetName val="CCO - PAS Depreciação"/>
      <sheetName val="EPC - Movimentação"/>
      <sheetName val="EPC - Saldo Inicial"/>
      <sheetName val="EPC - Baixas"/>
      <sheetName val="EPC - PAS Depreciação"/>
      <sheetName val="CNEC - Movimentação"/>
      <sheetName val="CNEC - Teste de adição"/>
      <sheetName val="CNEC - Saldo Inicial"/>
      <sheetName val="CNEC - Baixas"/>
      <sheetName val="CNEC - PAS Depreciação"/>
      <sheetName val="CCTrans - Movimentação"/>
      <sheetName val="CCTrans - Teste de adição"/>
      <sheetName val="CCTrans - Saldo Inicial"/>
      <sheetName val="CCTrans - PAS Depreciação"/>
      <sheetName val="CCDI - Movimentação"/>
      <sheetName val="CCDI - Nota"/>
      <sheetName val="CCDI - Teste de adição"/>
      <sheetName val="CCDI - Saldo Inicial"/>
      <sheetName val="CCDI - PAS Depreciação"/>
      <sheetName val="CCE - Movimentação"/>
      <sheetName val="CCE - Saldo Inicial"/>
      <sheetName val="CCE - PAS Depreciação"/>
      <sheetName val="CCSA - Movimentação"/>
      <sheetName val="CCSA - Teste de adição"/>
      <sheetName val="CCSA - Saldo Inicial"/>
      <sheetName val="CCSA - PAS Depreciação"/>
      <sheetName val="MVTA - Movimentação"/>
      <sheetName val="MVTA - Nota"/>
      <sheetName val="MVTA - Teste de adição"/>
      <sheetName val="MVTA - Saldo Inicial"/>
      <sheetName val="MVTA - PAS Depreciação"/>
      <sheetName val="Command Log"/>
      <sheetName val="CCDI - DOAR"/>
      <sheetName val="Plan1"/>
      <sheetName val="Worksheet in 5610 Ativo Imobili"/>
      <sheetName val="DIVERSOS"/>
      <sheetName val="Tabela_de_Parâmetros"/>
      <sheetName val="Comparativo"/>
      <sheetName val="Mapa Imobilizado 30.09.01"/>
      <sheetName val="Mapa Imobilizado 31dez01"/>
      <sheetName val="Comp. de Baixas"/>
      <sheetName val="Teste Depreciação BB 30set01"/>
      <sheetName val="Teste Depreciação BB 31dez01"/>
      <sheetName val="Sd. Inicial e I. Física"/>
      <sheetName val="Teste de Adições"/>
      <sheetName val="Log @ ACL Saldo Inicial"/>
      <sheetName val="CDI-MENSAL"/>
      <sheetName val="Mapa Imobilizado"/>
      <sheetName val="PAS Depreciação"/>
      <sheetName val="Teste Adição"/>
      <sheetName val="pg 02"/>
      <sheetName val="Mapa Movimentação"/>
      <sheetName val="Ganho de Capital"/>
      <sheetName val="Versao 1b ___R_2_13_"/>
      <sheetName val="#REF"/>
      <sheetName val="A4"/>
      <sheetName val="Base Procv Liq"/>
      <sheetName val="Base Procv Bruta"/>
      <sheetName val="MONTHLY REPORT"/>
    </sheetNames>
    <sheetDataSet>
      <sheetData sheetId="0"/>
      <sheetData sheetId="1"/>
      <sheetData sheetId="2" refreshError="1"/>
      <sheetData sheetId="3"/>
      <sheetData sheetId="4"/>
      <sheetData sheetId="5"/>
      <sheetData sheetId="6" refreshError="1"/>
      <sheetData sheetId="7" refreshError="1"/>
      <sheetData sheetId="8" refreshError="1"/>
      <sheetData sheetId="9"/>
      <sheetData sheetId="10"/>
      <sheetData sheetId="11" refreshError="1"/>
      <sheetData sheetId="12"/>
      <sheetData sheetId="13"/>
      <sheetData sheetId="14" refreshError="1"/>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sheetData sheetId="82" refreshError="1"/>
      <sheetData sheetId="83" refreshError="1"/>
      <sheetData sheetId="84" refreshError="1"/>
      <sheetData sheetId="85" refreshError="1"/>
      <sheetData sheetId="86" refreshError="1"/>
      <sheetData sheetId="8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ri.saomartinho.com.br/listresultados.aspx?idCanal=fS+4uUvKjHXkO8cVhhZAlQ==&amp;linguagem=en" TargetMode="Externa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84DA2-181D-41D7-BBFD-D95D821269CE}">
  <sheetPr>
    <tabColor rgb="FF024B87"/>
  </sheetPr>
  <dimension ref="A1:B68"/>
  <sheetViews>
    <sheetView showGridLines="0" showRowColHeaders="0" tabSelected="1" zoomScale="80" zoomScaleNormal="80" workbookViewId="0">
      <selection activeCell="A8" sqref="A8"/>
    </sheetView>
  </sheetViews>
  <sheetFormatPr defaultColWidth="0" defaultRowHeight="14.5" zeroHeight="1" x14ac:dyDescent="0.35"/>
  <cols>
    <col min="1" max="1" width="8.7265625" customWidth="1"/>
    <col min="2" max="2" width="185.81640625" customWidth="1"/>
    <col min="3" max="16384" width="8.7265625" hidden="1"/>
  </cols>
  <sheetData>
    <row r="1" spans="2:2" x14ac:dyDescent="0.35"/>
    <row r="2" spans="2:2" x14ac:dyDescent="0.35"/>
    <row r="3" spans="2:2" x14ac:dyDescent="0.35"/>
    <row r="4" spans="2:2" x14ac:dyDescent="0.35"/>
    <row r="5" spans="2:2" x14ac:dyDescent="0.35"/>
    <row r="6" spans="2:2" x14ac:dyDescent="0.35"/>
    <row r="7" spans="2:2" x14ac:dyDescent="0.35"/>
    <row r="8" spans="2:2" ht="15.5" x14ac:dyDescent="0.35">
      <c r="B8" s="280" t="s">
        <v>0</v>
      </c>
    </row>
    <row r="9" spans="2:2" x14ac:dyDescent="0.35">
      <c r="B9" s="281" t="s">
        <v>1</v>
      </c>
    </row>
    <row r="10" spans="2:2" x14ac:dyDescent="0.35">
      <c r="B10" s="282" t="s">
        <v>2</v>
      </c>
    </row>
    <row r="11" spans="2:2" x14ac:dyDescent="0.35">
      <c r="B11" s="282" t="s">
        <v>3</v>
      </c>
    </row>
    <row r="12" spans="2:2" x14ac:dyDescent="0.35">
      <c r="B12" s="282" t="s">
        <v>4</v>
      </c>
    </row>
    <row r="13" spans="2:2" x14ac:dyDescent="0.35">
      <c r="B13" s="282" t="s">
        <v>5</v>
      </c>
    </row>
    <row r="14" spans="2:2" x14ac:dyDescent="0.35">
      <c r="B14" s="282" t="s">
        <v>6</v>
      </c>
    </row>
    <row r="15" spans="2:2" x14ac:dyDescent="0.35">
      <c r="B15" s="282" t="s">
        <v>7</v>
      </c>
    </row>
    <row r="16" spans="2:2" x14ac:dyDescent="0.35">
      <c r="B16" s="282" t="s">
        <v>8</v>
      </c>
    </row>
    <row r="17" spans="2:2" x14ac:dyDescent="0.35">
      <c r="B17" s="282" t="s">
        <v>9</v>
      </c>
    </row>
    <row r="18" spans="2:2" x14ac:dyDescent="0.35">
      <c r="B18" s="282" t="s">
        <v>10</v>
      </c>
    </row>
    <row r="19" spans="2:2" x14ac:dyDescent="0.35">
      <c r="B19" s="282" t="s">
        <v>11</v>
      </c>
    </row>
    <row r="20" spans="2:2" x14ac:dyDescent="0.35">
      <c r="B20" s="282" t="s">
        <v>12</v>
      </c>
    </row>
    <row r="21" spans="2:2" x14ac:dyDescent="0.35">
      <c r="B21" s="282" t="s">
        <v>13</v>
      </c>
    </row>
    <row r="22" spans="2:2" x14ac:dyDescent="0.35">
      <c r="B22" s="282" t="s">
        <v>14</v>
      </c>
    </row>
    <row r="23" spans="2:2" x14ac:dyDescent="0.35">
      <c r="B23" s="282" t="s">
        <v>15</v>
      </c>
    </row>
    <row r="24" spans="2:2" x14ac:dyDescent="0.35">
      <c r="B24" s="282" t="s">
        <v>16</v>
      </c>
    </row>
    <row r="25" spans="2:2" x14ac:dyDescent="0.35">
      <c r="B25" s="282" t="s">
        <v>17</v>
      </c>
    </row>
    <row r="26" spans="2:2" x14ac:dyDescent="0.35">
      <c r="B26" s="282" t="s">
        <v>18</v>
      </c>
    </row>
    <row r="27" spans="2:2" x14ac:dyDescent="0.35">
      <c r="B27" s="282" t="s">
        <v>19</v>
      </c>
    </row>
    <row r="28" spans="2:2" x14ac:dyDescent="0.35">
      <c r="B28" s="282" t="s">
        <v>20</v>
      </c>
    </row>
    <row r="29" spans="2:2" x14ac:dyDescent="0.35">
      <c r="B29" s="282" t="s">
        <v>21</v>
      </c>
    </row>
    <row r="30" spans="2:2" x14ac:dyDescent="0.35">
      <c r="B30" s="282" t="s">
        <v>22</v>
      </c>
    </row>
    <row r="31" spans="2:2" x14ac:dyDescent="0.35">
      <c r="B31" s="282" t="s">
        <v>23</v>
      </c>
    </row>
    <row r="32" spans="2:2" x14ac:dyDescent="0.35">
      <c r="B32" s="282" t="s">
        <v>24</v>
      </c>
    </row>
    <row r="33" spans="2:2" x14ac:dyDescent="0.35">
      <c r="B33" s="282" t="s">
        <v>25</v>
      </c>
    </row>
    <row r="34" spans="2:2" x14ac:dyDescent="0.35">
      <c r="B34" s="282" t="s">
        <v>26</v>
      </c>
    </row>
    <row r="35" spans="2:2" x14ac:dyDescent="0.35">
      <c r="B35" s="282" t="s">
        <v>27</v>
      </c>
    </row>
    <row r="36" spans="2:2" x14ac:dyDescent="0.35">
      <c r="B36" s="282" t="s">
        <v>28</v>
      </c>
    </row>
    <row r="37" spans="2:2" x14ac:dyDescent="0.35">
      <c r="B37" s="282" t="s">
        <v>29</v>
      </c>
    </row>
    <row r="38" spans="2:2" x14ac:dyDescent="0.35">
      <c r="B38" s="282" t="s">
        <v>30</v>
      </c>
    </row>
    <row r="39" spans="2:2" x14ac:dyDescent="0.35">
      <c r="B39" s="282" t="s">
        <v>31</v>
      </c>
    </row>
    <row r="40" spans="2:2" x14ac:dyDescent="0.35">
      <c r="B40" s="282" t="s">
        <v>32</v>
      </c>
    </row>
    <row r="41" spans="2:2" x14ac:dyDescent="0.35">
      <c r="B41" s="282" t="s">
        <v>33</v>
      </c>
    </row>
    <row r="42" spans="2:2" x14ac:dyDescent="0.35">
      <c r="B42" s="282" t="s">
        <v>34</v>
      </c>
    </row>
    <row r="43" spans="2:2" x14ac:dyDescent="0.35">
      <c r="B43" s="282" t="s">
        <v>35</v>
      </c>
    </row>
    <row r="44" spans="2:2" x14ac:dyDescent="0.35">
      <c r="B44" s="134"/>
    </row>
    <row r="45" spans="2:2" ht="15.5" x14ac:dyDescent="0.35">
      <c r="B45" s="280" t="s">
        <v>36</v>
      </c>
    </row>
    <row r="46" spans="2:2" x14ac:dyDescent="0.35">
      <c r="B46" s="282" t="s">
        <v>37</v>
      </c>
    </row>
    <row r="47" spans="2:2" x14ac:dyDescent="0.35">
      <c r="B47" s="282" t="s">
        <v>38</v>
      </c>
    </row>
    <row r="48" spans="2:2" x14ac:dyDescent="0.35">
      <c r="B48" s="282" t="s">
        <v>39</v>
      </c>
    </row>
    <row r="49" spans="2:2" x14ac:dyDescent="0.35">
      <c r="B49" s="282" t="s">
        <v>40</v>
      </c>
    </row>
    <row r="50" spans="2:2" x14ac:dyDescent="0.35">
      <c r="B50" s="282" t="s">
        <v>40</v>
      </c>
    </row>
    <row r="51" spans="2:2" x14ac:dyDescent="0.35">
      <c r="B51" s="282" t="s">
        <v>41</v>
      </c>
    </row>
    <row r="52" spans="2:2" x14ac:dyDescent="0.35">
      <c r="B52" s="282" t="s">
        <v>42</v>
      </c>
    </row>
    <row r="53" spans="2:2" x14ac:dyDescent="0.35">
      <c r="B53" s="282" t="s">
        <v>43</v>
      </c>
    </row>
    <row r="54" spans="2:2" x14ac:dyDescent="0.35">
      <c r="B54" s="282" t="s">
        <v>44</v>
      </c>
    </row>
    <row r="55" spans="2:2" x14ac:dyDescent="0.35">
      <c r="B55" s="282" t="s">
        <v>45</v>
      </c>
    </row>
    <row r="56" spans="2:2" x14ac:dyDescent="0.35">
      <c r="B56" s="282" t="s">
        <v>46</v>
      </c>
    </row>
    <row r="57" spans="2:2" x14ac:dyDescent="0.35">
      <c r="B57" s="282" t="s">
        <v>47</v>
      </c>
    </row>
    <row r="58" spans="2:2" x14ac:dyDescent="0.35">
      <c r="B58" s="282" t="s">
        <v>48</v>
      </c>
    </row>
    <row r="59" spans="2:2" x14ac:dyDescent="0.35">
      <c r="B59" s="282" t="s">
        <v>49</v>
      </c>
    </row>
    <row r="60" spans="2:2" x14ac:dyDescent="0.35">
      <c r="B60" s="282" t="s">
        <v>50</v>
      </c>
    </row>
    <row r="61" spans="2:2" x14ac:dyDescent="0.35">
      <c r="B61" s="103" t="s">
        <v>51</v>
      </c>
    </row>
    <row r="62" spans="2:2" x14ac:dyDescent="0.35">
      <c r="B62" s="102"/>
    </row>
    <row r="63" spans="2:2" x14ac:dyDescent="0.35">
      <c r="B63" s="17"/>
    </row>
    <row r="64" spans="2:2" x14ac:dyDescent="0.35">
      <c r="B64" s="17"/>
    </row>
    <row r="65" spans="2:2" x14ac:dyDescent="0.35">
      <c r="B65" s="17"/>
    </row>
    <row r="66" spans="2:2" x14ac:dyDescent="0.35">
      <c r="B66" s="17"/>
    </row>
    <row r="67" spans="2:2" x14ac:dyDescent="0.35">
      <c r="B67" s="17"/>
    </row>
    <row r="68" spans="2:2" x14ac:dyDescent="0.35"/>
  </sheetData>
  <customSheetViews>
    <customSheetView guid="{EB795A54-28D7-4D84-84BD-E612CA4FC176}" scale="80" showGridLines="0" showRowCol="0" hiddenRows="1" hiddenColumns="1">
      <selection activeCell="A1048576" sqref="A1048576:XFD1048576"/>
    </customSheetView>
  </customSheetViews>
  <hyperlinks>
    <hyperlink ref="B9" location="'GRI 102-8'!A1" display="GRI 102-8 | Informações sobre empregados e outros trabalhadores" xr:uid="{5FCDDADC-CAA8-4055-8200-8D2110CEB90B}"/>
    <hyperlink ref="B10" location="'GRI 102-38, 102-39'!A1" display="GRI 102-38 | Proporção da remuneração total anual" xr:uid="{41E5EC56-8097-4966-B2CF-AF9F8E9235EA}"/>
    <hyperlink ref="B11" location="'GRI 102-38, 102-39'!A1" display="GRI 102-39 | Proporção do aumento da remuneração total anual" xr:uid="{5F57674F-6317-4C79-A534-05FFB29B0E17}"/>
    <hyperlink ref="B12" location="'GRI 201-1'!A1" display="GRI 201-1 | Valor econômico direto gerado e distribuído" xr:uid="{F0F721F1-5F3F-42D3-BBF6-543C586A7398}"/>
    <hyperlink ref="B13" location="'GRI 201-4, SASB RR-BI-530a.1'!A1" display="GRI 201-4 | Apoio financeiro recebido do governo" xr:uid="{D916DFDC-7F26-4B3E-A2B3-5D3513E1C661}"/>
    <hyperlink ref="B14" location="'GRI 204-1'!A1" display="GRI 204-1 | Proporção de gastos com fornecedores locais" xr:uid="{588A6B47-E6CE-4FCA-A003-6B99FD3076D6}"/>
    <hyperlink ref="B15" location="'GRI 205-2'!A1" display="GRI 205-2 | Comunicação e capacitação em políticas e procedimentos de combate à corrupção" xr:uid="{5635827D-38B0-41E3-9A4C-934DA8E33CB7}"/>
    <hyperlink ref="B16" location="'GRI 302-1'!A1" display="GRI 302-1 | Consumo de energia dentro da organização " xr:uid="{697902B0-208F-4CD0-97C9-A28D597AF181}"/>
    <hyperlink ref="B17" location="'GRI 302-2'!A1" display="GRI 302-2 | Consumo de energia fora da organização " xr:uid="{F67F102D-D8DF-4C0B-A84E-3497277AF04C}"/>
    <hyperlink ref="B18" location="'GRI 302-3'!A1" display="GRI 302-3 | Intensidade energética" xr:uid="{FEF17B2A-57E9-4E4B-BAF0-B311D97E4B8C}"/>
    <hyperlink ref="B19" location="'GRI 303-3, SASB FB-AG-140a.1'!A1" display="GRI 303-3 | Captação de água" xr:uid="{631B102C-4C25-4E1B-A11E-FA128370E7DF}"/>
    <hyperlink ref="B20" location="'GRI 303-4'!A1" display="GRI 303-4 | Descarte de água" xr:uid="{30001E17-2001-49DB-BD96-CD9322A4810B}"/>
    <hyperlink ref="B21" location="'GRI 303-5, SASB FB-AG-140a.1'!A1" display="GRI 303-5 | Consumo de água" xr:uid="{559D83F7-DFFD-496C-BC99-3404513EF26A}"/>
    <hyperlink ref="B22" location="'GRI 305-1, SASB FB-AG-110a.1'!A1" display="GRI 305-1 | Emissões diretas (Escopo 1) de gases do efeito estufa (GEE)" xr:uid="{2678E398-CE2F-4AD0-9CC1-41627188C2A5}"/>
    <hyperlink ref="B23" location="'GRI 305-2'!A1" display="GRI 305-2 | Emissões indiretas (Escopo 2) de gases de efeito estufa (GEE) provenientes da aquisição de energia" xr:uid="{6F88AA27-5764-4339-988B-BC2BFA701619}"/>
    <hyperlink ref="B24" location="'GRI 305-3'!A1" display="GRI 305-3 | Outras emissões indiretas (Escopo 3) de gases de efeito estufa (GEE)" xr:uid="{4247464F-BE02-4B1B-AC02-2EDD0F05258E}"/>
    <hyperlink ref="B25" location="'GRI 305-4'!A1" display="GRI 305-4 | Intensidade das emissões de gases de efeito estufa (GEE)" xr:uid="{6E7D2856-F4BD-4ED7-A299-D4061B1F3540}"/>
    <hyperlink ref="B26" location="'GRI 305-6'!A1" display="GRI 305-6 | Emissões de substâncias destuidoras da cama de ozônio (SDO)" xr:uid="{36571FD4-101A-4A1D-9085-9FF1EF0E648F}"/>
    <hyperlink ref="B27" location="'GRI 305-7, SASB RR-BI-120a.1'!A1" display="GRI 305-7 | Emissões de NOX, SOX e outras emissões atmosféricas significativas" xr:uid="{05438AAB-7403-4045-87F9-63ACDCB1B666}"/>
    <hyperlink ref="B29" location="'GRI 306-4'!A1" display="GRI 306-4 | Resíduos não destinados para disposição por operação de recuperação" xr:uid="{721BDEAB-F96C-4190-BF6D-31B20D6FB960}"/>
    <hyperlink ref="B31" location="'GRI 307-1'!A1" display="GRI 307-1 | Não conformidade com leis e regulamentos ambientais" xr:uid="{ED57EB88-78BC-4FB6-A79C-E3C8F4416148}"/>
    <hyperlink ref="B33" location="'GRI 401-1'!A1" display="GRI 401-1 | Novas contratações e rotatividade de empregados¹" xr:uid="{87968EDE-EA3E-441E-8D1D-A1F98DA81DDB}"/>
    <hyperlink ref="B34" location="'GRI 401-3'!A1" display="GRI 401-3 | Licenças maternida e paternidade" xr:uid="{DD59C17D-9FEC-4F7A-B02C-8A44462552E9}"/>
    <hyperlink ref="B35" location="'GRI 403-8'!A1" display="GRI 403-8 | Trabalhadores cobertos por um sistema de gestão de saúde e segurança do trabalho" xr:uid="{22951C68-94F1-4215-8978-47F27614F852}"/>
    <hyperlink ref="B36" location="'GRI 403-9'!A1" display="GRI 403-9 | Acidentes de trabalho" xr:uid="{3799DB0F-6602-405E-8660-4B56F1CC86F6}"/>
    <hyperlink ref="B37" location="'GRI 404-1'!A1" display="GRI 404-1 | Média de horas de capacitação por ano, por empregado" xr:uid="{4CE68B0A-8B4D-487E-96D3-CFF551A9FA5F}"/>
    <hyperlink ref="B38" location="'GRI 404-3'!A1" display="GRI 404-3 | Percentual de empregados que recebem avaliações regulares de desempenho e desenvolvimento de carreira" xr:uid="{E8FB9616-CBF2-4DE6-9A76-163D7DB4AB0C}"/>
    <hyperlink ref="B39" location="'GRI 405-1'!A1" display="GRI 405-1 | Diversidade em órgãos de governança e entre empregados" xr:uid="{48756FFC-B0DD-4AD0-884E-E6D51795FB44}"/>
    <hyperlink ref="B40" location="'GRI 405-2'!A1" display="GRI 405-2 | Proporção entre o salário-base e a remuneração recebidos pelas mulheres e aqueles recebidos pelos homens" xr:uid="{24DF8918-9142-436E-8077-AD0C17B3BCAE}"/>
    <hyperlink ref="B41" location="'GRI 410-1'!A1" display="GRI 410-1 | Pessoal de segurança capacitado em políticas ou procedimentos de direitos humanos" xr:uid="{4C023A6F-3B40-4382-82D6-443E3B493BC7}"/>
    <hyperlink ref="B42" location="'GRI 412-1'!A1" display="GRI 412-1 | Operações submetidas a avaliações de direitos humanos" xr:uid="{7E26C41D-6A19-4DD3-BC9B-719CF44A005C}"/>
    <hyperlink ref="B43" location="'GRI 419-1'!A1" display="GRI 419-1 | Não conformidade com leis e regulamentos na área socioeconômica" xr:uid="{D28FC74D-28B7-4A47-9E99-2BC6176AE18B}"/>
    <hyperlink ref="B60" location="'GRI 201-4, SASB RR-BI-530a.1'!A1" display="SASB RR-BI-530a.1 | Quantidade de subsídios recebidos por meio de programas governamentais" xr:uid="{5DB3CCA5-8C61-4C92-B7A2-903659DD3E5E}"/>
    <hyperlink ref="B49" location="'GRI 303-3, SASB FB-AG-140a.1'!A1" display="SASB FB-AG-140a.1 | Total de água retirada, total de água consumida, porcentagem de cada um em regiões de estresse hídrico" xr:uid="{5CC17567-53B1-423F-A31C-ACC49B130E4C}"/>
    <hyperlink ref="B56" location="'GRI 303-5, SASB FB-AG-140a.1'!A1" display="SASB RR-BI-140a.1 |Total de água consumida, porcentagem de cada um em regiões de estresse hídrico" xr:uid="{5EC6714C-4870-43EB-B42C-9B71C0595CB6}"/>
    <hyperlink ref="B50" location="'GRI 303-5, SASB FB-AG-140a.1'!A1" display="SASB FB-AG-140a.1 |Total de água consumida, porcentagem de cada um em regiões de estresse hídrico" xr:uid="{6E2AC14E-2EF1-45A3-88F6-206B5E49396F}"/>
    <hyperlink ref="B47" location="'GRI 305-1, SASB FB-AG-110a.1'!A1" display="SASB FB-AG-110a.1 | Emissões diretas (Escopo 1) de gases do efeito estufa (GEE)" xr:uid="{F8EC5BF9-143D-4E46-85EF-C4E69CEDE358}"/>
    <hyperlink ref="B54" location="'GRI 305-7, SASB RR-BI-120a.1'!A1" display="SASB RR-BI-120a.1 | Emissões atmosféricas dos seguintes poluentes: NOx (excluindo N2O), SOx, compostos orgânicos voláteis (VOCs), particular (PM10) e poluente atmosféricos perigosos (HAPs)" xr:uid="{CFF67041-C92E-4A13-ADA4-DEFD75B93923}"/>
    <hyperlink ref="B46" location="'SASB FB-AG-000'!A1" display="SASB FB-AG-000 (A, B e C)| Métricas da atividade" xr:uid="{E412F2E9-F0D6-4310-AF1A-5493F0A664EB}"/>
    <hyperlink ref="B48" location="'SASB FB-AG-110a.3'!A1" display="SASB FB-AG-110a.3 | Consumo de combustível de frota e percentual renovável" xr:uid="{4F98A278-30C6-4E19-A43F-4C9B8517BAAB}"/>
    <hyperlink ref="B51" location="'SASB FB-AG-140a.3, RR-BI-140a.3'!A1" display="SASB FB-AG-140a.3 | Número de incidentes de não conformidade associados a licenças, padrões e regulamentos de qualidade da água" xr:uid="{4C40D3CD-FDED-4D32-A171-DB5336E17481}"/>
    <hyperlink ref="B57" location="'SASB FB-AG-140a.3, RR-BI-140a.3'!A1" display="SASB RR-BI-140a.3 | Número de incidentes de não conformidade associados a licenças, padrões e regulamentos de qualidade da água" xr:uid="{F2E30E03-01C0-49F7-8F81-C97B1366F519}"/>
    <hyperlink ref="B55" location="'SASB FB-AG-140a.3, RR-BI-140a.3'!A1" display="SASB RR-BI-120a.2 | Número de incidentes de não conformidade associados a licenças, padrões e regulamentos de qualidade do ar" xr:uid="{58CEFB3C-46C4-47C1-94D4-A753C032C64C}"/>
    <hyperlink ref="B52" location="'SASB FB-AG-430a.1'!A1" display="SASB FB-AG-430a.1 | Porcentagem de produtos agrícolas adquiridos que são certificados por um padrão ambiental e / ou social de terceiros e porcentagens por padrão" xr:uid="{E58BD8BC-6DB0-4AF6-9464-52A6198CEBB3}"/>
    <hyperlink ref="B58" location="'SASB RR-BI-410a.1'!A1" display="SASB RR-BI-410a.1 | Emissões de gases de efeito estufa (GEE) no ciclo de vida, por tipo de biocombustível" xr:uid="{00C22127-7E82-49FF-9F04-F77A2CE42E36}"/>
    <hyperlink ref="B59" location="'SASB RR-BI-430a.2'!A1" display="SASB RR-BI-430a.2 | Porcentagem de produção de biocombustíveis certificada por terceiros em um padrão de sustentabilidade ambiental" xr:uid="{54F97E10-DD11-42E8-8434-65732B71BCC2}"/>
    <hyperlink ref="B53" location="'SASB RR-BI-000'!A1" display="SASB RR-BI-000 (A, B e C)| Métricas da atividade" xr:uid="{EEAA47E0-F2AD-4476-A2FD-F779D67CC56C}"/>
    <hyperlink ref="B32" location="'GRI 308-1'!A1" display="GRI 308-1 | Novos fornecedores selecionados com base em critérios ambientais" xr:uid="{3BCA1822-7E2E-4D5A-8460-9D734B21DB59}"/>
    <hyperlink ref="B28" location="'GRI 306-3'!A1" display="GRI 306-3 | Resíduos gerados" xr:uid="{FE63B3AC-E432-4FF8-9224-E19225B806AC}"/>
    <hyperlink ref="B30" location="'GRI 306-5'!A1" display="GRI 306-5 | Resíduos destinados para disposição final" xr:uid="{4C2B2F91-FBC3-4137-A7E3-B91C77E52BE6}"/>
  </hyperlinks>
  <pageMargins left="0.511811024" right="0.511811024" top="0.78740157499999996" bottom="0.78740157499999996" header="0.31496062000000002" footer="0.31496062000000002"/>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C03DA-F7E4-401F-A662-6B0FC79C5599}">
  <sheetPr codeName="Planilha9"/>
  <dimension ref="B1:AI36"/>
  <sheetViews>
    <sheetView showGridLines="0" showRowColHeaders="0" zoomScale="70" zoomScaleNormal="70" workbookViewId="0">
      <pane xSplit="2" ySplit="10" topLeftCell="C11" activePane="bottomRight" state="frozen"/>
      <selection pane="topRight" activeCell="C1" sqref="C1"/>
      <selection pane="bottomLeft" activeCell="A11" sqref="A11"/>
      <selection pane="bottomRight"/>
    </sheetView>
  </sheetViews>
  <sheetFormatPr defaultColWidth="0" defaultRowHeight="0" customHeight="1" zeroHeight="1" x14ac:dyDescent="0.35"/>
  <cols>
    <col min="1" max="1" width="8.7265625" customWidth="1"/>
    <col min="2" max="2" width="99.26953125" bestFit="1" customWidth="1"/>
    <col min="3" max="8" width="14.453125" customWidth="1"/>
    <col min="9" max="17" width="14.453125" hidden="1" customWidth="1"/>
    <col min="18" max="18" width="12.7265625" hidden="1" customWidth="1"/>
    <col min="19" max="35" width="12.7265625" hidden="1"/>
  </cols>
  <sheetData>
    <row r="1" spans="2:8" ht="14.5" x14ac:dyDescent="0.35"/>
    <row r="2" spans="2:8" ht="14.5" x14ac:dyDescent="0.35">
      <c r="H2" s="17"/>
    </row>
    <row r="3" spans="2:8" ht="14.5" x14ac:dyDescent="0.35">
      <c r="H3" s="17"/>
    </row>
    <row r="4" spans="2:8" ht="14.5" x14ac:dyDescent="0.35">
      <c r="H4" s="17"/>
    </row>
    <row r="5" spans="2:8" ht="14.5" x14ac:dyDescent="0.35">
      <c r="H5" s="17"/>
    </row>
    <row r="6" spans="2:8" ht="14.5" x14ac:dyDescent="0.35"/>
    <row r="7" spans="2:8" ht="18.5" x14ac:dyDescent="0.45">
      <c r="B7" s="82" t="s">
        <v>10</v>
      </c>
    </row>
    <row r="8" spans="2:8" ht="14.5" x14ac:dyDescent="0.35"/>
    <row r="9" spans="2:8" ht="15" thickBot="1" x14ac:dyDescent="0.4">
      <c r="B9" s="316" t="s">
        <v>172</v>
      </c>
      <c r="C9" s="316"/>
      <c r="D9" s="316"/>
      <c r="E9" s="316"/>
      <c r="F9" s="316"/>
      <c r="G9" s="316"/>
    </row>
    <row r="10" spans="2:8" s="113" customFormat="1" ht="14.5" x14ac:dyDescent="0.35">
      <c r="C10" s="59">
        <v>2017</v>
      </c>
      <c r="D10" s="59">
        <v>2018</v>
      </c>
      <c r="E10" s="59">
        <v>2019</v>
      </c>
      <c r="F10" s="59">
        <v>2020</v>
      </c>
      <c r="G10" s="69">
        <v>2021</v>
      </c>
    </row>
    <row r="11" spans="2:8" s="5" customFormat="1" ht="14.5" customHeight="1" x14ac:dyDescent="0.35">
      <c r="B11" s="107" t="s">
        <v>173</v>
      </c>
      <c r="C11" s="34">
        <v>22206409</v>
      </c>
      <c r="D11" s="34">
        <v>20450340</v>
      </c>
      <c r="E11" s="34">
        <v>22640241</v>
      </c>
      <c r="F11" s="34">
        <v>22522029</v>
      </c>
      <c r="G11" s="127">
        <v>19899014</v>
      </c>
    </row>
    <row r="12" spans="2:8" ht="14.5" customHeight="1" x14ac:dyDescent="0.35">
      <c r="B12" s="107" t="s">
        <v>174</v>
      </c>
      <c r="C12" s="34">
        <f>'GRI 302-1'!C26</f>
        <v>59617836</v>
      </c>
      <c r="D12" s="34">
        <f>'GRI 302-1'!D26</f>
        <v>51291897</v>
      </c>
      <c r="E12" s="34">
        <f>'GRI 302-1'!E26</f>
        <v>55485675</v>
      </c>
      <c r="F12" s="34">
        <f>'GRI 302-1'!F26</f>
        <v>52048523</v>
      </c>
      <c r="G12" s="127">
        <f>'GRI 302-1'!G26</f>
        <v>49572017</v>
      </c>
    </row>
    <row r="13" spans="2:8" ht="14.5" customHeight="1" x14ac:dyDescent="0.35">
      <c r="B13" s="77" t="s">
        <v>175</v>
      </c>
      <c r="C13" s="130">
        <f>C12/C11</f>
        <v>2.684713048381663</v>
      </c>
      <c r="D13" s="130">
        <f>D12/D11</f>
        <v>2.5081195227072017</v>
      </c>
      <c r="E13" s="130">
        <f>E12/E11</f>
        <v>2.4507546099001329</v>
      </c>
      <c r="F13" s="130">
        <f>F12/F11</f>
        <v>2.3110050608672958</v>
      </c>
      <c r="G13" s="131">
        <f>G12/G11</f>
        <v>2.4911795629672908</v>
      </c>
    </row>
    <row r="14" spans="2:8" ht="14.5" customHeight="1" x14ac:dyDescent="0.35">
      <c r="B14" s="107" t="s">
        <v>176</v>
      </c>
      <c r="C14" s="34">
        <f>'GRI 302-2'!C15</f>
        <v>2036222</v>
      </c>
      <c r="D14" s="34">
        <f>'GRI 302-2'!D15</f>
        <v>1875933</v>
      </c>
      <c r="E14" s="34">
        <f>'GRI 302-2'!E15</f>
        <v>1968595</v>
      </c>
      <c r="F14" s="34">
        <f>'GRI 302-2'!F15</f>
        <v>2267097</v>
      </c>
      <c r="G14" s="127">
        <f>'GRI 302-2'!G15</f>
        <v>2449070</v>
      </c>
    </row>
    <row r="15" spans="2:8" ht="14.5" customHeight="1" x14ac:dyDescent="0.35">
      <c r="B15" s="77" t="s">
        <v>177</v>
      </c>
      <c r="C15" s="130">
        <f>C14/C11</f>
        <v>9.1695239874218293E-2</v>
      </c>
      <c r="D15" s="130">
        <f>D14/D11</f>
        <v>9.1731139922368032E-2</v>
      </c>
      <c r="E15" s="130">
        <f>E14/E11</f>
        <v>8.6951150387489254E-2</v>
      </c>
      <c r="F15" s="130">
        <f>F14/F11</f>
        <v>0.10066131253094471</v>
      </c>
      <c r="G15" s="131">
        <f>G14/G11</f>
        <v>0.12307494230618662</v>
      </c>
    </row>
    <row r="16" spans="2:8" ht="14.5" customHeight="1" x14ac:dyDescent="0.35">
      <c r="B16" s="107" t="s">
        <v>178</v>
      </c>
      <c r="C16" s="34">
        <f>C14+C12</f>
        <v>61654058</v>
      </c>
      <c r="D16" s="34">
        <f>D14+D12</f>
        <v>53167830</v>
      </c>
      <c r="E16" s="34">
        <f>E14+E12</f>
        <v>57454270</v>
      </c>
      <c r="F16" s="34">
        <f>F14+F12</f>
        <v>54315620</v>
      </c>
      <c r="G16" s="127">
        <f>G14+G12</f>
        <v>52021087</v>
      </c>
    </row>
    <row r="17" spans="2:7" ht="14.5" customHeight="1" x14ac:dyDescent="0.35">
      <c r="B17" s="77" t="s">
        <v>179</v>
      </c>
      <c r="C17" s="130">
        <f>C16/C11</f>
        <v>2.7764082882558814</v>
      </c>
      <c r="D17" s="130">
        <f>D16/D11</f>
        <v>2.5998506626295699</v>
      </c>
      <c r="E17" s="130">
        <f>E16/E11</f>
        <v>2.5377057602876225</v>
      </c>
      <c r="F17" s="130">
        <f>F16/F11</f>
        <v>2.4116663733982406</v>
      </c>
      <c r="G17" s="131">
        <f>G16/G11</f>
        <v>2.6142545052734776</v>
      </c>
    </row>
    <row r="18" spans="2:7" ht="14.5" customHeight="1" thickBot="1" x14ac:dyDescent="0.4">
      <c r="B18" s="107" t="s">
        <v>180</v>
      </c>
      <c r="C18" s="132">
        <f>C15/C13</f>
        <v>3.4154577499257099E-2</v>
      </c>
      <c r="D18" s="132">
        <f>D15/D13</f>
        <v>3.6573671665916352E-2</v>
      </c>
      <c r="E18" s="132">
        <f>E15/E13</f>
        <v>3.5479337684906964E-2</v>
      </c>
      <c r="F18" s="132">
        <f>F15/F13</f>
        <v>4.3557374337020095E-2</v>
      </c>
      <c r="G18" s="133">
        <f>G15/G13</f>
        <v>4.9404283872492009E-2</v>
      </c>
    </row>
    <row r="19" spans="2:7" ht="14.5" customHeight="1" x14ac:dyDescent="0.35"/>
    <row r="20" spans="2:7" ht="14.5" customHeight="1" x14ac:dyDescent="0.35"/>
    <row r="21" spans="2:7" ht="14.5" hidden="1" customHeight="1" x14ac:dyDescent="0.35"/>
    <row r="22" spans="2:7" ht="14.5" hidden="1" customHeight="1" x14ac:dyDescent="0.35"/>
    <row r="23" spans="2:7" ht="14.5" hidden="1" customHeight="1" x14ac:dyDescent="0.35"/>
    <row r="24" spans="2:7" ht="14.5" hidden="1" customHeight="1" x14ac:dyDescent="0.35"/>
    <row r="25" spans="2:7" ht="14.5" hidden="1" customHeight="1" x14ac:dyDescent="0.35"/>
    <row r="26" spans="2:7" ht="14.5" hidden="1" customHeight="1" x14ac:dyDescent="0.35"/>
    <row r="27" spans="2:7" ht="14.5" hidden="1" customHeight="1" x14ac:dyDescent="0.35"/>
    <row r="28" spans="2:7" ht="14.5" hidden="1" customHeight="1" x14ac:dyDescent="0.35"/>
    <row r="29" spans="2:7" ht="14.5" hidden="1" customHeight="1" x14ac:dyDescent="0.35"/>
    <row r="30" spans="2:7" ht="14.5" hidden="1" customHeight="1" x14ac:dyDescent="0.35"/>
    <row r="31" spans="2:7" ht="14.5" hidden="1" customHeight="1" x14ac:dyDescent="0.35"/>
    <row r="32" spans="2:7" ht="14.5" hidden="1" customHeight="1" x14ac:dyDescent="0.35"/>
    <row r="33" ht="14.5" hidden="1" customHeight="1" x14ac:dyDescent="0.35"/>
    <row r="34" ht="14.5" hidden="1" customHeight="1" x14ac:dyDescent="0.35"/>
    <row r="35" ht="14.5" hidden="1" customHeight="1" x14ac:dyDescent="0.35"/>
    <row r="36" ht="14.5" hidden="1" customHeight="1" x14ac:dyDescent="0.35"/>
  </sheetData>
  <customSheetViews>
    <customSheetView guid="{EB795A54-28D7-4D84-84BD-E612CA4FC176}" scale="80" showGridLines="0" hiddenRows="1" hiddenColumns="1">
      <selection activeCell="B11" sqref="B11"/>
    </customSheetView>
  </customSheetViews>
  <mergeCells count="1">
    <mergeCell ref="B9:G9"/>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3D7E3-F5C1-468D-A7FD-4BEDFA4FFFB0}">
  <sheetPr codeName="Planilha10"/>
  <dimension ref="B1:AI35"/>
  <sheetViews>
    <sheetView showGridLines="0" showRowColHeaders="0" zoomScale="70" zoomScaleNormal="70" workbookViewId="0">
      <pane xSplit="2" ySplit="12" topLeftCell="C13" activePane="bottomRight" state="frozen"/>
      <selection pane="topRight" activeCell="C1" sqref="C1"/>
      <selection pane="bottomLeft" activeCell="A13" sqref="A13"/>
      <selection pane="bottomRight" activeCell="B9" sqref="B9"/>
    </sheetView>
  </sheetViews>
  <sheetFormatPr defaultColWidth="0" defaultRowHeight="0" customHeight="1" zeroHeight="1" x14ac:dyDescent="0.35"/>
  <cols>
    <col min="1" max="1" width="8.7265625" customWidth="1"/>
    <col min="2" max="2" width="99.26953125" bestFit="1" customWidth="1"/>
    <col min="3" max="8" width="14.453125" customWidth="1"/>
    <col min="9" max="17" width="14.453125" hidden="1" customWidth="1"/>
    <col min="18" max="18" width="12.7265625" hidden="1" customWidth="1"/>
    <col min="19" max="35" width="12.7265625" hidden="1"/>
  </cols>
  <sheetData>
    <row r="1" spans="2:8" ht="14.5" x14ac:dyDescent="0.35"/>
    <row r="2" spans="2:8" ht="14.5" x14ac:dyDescent="0.35">
      <c r="H2" s="17"/>
    </row>
    <row r="3" spans="2:8" ht="14.5" x14ac:dyDescent="0.35">
      <c r="H3" s="17"/>
    </row>
    <row r="4" spans="2:8" ht="14.5" x14ac:dyDescent="0.35">
      <c r="H4" s="17"/>
    </row>
    <row r="5" spans="2:8" ht="14.5" x14ac:dyDescent="0.35">
      <c r="H5" s="17"/>
    </row>
    <row r="6" spans="2:8" ht="14.5" x14ac:dyDescent="0.35"/>
    <row r="7" spans="2:8" ht="18.5" x14ac:dyDescent="0.45">
      <c r="B7" s="82" t="s">
        <v>11</v>
      </c>
    </row>
    <row r="8" spans="2:8" ht="18.5" x14ac:dyDescent="0.45">
      <c r="B8" s="82" t="s">
        <v>40</v>
      </c>
    </row>
    <row r="9" spans="2:8" ht="18.5" x14ac:dyDescent="0.45">
      <c r="B9" s="82" t="s">
        <v>46</v>
      </c>
    </row>
    <row r="10" spans="2:8" ht="14.5" x14ac:dyDescent="0.35">
      <c r="F10" s="64"/>
    </row>
    <row r="11" spans="2:8" ht="15" thickBot="1" x14ac:dyDescent="0.4">
      <c r="B11" s="79" t="s">
        <v>181</v>
      </c>
      <c r="C11" s="77"/>
      <c r="D11" s="77"/>
      <c r="E11" s="77"/>
      <c r="F11" s="77"/>
      <c r="G11" s="77"/>
    </row>
    <row r="12" spans="2:8" s="113" customFormat="1" ht="14.5" x14ac:dyDescent="0.35">
      <c r="C12" s="59">
        <v>2017</v>
      </c>
      <c r="D12" s="59">
        <v>2018</v>
      </c>
      <c r="E12" s="59">
        <v>2019</v>
      </c>
      <c r="F12" s="59">
        <v>2020</v>
      </c>
      <c r="G12" s="69">
        <v>2021</v>
      </c>
    </row>
    <row r="13" spans="2:8" ht="14.5" x14ac:dyDescent="0.35">
      <c r="B13" t="s">
        <v>182</v>
      </c>
      <c r="C13" s="132">
        <v>25283.85</v>
      </c>
      <c r="D13" s="132">
        <v>23309.38</v>
      </c>
      <c r="E13" s="132">
        <v>29047.16</v>
      </c>
      <c r="F13" s="132">
        <v>26393.88</v>
      </c>
      <c r="G13" s="141">
        <v>22181.72</v>
      </c>
    </row>
    <row r="14" spans="2:8" ht="14.5" x14ac:dyDescent="0.35">
      <c r="B14" t="s">
        <v>183</v>
      </c>
      <c r="C14" s="132">
        <v>2250.98</v>
      </c>
      <c r="D14" s="132">
        <v>1808.46</v>
      </c>
      <c r="E14" s="132">
        <v>1865.61</v>
      </c>
      <c r="F14" s="132">
        <v>1867</v>
      </c>
      <c r="G14" s="141">
        <v>1634.23</v>
      </c>
    </row>
    <row r="15" spans="2:8" s="1" customFormat="1" ht="14.5" x14ac:dyDescent="0.35">
      <c r="B15" s="1" t="s">
        <v>61</v>
      </c>
      <c r="C15" s="130">
        <f>SUM(C13:C14)</f>
        <v>27534.829999999998</v>
      </c>
      <c r="D15" s="130">
        <f>SUM(D13:D14)</f>
        <v>25117.84</v>
      </c>
      <c r="E15" s="130">
        <f>SUM(E13:E14)</f>
        <v>30912.77</v>
      </c>
      <c r="F15" s="130">
        <f>SUM(F13:F14)</f>
        <v>28260.880000000001</v>
      </c>
      <c r="G15" s="131">
        <f>SUM(G13:G14)</f>
        <v>23815.95</v>
      </c>
    </row>
    <row r="16" spans="2:8" s="5" customFormat="1" ht="14.5" customHeight="1" x14ac:dyDescent="0.35">
      <c r="B16" s="107" t="s">
        <v>173</v>
      </c>
      <c r="C16" s="34">
        <v>22206409</v>
      </c>
      <c r="D16" s="34">
        <v>20450340</v>
      </c>
      <c r="E16" s="34">
        <v>22640241</v>
      </c>
      <c r="F16" s="34">
        <v>22522029</v>
      </c>
      <c r="G16" s="127">
        <v>19899014</v>
      </c>
    </row>
    <row r="17" spans="2:7" ht="14.5" customHeight="1" thickBot="1" x14ac:dyDescent="0.4">
      <c r="B17" s="107" t="s">
        <v>184</v>
      </c>
      <c r="C17" s="132">
        <f>C15*1000/C16</f>
        <v>1.2399496920010793</v>
      </c>
      <c r="D17" s="132">
        <f>D15*1000/D16</f>
        <v>1.2282358141722827</v>
      </c>
      <c r="E17" s="132">
        <f>E15*1000/E16</f>
        <v>1.3653905009226712</v>
      </c>
      <c r="F17" s="132">
        <f>F15*1000/F16</f>
        <v>1.2548105679110884</v>
      </c>
      <c r="G17" s="133">
        <f>G15*1000/G16</f>
        <v>1.196840707785823</v>
      </c>
    </row>
    <row r="18" spans="2:7" ht="100" customHeight="1" x14ac:dyDescent="0.35">
      <c r="B18" s="314" t="s">
        <v>185</v>
      </c>
      <c r="C18" s="314"/>
      <c r="D18" s="314"/>
      <c r="E18" s="314"/>
      <c r="F18" s="314"/>
      <c r="G18" s="314"/>
    </row>
    <row r="19" spans="2:7" ht="14.5" customHeight="1" x14ac:dyDescent="0.35"/>
    <row r="20" spans="2:7" ht="14.5" hidden="1" customHeight="1" x14ac:dyDescent="0.35"/>
    <row r="21" spans="2:7" ht="14.5" hidden="1" customHeight="1" x14ac:dyDescent="0.35"/>
    <row r="22" spans="2:7" ht="14.5" hidden="1" customHeight="1" x14ac:dyDescent="0.35"/>
    <row r="23" spans="2:7" ht="14.5" hidden="1" customHeight="1" x14ac:dyDescent="0.35"/>
    <row r="24" spans="2:7" ht="14.5" hidden="1" customHeight="1" x14ac:dyDescent="0.35"/>
    <row r="25" spans="2:7" ht="14.5" hidden="1" customHeight="1" x14ac:dyDescent="0.35"/>
    <row r="26" spans="2:7" ht="14.5" hidden="1" customHeight="1" x14ac:dyDescent="0.35"/>
    <row r="27" spans="2:7" ht="14.5" hidden="1" customHeight="1" x14ac:dyDescent="0.35"/>
    <row r="28" spans="2:7" ht="14.5" hidden="1" customHeight="1" x14ac:dyDescent="0.35"/>
    <row r="29" spans="2:7" ht="14.5" hidden="1" customHeight="1" x14ac:dyDescent="0.35"/>
    <row r="30" spans="2:7" ht="14.5" hidden="1" customHeight="1" x14ac:dyDescent="0.35"/>
    <row r="31" spans="2:7" ht="14.5" hidden="1" customHeight="1" x14ac:dyDescent="0.35"/>
    <row r="32" spans="2:7" ht="14.5" hidden="1" customHeight="1" x14ac:dyDescent="0.35"/>
    <row r="33" ht="14.5" hidden="1" customHeight="1" x14ac:dyDescent="0.35"/>
    <row r="34" ht="14.5" hidden="1" customHeight="1" x14ac:dyDescent="0.35"/>
    <row r="35" ht="14.5" hidden="1" customHeight="1" x14ac:dyDescent="0.35"/>
  </sheetData>
  <customSheetViews>
    <customSheetView guid="{EB795A54-28D7-4D84-84BD-E612CA4FC176}" scale="90" showGridLines="0" hiddenRows="1" hiddenColumns="1" topLeftCell="A4">
      <selection activeCell="B18" sqref="B18:G18"/>
    </customSheetView>
  </customSheetViews>
  <mergeCells count="1">
    <mergeCell ref="B18:G18"/>
  </mergeCells>
  <pageMargins left="0.7" right="0.7" top="0.75" bottom="0.75" header="0.3" footer="0.3"/>
  <pageSetup paperSize="9" orientation="portrait" r:id="rId1"/>
  <ignoredErrors>
    <ignoredError sqref="C15:G15" formulaRange="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F61B6-DA26-4E48-B201-08773BA00DC7}">
  <sheetPr codeName="Planilha11"/>
  <dimension ref="B1:AI29"/>
  <sheetViews>
    <sheetView showGridLines="0" showRowColHeaders="0" zoomScale="70" zoomScaleNormal="70" workbookViewId="0">
      <pane xSplit="2" ySplit="10" topLeftCell="C11" activePane="bottomRight" state="frozen"/>
      <selection pane="topRight" activeCell="C1" sqref="C1"/>
      <selection pane="bottomLeft" activeCell="A11" sqref="A11"/>
      <selection pane="bottomRight"/>
    </sheetView>
  </sheetViews>
  <sheetFormatPr defaultColWidth="0" defaultRowHeight="0" customHeight="1" zeroHeight="1" x14ac:dyDescent="0.35"/>
  <cols>
    <col min="1" max="1" width="8.7265625" customWidth="1"/>
    <col min="2" max="2" width="99.26953125" bestFit="1" customWidth="1"/>
    <col min="3" max="8" width="14.453125" customWidth="1"/>
    <col min="9" max="17" width="14.453125" hidden="1" customWidth="1"/>
    <col min="18" max="18" width="12.7265625" hidden="1" customWidth="1"/>
    <col min="19" max="35" width="12.7265625" hidden="1"/>
  </cols>
  <sheetData>
    <row r="1" spans="2:8" ht="14.5" x14ac:dyDescent="0.35"/>
    <row r="2" spans="2:8" ht="14.5" x14ac:dyDescent="0.35"/>
    <row r="3" spans="2:8" ht="14.5" x14ac:dyDescent="0.35"/>
    <row r="4" spans="2:8" ht="14.5" x14ac:dyDescent="0.35"/>
    <row r="5" spans="2:8" ht="14.5" x14ac:dyDescent="0.35"/>
    <row r="6" spans="2:8" ht="14.5" x14ac:dyDescent="0.35">
      <c r="H6" s="17"/>
    </row>
    <row r="7" spans="2:8" ht="18.5" x14ac:dyDescent="0.45">
      <c r="B7" s="82" t="s">
        <v>12</v>
      </c>
    </row>
    <row r="8" spans="2:8" ht="14.5" x14ac:dyDescent="0.35"/>
    <row r="9" spans="2:8" s="134" customFormat="1" ht="15" thickBot="1" x14ac:dyDescent="0.4">
      <c r="B9" s="79" t="s">
        <v>186</v>
      </c>
      <c r="C9" s="79"/>
      <c r="D9" s="79"/>
      <c r="E9" s="79"/>
      <c r="F9" s="79"/>
      <c r="G9" s="79"/>
    </row>
    <row r="10" spans="2:8" s="113" customFormat="1" ht="14.5" x14ac:dyDescent="0.35">
      <c r="C10" s="59">
        <v>2017</v>
      </c>
      <c r="D10" s="59">
        <v>2018</v>
      </c>
      <c r="E10" s="59">
        <v>2019</v>
      </c>
      <c r="F10" s="59">
        <v>2020</v>
      </c>
      <c r="G10" s="69">
        <v>2021</v>
      </c>
    </row>
    <row r="11" spans="2:8" ht="15" thickBot="1" x14ac:dyDescent="0.4">
      <c r="B11" t="s">
        <v>182</v>
      </c>
      <c r="C11" s="132">
        <v>10305.540000000001</v>
      </c>
      <c r="D11" s="132">
        <v>9386.34</v>
      </c>
      <c r="E11" s="132">
        <v>14265.421</v>
      </c>
      <c r="F11" s="132">
        <v>13186.5</v>
      </c>
      <c r="G11" s="133">
        <v>10609.51</v>
      </c>
    </row>
    <row r="12" spans="2:8" ht="14.5" x14ac:dyDescent="0.35">
      <c r="B12" s="317" t="s">
        <v>187</v>
      </c>
      <c r="C12" s="317"/>
      <c r="D12" s="317"/>
      <c r="E12" s="317"/>
      <c r="F12" s="317"/>
      <c r="G12" s="317"/>
    </row>
    <row r="13" spans="2:8" ht="14.5" customHeight="1" x14ac:dyDescent="0.35"/>
    <row r="14" spans="2:8" ht="14.5" hidden="1" customHeight="1" x14ac:dyDescent="0.35"/>
    <row r="15" spans="2:8" ht="14.5" hidden="1" customHeight="1" x14ac:dyDescent="0.35"/>
    <row r="16" spans="2:8" ht="14.5" hidden="1" customHeight="1" x14ac:dyDescent="0.35"/>
    <row r="17" ht="14.5" hidden="1" customHeight="1" x14ac:dyDescent="0.35"/>
    <row r="18" ht="14.5" hidden="1" customHeight="1" x14ac:dyDescent="0.35"/>
    <row r="19" ht="14.5" hidden="1" customHeight="1" x14ac:dyDescent="0.35"/>
    <row r="20" ht="14.5" hidden="1" customHeight="1" x14ac:dyDescent="0.35"/>
    <row r="21" ht="14.5" hidden="1" customHeight="1" x14ac:dyDescent="0.35"/>
    <row r="22" ht="14.5" hidden="1" customHeight="1" x14ac:dyDescent="0.35"/>
    <row r="23" ht="14.5" hidden="1" customHeight="1" x14ac:dyDescent="0.35"/>
    <row r="24" ht="14.5" hidden="1" customHeight="1" x14ac:dyDescent="0.35"/>
    <row r="25" ht="14.5" hidden="1" customHeight="1" x14ac:dyDescent="0.35"/>
    <row r="26" ht="14.5" hidden="1" customHeight="1" x14ac:dyDescent="0.35"/>
    <row r="27" ht="14.5" hidden="1" customHeight="1" x14ac:dyDescent="0.35"/>
    <row r="28" ht="14.5" hidden="1" customHeight="1" x14ac:dyDescent="0.35"/>
    <row r="29" ht="14.5" hidden="1" customHeight="1" x14ac:dyDescent="0.35"/>
  </sheetData>
  <customSheetViews>
    <customSheetView guid="{EB795A54-28D7-4D84-84BD-E612CA4FC176}" scale="80" showGridLines="0" hiddenRows="1" hiddenColumns="1">
      <selection activeCell="B10" sqref="B10"/>
    </customSheetView>
  </customSheetViews>
  <mergeCells count="1">
    <mergeCell ref="B12:G12"/>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74D89-BEA7-4FA0-81C4-1436144FC0AF}">
  <sheetPr codeName="Planilha12"/>
  <dimension ref="B1:AI30"/>
  <sheetViews>
    <sheetView showGridLines="0" showRowColHeaders="0" zoomScale="70" zoomScaleNormal="70" workbookViewId="0">
      <pane xSplit="2" ySplit="11" topLeftCell="C12" activePane="bottomRight" state="frozen"/>
      <selection pane="topRight" activeCell="C1" sqref="C1"/>
      <selection pane="bottomLeft" activeCell="A12" sqref="A12"/>
      <selection pane="bottomRight"/>
    </sheetView>
  </sheetViews>
  <sheetFormatPr defaultColWidth="0" defaultRowHeight="0" customHeight="1" zeroHeight="1" x14ac:dyDescent="0.35"/>
  <cols>
    <col min="1" max="1" width="8.7265625" customWidth="1"/>
    <col min="2" max="2" width="99.26953125" bestFit="1" customWidth="1"/>
    <col min="3" max="8" width="14.453125" customWidth="1"/>
    <col min="9" max="17" width="14.453125" hidden="1" customWidth="1"/>
    <col min="18" max="18" width="12.7265625" hidden="1" customWidth="1"/>
    <col min="19" max="35" width="12.7265625" hidden="1"/>
  </cols>
  <sheetData>
    <row r="1" spans="2:8" ht="14.5" x14ac:dyDescent="0.35"/>
    <row r="2" spans="2:8" ht="14.5" x14ac:dyDescent="0.35"/>
    <row r="3" spans="2:8" ht="14.5" x14ac:dyDescent="0.35"/>
    <row r="4" spans="2:8" ht="14.5" x14ac:dyDescent="0.35"/>
    <row r="5" spans="2:8" ht="14.5" x14ac:dyDescent="0.35"/>
    <row r="6" spans="2:8" ht="14.5" x14ac:dyDescent="0.35">
      <c r="H6" s="17"/>
    </row>
    <row r="7" spans="2:8" ht="18.5" x14ac:dyDescent="0.45">
      <c r="B7" s="82" t="s">
        <v>13</v>
      </c>
    </row>
    <row r="8" spans="2:8" ht="18.5" x14ac:dyDescent="0.45">
      <c r="B8" s="82" t="s">
        <v>40</v>
      </c>
    </row>
    <row r="9" spans="2:8" ht="14.5" x14ac:dyDescent="0.35"/>
    <row r="10" spans="2:8" ht="15" thickBot="1" x14ac:dyDescent="0.4">
      <c r="B10" s="316" t="s">
        <v>188</v>
      </c>
      <c r="C10" s="316"/>
      <c r="D10" s="316"/>
      <c r="E10" s="316"/>
      <c r="F10" s="316"/>
      <c r="G10" s="316"/>
    </row>
    <row r="11" spans="2:8" s="135" customFormat="1" ht="14.5" x14ac:dyDescent="0.35">
      <c r="B11" s="136"/>
      <c r="C11" s="136">
        <v>2017</v>
      </c>
      <c r="D11" s="136">
        <v>2018</v>
      </c>
      <c r="E11" s="136">
        <v>2019</v>
      </c>
      <c r="F11" s="136">
        <v>2020</v>
      </c>
      <c r="G11" s="137">
        <v>2021</v>
      </c>
    </row>
    <row r="12" spans="2:8" ht="15" thickBot="1" x14ac:dyDescent="0.4">
      <c r="B12" s="140" t="s">
        <v>189</v>
      </c>
      <c r="C12" s="138">
        <f>'GRI 303-3, SASB FB-AG-140a.1'!$C$15-'GRI 303-4'!C11</f>
        <v>17229.289999999997</v>
      </c>
      <c r="D12" s="138">
        <f>'GRI 303-3, SASB FB-AG-140a.1'!$D$15-'GRI 303-4'!D11</f>
        <v>15731.5</v>
      </c>
      <c r="E12" s="138">
        <f>'GRI 303-3, SASB FB-AG-140a.1'!$E$15-'GRI 303-4'!E11</f>
        <v>16647.349000000002</v>
      </c>
      <c r="F12" s="138">
        <f>'GRI 303-3, SASB FB-AG-140a.1'!$F$15-'GRI 303-4'!F11</f>
        <v>15074.380000000001</v>
      </c>
      <c r="G12" s="139">
        <f>'GRI 303-3, SASB FB-AG-140a.1'!$G$15-'GRI 303-4'!G11</f>
        <v>13206.44</v>
      </c>
    </row>
    <row r="13" spans="2:8" ht="61.5" customHeight="1" x14ac:dyDescent="0.35">
      <c r="B13" s="317" t="s">
        <v>190</v>
      </c>
      <c r="C13" s="317"/>
      <c r="D13" s="317"/>
      <c r="E13" s="317"/>
      <c r="F13" s="317"/>
      <c r="G13" s="317"/>
    </row>
    <row r="14" spans="2:8" ht="14.5" customHeight="1" x14ac:dyDescent="0.35"/>
    <row r="15" spans="2:8" ht="14.5" hidden="1" customHeight="1" x14ac:dyDescent="0.35"/>
    <row r="16" spans="2:8" ht="14.5" hidden="1" customHeight="1" x14ac:dyDescent="0.35"/>
    <row r="17" ht="14.5" hidden="1" customHeight="1" x14ac:dyDescent="0.35"/>
    <row r="18" ht="14.5" hidden="1" customHeight="1" x14ac:dyDescent="0.35"/>
    <row r="19" ht="14.5" hidden="1" customHeight="1" x14ac:dyDescent="0.35"/>
    <row r="20" ht="14.5" hidden="1" customHeight="1" x14ac:dyDescent="0.35"/>
    <row r="21" ht="14.5" hidden="1" customHeight="1" x14ac:dyDescent="0.35"/>
    <row r="22" ht="14.5" hidden="1" customHeight="1" x14ac:dyDescent="0.35"/>
    <row r="23" ht="14.5" hidden="1" customHeight="1" x14ac:dyDescent="0.35"/>
    <row r="24" ht="14.5" hidden="1" customHeight="1" x14ac:dyDescent="0.35"/>
    <row r="25" ht="14.5" hidden="1" customHeight="1" x14ac:dyDescent="0.35"/>
    <row r="26" ht="14.5" hidden="1" customHeight="1" x14ac:dyDescent="0.35"/>
    <row r="27" ht="14.5" hidden="1" customHeight="1" x14ac:dyDescent="0.35"/>
    <row r="28" ht="14.5" hidden="1" customHeight="1" x14ac:dyDescent="0.35"/>
    <row r="29" ht="14.5" hidden="1" customHeight="1" x14ac:dyDescent="0.35"/>
    <row r="30" ht="14.5" hidden="1" customHeight="1" x14ac:dyDescent="0.35"/>
  </sheetData>
  <customSheetViews>
    <customSheetView guid="{EB795A54-28D7-4D84-84BD-E612CA4FC176}" scale="90" showGridLines="0" hiddenRows="1" hiddenColumns="1">
      <selection activeCell="B11" sqref="B11"/>
    </customSheetView>
  </customSheetViews>
  <mergeCells count="2">
    <mergeCell ref="B10:G10"/>
    <mergeCell ref="B13:G13"/>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03320-4808-43F3-81E9-2D9003820F77}">
  <sheetPr codeName="Planilha13"/>
  <dimension ref="B1:AI37"/>
  <sheetViews>
    <sheetView showGridLines="0" showRowColHeaders="0" zoomScale="70" zoomScaleNormal="70" workbookViewId="0">
      <pane xSplit="2" ySplit="11" topLeftCell="C12" activePane="bottomRight" state="frozen"/>
      <selection pane="topRight" activeCell="C1" sqref="C1"/>
      <selection pane="bottomLeft" activeCell="A12" sqref="A12"/>
      <selection pane="bottomRight"/>
    </sheetView>
  </sheetViews>
  <sheetFormatPr defaultColWidth="0" defaultRowHeight="0" customHeight="1" zeroHeight="1" x14ac:dyDescent="0.35"/>
  <cols>
    <col min="1" max="1" width="8.7265625" customWidth="1"/>
    <col min="2" max="2" width="80.1796875" customWidth="1"/>
    <col min="3" max="8" width="14.453125" customWidth="1"/>
    <col min="9" max="17" width="14.453125" hidden="1" customWidth="1"/>
    <col min="18" max="18" width="12.7265625" hidden="1" customWidth="1"/>
    <col min="19" max="35" width="12.7265625" hidden="1"/>
  </cols>
  <sheetData>
    <row r="1" spans="2:8" ht="14.5" x14ac:dyDescent="0.35"/>
    <row r="2" spans="2:8" ht="14.5" x14ac:dyDescent="0.35"/>
    <row r="3" spans="2:8" ht="14.5" x14ac:dyDescent="0.35"/>
    <row r="4" spans="2:8" ht="14.5" x14ac:dyDescent="0.35"/>
    <row r="5" spans="2:8" ht="14.5" x14ac:dyDescent="0.35"/>
    <row r="6" spans="2:8" ht="14.5" x14ac:dyDescent="0.35">
      <c r="H6" s="17"/>
    </row>
    <row r="7" spans="2:8" ht="18.5" x14ac:dyDescent="0.45">
      <c r="B7" s="82" t="s">
        <v>14</v>
      </c>
    </row>
    <row r="8" spans="2:8" ht="18.5" x14ac:dyDescent="0.45">
      <c r="B8" s="82" t="s">
        <v>38</v>
      </c>
    </row>
    <row r="9" spans="2:8" ht="14.5" x14ac:dyDescent="0.35"/>
    <row r="10" spans="2:8" ht="15" customHeight="1" thickBot="1" x14ac:dyDescent="0.4">
      <c r="B10" s="79" t="s">
        <v>191</v>
      </c>
      <c r="C10" s="79"/>
      <c r="D10" s="79"/>
      <c r="E10" s="79"/>
      <c r="F10" s="79"/>
      <c r="G10" s="79"/>
    </row>
    <row r="11" spans="2:8" s="43" customFormat="1" ht="14.5" x14ac:dyDescent="0.35">
      <c r="B11" s="36"/>
      <c r="C11" s="59">
        <v>2017</v>
      </c>
      <c r="D11" s="59">
        <v>2018</v>
      </c>
      <c r="E11" s="59">
        <v>2019</v>
      </c>
      <c r="F11" s="59">
        <v>2020</v>
      </c>
      <c r="G11" s="69">
        <v>2021</v>
      </c>
    </row>
    <row r="12" spans="2:8" ht="14.5" x14ac:dyDescent="0.35">
      <c r="B12" t="s">
        <v>192</v>
      </c>
      <c r="C12" s="34">
        <v>114681</v>
      </c>
      <c r="D12" s="34">
        <v>103836</v>
      </c>
      <c r="E12" s="34">
        <v>112187</v>
      </c>
      <c r="F12" s="34">
        <v>105864</v>
      </c>
      <c r="G12" s="127">
        <v>97226</v>
      </c>
    </row>
    <row r="13" spans="2:8" ht="14.5" x14ac:dyDescent="0.35">
      <c r="B13" t="s">
        <v>193</v>
      </c>
      <c r="C13" s="34">
        <v>3723</v>
      </c>
      <c r="D13" s="34">
        <v>7898</v>
      </c>
      <c r="E13" s="34">
        <v>4270</v>
      </c>
      <c r="F13" s="34">
        <v>8514</v>
      </c>
      <c r="G13" s="127">
        <v>14416</v>
      </c>
    </row>
    <row r="14" spans="2:8" ht="14.5" x14ac:dyDescent="0.35">
      <c r="B14" t="s">
        <v>194</v>
      </c>
      <c r="C14" s="34">
        <v>195313</v>
      </c>
      <c r="D14" s="34">
        <v>182419</v>
      </c>
      <c r="E14" s="34">
        <v>190923</v>
      </c>
      <c r="F14" s="34">
        <v>189611</v>
      </c>
      <c r="G14" s="127">
        <v>182553</v>
      </c>
    </row>
    <row r="15" spans="2:8" ht="14.5" x14ac:dyDescent="0.35">
      <c r="B15" t="s">
        <v>195</v>
      </c>
      <c r="C15" s="34">
        <v>22242</v>
      </c>
      <c r="D15" s="34">
        <v>21995</v>
      </c>
      <c r="E15" s="34">
        <v>24364</v>
      </c>
      <c r="F15" s="34">
        <v>29712</v>
      </c>
      <c r="G15" s="127">
        <v>15042</v>
      </c>
    </row>
    <row r="16" spans="2:8" ht="14.5" x14ac:dyDescent="0.35">
      <c r="B16" t="s">
        <v>196</v>
      </c>
      <c r="C16" s="34">
        <v>476741</v>
      </c>
      <c r="D16" s="34">
        <v>464138</v>
      </c>
      <c r="E16" s="34">
        <v>485483</v>
      </c>
      <c r="F16" s="34">
        <v>475504</v>
      </c>
      <c r="G16" s="127">
        <v>283939</v>
      </c>
    </row>
    <row r="17" spans="2:7" s="1" customFormat="1" ht="16.5" x14ac:dyDescent="0.45">
      <c r="B17" s="1" t="s">
        <v>197</v>
      </c>
      <c r="C17" s="111">
        <f>SUM(C12:C16)</f>
        <v>812700</v>
      </c>
      <c r="D17" s="111">
        <f>SUM(D12:D16)</f>
        <v>780286</v>
      </c>
      <c r="E17" s="111">
        <f>SUM(E12:E16)</f>
        <v>817227</v>
      </c>
      <c r="F17" s="111">
        <f>SUM(F12:F16)</f>
        <v>809205</v>
      </c>
      <c r="G17" s="142">
        <f>SUM(G12:G16)</f>
        <v>593176</v>
      </c>
    </row>
    <row r="18" spans="2:7" s="1" customFormat="1" ht="15" thickBot="1" x14ac:dyDescent="0.4">
      <c r="B18" s="1" t="s">
        <v>198</v>
      </c>
      <c r="C18" s="111">
        <v>6582455</v>
      </c>
      <c r="D18" s="111">
        <v>6068853</v>
      </c>
      <c r="E18" s="111">
        <v>6621370</v>
      </c>
      <c r="F18" s="111">
        <v>6213024</v>
      </c>
      <c r="G18" s="128">
        <v>5674012</v>
      </c>
    </row>
    <row r="19" spans="2:7" s="223" customFormat="1" ht="40.5" customHeight="1" x14ac:dyDescent="0.35">
      <c r="B19" s="317" t="s">
        <v>199</v>
      </c>
      <c r="C19" s="317"/>
      <c r="D19" s="317"/>
      <c r="E19" s="317"/>
      <c r="F19" s="317"/>
      <c r="G19" s="317"/>
    </row>
    <row r="20" spans="2:7" ht="14.5" x14ac:dyDescent="0.35">
      <c r="B20" s="215"/>
      <c r="C20" s="215"/>
      <c r="D20" s="215"/>
      <c r="E20" s="215"/>
      <c r="F20" s="215"/>
      <c r="G20" s="215"/>
    </row>
    <row r="21" spans="2:7" ht="14.5" customHeight="1" x14ac:dyDescent="0.35"/>
    <row r="22" spans="2:7" ht="14.5" hidden="1" customHeight="1" x14ac:dyDescent="0.35"/>
    <row r="23" spans="2:7" ht="14.5" hidden="1" customHeight="1" x14ac:dyDescent="0.35"/>
    <row r="24" spans="2:7" ht="14.5" hidden="1" customHeight="1" x14ac:dyDescent="0.35"/>
    <row r="25" spans="2:7" ht="14.5" hidden="1" customHeight="1" x14ac:dyDescent="0.35"/>
    <row r="26" spans="2:7" ht="14.5" hidden="1" customHeight="1" x14ac:dyDescent="0.35"/>
    <row r="27" spans="2:7" ht="14.5" hidden="1" customHeight="1" x14ac:dyDescent="0.35"/>
    <row r="28" spans="2:7" ht="14.5" hidden="1" customHeight="1" x14ac:dyDescent="0.35"/>
    <row r="29" spans="2:7" ht="14.5" hidden="1" customHeight="1" x14ac:dyDescent="0.35"/>
    <row r="30" spans="2:7" ht="14.5" hidden="1" customHeight="1" x14ac:dyDescent="0.35"/>
    <row r="31" spans="2:7" ht="14.5" hidden="1" customHeight="1" x14ac:dyDescent="0.35"/>
    <row r="32" spans="2:7" ht="14.5" hidden="1" customHeight="1" x14ac:dyDescent="0.35"/>
    <row r="33" ht="14.5" hidden="1" customHeight="1" x14ac:dyDescent="0.35"/>
    <row r="34" ht="14.5" hidden="1" customHeight="1" x14ac:dyDescent="0.35"/>
    <row r="35" ht="14.5" hidden="1" customHeight="1" x14ac:dyDescent="0.35"/>
    <row r="36" ht="14.5" hidden="1" customHeight="1" x14ac:dyDescent="0.35"/>
    <row r="37" ht="14.5" hidden="1" customHeight="1" x14ac:dyDescent="0.35"/>
  </sheetData>
  <customSheetViews>
    <customSheetView guid="{EB795A54-28D7-4D84-84BD-E612CA4FC176}" scale="90" showGridLines="0" hiddenRows="1" hiddenColumns="1" topLeftCell="A10">
      <selection activeCell="F15" sqref="F15"/>
    </customSheetView>
  </customSheetViews>
  <mergeCells count="1">
    <mergeCell ref="B19:G19"/>
  </mergeCell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809B1-DDAB-4FAF-8183-D87721A39AF0}">
  <sheetPr codeName="Planilha14"/>
  <dimension ref="B1:AI30"/>
  <sheetViews>
    <sheetView showGridLines="0" showRowColHeaders="0" zoomScale="70" zoomScaleNormal="70" workbookViewId="0">
      <pane xSplit="2" ySplit="10" topLeftCell="C11" activePane="bottomRight" state="frozen"/>
      <selection pane="topRight" activeCell="C1" sqref="C1"/>
      <selection pane="bottomLeft" activeCell="A11" sqref="A11"/>
      <selection pane="bottomRight"/>
    </sheetView>
  </sheetViews>
  <sheetFormatPr defaultColWidth="0" defaultRowHeight="0" customHeight="1" zeroHeight="1" x14ac:dyDescent="0.35"/>
  <cols>
    <col min="1" max="1" width="8.7265625" customWidth="1"/>
    <col min="2" max="2" width="77.26953125" customWidth="1"/>
    <col min="3" max="8" width="14.453125" customWidth="1"/>
    <col min="9" max="17" width="14.453125" hidden="1" customWidth="1"/>
    <col min="18" max="18" width="12.7265625" hidden="1" customWidth="1"/>
    <col min="19" max="35" width="12.7265625" hidden="1"/>
  </cols>
  <sheetData>
    <row r="1" spans="2:7" ht="14.5" x14ac:dyDescent="0.35"/>
    <row r="2" spans="2:7" ht="14.5" x14ac:dyDescent="0.35"/>
    <row r="3" spans="2:7" ht="14.5" x14ac:dyDescent="0.35"/>
    <row r="4" spans="2:7" ht="14.5" x14ac:dyDescent="0.35"/>
    <row r="5" spans="2:7" ht="14.5" x14ac:dyDescent="0.35"/>
    <row r="6" spans="2:7" ht="14.5" x14ac:dyDescent="0.35"/>
    <row r="7" spans="2:7" s="134" customFormat="1" ht="18.5" x14ac:dyDescent="0.45">
      <c r="B7" s="82" t="s">
        <v>15</v>
      </c>
    </row>
    <row r="8" spans="2:7" ht="14.5" x14ac:dyDescent="0.35"/>
    <row r="9" spans="2:7" ht="14.5" customHeight="1" thickBot="1" x14ac:dyDescent="0.4">
      <c r="B9" s="79" t="s">
        <v>200</v>
      </c>
      <c r="C9" s="79"/>
      <c r="D9" s="79"/>
      <c r="E9" s="79"/>
      <c r="F9" s="79"/>
      <c r="G9" s="79"/>
    </row>
    <row r="10" spans="2:7" s="59" customFormat="1" ht="14.5" x14ac:dyDescent="0.35">
      <c r="C10" s="59">
        <v>2017</v>
      </c>
      <c r="D10" s="59">
        <v>2018</v>
      </c>
      <c r="E10" s="59">
        <v>2019</v>
      </c>
      <c r="F10" s="59">
        <v>2020</v>
      </c>
      <c r="G10" s="69" t="s">
        <v>201</v>
      </c>
    </row>
    <row r="11" spans="2:7" ht="15" thickBot="1" x14ac:dyDescent="0.4">
      <c r="B11" t="s">
        <v>202</v>
      </c>
      <c r="C11" s="27">
        <v>1238</v>
      </c>
      <c r="D11" s="27">
        <v>866</v>
      </c>
      <c r="E11" s="27">
        <v>953</v>
      </c>
      <c r="F11" s="27">
        <v>1382</v>
      </c>
      <c r="G11" s="143">
        <v>1977</v>
      </c>
    </row>
    <row r="12" spans="2:7" ht="37" customHeight="1" x14ac:dyDescent="0.35">
      <c r="B12" s="317" t="s">
        <v>199</v>
      </c>
      <c r="C12" s="317"/>
      <c r="D12" s="317"/>
      <c r="E12" s="317"/>
      <c r="F12" s="317"/>
      <c r="G12" s="317"/>
    </row>
    <row r="13" spans="2:7" ht="43" customHeight="1" x14ac:dyDescent="0.35">
      <c r="B13" s="317" t="s">
        <v>203</v>
      </c>
      <c r="C13" s="317"/>
      <c r="D13" s="317"/>
      <c r="E13" s="317"/>
      <c r="F13" s="317"/>
      <c r="G13" s="317"/>
    </row>
    <row r="14" spans="2:7" ht="14.5" customHeight="1" x14ac:dyDescent="0.35"/>
    <row r="15" spans="2:7" ht="14.5" hidden="1" customHeight="1" x14ac:dyDescent="0.35"/>
    <row r="16" spans="2:7" ht="14.5" hidden="1" customHeight="1" x14ac:dyDescent="0.35"/>
    <row r="17" ht="14.5" hidden="1" customHeight="1" x14ac:dyDescent="0.35"/>
    <row r="18" ht="14.5" hidden="1" customHeight="1" x14ac:dyDescent="0.35"/>
    <row r="19" ht="14.5" hidden="1" customHeight="1" x14ac:dyDescent="0.35"/>
    <row r="20" ht="14.5" hidden="1" customHeight="1" x14ac:dyDescent="0.35"/>
    <row r="21" ht="14.5" hidden="1" customHeight="1" x14ac:dyDescent="0.35"/>
    <row r="22" ht="14.5" hidden="1" customHeight="1" x14ac:dyDescent="0.35"/>
    <row r="23" ht="14.5" hidden="1" customHeight="1" x14ac:dyDescent="0.35"/>
    <row r="24" ht="14.5" hidden="1" customHeight="1" x14ac:dyDescent="0.35"/>
    <row r="25" ht="14.5" hidden="1" customHeight="1" x14ac:dyDescent="0.35"/>
    <row r="26" ht="14.5" hidden="1" customHeight="1" x14ac:dyDescent="0.35"/>
    <row r="27" ht="14.5" hidden="1" customHeight="1" x14ac:dyDescent="0.35"/>
    <row r="28" ht="14.5" hidden="1" customHeight="1" x14ac:dyDescent="0.35"/>
    <row r="29" ht="14.5" hidden="1" customHeight="1" x14ac:dyDescent="0.35"/>
    <row r="30" ht="14.5" hidden="1" customHeight="1" x14ac:dyDescent="0.35"/>
  </sheetData>
  <customSheetViews>
    <customSheetView guid="{EB795A54-28D7-4D84-84BD-E612CA4FC176}" scale="80" showGridLines="0" hiddenRows="1" hiddenColumns="1">
      <selection activeCell="B12" sqref="B12:G12"/>
    </customSheetView>
  </customSheetViews>
  <mergeCells count="2">
    <mergeCell ref="B12:G12"/>
    <mergeCell ref="B13:G13"/>
  </mergeCell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807DB-86DC-4E34-9B44-D23360AF3E6B}">
  <sheetPr codeName="Planilha15"/>
  <dimension ref="B1:AI38"/>
  <sheetViews>
    <sheetView showGridLines="0" showRowColHeaders="0" zoomScale="70" zoomScaleNormal="70" workbookViewId="0">
      <pane xSplit="2" ySplit="10" topLeftCell="C11" activePane="bottomRight" state="frozen"/>
      <selection pane="topRight" activeCell="C1" sqref="C1"/>
      <selection pane="bottomLeft" activeCell="A11" sqref="A11"/>
      <selection pane="bottomRight"/>
    </sheetView>
  </sheetViews>
  <sheetFormatPr defaultColWidth="0" defaultRowHeight="0" customHeight="1" zeroHeight="1" x14ac:dyDescent="0.35"/>
  <cols>
    <col min="1" max="1" width="8.7265625" customWidth="1"/>
    <col min="2" max="2" width="87" bestFit="1" customWidth="1"/>
    <col min="3" max="8" width="14.453125" customWidth="1"/>
    <col min="9" max="17" width="14.453125" hidden="1" customWidth="1"/>
    <col min="18" max="18" width="12.7265625" hidden="1" customWidth="1"/>
    <col min="19" max="35" width="12.7265625" hidden="1"/>
  </cols>
  <sheetData>
    <row r="1" spans="2:8" ht="14.5" x14ac:dyDescent="0.35"/>
    <row r="2" spans="2:8" ht="14.5" x14ac:dyDescent="0.35"/>
    <row r="3" spans="2:8" ht="14.5" x14ac:dyDescent="0.35"/>
    <row r="4" spans="2:8" ht="14.5" x14ac:dyDescent="0.35"/>
    <row r="5" spans="2:8" ht="14.5" x14ac:dyDescent="0.35"/>
    <row r="6" spans="2:8" ht="14.5" x14ac:dyDescent="0.35">
      <c r="H6" s="17"/>
    </row>
    <row r="7" spans="2:8" ht="18.5" x14ac:dyDescent="0.45">
      <c r="B7" s="82" t="s">
        <v>16</v>
      </c>
    </row>
    <row r="8" spans="2:8" ht="14.5" x14ac:dyDescent="0.35"/>
    <row r="9" spans="2:8" ht="14.5" customHeight="1" thickBot="1" x14ac:dyDescent="0.4">
      <c r="B9" s="77" t="s">
        <v>204</v>
      </c>
      <c r="C9" s="77"/>
      <c r="D9" s="77"/>
      <c r="E9" s="77"/>
      <c r="F9" s="77"/>
      <c r="G9" s="77"/>
    </row>
    <row r="10" spans="2:8" s="59" customFormat="1" ht="14.5" x14ac:dyDescent="0.35">
      <c r="C10" s="59">
        <v>2017</v>
      </c>
      <c r="D10" s="59">
        <v>2018</v>
      </c>
      <c r="E10" s="59">
        <v>2019</v>
      </c>
      <c r="F10" s="59">
        <v>2020</v>
      </c>
      <c r="G10" s="69" t="s">
        <v>201</v>
      </c>
    </row>
    <row r="11" spans="2:8" ht="14.5" x14ac:dyDescent="0.35">
      <c r="B11" t="s">
        <v>205</v>
      </c>
      <c r="C11" s="34">
        <v>208513</v>
      </c>
      <c r="D11" s="34">
        <v>194910</v>
      </c>
      <c r="E11" s="34">
        <v>205120</v>
      </c>
      <c r="F11" s="34">
        <v>207867</v>
      </c>
      <c r="G11" s="127">
        <v>227319</v>
      </c>
    </row>
    <row r="12" spans="2:8" ht="14.5" x14ac:dyDescent="0.35">
      <c r="B12" t="s">
        <v>206</v>
      </c>
      <c r="C12" s="34">
        <v>6325</v>
      </c>
      <c r="D12" s="34">
        <v>5998</v>
      </c>
      <c r="E12" s="34">
        <v>8867</v>
      </c>
      <c r="F12" s="34">
        <v>6025</v>
      </c>
      <c r="G12" s="127">
        <v>12780</v>
      </c>
    </row>
    <row r="13" spans="2:8" ht="14.5" x14ac:dyDescent="0.35">
      <c r="B13" t="s">
        <v>207</v>
      </c>
      <c r="C13" s="34">
        <v>0</v>
      </c>
      <c r="D13" s="34">
        <v>0</v>
      </c>
      <c r="E13" s="34">
        <v>0</v>
      </c>
      <c r="F13" s="34">
        <v>112</v>
      </c>
      <c r="G13" s="127">
        <v>113</v>
      </c>
    </row>
    <row r="14" spans="2:8" ht="14.5" x14ac:dyDescent="0.35">
      <c r="B14" t="s">
        <v>208</v>
      </c>
      <c r="C14" s="34">
        <v>9134</v>
      </c>
      <c r="D14" s="34">
        <v>23935</v>
      </c>
      <c r="E14" s="34">
        <v>18494</v>
      </c>
      <c r="F14" s="34">
        <v>25400</v>
      </c>
      <c r="G14" s="127">
        <v>14268</v>
      </c>
    </row>
    <row r="15" spans="2:8" ht="14.5" x14ac:dyDescent="0.35">
      <c r="B15" t="s">
        <v>209</v>
      </c>
      <c r="C15" s="34">
        <v>18104</v>
      </c>
      <c r="D15" s="34">
        <v>20348</v>
      </c>
      <c r="E15" s="34">
        <v>19548</v>
      </c>
      <c r="F15" s="34">
        <v>27280</v>
      </c>
      <c r="G15" s="127">
        <v>24381</v>
      </c>
    </row>
    <row r="16" spans="2:8" ht="14.5" x14ac:dyDescent="0.35">
      <c r="B16" t="s">
        <v>210</v>
      </c>
      <c r="C16" s="34">
        <v>0</v>
      </c>
      <c r="D16" s="34">
        <v>0</v>
      </c>
      <c r="E16" s="34">
        <v>0</v>
      </c>
      <c r="F16" s="34">
        <v>0</v>
      </c>
      <c r="G16" s="127">
        <v>18</v>
      </c>
    </row>
    <row r="17" spans="2:7" ht="14.5" x14ac:dyDescent="0.35">
      <c r="B17" t="s">
        <v>211</v>
      </c>
      <c r="C17" s="34">
        <v>3306</v>
      </c>
      <c r="D17" s="34">
        <v>4197</v>
      </c>
      <c r="E17" s="34">
        <v>4252</v>
      </c>
      <c r="F17" s="34">
        <v>4739</v>
      </c>
      <c r="G17" s="127">
        <v>3615</v>
      </c>
    </row>
    <row r="18" spans="2:7" ht="14.5" x14ac:dyDescent="0.35">
      <c r="B18" s="1" t="s">
        <v>61</v>
      </c>
      <c r="C18" s="111">
        <f>SUM(C11:C17)</f>
        <v>245382</v>
      </c>
      <c r="D18" s="111">
        <f>SUM(D11:D17)</f>
        <v>249388</v>
      </c>
      <c r="E18" s="111">
        <f>SUM(E11:E17)</f>
        <v>256281</v>
      </c>
      <c r="F18" s="111">
        <f>SUM(F11:F17)</f>
        <v>271423</v>
      </c>
      <c r="G18" s="142">
        <f>SUM(G11:G17)</f>
        <v>282494</v>
      </c>
    </row>
    <row r="19" spans="2:7" s="1" customFormat="1" ht="15" thickBot="1" x14ac:dyDescent="0.4">
      <c r="B19" s="1" t="s">
        <v>198</v>
      </c>
      <c r="C19" s="111" t="s">
        <v>169</v>
      </c>
      <c r="D19" s="111" t="s">
        <v>169</v>
      </c>
      <c r="E19" s="111">
        <v>3794</v>
      </c>
      <c r="F19" s="111">
        <v>5786</v>
      </c>
      <c r="G19" s="128">
        <v>4840</v>
      </c>
    </row>
    <row r="20" spans="2:7" ht="36" customHeight="1" x14ac:dyDescent="0.35">
      <c r="B20" s="317" t="s">
        <v>199</v>
      </c>
      <c r="C20" s="317"/>
      <c r="D20" s="317"/>
      <c r="E20" s="317"/>
      <c r="F20" s="317"/>
      <c r="G20" s="317"/>
    </row>
    <row r="21" spans="2:7" ht="14.5" customHeight="1" x14ac:dyDescent="0.35">
      <c r="B21" s="215"/>
      <c r="C21" s="215"/>
      <c r="D21" s="215"/>
      <c r="E21" s="215"/>
      <c r="F21" s="215"/>
      <c r="G21" s="215"/>
    </row>
    <row r="22" spans="2:7" ht="14.5" customHeight="1" x14ac:dyDescent="0.35"/>
    <row r="23" spans="2:7" ht="14.5" hidden="1" customHeight="1" x14ac:dyDescent="0.35"/>
    <row r="24" spans="2:7" ht="14.5" hidden="1" customHeight="1" x14ac:dyDescent="0.35"/>
    <row r="25" spans="2:7" ht="14.5" hidden="1" customHeight="1" x14ac:dyDescent="0.35"/>
    <row r="26" spans="2:7" ht="14.5" hidden="1" customHeight="1" x14ac:dyDescent="0.35"/>
    <row r="27" spans="2:7" ht="14.5" hidden="1" customHeight="1" x14ac:dyDescent="0.35"/>
    <row r="28" spans="2:7" ht="14.5" hidden="1" customHeight="1" x14ac:dyDescent="0.35"/>
    <row r="29" spans="2:7" ht="14.5" hidden="1" customHeight="1" x14ac:dyDescent="0.35"/>
    <row r="30" spans="2:7" ht="14.5" hidden="1" customHeight="1" x14ac:dyDescent="0.35"/>
    <row r="31" spans="2:7" ht="14.5" hidden="1" customHeight="1" x14ac:dyDescent="0.35"/>
    <row r="32" spans="2:7" ht="14.5" hidden="1" customHeight="1" x14ac:dyDescent="0.35"/>
    <row r="33" ht="14.5" hidden="1" customHeight="1" x14ac:dyDescent="0.35"/>
    <row r="34" ht="14.5" hidden="1" customHeight="1" x14ac:dyDescent="0.35"/>
    <row r="35" ht="14.5" hidden="1" customHeight="1" x14ac:dyDescent="0.35"/>
    <row r="36" ht="14.5" hidden="1" customHeight="1" x14ac:dyDescent="0.35"/>
    <row r="37" ht="14.5" hidden="1" customHeight="1" x14ac:dyDescent="0.35"/>
    <row r="38" ht="14.5" hidden="1" customHeight="1" x14ac:dyDescent="0.35"/>
  </sheetData>
  <customSheetViews>
    <customSheetView guid="{EB795A54-28D7-4D84-84BD-E612CA4FC176}" scale="85" showGridLines="0" hiddenRows="1" hiddenColumns="1">
      <selection activeCell="B16" sqref="B16"/>
    </customSheetView>
  </customSheetViews>
  <mergeCells count="1">
    <mergeCell ref="B20:G20"/>
  </mergeCells>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7ECD9-B60B-489D-BA60-4DD807F06100}">
  <sheetPr codeName="Planilha16"/>
  <dimension ref="B1:AI31"/>
  <sheetViews>
    <sheetView showGridLines="0" showRowColHeaders="0" zoomScale="70" zoomScaleNormal="70" workbookViewId="0">
      <pane xSplit="2" ySplit="10" topLeftCell="C11" activePane="bottomRight" state="frozen"/>
      <selection pane="topRight" activeCell="C1" sqref="C1"/>
      <selection pane="bottomLeft" activeCell="A11" sqref="A11"/>
      <selection pane="bottomRight"/>
    </sheetView>
  </sheetViews>
  <sheetFormatPr defaultColWidth="0" defaultRowHeight="0" customHeight="1" zeroHeight="1" x14ac:dyDescent="0.35"/>
  <cols>
    <col min="1" max="1" width="8.7265625" customWidth="1"/>
    <col min="2" max="2" width="87" bestFit="1" customWidth="1"/>
    <col min="3" max="8" width="14.453125" customWidth="1"/>
    <col min="9" max="17" width="14.453125" hidden="1" customWidth="1"/>
    <col min="18" max="18" width="12.7265625" hidden="1" customWidth="1"/>
    <col min="19" max="35" width="12.7265625" hidden="1"/>
  </cols>
  <sheetData>
    <row r="1" spans="2:8" ht="14.5" x14ac:dyDescent="0.35"/>
    <row r="2" spans="2:8" ht="14.5" x14ac:dyDescent="0.35"/>
    <row r="3" spans="2:8" ht="14.5" x14ac:dyDescent="0.35"/>
    <row r="4" spans="2:8" ht="14.5" x14ac:dyDescent="0.35"/>
    <row r="5" spans="2:8" ht="14.5" x14ac:dyDescent="0.35"/>
    <row r="6" spans="2:8" ht="14.5" x14ac:dyDescent="0.35">
      <c r="H6" s="17"/>
    </row>
    <row r="7" spans="2:8" ht="18.5" x14ac:dyDescent="0.45">
      <c r="B7" s="82" t="s">
        <v>17</v>
      </c>
    </row>
    <row r="8" spans="2:8" ht="14.5" x14ac:dyDescent="0.35"/>
    <row r="9" spans="2:8" ht="15" thickBot="1" x14ac:dyDescent="0.4">
      <c r="B9" s="316" t="s">
        <v>212</v>
      </c>
      <c r="C9" s="316"/>
      <c r="D9" s="316"/>
      <c r="E9" s="316"/>
      <c r="F9" s="316"/>
      <c r="G9" s="316"/>
    </row>
    <row r="10" spans="2:8" s="59" customFormat="1" ht="14.5" x14ac:dyDescent="0.35">
      <c r="C10" s="59">
        <v>2017</v>
      </c>
      <c r="D10" s="59">
        <v>2018</v>
      </c>
      <c r="E10" s="59">
        <v>2019</v>
      </c>
      <c r="F10" s="59">
        <v>2020</v>
      </c>
      <c r="G10" s="69">
        <v>2021</v>
      </c>
    </row>
    <row r="11" spans="2:8" ht="14.5" x14ac:dyDescent="0.35">
      <c r="B11" t="s">
        <v>213</v>
      </c>
      <c r="C11" s="144">
        <v>3.6600000000000001E-2</v>
      </c>
      <c r="D11" s="144">
        <v>3.8199999999999998E-2</v>
      </c>
      <c r="E11" s="144">
        <v>3.6600000000000001E-2</v>
      </c>
      <c r="F11" s="144">
        <v>3.8199999999999998E-2</v>
      </c>
      <c r="G11" s="145">
        <v>2.98E-2</v>
      </c>
    </row>
    <row r="12" spans="2:8" ht="14.5" x14ac:dyDescent="0.35">
      <c r="B12" t="s">
        <v>214</v>
      </c>
      <c r="C12" s="144">
        <v>3.6700000000000003E-2</v>
      </c>
      <c r="D12" s="144">
        <v>3.8199999999999998E-2</v>
      </c>
      <c r="E12" s="144">
        <v>3.6700000000000003E-2</v>
      </c>
      <c r="F12" s="144">
        <v>3.8199999999999998E-2</v>
      </c>
      <c r="G12" s="145">
        <v>2.9899999999999999E-2</v>
      </c>
    </row>
    <row r="13" spans="2:8" ht="15" thickBot="1" x14ac:dyDescent="0.4">
      <c r="B13" t="s">
        <v>215</v>
      </c>
      <c r="C13" s="144">
        <v>4.7699999999999999E-2</v>
      </c>
      <c r="D13" s="144">
        <v>5.04E-2</v>
      </c>
      <c r="E13" s="144">
        <v>4.7699999999999999E-2</v>
      </c>
      <c r="F13" s="144">
        <v>5.04E-2</v>
      </c>
      <c r="G13" s="146">
        <v>4.41E-2</v>
      </c>
    </row>
    <row r="14" spans="2:8" ht="14.5" x14ac:dyDescent="0.35">
      <c r="C14" s="144"/>
      <c r="D14" s="144"/>
      <c r="E14" s="144"/>
      <c r="F14" s="144"/>
      <c r="G14" s="144"/>
    </row>
    <row r="15" spans="2:8" ht="14.5" customHeight="1" x14ac:dyDescent="0.35"/>
    <row r="16" spans="2:8" ht="14.5" hidden="1" customHeight="1" x14ac:dyDescent="0.35"/>
    <row r="17" ht="14.5" hidden="1" customHeight="1" x14ac:dyDescent="0.35"/>
    <row r="18" ht="14.5" hidden="1" customHeight="1" x14ac:dyDescent="0.35"/>
    <row r="19" ht="14.5" hidden="1" customHeight="1" x14ac:dyDescent="0.35"/>
    <row r="20" ht="14.5" hidden="1" customHeight="1" x14ac:dyDescent="0.35"/>
    <row r="21" ht="14.5" hidden="1" customHeight="1" x14ac:dyDescent="0.35"/>
    <row r="22" ht="14.5" hidden="1" customHeight="1" x14ac:dyDescent="0.35"/>
    <row r="23" ht="14.5" hidden="1" customHeight="1" x14ac:dyDescent="0.35"/>
    <row r="24" ht="14.5" hidden="1" customHeight="1" x14ac:dyDescent="0.35"/>
    <row r="25" ht="14.5" hidden="1" customHeight="1" x14ac:dyDescent="0.35"/>
    <row r="26" ht="14.5" hidden="1" customHeight="1" x14ac:dyDescent="0.35"/>
    <row r="27" ht="14.5" hidden="1" customHeight="1" x14ac:dyDescent="0.35"/>
    <row r="28" ht="14.5" hidden="1" customHeight="1" x14ac:dyDescent="0.35"/>
    <row r="29" ht="14.5" hidden="1" customHeight="1" x14ac:dyDescent="0.35"/>
    <row r="30" ht="14.5" hidden="1" customHeight="1" x14ac:dyDescent="0.35"/>
    <row r="31" ht="14.5" hidden="1" customHeight="1" x14ac:dyDescent="0.35"/>
  </sheetData>
  <customSheetViews>
    <customSheetView guid="{EB795A54-28D7-4D84-84BD-E612CA4FC176}" scale="85" showGridLines="0" hiddenRows="1" hiddenColumns="1">
      <selection activeCell="B10" sqref="B10"/>
    </customSheetView>
  </customSheetViews>
  <mergeCells count="1">
    <mergeCell ref="B9:G9"/>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7D06C-4935-4EC9-8C2F-B537C5EACA32}">
  <sheetPr codeName="Planilha17"/>
  <dimension ref="B1:AI36"/>
  <sheetViews>
    <sheetView showGridLines="0" showRowColHeaders="0" zoomScale="70" zoomScaleNormal="70" workbookViewId="0">
      <pane xSplit="2" ySplit="10" topLeftCell="C11" activePane="bottomRight" state="frozen"/>
      <selection pane="topRight" activeCell="C1" sqref="C1"/>
      <selection pane="bottomLeft" activeCell="A11" sqref="A11"/>
      <selection pane="bottomRight"/>
    </sheetView>
  </sheetViews>
  <sheetFormatPr defaultColWidth="0" defaultRowHeight="0" customHeight="1" zeroHeight="1" x14ac:dyDescent="0.35"/>
  <cols>
    <col min="1" max="1" width="8.7265625" customWidth="1"/>
    <col min="2" max="2" width="90" customWidth="1"/>
    <col min="3" max="3" width="19.1796875" bestFit="1" customWidth="1"/>
    <col min="4" max="4" width="18.453125" customWidth="1"/>
    <col min="5" max="6" width="18.453125" bestFit="1" customWidth="1"/>
    <col min="7" max="7" width="18.81640625" bestFit="1" customWidth="1"/>
    <col min="8" max="8" width="14.453125" customWidth="1"/>
    <col min="9" max="17" width="14.453125" hidden="1" customWidth="1"/>
    <col min="18" max="18" width="12.7265625" hidden="1" customWidth="1"/>
    <col min="19" max="35" width="12.7265625" hidden="1"/>
  </cols>
  <sheetData>
    <row r="1" spans="2:8" ht="14.5" x14ac:dyDescent="0.35"/>
    <row r="2" spans="2:8" ht="14.5" x14ac:dyDescent="0.35"/>
    <row r="3" spans="2:8" ht="14.5" x14ac:dyDescent="0.35"/>
    <row r="4" spans="2:8" ht="14.5" x14ac:dyDescent="0.35"/>
    <row r="5" spans="2:8" ht="14.5" x14ac:dyDescent="0.35"/>
    <row r="6" spans="2:8" ht="14.5" x14ac:dyDescent="0.35">
      <c r="H6" s="17"/>
    </row>
    <row r="7" spans="2:8" ht="18.5" x14ac:dyDescent="0.45">
      <c r="B7" s="82" t="s">
        <v>18</v>
      </c>
    </row>
    <row r="8" spans="2:8" ht="14.5" x14ac:dyDescent="0.35"/>
    <row r="9" spans="2:8" ht="15" thickBot="1" x14ac:dyDescent="0.4">
      <c r="B9" s="316" t="s">
        <v>216</v>
      </c>
      <c r="C9" s="316"/>
      <c r="D9" s="316"/>
      <c r="E9" s="316"/>
      <c r="F9" s="316"/>
      <c r="G9" s="316"/>
    </row>
    <row r="10" spans="2:8" s="59" customFormat="1" ht="14.5" x14ac:dyDescent="0.35">
      <c r="C10" s="59" t="s">
        <v>53</v>
      </c>
      <c r="D10" s="59" t="s">
        <v>54</v>
      </c>
      <c r="E10" s="59" t="s">
        <v>55</v>
      </c>
      <c r="F10" s="59" t="s">
        <v>56</v>
      </c>
      <c r="G10" s="69" t="s">
        <v>134</v>
      </c>
    </row>
    <row r="11" spans="2:8" ht="14.5" x14ac:dyDescent="0.35">
      <c r="B11" t="s">
        <v>217</v>
      </c>
      <c r="C11" s="7">
        <v>2.19</v>
      </c>
      <c r="D11" s="7">
        <v>1.32</v>
      </c>
      <c r="E11" s="7">
        <v>1.2519</v>
      </c>
      <c r="F11" s="7">
        <v>2.0920000000000001</v>
      </c>
      <c r="G11" s="148">
        <v>0.85740000000000005</v>
      </c>
    </row>
    <row r="12" spans="2:8" ht="14.5" x14ac:dyDescent="0.35">
      <c r="B12" t="s">
        <v>218</v>
      </c>
      <c r="C12" s="7">
        <v>1.2</v>
      </c>
      <c r="D12" s="7">
        <v>1.53</v>
      </c>
      <c r="E12" s="7">
        <v>1.47</v>
      </c>
      <c r="F12" s="7">
        <v>0.12180000000000001</v>
      </c>
      <c r="G12" s="148">
        <v>1.5701000000000001</v>
      </c>
    </row>
    <row r="13" spans="2:8" ht="14.5" x14ac:dyDescent="0.35">
      <c r="B13" t="s">
        <v>219</v>
      </c>
      <c r="C13" s="7">
        <v>0.09</v>
      </c>
      <c r="D13" s="7">
        <v>0.05</v>
      </c>
      <c r="E13" s="7">
        <v>0.28199999999999997</v>
      </c>
      <c r="F13" s="7">
        <v>1.14E-2</v>
      </c>
      <c r="G13" s="148">
        <v>3.4299999999999997E-2</v>
      </c>
    </row>
    <row r="14" spans="2:8" ht="14.5" x14ac:dyDescent="0.35">
      <c r="B14" t="s">
        <v>220</v>
      </c>
      <c r="C14" s="7">
        <v>0.14000000000000001</v>
      </c>
      <c r="D14" s="7">
        <v>0.18</v>
      </c>
      <c r="E14" s="7">
        <v>2.6599999999999999E-2</v>
      </c>
      <c r="F14" s="7">
        <v>1.46E-2</v>
      </c>
      <c r="G14" s="148">
        <v>0.18840000000000001</v>
      </c>
    </row>
    <row r="15" spans="2:8" ht="14.5" x14ac:dyDescent="0.35">
      <c r="B15" t="s">
        <v>221</v>
      </c>
      <c r="C15" s="7">
        <v>0</v>
      </c>
      <c r="D15" s="7">
        <v>0</v>
      </c>
      <c r="E15" s="7">
        <v>0</v>
      </c>
      <c r="F15" s="7">
        <v>0</v>
      </c>
      <c r="G15" s="148">
        <v>0</v>
      </c>
    </row>
    <row r="16" spans="2:8" ht="14.5" x14ac:dyDescent="0.35">
      <c r="B16" t="s">
        <v>222</v>
      </c>
      <c r="C16" s="7">
        <v>0</v>
      </c>
      <c r="D16" s="7">
        <v>0</v>
      </c>
      <c r="E16" s="7">
        <v>0</v>
      </c>
      <c r="F16" s="7">
        <v>0</v>
      </c>
      <c r="G16" s="148">
        <v>0</v>
      </c>
    </row>
    <row r="17" spans="2:7" ht="15" thickBot="1" x14ac:dyDescent="0.4">
      <c r="B17" t="s">
        <v>223</v>
      </c>
      <c r="C17" s="7">
        <v>3.39</v>
      </c>
      <c r="D17" s="7">
        <v>2.85</v>
      </c>
      <c r="E17" s="7">
        <v>2.1899999999999999E-2</v>
      </c>
      <c r="F17" s="7">
        <v>0.46339999999999998</v>
      </c>
      <c r="G17" s="129">
        <v>0.22270000000000001</v>
      </c>
    </row>
    <row r="18" spans="2:7" ht="14.5" x14ac:dyDescent="0.35">
      <c r="B18" t="s">
        <v>224</v>
      </c>
      <c r="C18" s="7"/>
      <c r="D18" s="7"/>
      <c r="E18" s="7"/>
      <c r="F18" s="7"/>
      <c r="G18" s="7"/>
    </row>
    <row r="19" spans="2:7" ht="14.5" x14ac:dyDescent="0.35">
      <c r="C19" s="7"/>
      <c r="D19" s="7"/>
      <c r="E19" s="7"/>
      <c r="F19" s="7"/>
      <c r="G19" s="7"/>
    </row>
    <row r="20" spans="2:7" ht="14.5" customHeight="1" x14ac:dyDescent="0.35"/>
    <row r="21" spans="2:7" ht="14.5" hidden="1" customHeight="1" x14ac:dyDescent="0.35"/>
    <row r="22" spans="2:7" ht="14.5" hidden="1" customHeight="1" x14ac:dyDescent="0.35"/>
    <row r="23" spans="2:7" ht="14.5" hidden="1" customHeight="1" x14ac:dyDescent="0.35"/>
    <row r="24" spans="2:7" ht="14.5" hidden="1" customHeight="1" x14ac:dyDescent="0.35"/>
    <row r="25" spans="2:7" ht="14.5" hidden="1" customHeight="1" x14ac:dyDescent="0.35"/>
    <row r="26" spans="2:7" ht="14.5" hidden="1" customHeight="1" x14ac:dyDescent="0.35"/>
    <row r="27" spans="2:7" ht="14.5" hidden="1" customHeight="1" x14ac:dyDescent="0.35"/>
    <row r="28" spans="2:7" ht="14.5" hidden="1" customHeight="1" x14ac:dyDescent="0.35"/>
    <row r="29" spans="2:7" ht="14.5" hidden="1" customHeight="1" x14ac:dyDescent="0.35"/>
    <row r="30" spans="2:7" ht="14.5" hidden="1" customHeight="1" x14ac:dyDescent="0.35"/>
    <row r="31" spans="2:7" ht="14.5" hidden="1" customHeight="1" x14ac:dyDescent="0.35"/>
    <row r="32" spans="2:7" ht="14.5" hidden="1" customHeight="1" x14ac:dyDescent="0.35"/>
    <row r="33" ht="14.5" hidden="1" customHeight="1" x14ac:dyDescent="0.35"/>
    <row r="34" ht="14.5" hidden="1" customHeight="1" x14ac:dyDescent="0.35"/>
    <row r="35" ht="14.5" hidden="1" customHeight="1" x14ac:dyDescent="0.35"/>
    <row r="36" ht="14.5" hidden="1" customHeight="1" x14ac:dyDescent="0.35"/>
  </sheetData>
  <customSheetViews>
    <customSheetView guid="{EB795A54-28D7-4D84-84BD-E612CA4FC176}" scale="85" showGridLines="0" hiddenRows="1" hiddenColumns="1">
      <selection activeCell="G10" sqref="G10"/>
    </customSheetView>
  </customSheetViews>
  <mergeCells count="1">
    <mergeCell ref="B9:G9"/>
  </mergeCell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D4D64-A355-4528-996F-E94BCD49BB6E}">
  <sheetPr codeName="Planilha18"/>
  <dimension ref="B1:AJ32"/>
  <sheetViews>
    <sheetView showGridLines="0" showRowColHeaders="0" zoomScale="70" zoomScaleNormal="70" workbookViewId="0">
      <pane xSplit="2" ySplit="12" topLeftCell="C13" activePane="bottomRight" state="frozen"/>
      <selection pane="topRight" activeCell="C1" sqref="C1"/>
      <selection pane="bottomLeft" activeCell="A13" sqref="A13"/>
      <selection pane="bottomRight"/>
    </sheetView>
  </sheetViews>
  <sheetFormatPr defaultColWidth="0" defaultRowHeight="0" customHeight="1" zeroHeight="1" x14ac:dyDescent="0.35"/>
  <cols>
    <col min="1" max="1" width="8.7265625" customWidth="1"/>
    <col min="2" max="2" width="62.7265625" customWidth="1"/>
    <col min="3" max="6" width="18.453125" bestFit="1" customWidth="1"/>
    <col min="7" max="7" width="18.81640625" bestFit="1" customWidth="1"/>
    <col min="8" max="8" width="15.54296875" bestFit="1" customWidth="1"/>
    <col min="10" max="18" width="14.453125" hidden="1"/>
    <col min="19" max="36" width="12.7265625" hidden="1"/>
  </cols>
  <sheetData>
    <row r="1" spans="2:8" ht="14.5" x14ac:dyDescent="0.35"/>
    <row r="2" spans="2:8" ht="14.5" x14ac:dyDescent="0.35"/>
    <row r="3" spans="2:8" ht="14.5" x14ac:dyDescent="0.35"/>
    <row r="4" spans="2:8" ht="14.5" x14ac:dyDescent="0.35"/>
    <row r="5" spans="2:8" ht="14.5" x14ac:dyDescent="0.35"/>
    <row r="6" spans="2:8" ht="14.5" x14ac:dyDescent="0.35"/>
    <row r="7" spans="2:8" ht="20.5" x14ac:dyDescent="0.55000000000000004">
      <c r="B7" s="82" t="s">
        <v>225</v>
      </c>
    </row>
    <row r="8" spans="2:8" ht="20.5" x14ac:dyDescent="0.55000000000000004">
      <c r="B8" s="82" t="s">
        <v>226</v>
      </c>
    </row>
    <row r="9" spans="2:8" ht="18.5" x14ac:dyDescent="0.45">
      <c r="B9" s="82" t="s">
        <v>227</v>
      </c>
    </row>
    <row r="10" spans="2:8" ht="14.5" x14ac:dyDescent="0.35"/>
    <row r="11" spans="2:8" s="134" customFormat="1" ht="17" thickBot="1" x14ac:dyDescent="0.4">
      <c r="B11" s="79" t="s">
        <v>228</v>
      </c>
      <c r="C11" s="79"/>
      <c r="D11" s="79"/>
      <c r="E11" s="79"/>
      <c r="F11" s="79"/>
      <c r="G11" s="79"/>
      <c r="H11" s="79"/>
    </row>
    <row r="12" spans="2:8" s="113" customFormat="1" ht="14.5" x14ac:dyDescent="0.35">
      <c r="C12" s="58" t="s">
        <v>53</v>
      </c>
      <c r="D12" s="58" t="s">
        <v>54</v>
      </c>
      <c r="E12" s="58" t="s">
        <v>55</v>
      </c>
      <c r="F12" s="58" t="s">
        <v>56</v>
      </c>
      <c r="G12" s="70" t="s">
        <v>134</v>
      </c>
    </row>
    <row r="13" spans="2:8" ht="16.5" x14ac:dyDescent="0.45">
      <c r="B13" t="s">
        <v>229</v>
      </c>
      <c r="C13" s="7">
        <v>3001</v>
      </c>
      <c r="D13" s="7">
        <v>2021</v>
      </c>
      <c r="E13" s="149">
        <v>2396</v>
      </c>
      <c r="F13" s="149">
        <v>3109.65</v>
      </c>
      <c r="G13" s="150">
        <v>2322.1799999999998</v>
      </c>
    </row>
    <row r="14" spans="2:8" ht="15" thickBot="1" x14ac:dyDescent="0.4">
      <c r="B14" t="s">
        <v>230</v>
      </c>
      <c r="C14" s="7">
        <v>3358</v>
      </c>
      <c r="D14" s="7">
        <v>1654</v>
      </c>
      <c r="E14" s="149">
        <v>2506</v>
      </c>
      <c r="F14" s="149">
        <v>2706.37</v>
      </c>
      <c r="G14" s="151">
        <v>2408.94</v>
      </c>
    </row>
    <row r="15" spans="2:8" ht="14.5" x14ac:dyDescent="0.35">
      <c r="C15" s="7"/>
      <c r="D15" s="7"/>
      <c r="E15" s="7"/>
      <c r="F15" s="7"/>
      <c r="G15" s="7"/>
      <c r="H15" s="7"/>
    </row>
    <row r="16" spans="2:8" ht="14.5" customHeight="1" x14ac:dyDescent="0.35"/>
    <row r="17" ht="14.5" hidden="1" customHeight="1" x14ac:dyDescent="0.35"/>
    <row r="18" ht="14.5" hidden="1" customHeight="1" x14ac:dyDescent="0.35"/>
    <row r="19" ht="14.5" hidden="1" customHeight="1" x14ac:dyDescent="0.35"/>
    <row r="20" ht="14.5" hidden="1" customHeight="1" x14ac:dyDescent="0.35"/>
    <row r="21" ht="14.5" hidden="1" customHeight="1" x14ac:dyDescent="0.35"/>
    <row r="22" ht="14.5" hidden="1" customHeight="1" x14ac:dyDescent="0.35"/>
    <row r="23" ht="14.5" hidden="1" customHeight="1" x14ac:dyDescent="0.35"/>
    <row r="24" ht="14.5" hidden="1" customHeight="1" x14ac:dyDescent="0.35"/>
    <row r="25" ht="14.5" hidden="1" customHeight="1" x14ac:dyDescent="0.35"/>
    <row r="26" ht="14.5" hidden="1" customHeight="1" x14ac:dyDescent="0.35"/>
    <row r="27" ht="14.5" hidden="1" customHeight="1" x14ac:dyDescent="0.35"/>
    <row r="28" ht="14.5" hidden="1" customHeight="1" x14ac:dyDescent="0.35"/>
    <row r="29" ht="14.5" hidden="1" customHeight="1" x14ac:dyDescent="0.35"/>
    <row r="30" ht="14.5" hidden="1" customHeight="1" x14ac:dyDescent="0.35"/>
    <row r="31" ht="14.5" hidden="1" customHeight="1" x14ac:dyDescent="0.35"/>
    <row r="32" ht="14.5" hidden="1" customHeight="1" x14ac:dyDescent="0.35"/>
  </sheetData>
  <customSheetViews>
    <customSheetView guid="{EB795A54-28D7-4D84-84BD-E612CA4FC176}" scale="80" showGridLines="0" hiddenRows="1" hiddenColumns="1">
      <selection activeCell="G16" sqref="G16"/>
    </customSheetView>
  </customSheetView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AC65"/>
  <sheetViews>
    <sheetView showGridLines="0" showRowColHeaders="0" zoomScale="70" zoomScaleNormal="70" workbookViewId="0">
      <pane xSplit="2" ySplit="8" topLeftCell="C9" activePane="bottomRight" state="frozen"/>
      <selection pane="topRight" activeCell="C1" sqref="C1"/>
      <selection pane="bottomLeft" activeCell="A9" sqref="A9"/>
      <selection pane="bottomRight"/>
    </sheetView>
  </sheetViews>
  <sheetFormatPr defaultColWidth="0" defaultRowHeight="14.5" zeroHeight="1" x14ac:dyDescent="0.35"/>
  <cols>
    <col min="1" max="1" width="8.7265625" customWidth="1"/>
    <col min="2" max="2" width="52.1796875" customWidth="1"/>
    <col min="3" max="7" width="18.453125" bestFit="1" customWidth="1"/>
    <col min="8" max="17" width="14.453125" customWidth="1"/>
    <col min="18" max="18" width="12.7265625" customWidth="1"/>
    <col min="19" max="29" width="12.7265625" hidden="1" customWidth="1"/>
    <col min="30" max="16384" width="8.7265625" hidden="1"/>
  </cols>
  <sheetData>
    <row r="1" spans="1:18" x14ac:dyDescent="0.35"/>
    <row r="2" spans="1:18" x14ac:dyDescent="0.35">
      <c r="J2" s="17"/>
    </row>
    <row r="3" spans="1:18" x14ac:dyDescent="0.35">
      <c r="J3" s="17"/>
    </row>
    <row r="4" spans="1:18" ht="15.5" x14ac:dyDescent="0.35">
      <c r="F4" s="18"/>
    </row>
    <row r="5" spans="1:18" x14ac:dyDescent="0.35"/>
    <row r="6" spans="1:18" x14ac:dyDescent="0.35"/>
    <row r="7" spans="1:18" ht="18.5" x14ac:dyDescent="0.35">
      <c r="B7" s="65" t="s">
        <v>1</v>
      </c>
    </row>
    <row r="8" spans="1:18" x14ac:dyDescent="0.35"/>
    <row r="9" spans="1:18" ht="15" thickBot="1" x14ac:dyDescent="0.4">
      <c r="A9" s="35"/>
      <c r="B9" s="309" t="s">
        <v>52</v>
      </c>
      <c r="C9" s="35"/>
      <c r="D9" s="35"/>
      <c r="E9" s="35"/>
      <c r="F9" s="35"/>
      <c r="G9" s="35"/>
      <c r="H9" s="35"/>
      <c r="I9" s="35"/>
      <c r="J9" s="35"/>
      <c r="K9" s="35"/>
      <c r="L9" s="35"/>
      <c r="M9" s="35"/>
      <c r="N9" s="35"/>
      <c r="O9" s="35"/>
      <c r="P9" s="35"/>
      <c r="Q9" s="35"/>
      <c r="R9" s="35"/>
    </row>
    <row r="10" spans="1:18" s="43" customFormat="1" x14ac:dyDescent="0.35">
      <c r="D10" s="45"/>
      <c r="E10" s="83" t="s">
        <v>53</v>
      </c>
      <c r="G10" s="45"/>
      <c r="H10" s="83" t="s">
        <v>54</v>
      </c>
      <c r="J10" s="84"/>
      <c r="K10" s="83" t="s">
        <v>55</v>
      </c>
      <c r="M10" s="84"/>
      <c r="N10" s="83" t="s">
        <v>56</v>
      </c>
      <c r="O10" s="85"/>
      <c r="P10" s="86"/>
      <c r="Q10" s="283" t="s">
        <v>57</v>
      </c>
      <c r="R10" s="87"/>
    </row>
    <row r="11" spans="1:18" s="43" customFormat="1" x14ac:dyDescent="0.35">
      <c r="B11" s="36" t="s">
        <v>58</v>
      </c>
      <c r="C11" s="44" t="s">
        <v>59</v>
      </c>
      <c r="D11" s="44" t="s">
        <v>60</v>
      </c>
      <c r="E11" s="45" t="s">
        <v>61</v>
      </c>
      <c r="F11" s="44" t="s">
        <v>59</v>
      </c>
      <c r="G11" s="44" t="s">
        <v>60</v>
      </c>
      <c r="H11" s="45" t="s">
        <v>61</v>
      </c>
      <c r="I11" s="44" t="s">
        <v>59</v>
      </c>
      <c r="J11" s="44" t="s">
        <v>60</v>
      </c>
      <c r="K11" s="45" t="s">
        <v>61</v>
      </c>
      <c r="L11" s="44" t="s">
        <v>59</v>
      </c>
      <c r="M11" s="44" t="s">
        <v>60</v>
      </c>
      <c r="N11" s="45" t="s">
        <v>61</v>
      </c>
      <c r="O11" s="46" t="s">
        <v>59</v>
      </c>
      <c r="P11" s="44" t="s">
        <v>60</v>
      </c>
      <c r="Q11" s="47" t="s">
        <v>61</v>
      </c>
    </row>
    <row r="12" spans="1:18" x14ac:dyDescent="0.35">
      <c r="B12" t="s">
        <v>62</v>
      </c>
      <c r="C12" s="27">
        <v>1007</v>
      </c>
      <c r="D12" s="27">
        <v>27</v>
      </c>
      <c r="E12" s="28">
        <f>D12+C12</f>
        <v>1034</v>
      </c>
      <c r="F12" s="27">
        <v>924</v>
      </c>
      <c r="G12" s="27">
        <v>18</v>
      </c>
      <c r="H12" s="28">
        <f>G12+F12</f>
        <v>942</v>
      </c>
      <c r="I12" s="27">
        <v>1370</v>
      </c>
      <c r="J12" s="27">
        <v>54</v>
      </c>
      <c r="K12" s="28">
        <f>J12+I12</f>
        <v>1424</v>
      </c>
      <c r="L12" s="27">
        <v>1200</v>
      </c>
      <c r="M12" s="34">
        <v>36</v>
      </c>
      <c r="N12" s="28">
        <f>M12+L12</f>
        <v>1236</v>
      </c>
      <c r="O12" s="29">
        <v>1075</v>
      </c>
      <c r="P12" s="27">
        <v>40</v>
      </c>
      <c r="Q12" s="30">
        <f>P12+O12</f>
        <v>1115</v>
      </c>
    </row>
    <row r="13" spans="1:18" x14ac:dyDescent="0.35">
      <c r="B13" t="s">
        <v>63</v>
      </c>
      <c r="C13" s="27">
        <v>10440</v>
      </c>
      <c r="D13" s="27">
        <v>838</v>
      </c>
      <c r="E13" s="28">
        <f>D13+C13</f>
        <v>11278</v>
      </c>
      <c r="F13" s="27">
        <v>10396</v>
      </c>
      <c r="G13" s="27">
        <v>838</v>
      </c>
      <c r="H13" s="28">
        <f>G13+F13</f>
        <v>11234</v>
      </c>
      <c r="I13" s="27">
        <v>10620</v>
      </c>
      <c r="J13" s="27">
        <v>837</v>
      </c>
      <c r="K13" s="28">
        <f>J13+I13</f>
        <v>11457</v>
      </c>
      <c r="L13" s="27">
        <v>10657</v>
      </c>
      <c r="M13" s="27">
        <v>840</v>
      </c>
      <c r="N13" s="28">
        <f>M13+L13</f>
        <v>11497</v>
      </c>
      <c r="O13" s="29">
        <v>10672</v>
      </c>
      <c r="P13" s="27">
        <v>865</v>
      </c>
      <c r="Q13" s="30">
        <f>P13+O13</f>
        <v>11537</v>
      </c>
    </row>
    <row r="14" spans="1:18" s="1" customFormat="1" ht="15" thickBot="1" x14ac:dyDescent="0.4">
      <c r="B14" s="1" t="s">
        <v>61</v>
      </c>
      <c r="C14" s="28">
        <f>SUM(C12:C13)</f>
        <v>11447</v>
      </c>
      <c r="D14" s="28">
        <f>D13+D12</f>
        <v>865</v>
      </c>
      <c r="E14" s="28">
        <f>D14+C14</f>
        <v>12312</v>
      </c>
      <c r="F14" s="28">
        <f>SUM(F12:F13)</f>
        <v>11320</v>
      </c>
      <c r="G14" s="28">
        <f>SUM(G12:G13)</f>
        <v>856</v>
      </c>
      <c r="H14" s="28">
        <f>G14+F14</f>
        <v>12176</v>
      </c>
      <c r="I14" s="28">
        <f>SUM(I12:I13)</f>
        <v>11990</v>
      </c>
      <c r="J14" s="28">
        <f>SUM(J12:J13)</f>
        <v>891</v>
      </c>
      <c r="K14" s="28">
        <f>J14+I14</f>
        <v>12881</v>
      </c>
      <c r="L14" s="28">
        <f>SUM(L12:L13)</f>
        <v>11857</v>
      </c>
      <c r="M14" s="28">
        <f>SUM(M12:M13)</f>
        <v>876</v>
      </c>
      <c r="N14" s="28">
        <f>M14+L14</f>
        <v>12733</v>
      </c>
      <c r="O14" s="31">
        <f>SUM(O12:O13)</f>
        <v>11747</v>
      </c>
      <c r="P14" s="32">
        <f>SUM(P12:P13)</f>
        <v>905</v>
      </c>
      <c r="Q14" s="33">
        <f>P14+O14</f>
        <v>12652</v>
      </c>
    </row>
    <row r="15" spans="1:18" s="3" customFormat="1" x14ac:dyDescent="0.35">
      <c r="B15" s="3" t="s">
        <v>64</v>
      </c>
      <c r="C15" s="4"/>
      <c r="D15" s="4"/>
      <c r="E15" s="4"/>
      <c r="F15" s="4"/>
      <c r="G15" s="4"/>
      <c r="H15" s="4"/>
      <c r="I15" s="4"/>
      <c r="J15" s="4"/>
      <c r="K15" s="4"/>
      <c r="L15" s="4"/>
      <c r="M15" s="4"/>
      <c r="N15" s="4"/>
      <c r="O15" s="4"/>
      <c r="P15" s="4"/>
      <c r="Q15" s="4"/>
    </row>
    <row r="16" spans="1:18" x14ac:dyDescent="0.35"/>
    <row r="17" spans="1:18" ht="16" thickBot="1" x14ac:dyDescent="0.4">
      <c r="B17" s="309" t="s">
        <v>65</v>
      </c>
      <c r="C17" s="26"/>
      <c r="D17" s="26"/>
      <c r="E17" s="26"/>
      <c r="F17" s="26"/>
      <c r="G17" s="26"/>
      <c r="H17" s="26"/>
      <c r="I17" s="26"/>
      <c r="J17" s="26"/>
      <c r="K17" s="26"/>
      <c r="L17" s="26"/>
      <c r="M17" s="26"/>
      <c r="N17" s="26"/>
      <c r="O17" s="26"/>
      <c r="P17" s="26"/>
      <c r="Q17" s="26"/>
    </row>
    <row r="18" spans="1:18" s="39" customFormat="1" x14ac:dyDescent="0.35">
      <c r="E18" s="39" t="s">
        <v>53</v>
      </c>
      <c r="H18" s="39" t="s">
        <v>54</v>
      </c>
      <c r="K18" s="39" t="s">
        <v>55</v>
      </c>
      <c r="N18" s="39" t="s">
        <v>56</v>
      </c>
      <c r="O18" s="88"/>
      <c r="P18" s="89"/>
      <c r="Q18" s="90" t="s">
        <v>57</v>
      </c>
    </row>
    <row r="19" spans="1:18" s="42" customFormat="1" ht="29" x14ac:dyDescent="0.35">
      <c r="B19" s="37" t="s">
        <v>66</v>
      </c>
      <c r="C19" s="38" t="s">
        <v>67</v>
      </c>
      <c r="D19" s="38" t="s">
        <v>68</v>
      </c>
      <c r="E19" s="39" t="s">
        <v>61</v>
      </c>
      <c r="F19" s="38" t="s">
        <v>67</v>
      </c>
      <c r="G19" s="38" t="s">
        <v>68</v>
      </c>
      <c r="H19" s="39" t="s">
        <v>61</v>
      </c>
      <c r="I19" s="38" t="s">
        <v>67</v>
      </c>
      <c r="J19" s="38" t="s">
        <v>68</v>
      </c>
      <c r="K19" s="39" t="s">
        <v>61</v>
      </c>
      <c r="L19" s="38" t="s">
        <v>67</v>
      </c>
      <c r="M19" s="38" t="s">
        <v>68</v>
      </c>
      <c r="N19" s="39" t="s">
        <v>61</v>
      </c>
      <c r="O19" s="40" t="s">
        <v>67</v>
      </c>
      <c r="P19" s="38" t="s">
        <v>68</v>
      </c>
      <c r="Q19" s="41" t="s">
        <v>61</v>
      </c>
    </row>
    <row r="20" spans="1:18" x14ac:dyDescent="0.35">
      <c r="B20" t="s">
        <v>69</v>
      </c>
      <c r="C20" s="19">
        <v>207</v>
      </c>
      <c r="D20" s="19">
        <v>2139</v>
      </c>
      <c r="E20" s="20">
        <f>D20+C20</f>
        <v>2346</v>
      </c>
      <c r="F20" s="19">
        <v>376</v>
      </c>
      <c r="G20" s="19">
        <v>2088</v>
      </c>
      <c r="H20" s="20">
        <f>G20+F20</f>
        <v>2464</v>
      </c>
      <c r="I20" s="19">
        <v>454</v>
      </c>
      <c r="J20" s="19">
        <v>2086</v>
      </c>
      <c r="K20" s="20">
        <f>J20+I20</f>
        <v>2540</v>
      </c>
      <c r="L20" s="19">
        <v>290</v>
      </c>
      <c r="M20" s="19">
        <v>2210</v>
      </c>
      <c r="N20" s="20">
        <f>M20+L20</f>
        <v>2500</v>
      </c>
      <c r="O20" s="25">
        <v>270</v>
      </c>
      <c r="P20">
        <v>2265</v>
      </c>
      <c r="Q20" s="21">
        <f>P20+O20</f>
        <v>2535</v>
      </c>
    </row>
    <row r="21" spans="1:18" x14ac:dyDescent="0.35">
      <c r="B21" t="s">
        <v>70</v>
      </c>
      <c r="C21" s="19">
        <v>827</v>
      </c>
      <c r="D21" s="19">
        <v>9139</v>
      </c>
      <c r="E21" s="20">
        <f>D21+C21</f>
        <v>9966</v>
      </c>
      <c r="F21" s="19">
        <v>566</v>
      </c>
      <c r="G21" s="19">
        <v>9146</v>
      </c>
      <c r="H21" s="20">
        <f>G21+F21</f>
        <v>9712</v>
      </c>
      <c r="I21" s="19">
        <v>970</v>
      </c>
      <c r="J21" s="19">
        <v>9371</v>
      </c>
      <c r="K21" s="20">
        <f>J21+I21</f>
        <v>10341</v>
      </c>
      <c r="L21" s="19">
        <v>946</v>
      </c>
      <c r="M21" s="19">
        <v>9287</v>
      </c>
      <c r="N21" s="20">
        <f>M21+L21</f>
        <v>10233</v>
      </c>
      <c r="O21" s="25">
        <v>845</v>
      </c>
      <c r="P21">
        <v>9272</v>
      </c>
      <c r="Q21" s="21">
        <f>P21+O21</f>
        <v>10117</v>
      </c>
    </row>
    <row r="22" spans="1:18" s="1" customFormat="1" ht="15" thickBot="1" x14ac:dyDescent="0.4">
      <c r="B22" s="1" t="s">
        <v>61</v>
      </c>
      <c r="C22" s="20">
        <f>SUM(C20:C21)</f>
        <v>1034</v>
      </c>
      <c r="D22" s="20">
        <f>D21+D20</f>
        <v>11278</v>
      </c>
      <c r="E22" s="20">
        <f>D22+C22</f>
        <v>12312</v>
      </c>
      <c r="F22" s="20">
        <f>SUM(F20:F21)</f>
        <v>942</v>
      </c>
      <c r="G22" s="20">
        <f>G21+G20</f>
        <v>11234</v>
      </c>
      <c r="H22" s="20">
        <f>G22+F22</f>
        <v>12176</v>
      </c>
      <c r="I22" s="20">
        <f>SUM(I20:I21)</f>
        <v>1424</v>
      </c>
      <c r="J22" s="20">
        <f>J21+J20</f>
        <v>11457</v>
      </c>
      <c r="K22" s="20">
        <f>J22+I22</f>
        <v>12881</v>
      </c>
      <c r="L22" s="20">
        <f>SUM(L20:L21)</f>
        <v>1236</v>
      </c>
      <c r="M22" s="20">
        <f>M21+M20</f>
        <v>11497</v>
      </c>
      <c r="N22" s="20">
        <f>M22+L22</f>
        <v>12733</v>
      </c>
      <c r="O22" s="22">
        <f>SUM(O20:O21)</f>
        <v>1115</v>
      </c>
      <c r="P22" s="23">
        <f>P21+P20</f>
        <v>11537</v>
      </c>
      <c r="Q22" s="24">
        <f>P22+O22</f>
        <v>12652</v>
      </c>
    </row>
    <row r="23" spans="1:18" s="3" customFormat="1" x14ac:dyDescent="0.35">
      <c r="B23" s="3" t="s">
        <v>64</v>
      </c>
      <c r="C23" s="4"/>
      <c r="D23" s="4"/>
      <c r="E23" s="4"/>
      <c r="F23" s="4"/>
      <c r="G23" s="4"/>
      <c r="H23" s="4"/>
      <c r="I23" s="4"/>
      <c r="J23" s="4"/>
      <c r="K23" s="4"/>
      <c r="L23" s="4"/>
      <c r="M23" s="4"/>
      <c r="N23" s="4"/>
      <c r="O23" s="4"/>
      <c r="P23" s="4"/>
      <c r="Q23" s="4"/>
    </row>
    <row r="24" spans="1:18" x14ac:dyDescent="0.35"/>
    <row r="25" spans="1:18" ht="16" thickBot="1" x14ac:dyDescent="0.4">
      <c r="B25" s="310" t="s">
        <v>71</v>
      </c>
      <c r="C25" s="48"/>
      <c r="D25" s="48"/>
      <c r="E25" s="48"/>
      <c r="F25" s="48"/>
      <c r="G25" s="48"/>
      <c r="H25" s="48"/>
      <c r="I25" s="48"/>
      <c r="J25" s="48"/>
      <c r="K25" s="48"/>
      <c r="L25" s="48"/>
      <c r="M25" s="48"/>
      <c r="N25" s="48"/>
      <c r="O25" s="48"/>
      <c r="P25" s="48"/>
      <c r="Q25" s="48"/>
    </row>
    <row r="26" spans="1:18" s="43" customFormat="1" x14ac:dyDescent="0.35">
      <c r="A26" s="39"/>
      <c r="B26" s="39"/>
      <c r="C26" s="39"/>
      <c r="D26" s="39"/>
      <c r="E26" s="39" t="s">
        <v>53</v>
      </c>
      <c r="F26" s="39"/>
      <c r="G26" s="39"/>
      <c r="H26" s="39" t="s">
        <v>54</v>
      </c>
      <c r="I26" s="39"/>
      <c r="J26" s="39"/>
      <c r="K26" s="39" t="s">
        <v>55</v>
      </c>
      <c r="L26" s="39"/>
      <c r="M26" s="39"/>
      <c r="N26" s="39" t="s">
        <v>56</v>
      </c>
      <c r="O26" s="88"/>
      <c r="P26" s="89"/>
      <c r="Q26" s="90" t="s">
        <v>57</v>
      </c>
      <c r="R26" s="39"/>
    </row>
    <row r="27" spans="1:18" s="43" customFormat="1" x14ac:dyDescent="0.35">
      <c r="B27" s="37" t="s">
        <v>72</v>
      </c>
      <c r="C27" s="61" t="s">
        <v>59</v>
      </c>
      <c r="D27" s="61" t="s">
        <v>60</v>
      </c>
      <c r="E27" s="39" t="s">
        <v>61</v>
      </c>
      <c r="F27" s="61" t="s">
        <v>59</v>
      </c>
      <c r="G27" s="61" t="s">
        <v>60</v>
      </c>
      <c r="H27" s="39" t="s">
        <v>61</v>
      </c>
      <c r="I27" s="61" t="s">
        <v>59</v>
      </c>
      <c r="J27" s="61" t="s">
        <v>60</v>
      </c>
      <c r="K27" s="39" t="s">
        <v>61</v>
      </c>
      <c r="L27" s="61" t="s">
        <v>59</v>
      </c>
      <c r="M27" s="61" t="s">
        <v>60</v>
      </c>
      <c r="N27" s="61" t="s">
        <v>61</v>
      </c>
      <c r="O27" s="62" t="s">
        <v>59</v>
      </c>
      <c r="P27" s="61" t="s">
        <v>60</v>
      </c>
      <c r="Q27" s="63" t="s">
        <v>61</v>
      </c>
      <c r="R27" s="55"/>
    </row>
    <row r="28" spans="1:18" x14ac:dyDescent="0.35">
      <c r="B28" t="s">
        <v>73</v>
      </c>
      <c r="C28" s="19">
        <v>11437</v>
      </c>
      <c r="D28" s="19">
        <v>864</v>
      </c>
      <c r="E28" s="20">
        <f>D28+C28</f>
        <v>12301</v>
      </c>
      <c r="F28" s="19">
        <v>11311</v>
      </c>
      <c r="G28" s="19">
        <v>855</v>
      </c>
      <c r="H28" s="20">
        <f>G28+F28</f>
        <v>12166</v>
      </c>
      <c r="I28" s="19">
        <v>11983</v>
      </c>
      <c r="J28" s="19">
        <v>891</v>
      </c>
      <c r="K28" s="20">
        <f>J28+I28</f>
        <v>12874</v>
      </c>
      <c r="L28" s="19">
        <v>11851</v>
      </c>
      <c r="M28" s="19">
        <v>874</v>
      </c>
      <c r="N28" s="20">
        <f>M28+L28</f>
        <v>12725</v>
      </c>
      <c r="O28" s="25">
        <v>270</v>
      </c>
      <c r="P28">
        <v>2265</v>
      </c>
      <c r="Q28" s="21">
        <f>P28+O28</f>
        <v>2535</v>
      </c>
    </row>
    <row r="29" spans="1:18" x14ac:dyDescent="0.35">
      <c r="B29" t="s">
        <v>74</v>
      </c>
      <c r="C29" s="19">
        <v>10</v>
      </c>
      <c r="D29" s="19">
        <v>1</v>
      </c>
      <c r="E29" s="20">
        <f>D29+C29</f>
        <v>11</v>
      </c>
      <c r="F29" s="19">
        <v>9</v>
      </c>
      <c r="G29" s="19">
        <v>1</v>
      </c>
      <c r="H29" s="20">
        <f>G29+F29</f>
        <v>10</v>
      </c>
      <c r="I29" s="19">
        <v>7</v>
      </c>
      <c r="J29" s="19">
        <v>0</v>
      </c>
      <c r="K29" s="20">
        <f>J29+I29</f>
        <v>7</v>
      </c>
      <c r="L29" s="19">
        <v>6</v>
      </c>
      <c r="M29" s="19">
        <v>2</v>
      </c>
      <c r="N29" s="20">
        <f>M29+L29</f>
        <v>8</v>
      </c>
      <c r="O29" s="25">
        <v>845</v>
      </c>
      <c r="P29">
        <v>9272</v>
      </c>
      <c r="Q29" s="21">
        <f>P29+O29</f>
        <v>10117</v>
      </c>
    </row>
    <row r="30" spans="1:18" ht="15" thickBot="1" x14ac:dyDescent="0.4">
      <c r="B30" s="1" t="s">
        <v>61</v>
      </c>
      <c r="C30" s="20">
        <f>SUM(C28:C29)</f>
        <v>11447</v>
      </c>
      <c r="D30" s="20">
        <f>D29+D28</f>
        <v>865</v>
      </c>
      <c r="E30" s="20">
        <f>D30+C30</f>
        <v>12312</v>
      </c>
      <c r="F30" s="20">
        <f>SUM(F28:F29)</f>
        <v>11320</v>
      </c>
      <c r="G30" s="20">
        <f>G29+G28</f>
        <v>856</v>
      </c>
      <c r="H30" s="20">
        <f>G30+F30</f>
        <v>12176</v>
      </c>
      <c r="I30" s="20">
        <f>SUM(I28:I29)</f>
        <v>11990</v>
      </c>
      <c r="J30" s="20">
        <f>J29+J28</f>
        <v>891</v>
      </c>
      <c r="K30" s="20">
        <f>J30+I30</f>
        <v>12881</v>
      </c>
      <c r="L30" s="20">
        <f>SUM(L28:L29)</f>
        <v>11857</v>
      </c>
      <c r="M30" s="20">
        <f>M29+M28</f>
        <v>876</v>
      </c>
      <c r="N30" s="20">
        <f>M30+L30</f>
        <v>12733</v>
      </c>
      <c r="O30" s="22">
        <f>SUM(O28:O29)</f>
        <v>1115</v>
      </c>
      <c r="P30" s="23">
        <f>P29+P28</f>
        <v>11537</v>
      </c>
      <c r="Q30" s="24">
        <f>P30+O30</f>
        <v>12652</v>
      </c>
    </row>
    <row r="31" spans="1:18" s="3" customFormat="1" x14ac:dyDescent="0.35">
      <c r="B31" s="3" t="s">
        <v>64</v>
      </c>
      <c r="C31" s="4"/>
      <c r="D31" s="4"/>
      <c r="E31" s="4"/>
      <c r="F31" s="4"/>
      <c r="G31" s="4"/>
      <c r="H31" s="4"/>
      <c r="I31" s="4"/>
      <c r="J31" s="4"/>
      <c r="K31" s="4"/>
      <c r="L31" s="4"/>
      <c r="M31" s="4"/>
      <c r="N31" s="4"/>
      <c r="O31" s="4"/>
      <c r="P31" s="4"/>
      <c r="Q31" s="4"/>
    </row>
    <row r="32" spans="1:18" x14ac:dyDescent="0.35"/>
    <row r="33" spans="2:17" ht="16" thickBot="1" x14ac:dyDescent="0.4">
      <c r="B33" s="311" t="s">
        <v>75</v>
      </c>
      <c r="C33" s="48"/>
      <c r="D33" s="48"/>
      <c r="E33" s="48"/>
      <c r="F33" s="48"/>
      <c r="G33" s="48"/>
    </row>
    <row r="34" spans="2:17" s="43" customFormat="1" x14ac:dyDescent="0.35">
      <c r="B34" s="37" t="s">
        <v>76</v>
      </c>
      <c r="C34" s="67" t="s">
        <v>53</v>
      </c>
      <c r="D34" s="67" t="s">
        <v>54</v>
      </c>
      <c r="E34" s="67" t="s">
        <v>55</v>
      </c>
      <c r="F34" s="67" t="s">
        <v>56</v>
      </c>
      <c r="G34" s="68" t="s">
        <v>57</v>
      </c>
    </row>
    <row r="35" spans="2:17" x14ac:dyDescent="0.35">
      <c r="B35" t="s">
        <v>77</v>
      </c>
      <c r="C35" s="19">
        <v>2550</v>
      </c>
      <c r="D35" s="19">
        <v>2421</v>
      </c>
      <c r="E35" s="19">
        <v>2545</v>
      </c>
      <c r="F35" s="19">
        <v>2504</v>
      </c>
      <c r="G35" s="49">
        <v>2418</v>
      </c>
    </row>
    <row r="36" spans="2:17" x14ac:dyDescent="0.35">
      <c r="B36" t="s">
        <v>78</v>
      </c>
      <c r="C36" s="19">
        <v>7451</v>
      </c>
      <c r="D36" s="19">
        <v>7393</v>
      </c>
      <c r="E36" s="19">
        <v>7843</v>
      </c>
      <c r="F36" s="19">
        <v>7812</v>
      </c>
      <c r="G36" s="49">
        <v>7853</v>
      </c>
    </row>
    <row r="37" spans="2:17" x14ac:dyDescent="0.35">
      <c r="B37" t="s">
        <v>79</v>
      </c>
      <c r="C37" s="19">
        <v>2311</v>
      </c>
      <c r="D37" s="19">
        <v>2362</v>
      </c>
      <c r="E37" s="19">
        <v>2493</v>
      </c>
      <c r="F37" s="19">
        <v>2417</v>
      </c>
      <c r="G37" s="49">
        <v>2381</v>
      </c>
    </row>
    <row r="38" spans="2:17" ht="15" thickBot="1" x14ac:dyDescent="0.4">
      <c r="B38" s="1" t="s">
        <v>61</v>
      </c>
      <c r="C38" s="20">
        <f>SUM(C35:C37)</f>
        <v>12312</v>
      </c>
      <c r="D38" s="20">
        <f>SUM(D35:D37)</f>
        <v>12176</v>
      </c>
      <c r="E38" s="20">
        <f>SUM(E35:E37)</f>
        <v>12881</v>
      </c>
      <c r="F38" s="20">
        <f>SUM(F35:F37)</f>
        <v>12733</v>
      </c>
      <c r="G38" s="50">
        <f>SUM(G35:G37)</f>
        <v>12652</v>
      </c>
    </row>
    <row r="39" spans="2:17" s="3" customFormat="1" x14ac:dyDescent="0.35">
      <c r="B39" s="3" t="s">
        <v>64</v>
      </c>
      <c r="C39" s="4"/>
      <c r="D39" s="4"/>
      <c r="E39" s="4"/>
      <c r="F39" s="4"/>
      <c r="G39" s="4"/>
      <c r="H39" s="4"/>
      <c r="I39" s="4"/>
      <c r="J39" s="4"/>
      <c r="K39" s="4"/>
      <c r="L39" s="4"/>
      <c r="M39" s="4"/>
      <c r="N39" s="4"/>
      <c r="O39" s="4"/>
      <c r="P39" s="4"/>
      <c r="Q39" s="4"/>
    </row>
    <row r="40" spans="2:17" x14ac:dyDescent="0.35"/>
    <row r="41" spans="2:17" ht="16" thickBot="1" x14ac:dyDescent="0.4">
      <c r="B41" s="310" t="s">
        <v>80</v>
      </c>
      <c r="C41" s="48"/>
      <c r="D41" s="48"/>
      <c r="E41" s="48"/>
      <c r="F41" s="48"/>
      <c r="G41" s="48"/>
    </row>
    <row r="42" spans="2:17" s="43" customFormat="1" x14ac:dyDescent="0.35">
      <c r="B42" s="37" t="s">
        <v>81</v>
      </c>
      <c r="C42" s="39" t="s">
        <v>53</v>
      </c>
      <c r="D42" s="39" t="s">
        <v>54</v>
      </c>
      <c r="E42" s="39" t="s">
        <v>55</v>
      </c>
      <c r="F42" s="39" t="s">
        <v>56</v>
      </c>
      <c r="G42" s="66" t="s">
        <v>57</v>
      </c>
    </row>
    <row r="43" spans="2:17" x14ac:dyDescent="0.35">
      <c r="B43" t="s">
        <v>82</v>
      </c>
      <c r="C43" s="19">
        <v>10</v>
      </c>
      <c r="D43" s="19">
        <v>10</v>
      </c>
      <c r="E43" s="19">
        <v>10</v>
      </c>
      <c r="F43" s="19">
        <v>10</v>
      </c>
      <c r="G43" s="49">
        <v>10</v>
      </c>
    </row>
    <row r="44" spans="2:17" x14ac:dyDescent="0.35">
      <c r="B44" t="s">
        <v>83</v>
      </c>
      <c r="C44" s="19">
        <v>12</v>
      </c>
      <c r="D44" s="19">
        <v>12</v>
      </c>
      <c r="E44" s="19">
        <v>12</v>
      </c>
      <c r="F44" s="19">
        <v>12</v>
      </c>
      <c r="G44" s="49">
        <v>12</v>
      </c>
    </row>
    <row r="45" spans="2:17" x14ac:dyDescent="0.35">
      <c r="B45" t="s">
        <v>84</v>
      </c>
      <c r="C45" s="19">
        <v>30</v>
      </c>
      <c r="D45" s="19">
        <v>33</v>
      </c>
      <c r="E45" s="19">
        <v>35</v>
      </c>
      <c r="F45" s="19">
        <v>36</v>
      </c>
      <c r="G45" s="49">
        <v>37</v>
      </c>
    </row>
    <row r="46" spans="2:17" x14ac:dyDescent="0.35">
      <c r="B46" t="s">
        <v>85</v>
      </c>
      <c r="C46" s="19">
        <v>51</v>
      </c>
      <c r="D46" s="19">
        <v>58</v>
      </c>
      <c r="E46" s="19">
        <v>57</v>
      </c>
      <c r="F46" s="19">
        <v>57</v>
      </c>
      <c r="G46" s="49">
        <v>63</v>
      </c>
    </row>
    <row r="47" spans="2:17" x14ac:dyDescent="0.35">
      <c r="B47" t="s">
        <v>86</v>
      </c>
      <c r="C47" s="19">
        <v>399</v>
      </c>
      <c r="D47" s="19">
        <v>394</v>
      </c>
      <c r="E47" s="19">
        <v>417</v>
      </c>
      <c r="F47" s="19">
        <v>427</v>
      </c>
      <c r="G47" s="49">
        <v>430</v>
      </c>
    </row>
    <row r="48" spans="2:17" x14ac:dyDescent="0.35">
      <c r="B48" t="s">
        <v>87</v>
      </c>
      <c r="C48" s="19">
        <v>657</v>
      </c>
      <c r="D48" s="19">
        <v>673</v>
      </c>
      <c r="E48" s="19">
        <v>742</v>
      </c>
      <c r="F48" s="19">
        <v>798</v>
      </c>
      <c r="G48" s="49">
        <v>846</v>
      </c>
    </row>
    <row r="49" spans="2:17" x14ac:dyDescent="0.35">
      <c r="B49" t="s">
        <v>88</v>
      </c>
      <c r="C49" s="19">
        <v>11085</v>
      </c>
      <c r="D49" s="19">
        <v>10911</v>
      </c>
      <c r="E49" s="19">
        <v>11524</v>
      </c>
      <c r="F49" s="19">
        <v>11304</v>
      </c>
      <c r="G49" s="49">
        <v>11163</v>
      </c>
    </row>
    <row r="50" spans="2:17" x14ac:dyDescent="0.35">
      <c r="B50" t="s">
        <v>89</v>
      </c>
      <c r="C50" s="19">
        <v>90</v>
      </c>
      <c r="D50" s="19">
        <v>107</v>
      </c>
      <c r="E50" s="19">
        <v>106</v>
      </c>
      <c r="F50" s="19">
        <v>111</v>
      </c>
      <c r="G50" s="49">
        <v>113</v>
      </c>
    </row>
    <row r="51" spans="2:17" ht="15" thickBot="1" x14ac:dyDescent="0.4">
      <c r="B51" s="1" t="s">
        <v>61</v>
      </c>
      <c r="C51" s="20">
        <f>SUM(C43:C50)</f>
        <v>12334</v>
      </c>
      <c r="D51" s="20">
        <f>SUM(D43:D50)</f>
        <v>12198</v>
      </c>
      <c r="E51" s="20">
        <f>SUM(E43:E50)</f>
        <v>12903</v>
      </c>
      <c r="F51" s="20">
        <f>SUM(F43:F50)</f>
        <v>12755</v>
      </c>
      <c r="G51" s="50">
        <f>SUM(G43:G50)</f>
        <v>12674</v>
      </c>
    </row>
    <row r="52" spans="2:17" s="3" customFormat="1" x14ac:dyDescent="0.35">
      <c r="B52" s="3" t="s">
        <v>90</v>
      </c>
      <c r="C52" s="4"/>
      <c r="D52" s="4"/>
      <c r="E52" s="4"/>
      <c r="F52" s="4"/>
      <c r="G52" s="4"/>
      <c r="H52" s="4"/>
      <c r="I52" s="4"/>
      <c r="J52" s="4"/>
      <c r="K52" s="4"/>
      <c r="L52" s="4"/>
      <c r="M52" s="4"/>
      <c r="N52" s="4"/>
      <c r="O52" s="4"/>
      <c r="P52" s="4"/>
      <c r="Q52" s="4"/>
    </row>
    <row r="53" spans="2:17" x14ac:dyDescent="0.35"/>
    <row r="54" spans="2:17" ht="16" thickBot="1" x14ac:dyDescent="0.4">
      <c r="B54" s="310" t="s">
        <v>91</v>
      </c>
      <c r="C54" s="48"/>
      <c r="D54" s="48"/>
      <c r="E54" s="48"/>
      <c r="F54" s="48"/>
      <c r="G54" s="48"/>
    </row>
    <row r="55" spans="2:17" s="53" customFormat="1" x14ac:dyDescent="0.35">
      <c r="B55" s="54" t="s">
        <v>92</v>
      </c>
      <c r="C55" s="59" t="s">
        <v>53</v>
      </c>
      <c r="D55" s="59" t="s">
        <v>54</v>
      </c>
      <c r="E55" s="59" t="s">
        <v>55</v>
      </c>
      <c r="F55" s="59" t="s">
        <v>56</v>
      </c>
      <c r="G55" s="69" t="s">
        <v>57</v>
      </c>
    </row>
    <row r="56" spans="2:17" x14ac:dyDescent="0.35">
      <c r="B56" t="s">
        <v>93</v>
      </c>
      <c r="C56" s="19">
        <v>7</v>
      </c>
      <c r="D56" s="19">
        <v>7</v>
      </c>
      <c r="E56" s="19">
        <v>7</v>
      </c>
      <c r="F56" s="19">
        <v>7</v>
      </c>
      <c r="G56" s="49">
        <v>7</v>
      </c>
    </row>
    <row r="57" spans="2:17" x14ac:dyDescent="0.35">
      <c r="B57" t="s">
        <v>94</v>
      </c>
      <c r="C57" s="19">
        <v>3</v>
      </c>
      <c r="D57" s="19">
        <v>3</v>
      </c>
      <c r="E57" s="19">
        <v>3</v>
      </c>
      <c r="F57" s="19">
        <v>3</v>
      </c>
      <c r="G57" s="49">
        <v>3</v>
      </c>
    </row>
    <row r="58" spans="2:17" ht="15" thickBot="1" x14ac:dyDescent="0.4">
      <c r="B58" s="1" t="s">
        <v>61</v>
      </c>
      <c r="C58" s="20">
        <f>SUM(C56:C57)</f>
        <v>10</v>
      </c>
      <c r="D58" s="20">
        <f>SUM(D56:D57)</f>
        <v>10</v>
      </c>
      <c r="E58" s="20">
        <f>SUM(E56:E57)</f>
        <v>10</v>
      </c>
      <c r="F58" s="20">
        <f>SUM(F56:F57)</f>
        <v>10</v>
      </c>
      <c r="G58" s="50">
        <f>SUM(G56:G57)</f>
        <v>10</v>
      </c>
    </row>
    <row r="59" spans="2:17" x14ac:dyDescent="0.35"/>
    <row r="60" spans="2:17" ht="16" thickBot="1" x14ac:dyDescent="0.4">
      <c r="B60" s="310" t="s">
        <v>95</v>
      </c>
      <c r="C60" s="48"/>
      <c r="D60" s="48"/>
      <c r="E60" s="48"/>
      <c r="F60" s="48"/>
      <c r="G60" s="48"/>
      <c r="H60" s="48"/>
      <c r="I60" s="48"/>
      <c r="J60" s="48"/>
      <c r="K60" s="48"/>
      <c r="L60" s="48"/>
      <c r="M60" s="48"/>
      <c r="N60" s="48"/>
      <c r="O60" s="48"/>
      <c r="P60" s="48"/>
      <c r="Q60" s="48"/>
    </row>
    <row r="61" spans="2:17" s="53" customFormat="1" x14ac:dyDescent="0.35">
      <c r="C61" s="56"/>
      <c r="D61" s="59"/>
      <c r="E61" s="59" t="s">
        <v>53</v>
      </c>
      <c r="F61" s="59"/>
      <c r="G61" s="59"/>
      <c r="H61" s="59" t="s">
        <v>54</v>
      </c>
      <c r="I61" s="59"/>
      <c r="J61" s="59"/>
      <c r="K61" s="59" t="s">
        <v>55</v>
      </c>
      <c r="L61" s="59"/>
      <c r="M61" s="59"/>
      <c r="N61" s="59" t="s">
        <v>56</v>
      </c>
      <c r="O61" s="71"/>
      <c r="P61" s="72"/>
      <c r="Q61" s="73" t="s">
        <v>57</v>
      </c>
    </row>
    <row r="62" spans="2:17" s="43" customFormat="1" x14ac:dyDescent="0.35">
      <c r="B62" s="36"/>
      <c r="C62" s="56" t="s">
        <v>59</v>
      </c>
      <c r="D62" s="56" t="s">
        <v>60</v>
      </c>
      <c r="E62" s="59" t="s">
        <v>61</v>
      </c>
      <c r="F62" s="56" t="s">
        <v>59</v>
      </c>
      <c r="G62" s="56" t="s">
        <v>60</v>
      </c>
      <c r="H62" s="59" t="s">
        <v>61</v>
      </c>
      <c r="I62" s="56" t="s">
        <v>59</v>
      </c>
      <c r="J62" s="56" t="s">
        <v>60</v>
      </c>
      <c r="K62" s="59" t="s">
        <v>61</v>
      </c>
      <c r="L62" s="56" t="s">
        <v>59</v>
      </c>
      <c r="M62" s="56" t="s">
        <v>60</v>
      </c>
      <c r="N62" s="59" t="s">
        <v>61</v>
      </c>
      <c r="O62" s="60" t="s">
        <v>59</v>
      </c>
      <c r="P62" s="56" t="s">
        <v>60</v>
      </c>
      <c r="Q62" s="74" t="s">
        <v>61</v>
      </c>
    </row>
    <row r="63" spans="2:17" ht="15" thickBot="1" x14ac:dyDescent="0.4">
      <c r="B63" t="s">
        <v>96</v>
      </c>
      <c r="C63" s="19">
        <v>632</v>
      </c>
      <c r="D63" s="19">
        <v>113</v>
      </c>
      <c r="E63" s="20">
        <f>D63+C63</f>
        <v>745</v>
      </c>
      <c r="F63" s="19">
        <v>1902</v>
      </c>
      <c r="G63" s="19">
        <v>141</v>
      </c>
      <c r="H63" s="20">
        <f>G63+F63</f>
        <v>2043</v>
      </c>
      <c r="I63" s="19">
        <v>922</v>
      </c>
      <c r="J63" s="19">
        <v>155</v>
      </c>
      <c r="K63" s="20">
        <f>J63+I63</f>
        <v>1077</v>
      </c>
      <c r="L63" s="19">
        <v>360</v>
      </c>
      <c r="M63" s="19">
        <v>50</v>
      </c>
      <c r="N63" s="20">
        <f>M63+L63</f>
        <v>410</v>
      </c>
      <c r="O63" s="51">
        <v>343</v>
      </c>
      <c r="P63" s="52">
        <v>128</v>
      </c>
      <c r="Q63" s="24">
        <f>P63+O63</f>
        <v>471</v>
      </c>
    </row>
    <row r="64" spans="2:17" x14ac:dyDescent="0.35">
      <c r="C64" s="19"/>
      <c r="D64" s="19"/>
      <c r="E64" s="20"/>
      <c r="F64" s="19"/>
      <c r="G64" s="19"/>
      <c r="H64" s="20"/>
      <c r="I64" s="19"/>
      <c r="J64" s="19"/>
      <c r="K64" s="20"/>
      <c r="L64" s="19"/>
      <c r="M64" s="19"/>
      <c r="N64" s="20"/>
      <c r="O64" s="19"/>
      <c r="P64" s="19"/>
      <c r="Q64" s="20"/>
    </row>
    <row r="65" x14ac:dyDescent="0.35"/>
  </sheetData>
  <customSheetViews>
    <customSheetView guid="{EB795A54-28D7-4D84-84BD-E612CA4FC176}" scale="70" showGridLines="0" hiddenRows="1" hiddenColumns="1" topLeftCell="A43">
      <selection activeCell="B63" sqref="B63"/>
    </customSheetView>
  </customSheetViews>
  <pageMargins left="0.7" right="0.7" top="0.75" bottom="0.75" header="0.3" footer="0.3"/>
  <pageSetup paperSize="9" orientation="portrait" r:id="rId1"/>
  <ignoredErrors>
    <ignoredError sqref="E14 H14" formula="1"/>
  </ignoredErrors>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9C697-60B6-464B-A637-0989B75281E8}">
  <sheetPr codeName="Planilha19"/>
  <dimension ref="B1:AI29"/>
  <sheetViews>
    <sheetView showGridLines="0" showRowColHeaders="0" zoomScale="70" zoomScaleNormal="70" workbookViewId="0">
      <pane xSplit="2" ySplit="10" topLeftCell="C11" activePane="bottomRight" state="frozen"/>
      <selection pane="topRight" activeCell="C1" sqref="C1"/>
      <selection pane="bottomLeft" activeCell="A11" sqref="A11"/>
      <selection pane="bottomRight"/>
    </sheetView>
  </sheetViews>
  <sheetFormatPr defaultColWidth="0" defaultRowHeight="0" customHeight="1" zeroHeight="1" x14ac:dyDescent="0.35"/>
  <cols>
    <col min="1" max="1" width="8.7265625" customWidth="1"/>
    <col min="2" max="2" width="62.7265625" customWidth="1"/>
    <col min="3" max="4" width="15.1796875" bestFit="1" customWidth="1"/>
    <col min="5" max="5" width="17.7265625" customWidth="1"/>
    <col min="6" max="6" width="15.1796875" bestFit="1" customWidth="1"/>
    <col min="7" max="7" width="15.54296875" bestFit="1" customWidth="1"/>
    <col min="8" max="8" width="7.7265625" customWidth="1"/>
    <col min="9" max="17" width="14.453125" hidden="1" customWidth="1"/>
    <col min="18" max="18" width="12.7265625" hidden="1" customWidth="1"/>
    <col min="19" max="35" width="12.7265625" hidden="1"/>
  </cols>
  <sheetData>
    <row r="1" spans="2:8" ht="14.5" x14ac:dyDescent="0.35"/>
    <row r="2" spans="2:8" ht="14.5" x14ac:dyDescent="0.35"/>
    <row r="3" spans="2:8" ht="14.5" x14ac:dyDescent="0.35"/>
    <row r="4" spans="2:8" ht="14.5" x14ac:dyDescent="0.35"/>
    <row r="5" spans="2:8" ht="14.5" x14ac:dyDescent="0.35">
      <c r="H5" s="17"/>
    </row>
    <row r="6" spans="2:8" ht="14.5" x14ac:dyDescent="0.35"/>
    <row r="7" spans="2:8" ht="18.5" x14ac:dyDescent="0.45">
      <c r="B7" s="82" t="s">
        <v>20</v>
      </c>
    </row>
    <row r="8" spans="2:8" ht="14.5" x14ac:dyDescent="0.35"/>
    <row r="9" spans="2:8" ht="15" thickBot="1" x14ac:dyDescent="0.4">
      <c r="B9" s="77" t="s">
        <v>231</v>
      </c>
      <c r="C9" s="77"/>
      <c r="D9" s="77"/>
      <c r="E9" s="77"/>
      <c r="F9" s="77"/>
      <c r="G9" s="77"/>
    </row>
    <row r="10" spans="2:8" s="59" customFormat="1" ht="14.5" x14ac:dyDescent="0.35">
      <c r="C10" s="59">
        <v>2017</v>
      </c>
      <c r="D10" s="59">
        <v>2018</v>
      </c>
      <c r="E10" s="59">
        <v>2019</v>
      </c>
      <c r="F10" s="59">
        <v>2020</v>
      </c>
      <c r="G10" s="69">
        <v>2021</v>
      </c>
    </row>
    <row r="11" spans="2:8" ht="15" thickBot="1" x14ac:dyDescent="0.4">
      <c r="B11" t="s">
        <v>232</v>
      </c>
      <c r="C11" s="27">
        <v>7483038</v>
      </c>
      <c r="D11" s="27">
        <v>6729498</v>
      </c>
      <c r="E11" s="27">
        <v>7450718</v>
      </c>
      <c r="F11" s="27">
        <v>5932098</v>
      </c>
      <c r="G11" s="143">
        <v>6543191.9699999997</v>
      </c>
    </row>
    <row r="12" spans="2:8" ht="14.5" x14ac:dyDescent="0.35">
      <c r="C12" s="7"/>
      <c r="D12" s="7"/>
      <c r="E12" s="7"/>
      <c r="F12" s="7"/>
      <c r="G12" s="7"/>
    </row>
    <row r="13" spans="2:8" ht="14.5" customHeight="1" x14ac:dyDescent="0.35"/>
    <row r="14" spans="2:8" ht="14.5" hidden="1" customHeight="1" x14ac:dyDescent="0.35"/>
    <row r="15" spans="2:8" ht="14.5" hidden="1" customHeight="1" x14ac:dyDescent="0.35"/>
    <row r="16" spans="2:8" ht="14.5" hidden="1" customHeight="1" x14ac:dyDescent="0.35"/>
    <row r="17" ht="14.5" hidden="1" customHeight="1" x14ac:dyDescent="0.35"/>
    <row r="18" ht="14.5" hidden="1" customHeight="1" x14ac:dyDescent="0.35"/>
    <row r="19" ht="14.5" hidden="1" customHeight="1" x14ac:dyDescent="0.35"/>
    <row r="20" ht="14.5" hidden="1" customHeight="1" x14ac:dyDescent="0.35"/>
    <row r="21" ht="14.5" hidden="1" customHeight="1" x14ac:dyDescent="0.35"/>
    <row r="22" ht="14.5" hidden="1" customHeight="1" x14ac:dyDescent="0.35"/>
    <row r="23" ht="14.5" hidden="1" customHeight="1" x14ac:dyDescent="0.35"/>
    <row r="24" ht="14.5" hidden="1" customHeight="1" x14ac:dyDescent="0.35"/>
    <row r="25" ht="14.5" hidden="1" customHeight="1" x14ac:dyDescent="0.35"/>
    <row r="26" ht="14.5" hidden="1" customHeight="1" x14ac:dyDescent="0.35"/>
    <row r="27" ht="14.5" hidden="1" customHeight="1" x14ac:dyDescent="0.35"/>
    <row r="28" ht="14.5" hidden="1" customHeight="1" x14ac:dyDescent="0.35"/>
    <row r="29" ht="14.5" hidden="1" customHeight="1" x14ac:dyDescent="0.35"/>
  </sheetData>
  <customSheetViews>
    <customSheetView guid="{EB795A54-28D7-4D84-84BD-E612CA4FC176}" scale="85" showGridLines="0" hiddenRows="1" hiddenColumns="1">
      <selection activeCell="B12" sqref="B12"/>
    </customSheetView>
  </customSheetView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BFB0-8F98-4E1F-A873-B273B789DBB8}">
  <sheetPr codeName="Planilha20"/>
  <dimension ref="A1:AI25"/>
  <sheetViews>
    <sheetView showGridLines="0" showRowColHeaders="0" zoomScale="70" zoomScaleNormal="70" workbookViewId="0">
      <pane xSplit="2" ySplit="10" topLeftCell="C11" activePane="bottomRight" state="frozen"/>
      <selection pane="topRight" activeCell="C1" sqref="C1"/>
      <selection pane="bottomLeft" activeCell="A11" sqref="A11"/>
      <selection pane="bottomRight"/>
    </sheetView>
  </sheetViews>
  <sheetFormatPr defaultColWidth="0" defaultRowHeight="0" customHeight="1" zeroHeight="1" x14ac:dyDescent="0.35"/>
  <cols>
    <col min="1" max="1" width="8.7265625" customWidth="1"/>
    <col min="2" max="2" width="62.7265625" customWidth="1"/>
    <col min="3" max="3" width="20.54296875" bestFit="1" customWidth="1"/>
    <col min="4" max="4" width="22.81640625" bestFit="1" customWidth="1"/>
    <col min="5" max="5" width="10.54296875" bestFit="1" customWidth="1"/>
    <col min="6" max="6" width="20.54296875" bestFit="1" customWidth="1"/>
    <col min="7" max="7" width="22.81640625" bestFit="1" customWidth="1"/>
    <col min="8" max="8" width="10.54296875" bestFit="1" customWidth="1"/>
    <col min="9" max="9" width="7.453125" customWidth="1"/>
    <col min="10" max="16" width="14.453125" hidden="1" customWidth="1"/>
    <col min="17" max="35" width="12.7265625" hidden="1" customWidth="1"/>
    <col min="36" max="16384" width="8.7265625" hidden="1"/>
  </cols>
  <sheetData>
    <row r="1" spans="2:8" ht="14.5" x14ac:dyDescent="0.35"/>
    <row r="2" spans="2:8" ht="14.5" x14ac:dyDescent="0.35"/>
    <row r="3" spans="2:8" ht="14.5" x14ac:dyDescent="0.35"/>
    <row r="4" spans="2:8" ht="14.5" x14ac:dyDescent="0.35"/>
    <row r="5" spans="2:8" ht="14.5" x14ac:dyDescent="0.35"/>
    <row r="6" spans="2:8" ht="14.5" x14ac:dyDescent="0.35"/>
    <row r="7" spans="2:8" ht="18.5" x14ac:dyDescent="0.45">
      <c r="B7" s="82" t="s">
        <v>21</v>
      </c>
    </row>
    <row r="8" spans="2:8" ht="14.5" x14ac:dyDescent="0.35"/>
    <row r="9" spans="2:8" ht="15" thickBot="1" x14ac:dyDescent="0.4">
      <c r="B9" s="159" t="s">
        <v>233</v>
      </c>
      <c r="C9" s="159"/>
      <c r="D9" s="159"/>
      <c r="E9" s="159"/>
      <c r="F9" s="159"/>
      <c r="G9" s="159"/>
      <c r="H9" s="159"/>
    </row>
    <row r="10" spans="2:8" s="43" customFormat="1" ht="14.5" x14ac:dyDescent="0.35">
      <c r="B10" s="154" t="s">
        <v>234</v>
      </c>
      <c r="D10" s="113"/>
      <c r="E10" s="113">
        <v>2020</v>
      </c>
      <c r="F10" s="165"/>
      <c r="G10" s="166"/>
      <c r="H10" s="118">
        <v>2021</v>
      </c>
    </row>
    <row r="11" spans="2:8" s="43" customFormat="1" ht="14.5" x14ac:dyDescent="0.35">
      <c r="B11" s="154" t="s">
        <v>235</v>
      </c>
      <c r="C11" s="56" t="s">
        <v>236</v>
      </c>
      <c r="D11" s="155" t="s">
        <v>237</v>
      </c>
      <c r="E11" s="155" t="s">
        <v>61</v>
      </c>
      <c r="F11" s="60" t="s">
        <v>236</v>
      </c>
      <c r="G11" s="155" t="s">
        <v>237</v>
      </c>
      <c r="H11" s="167" t="s">
        <v>61</v>
      </c>
    </row>
    <row r="12" spans="2:8" ht="14.5" x14ac:dyDescent="0.35">
      <c r="B12" s="153" t="s">
        <v>238</v>
      </c>
      <c r="C12" s="19">
        <v>0</v>
      </c>
      <c r="D12" s="19">
        <v>6144</v>
      </c>
      <c r="E12" s="19">
        <f>SUM(C12:D12)</f>
        <v>6144</v>
      </c>
      <c r="F12" s="168">
        <v>0</v>
      </c>
      <c r="G12" s="19">
        <v>5605.02</v>
      </c>
      <c r="H12" s="169">
        <f>SUM(F12:G12)</f>
        <v>5605.02</v>
      </c>
    </row>
    <row r="13" spans="2:8" ht="14.5" customHeight="1" x14ac:dyDescent="0.35">
      <c r="B13" s="288" t="s">
        <v>239</v>
      </c>
      <c r="C13" s="19">
        <v>1114366</v>
      </c>
      <c r="D13" s="19">
        <v>0</v>
      </c>
      <c r="E13" s="19">
        <f>SUM(C13:D13)</f>
        <v>1114366</v>
      </c>
      <c r="F13" s="168">
        <v>613715.75</v>
      </c>
      <c r="G13" s="19">
        <v>0</v>
      </c>
      <c r="H13" s="169">
        <v>1128827.5</v>
      </c>
    </row>
    <row r="14" spans="2:8" ht="14.5" customHeight="1" x14ac:dyDescent="0.35">
      <c r="B14" s="153" t="s">
        <v>240</v>
      </c>
      <c r="C14" s="19">
        <v>4809210</v>
      </c>
      <c r="D14" s="19">
        <v>0</v>
      </c>
      <c r="E14" s="19">
        <f>SUM(C14:D14)</f>
        <v>4809210</v>
      </c>
      <c r="F14" s="168">
        <v>21223103.170000002</v>
      </c>
      <c r="G14" s="19">
        <v>0</v>
      </c>
      <c r="H14" s="169">
        <v>5406895</v>
      </c>
    </row>
    <row r="15" spans="2:8" ht="14.5" customHeight="1" x14ac:dyDescent="0.35">
      <c r="B15" s="152" t="s">
        <v>241</v>
      </c>
      <c r="C15" s="20">
        <f t="shared" ref="C15:H15" si="0">SUM(C12:C14)</f>
        <v>5923576</v>
      </c>
      <c r="D15" s="20">
        <f t="shared" si="0"/>
        <v>6144</v>
      </c>
      <c r="E15" s="20">
        <f t="shared" si="0"/>
        <v>5929720</v>
      </c>
      <c r="F15" s="170">
        <f t="shared" si="0"/>
        <v>21836818.920000002</v>
      </c>
      <c r="G15" s="20">
        <f t="shared" si="0"/>
        <v>5605.02</v>
      </c>
      <c r="H15" s="21">
        <f t="shared" si="0"/>
        <v>6541327.5199999996</v>
      </c>
    </row>
    <row r="16" spans="2:8" s="43" customFormat="1" ht="14.5" customHeight="1" x14ac:dyDescent="0.35">
      <c r="B16" s="154" t="s">
        <v>242</v>
      </c>
      <c r="C16" s="56" t="s">
        <v>236</v>
      </c>
      <c r="D16" s="155" t="s">
        <v>237</v>
      </c>
      <c r="E16" s="155" t="s">
        <v>61</v>
      </c>
      <c r="F16" s="60" t="s">
        <v>236</v>
      </c>
      <c r="G16" s="155" t="s">
        <v>237</v>
      </c>
      <c r="H16" s="167" t="s">
        <v>61</v>
      </c>
    </row>
    <row r="17" spans="2:8" ht="14.5" customHeight="1" x14ac:dyDescent="0.35">
      <c r="B17" s="153" t="s">
        <v>243</v>
      </c>
      <c r="C17" s="19">
        <v>0</v>
      </c>
      <c r="D17" s="19">
        <v>212</v>
      </c>
      <c r="E17" s="19">
        <f>SUM(C17:D17)</f>
        <v>212</v>
      </c>
      <c r="F17" s="168">
        <v>0</v>
      </c>
      <c r="G17" s="19">
        <v>117.17</v>
      </c>
      <c r="H17" s="169">
        <f>SUM(F17:G17)</f>
        <v>117.17</v>
      </c>
    </row>
    <row r="18" spans="2:8" ht="14.5" customHeight="1" x14ac:dyDescent="0.35">
      <c r="B18" s="153" t="s">
        <v>244</v>
      </c>
      <c r="C18" s="19">
        <v>0</v>
      </c>
      <c r="D18" s="19">
        <v>419</v>
      </c>
      <c r="E18" s="19">
        <f>SUM(C18:D18)</f>
        <v>419</v>
      </c>
      <c r="F18" s="168">
        <v>0</v>
      </c>
      <c r="G18" s="19">
        <v>416.62</v>
      </c>
      <c r="H18" s="169">
        <f>SUM(F18:G18)</f>
        <v>416.62</v>
      </c>
    </row>
    <row r="19" spans="2:8" ht="14.5" customHeight="1" x14ac:dyDescent="0.35">
      <c r="B19" s="152" t="s">
        <v>245</v>
      </c>
      <c r="C19" s="20">
        <v>0</v>
      </c>
      <c r="D19" s="20">
        <f>SUM(D17:D18)</f>
        <v>631</v>
      </c>
      <c r="E19" s="20">
        <f>SUM(C19:D19)</f>
        <v>631</v>
      </c>
      <c r="F19" s="170">
        <v>0</v>
      </c>
      <c r="G19" s="20">
        <f>SUM(G17:G18)</f>
        <v>533.79</v>
      </c>
      <c r="H19" s="21">
        <f>SUM(H17:H18)</f>
        <v>533.79</v>
      </c>
    </row>
    <row r="20" spans="2:8" ht="14.5" customHeight="1" thickBot="1" x14ac:dyDescent="0.4">
      <c r="B20" s="152" t="s">
        <v>246</v>
      </c>
      <c r="C20" s="20">
        <f t="shared" ref="C20:H20" si="1">C15+C19</f>
        <v>5923576</v>
      </c>
      <c r="D20" s="20">
        <f t="shared" si="1"/>
        <v>6775</v>
      </c>
      <c r="E20" s="20">
        <f t="shared" si="1"/>
        <v>5930351</v>
      </c>
      <c r="F20" s="22">
        <f t="shared" si="1"/>
        <v>21836818.920000002</v>
      </c>
      <c r="G20" s="23">
        <f t="shared" si="1"/>
        <v>6138.81</v>
      </c>
      <c r="H20" s="24">
        <f t="shared" si="1"/>
        <v>6541861.3099999996</v>
      </c>
    </row>
    <row r="21" spans="2:8" ht="14.5" customHeight="1" x14ac:dyDescent="0.35"/>
    <row r="22" spans="2:8" ht="14.5" customHeight="1" x14ac:dyDescent="0.35">
      <c r="B22" t="s">
        <v>247</v>
      </c>
    </row>
    <row r="23" spans="2:8" ht="14.5" customHeight="1" x14ac:dyDescent="0.35">
      <c r="B23" t="s">
        <v>248</v>
      </c>
    </row>
    <row r="24" spans="2:8" ht="14.5" customHeight="1" x14ac:dyDescent="0.35"/>
    <row r="25" spans="2:8" ht="14.5" customHeight="1" x14ac:dyDescent="0.35"/>
  </sheetData>
  <customSheetViews>
    <customSheetView guid="{EB795A54-28D7-4D84-84BD-E612CA4FC176}" scale="80" showGridLines="0" hiddenRows="1" hiddenColumns="1" topLeftCell="A4">
      <selection activeCell="G9" sqref="G9"/>
    </customSheetView>
  </customSheetView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EE906-D2EA-4371-AC2A-242CED25AE13}">
  <sheetPr codeName="Planilha21"/>
  <dimension ref="B1:AK29"/>
  <sheetViews>
    <sheetView showGridLines="0" showRowColHeaders="0" zoomScale="70" zoomScaleNormal="70" workbookViewId="0">
      <pane xSplit="2" ySplit="10" topLeftCell="C11" activePane="bottomRight" state="frozen"/>
      <selection pane="topRight" activeCell="C1" sqref="C1"/>
      <selection pane="bottomLeft" activeCell="A11" sqref="A11"/>
      <selection pane="bottomRight"/>
    </sheetView>
  </sheetViews>
  <sheetFormatPr defaultColWidth="0" defaultRowHeight="0" customHeight="1" zeroHeight="1" x14ac:dyDescent="0.35"/>
  <cols>
    <col min="1" max="1" width="8.7265625" customWidth="1"/>
    <col min="2" max="2" width="57.81640625" customWidth="1"/>
    <col min="3" max="7" width="7.54296875" customWidth="1"/>
    <col min="8" max="8" width="9.26953125" customWidth="1"/>
    <col min="9" max="9" width="24.54296875" hidden="1" customWidth="1"/>
    <col min="10" max="10" width="20.1796875" hidden="1" customWidth="1"/>
    <col min="11" max="12" width="14.453125" hidden="1" customWidth="1"/>
    <col min="13" max="19" width="14.453125" hidden="1"/>
    <col min="20" max="37" width="12.7265625" hidden="1"/>
  </cols>
  <sheetData>
    <row r="1" spans="2:10" ht="14.5" x14ac:dyDescent="0.35"/>
    <row r="2" spans="2:10" ht="14.5" x14ac:dyDescent="0.35"/>
    <row r="3" spans="2:10" ht="14.5" x14ac:dyDescent="0.35"/>
    <row r="4" spans="2:10" ht="14.5" x14ac:dyDescent="0.35"/>
    <row r="5" spans="2:10" ht="14.5" x14ac:dyDescent="0.35">
      <c r="H5" s="17"/>
    </row>
    <row r="6" spans="2:10" ht="14.5" x14ac:dyDescent="0.35"/>
    <row r="7" spans="2:10" ht="18.5" x14ac:dyDescent="0.45">
      <c r="B7" s="82" t="s">
        <v>22</v>
      </c>
      <c r="C7" s="2"/>
      <c r="D7" s="2"/>
    </row>
    <row r="8" spans="2:10" ht="14.5" x14ac:dyDescent="0.35"/>
    <row r="9" spans="2:10" ht="15" thickBot="1" x14ac:dyDescent="0.4">
      <c r="B9" s="75" t="s">
        <v>249</v>
      </c>
      <c r="C9" s="1"/>
      <c r="D9" s="1"/>
      <c r="E9" s="1"/>
      <c r="F9" s="1"/>
      <c r="G9" s="1"/>
      <c r="H9" s="318"/>
      <c r="I9" s="318"/>
      <c r="J9" s="318"/>
    </row>
    <row r="10" spans="2:10" s="43" customFormat="1" ht="14.5" x14ac:dyDescent="0.35">
      <c r="B10" s="36" t="s">
        <v>250</v>
      </c>
      <c r="C10" s="59">
        <v>2017</v>
      </c>
      <c r="D10" s="59">
        <v>2018</v>
      </c>
      <c r="E10" s="59">
        <v>2019</v>
      </c>
      <c r="F10" s="59">
        <v>2020</v>
      </c>
      <c r="G10" s="69">
        <v>2021</v>
      </c>
      <c r="H10" s="160"/>
      <c r="I10" s="161"/>
      <c r="J10" s="161"/>
    </row>
    <row r="11" spans="2:10" s="43" customFormat="1" ht="14.5" x14ac:dyDescent="0.35">
      <c r="B11" s="36" t="s">
        <v>235</v>
      </c>
      <c r="C11" s="147"/>
      <c r="D11" s="147"/>
      <c r="E11" s="147"/>
      <c r="F11" s="147"/>
      <c r="G11" s="162"/>
      <c r="H11" s="163"/>
      <c r="I11" s="163"/>
      <c r="J11" s="163"/>
    </row>
    <row r="12" spans="2:10" ht="14.5" customHeight="1" x14ac:dyDescent="0.35">
      <c r="B12" t="s">
        <v>251</v>
      </c>
      <c r="C12" s="34">
        <v>1019</v>
      </c>
      <c r="D12" s="34">
        <v>909</v>
      </c>
      <c r="E12" s="34">
        <v>783</v>
      </c>
      <c r="F12" s="34">
        <v>1037</v>
      </c>
      <c r="G12" s="127">
        <v>873.6</v>
      </c>
      <c r="H12" s="10"/>
      <c r="I12" s="10"/>
      <c r="J12" s="10"/>
    </row>
    <row r="13" spans="2:10" ht="14.5" customHeight="1" x14ac:dyDescent="0.35">
      <c r="B13" t="s">
        <v>252</v>
      </c>
      <c r="C13" s="34">
        <v>0</v>
      </c>
      <c r="D13" s="34">
        <v>0</v>
      </c>
      <c r="E13" s="34">
        <v>0</v>
      </c>
      <c r="F13" s="34">
        <v>0</v>
      </c>
      <c r="G13" s="127">
        <v>160.41</v>
      </c>
      <c r="H13" s="10"/>
      <c r="I13" s="10"/>
      <c r="J13" s="10"/>
    </row>
    <row r="14" spans="2:10" ht="14.5" customHeight="1" x14ac:dyDescent="0.35">
      <c r="B14" s="1" t="s">
        <v>241</v>
      </c>
      <c r="C14" s="111">
        <f>SUM(C12:C12)</f>
        <v>1019</v>
      </c>
      <c r="D14" s="111">
        <f>SUM(D12:D12)</f>
        <v>909</v>
      </c>
      <c r="E14" s="111">
        <f>SUM(E12:E12)</f>
        <v>783</v>
      </c>
      <c r="F14" s="111">
        <f>SUM(F12:F12)</f>
        <v>1037</v>
      </c>
      <c r="G14" s="142">
        <f>SUM(G12:G13)</f>
        <v>1034.01</v>
      </c>
      <c r="H14" s="10"/>
      <c r="I14" s="10"/>
      <c r="J14" s="10"/>
    </row>
    <row r="15" spans="2:10" s="43" customFormat="1" ht="14.5" customHeight="1" x14ac:dyDescent="0.35">
      <c r="B15" s="36" t="s">
        <v>242</v>
      </c>
      <c r="C15" s="147"/>
      <c r="D15" s="147"/>
      <c r="E15" s="147"/>
      <c r="F15" s="147"/>
      <c r="G15" s="162"/>
      <c r="H15" s="164"/>
      <c r="I15" s="164"/>
      <c r="J15" s="164"/>
    </row>
    <row r="16" spans="2:10" ht="14.5" customHeight="1" x14ac:dyDescent="0.35">
      <c r="B16" t="s">
        <v>253</v>
      </c>
      <c r="C16" s="34">
        <v>0</v>
      </c>
      <c r="D16" s="34">
        <v>0</v>
      </c>
      <c r="E16" s="34">
        <v>9</v>
      </c>
      <c r="F16" s="34">
        <v>244</v>
      </c>
      <c r="G16" s="127">
        <v>0</v>
      </c>
      <c r="H16" s="8"/>
      <c r="I16" s="9"/>
      <c r="J16" s="9"/>
    </row>
    <row r="17" spans="2:10" ht="14.5" customHeight="1" x14ac:dyDescent="0.35">
      <c r="B17" t="s">
        <v>254</v>
      </c>
      <c r="C17" s="34">
        <v>0</v>
      </c>
      <c r="D17" s="34">
        <v>0</v>
      </c>
      <c r="E17" s="34">
        <v>9</v>
      </c>
      <c r="F17" s="34">
        <v>21</v>
      </c>
      <c r="G17" s="127">
        <v>0.04</v>
      </c>
      <c r="H17" s="10"/>
      <c r="I17" s="10"/>
      <c r="J17" s="10"/>
    </row>
    <row r="18" spans="2:10" ht="14.5" customHeight="1" x14ac:dyDescent="0.35">
      <c r="B18" t="s">
        <v>255</v>
      </c>
      <c r="C18" s="34">
        <v>626</v>
      </c>
      <c r="D18" s="34">
        <v>665</v>
      </c>
      <c r="E18" s="34">
        <v>731</v>
      </c>
      <c r="F18" s="34">
        <v>456</v>
      </c>
      <c r="G18" s="127">
        <v>423.79</v>
      </c>
      <c r="H18" s="10"/>
      <c r="I18" s="10"/>
      <c r="J18" s="10"/>
    </row>
    <row r="19" spans="2:10" ht="14.5" customHeight="1" x14ac:dyDescent="0.35">
      <c r="B19" t="s">
        <v>256</v>
      </c>
      <c r="C19" s="34">
        <v>0</v>
      </c>
      <c r="D19" s="34">
        <v>6</v>
      </c>
      <c r="E19" s="34">
        <v>0</v>
      </c>
      <c r="F19" s="34">
        <v>0</v>
      </c>
      <c r="G19" s="127">
        <v>5</v>
      </c>
      <c r="H19" s="11"/>
      <c r="I19" s="11"/>
      <c r="J19" s="11"/>
    </row>
    <row r="20" spans="2:10" ht="14.5" customHeight="1" x14ac:dyDescent="0.35">
      <c r="B20" s="1" t="s">
        <v>245</v>
      </c>
      <c r="C20" s="111">
        <f>SUM(C16:C19)</f>
        <v>626</v>
      </c>
      <c r="D20" s="111">
        <f>SUM(D16:D19)</f>
        <v>671</v>
      </c>
      <c r="E20" s="111">
        <f>SUM(E16:E19)</f>
        <v>749</v>
      </c>
      <c r="F20" s="111">
        <f>SUM(F16:F19)</f>
        <v>721</v>
      </c>
      <c r="G20" s="142">
        <f>SUM(G16:G19)</f>
        <v>428.83000000000004</v>
      </c>
      <c r="H20" s="11"/>
      <c r="I20" s="11"/>
      <c r="J20" s="11"/>
    </row>
    <row r="21" spans="2:10" ht="14.5" customHeight="1" thickBot="1" x14ac:dyDescent="0.4">
      <c r="B21" s="1" t="s">
        <v>246</v>
      </c>
      <c r="C21" s="111">
        <f>C14+C20</f>
        <v>1645</v>
      </c>
      <c r="D21" s="111">
        <f>D14+D20</f>
        <v>1580</v>
      </c>
      <c r="E21" s="111">
        <f>E14+E20</f>
        <v>1532</v>
      </c>
      <c r="F21" s="111">
        <f>F14+F20</f>
        <v>1758</v>
      </c>
      <c r="G21" s="128">
        <f>G14+G20</f>
        <v>1462.8400000000001</v>
      </c>
    </row>
    <row r="22" spans="2:10" ht="14.5" customHeight="1" x14ac:dyDescent="0.35"/>
    <row r="23" spans="2:10" ht="14.5" customHeight="1" x14ac:dyDescent="0.35">
      <c r="B23" t="s">
        <v>257</v>
      </c>
    </row>
    <row r="24" spans="2:10" ht="14.5" customHeight="1" x14ac:dyDescent="0.35">
      <c r="B24" t="s">
        <v>258</v>
      </c>
    </row>
    <row r="25" spans="2:10" ht="14.5" customHeight="1" x14ac:dyDescent="0.35"/>
    <row r="26" spans="2:10" ht="14.5" customHeight="1" x14ac:dyDescent="0.35"/>
    <row r="27" spans="2:10" ht="14.5" hidden="1" customHeight="1" x14ac:dyDescent="0.35"/>
    <row r="28" spans="2:10" ht="14.5" hidden="1" customHeight="1" x14ac:dyDescent="0.35"/>
    <row r="29" spans="2:10" ht="14.5" hidden="1" customHeight="1" x14ac:dyDescent="0.35"/>
  </sheetData>
  <customSheetViews>
    <customSheetView guid="{EB795A54-28D7-4D84-84BD-E612CA4FC176}" scale="80" showGridLines="0" hiddenRows="1" hiddenColumns="1">
      <selection activeCell="B24" sqref="B24"/>
    </customSheetView>
  </customSheetViews>
  <mergeCells count="1">
    <mergeCell ref="H9:J9"/>
  </mergeCell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62822-1071-4CCD-B3BA-703384AEC051}">
  <sheetPr codeName="Planilha22"/>
  <dimension ref="B1:AL29"/>
  <sheetViews>
    <sheetView showGridLines="0" showRowColHeaders="0" zoomScale="70" zoomScaleNormal="70" workbookViewId="0">
      <pane xSplit="3" ySplit="10" topLeftCell="D11" activePane="bottomRight" state="frozen"/>
      <selection pane="topRight" activeCell="D1" sqref="D1"/>
      <selection pane="bottomLeft" activeCell="A11" sqref="A11"/>
      <selection pane="bottomRight"/>
    </sheetView>
  </sheetViews>
  <sheetFormatPr defaultColWidth="0" defaultRowHeight="0" customHeight="1" zeroHeight="1" x14ac:dyDescent="0.35"/>
  <cols>
    <col min="1" max="1" width="8.7265625" customWidth="1"/>
    <col min="2" max="2" width="90.54296875" customWidth="1"/>
    <col min="3" max="3" width="10.453125" bestFit="1" customWidth="1"/>
    <col min="4" max="7" width="18.453125" bestFit="1" customWidth="1"/>
    <col min="8" max="8" width="8" customWidth="1"/>
    <col min="9" max="9" width="25.54296875" hidden="1" customWidth="1"/>
    <col min="10" max="10" width="24.54296875" hidden="1" customWidth="1"/>
    <col min="11" max="11" width="20.1796875" hidden="1" customWidth="1"/>
    <col min="12" max="13" width="14.453125" hidden="1" customWidth="1"/>
    <col min="14" max="20" width="14.453125" hidden="1"/>
    <col min="21" max="38" width="12.7265625" hidden="1"/>
  </cols>
  <sheetData>
    <row r="1" spans="2:11" ht="14.5" x14ac:dyDescent="0.35"/>
    <row r="2" spans="2:11" ht="14.5" x14ac:dyDescent="0.35">
      <c r="H2" s="17"/>
    </row>
    <row r="3" spans="2:11" ht="14.5" x14ac:dyDescent="0.35">
      <c r="H3" s="17"/>
    </row>
    <row r="4" spans="2:11" ht="14.5" x14ac:dyDescent="0.35">
      <c r="H4" s="17"/>
    </row>
    <row r="5" spans="2:11" ht="14.5" x14ac:dyDescent="0.35">
      <c r="H5" s="17"/>
    </row>
    <row r="6" spans="2:11" ht="14.5" x14ac:dyDescent="0.35"/>
    <row r="7" spans="2:11" ht="18.5" x14ac:dyDescent="0.45">
      <c r="B7" s="82" t="s">
        <v>23</v>
      </c>
      <c r="C7" s="2"/>
      <c r="D7" s="2"/>
      <c r="E7" s="2"/>
    </row>
    <row r="8" spans="2:11" ht="14.5" x14ac:dyDescent="0.35"/>
    <row r="9" spans="2:11" ht="14.5" customHeight="1" thickBot="1" x14ac:dyDescent="0.4">
      <c r="B9" s="79" t="s">
        <v>259</v>
      </c>
      <c r="C9" s="77"/>
      <c r="D9" s="77"/>
      <c r="E9" s="77"/>
      <c r="F9" s="77"/>
      <c r="G9" s="77"/>
      <c r="H9" s="12"/>
      <c r="I9" s="318"/>
      <c r="J9" s="318"/>
      <c r="K9" s="318"/>
    </row>
    <row r="10" spans="2:11" s="59" customFormat="1" ht="14.5" x14ac:dyDescent="0.35">
      <c r="B10" s="39"/>
      <c r="C10" s="39"/>
      <c r="D10" s="39" t="s">
        <v>54</v>
      </c>
      <c r="E10" s="39" t="s">
        <v>55</v>
      </c>
      <c r="F10" s="39" t="s">
        <v>56</v>
      </c>
      <c r="G10" s="66" t="s">
        <v>57</v>
      </c>
      <c r="H10" s="179"/>
      <c r="I10" s="179"/>
      <c r="J10" s="180"/>
      <c r="K10" s="180"/>
    </row>
    <row r="11" spans="2:11" ht="14.5" x14ac:dyDescent="0.35">
      <c r="B11" s="107" t="s">
        <v>260</v>
      </c>
      <c r="C11" s="107" t="s">
        <v>143</v>
      </c>
      <c r="D11" s="107">
        <v>1</v>
      </c>
      <c r="E11" s="107">
        <v>1</v>
      </c>
      <c r="F11" s="107">
        <v>0</v>
      </c>
      <c r="G11" s="171">
        <v>0</v>
      </c>
      <c r="H11" s="12"/>
      <c r="I11" s="10"/>
      <c r="J11" s="10"/>
      <c r="K11" s="10"/>
    </row>
    <row r="12" spans="2:11" ht="14.5" customHeight="1" x14ac:dyDescent="0.35">
      <c r="B12" s="107"/>
      <c r="C12" s="107" t="s">
        <v>261</v>
      </c>
      <c r="D12" s="172">
        <v>1000</v>
      </c>
      <c r="E12" s="173">
        <v>3878.25</v>
      </c>
      <c r="F12" s="173">
        <v>0</v>
      </c>
      <c r="G12" s="174">
        <v>0</v>
      </c>
      <c r="H12" s="10"/>
      <c r="I12" s="10"/>
      <c r="J12" s="10"/>
      <c r="K12" s="10"/>
    </row>
    <row r="13" spans="2:11" ht="14.5" customHeight="1" x14ac:dyDescent="0.35">
      <c r="B13" s="107" t="s">
        <v>262</v>
      </c>
      <c r="C13" s="107" t="s">
        <v>143</v>
      </c>
      <c r="D13" s="175">
        <v>6</v>
      </c>
      <c r="E13" s="107">
        <v>3</v>
      </c>
      <c r="F13" s="107">
        <v>0</v>
      </c>
      <c r="G13" s="171">
        <v>0</v>
      </c>
      <c r="H13" s="10"/>
      <c r="I13" s="10"/>
      <c r="J13" s="10"/>
      <c r="K13" s="10"/>
    </row>
    <row r="14" spans="2:11" ht="14.5" customHeight="1" x14ac:dyDescent="0.35">
      <c r="B14" s="107"/>
      <c r="C14" s="107" t="s">
        <v>261</v>
      </c>
      <c r="D14" s="173">
        <v>691246.1</v>
      </c>
      <c r="E14" s="173">
        <v>401289.51</v>
      </c>
      <c r="F14" s="173">
        <v>0</v>
      </c>
      <c r="G14" s="174">
        <v>0</v>
      </c>
      <c r="H14" s="11"/>
      <c r="I14" s="10"/>
      <c r="J14" s="10"/>
      <c r="K14" s="10"/>
    </row>
    <row r="15" spans="2:11" ht="14.5" customHeight="1" x14ac:dyDescent="0.35">
      <c r="B15" s="107" t="s">
        <v>263</v>
      </c>
      <c r="C15" s="107" t="s">
        <v>143</v>
      </c>
      <c r="D15" s="175">
        <v>22</v>
      </c>
      <c r="E15" s="107">
        <v>41</v>
      </c>
      <c r="F15" s="107">
        <v>5</v>
      </c>
      <c r="G15" s="171">
        <v>19</v>
      </c>
      <c r="H15" s="12"/>
      <c r="I15" s="11"/>
      <c r="J15" s="11"/>
      <c r="K15" s="11"/>
    </row>
    <row r="16" spans="2:11" ht="14.5" customHeight="1" x14ac:dyDescent="0.35">
      <c r="B16" s="107"/>
      <c r="C16" s="107" t="s">
        <v>261</v>
      </c>
      <c r="D16" s="173">
        <v>786642.87</v>
      </c>
      <c r="E16" s="173">
        <v>2534929.3199999998</v>
      </c>
      <c r="F16" s="173">
        <v>1415125</v>
      </c>
      <c r="G16" s="174">
        <v>1683615.75</v>
      </c>
      <c r="H16" s="10"/>
      <c r="I16" s="8"/>
      <c r="J16" s="9"/>
      <c r="K16" s="9"/>
    </row>
    <row r="17" spans="2:11" ht="14.5" customHeight="1" x14ac:dyDescent="0.35">
      <c r="B17" s="107" t="s">
        <v>264</v>
      </c>
      <c r="C17" s="107" t="s">
        <v>143</v>
      </c>
      <c r="D17" s="173">
        <v>0</v>
      </c>
      <c r="E17" s="107">
        <v>0</v>
      </c>
      <c r="F17" s="107">
        <v>0</v>
      </c>
      <c r="G17" s="171">
        <v>12</v>
      </c>
      <c r="H17" s="10"/>
      <c r="I17" s="10"/>
      <c r="J17" s="10"/>
      <c r="K17" s="10"/>
    </row>
    <row r="18" spans="2:11" ht="14.5" customHeight="1" x14ac:dyDescent="0.35">
      <c r="B18" s="107"/>
      <c r="C18" s="107" t="s">
        <v>261</v>
      </c>
      <c r="D18" s="107">
        <v>0</v>
      </c>
      <c r="E18" s="173">
        <v>0</v>
      </c>
      <c r="F18" s="173">
        <v>0</v>
      </c>
      <c r="G18" s="174">
        <v>581829.07999999996</v>
      </c>
      <c r="H18" s="10"/>
      <c r="I18" s="10"/>
      <c r="J18" s="10"/>
      <c r="K18" s="10"/>
    </row>
    <row r="19" spans="2:11" ht="14.5" customHeight="1" x14ac:dyDescent="0.35">
      <c r="B19" s="107" t="s">
        <v>265</v>
      </c>
      <c r="C19" s="107" t="s">
        <v>143</v>
      </c>
      <c r="D19" s="173">
        <v>0</v>
      </c>
      <c r="E19" s="107">
        <v>0</v>
      </c>
      <c r="F19" s="107">
        <v>0</v>
      </c>
      <c r="G19" s="171">
        <v>0</v>
      </c>
      <c r="H19" s="10"/>
      <c r="I19" s="11"/>
      <c r="J19" s="11"/>
      <c r="K19" s="11"/>
    </row>
    <row r="20" spans="2:11" ht="14.5" customHeight="1" x14ac:dyDescent="0.35">
      <c r="B20" s="107"/>
      <c r="C20" s="107" t="s">
        <v>261</v>
      </c>
      <c r="D20" s="107">
        <v>0</v>
      </c>
      <c r="E20" s="173">
        <v>0</v>
      </c>
      <c r="F20" s="173">
        <v>0</v>
      </c>
      <c r="G20" s="174">
        <v>0</v>
      </c>
      <c r="H20" s="11"/>
      <c r="I20" s="11"/>
      <c r="J20" s="11"/>
      <c r="K20" s="11"/>
    </row>
    <row r="21" spans="2:11" ht="14.5" customHeight="1" x14ac:dyDescent="0.35">
      <c r="B21" s="107" t="s">
        <v>266</v>
      </c>
      <c r="C21" s="107" t="s">
        <v>143</v>
      </c>
      <c r="D21" s="173">
        <v>0</v>
      </c>
      <c r="E21" s="107">
        <v>0</v>
      </c>
      <c r="F21" s="107">
        <v>0</v>
      </c>
      <c r="G21" s="171">
        <v>0</v>
      </c>
      <c r="H21" s="11"/>
    </row>
    <row r="22" spans="2:11" ht="14.5" customHeight="1" x14ac:dyDescent="0.35">
      <c r="B22" s="107"/>
      <c r="C22" s="107" t="s">
        <v>261</v>
      </c>
      <c r="D22" s="107">
        <v>0</v>
      </c>
      <c r="E22" s="173">
        <v>0</v>
      </c>
      <c r="F22" s="173">
        <v>0</v>
      </c>
      <c r="G22" s="174">
        <v>0</v>
      </c>
    </row>
    <row r="23" spans="2:11" ht="14.5" customHeight="1" x14ac:dyDescent="0.35">
      <c r="B23" s="107" t="s">
        <v>267</v>
      </c>
      <c r="C23" s="107" t="s">
        <v>143</v>
      </c>
      <c r="D23" s="173">
        <v>0</v>
      </c>
      <c r="E23" s="107">
        <v>0</v>
      </c>
      <c r="F23" s="107">
        <v>0</v>
      </c>
      <c r="G23" s="171">
        <v>0</v>
      </c>
    </row>
    <row r="24" spans="2:11" ht="14.5" customHeight="1" x14ac:dyDescent="0.35">
      <c r="B24" s="107"/>
      <c r="C24" s="107" t="s">
        <v>261</v>
      </c>
      <c r="D24" s="107">
        <v>0</v>
      </c>
      <c r="E24" s="173">
        <v>0</v>
      </c>
      <c r="F24" s="173">
        <v>0</v>
      </c>
      <c r="G24" s="174">
        <v>0</v>
      </c>
    </row>
    <row r="25" spans="2:11" ht="14.5" customHeight="1" x14ac:dyDescent="0.35">
      <c r="B25" s="77" t="s">
        <v>61</v>
      </c>
      <c r="C25" s="77" t="s">
        <v>143</v>
      </c>
      <c r="D25" s="77">
        <f t="shared" ref="D25:G26" si="0">D23+D21+D19+D17+D15+D13+D11</f>
        <v>29</v>
      </c>
      <c r="E25" s="77">
        <f t="shared" si="0"/>
        <v>45</v>
      </c>
      <c r="F25" s="77">
        <f t="shared" si="0"/>
        <v>5</v>
      </c>
      <c r="G25" s="176">
        <f t="shared" si="0"/>
        <v>31</v>
      </c>
    </row>
    <row r="26" spans="2:11" ht="14.5" customHeight="1" thickBot="1" x14ac:dyDescent="0.4">
      <c r="B26" s="77"/>
      <c r="C26" s="77" t="s">
        <v>261</v>
      </c>
      <c r="D26" s="177">
        <f t="shared" si="0"/>
        <v>1478888.97</v>
      </c>
      <c r="E26" s="177">
        <f t="shared" si="0"/>
        <v>2940097.08</v>
      </c>
      <c r="F26" s="177">
        <f t="shared" si="0"/>
        <v>1415125</v>
      </c>
      <c r="G26" s="178">
        <f t="shared" si="0"/>
        <v>2265444.83</v>
      </c>
    </row>
    <row r="27" spans="2:11" ht="14.5" customHeight="1" x14ac:dyDescent="0.35">
      <c r="B27" t="s">
        <v>268</v>
      </c>
    </row>
    <row r="28" spans="2:11" ht="14.5" customHeight="1" x14ac:dyDescent="0.35"/>
    <row r="29" spans="2:11" ht="14.5" customHeight="1" x14ac:dyDescent="0.35"/>
  </sheetData>
  <customSheetViews>
    <customSheetView guid="{EB795A54-28D7-4D84-84BD-E612CA4FC176}" scale="70" showGridLines="0" hiddenRows="1" hiddenColumns="1">
      <selection activeCell="B25" sqref="B25"/>
    </customSheetView>
  </customSheetViews>
  <mergeCells count="1">
    <mergeCell ref="I9:K9"/>
  </mergeCell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D945B-1DEE-4DBA-876E-726A3F5A5E9D}">
  <sheetPr codeName="Planilha23"/>
  <dimension ref="A1:AQ33"/>
  <sheetViews>
    <sheetView showGridLines="0" showRowColHeaders="0" zoomScale="60" zoomScaleNormal="60" workbookViewId="0">
      <pane xSplit="2" ySplit="8" topLeftCell="C9" activePane="bottomRight" state="frozen"/>
      <selection pane="topRight" activeCell="C1" sqref="C1"/>
      <selection pane="bottomLeft" activeCell="A9" sqref="A9"/>
      <selection pane="bottomRight"/>
    </sheetView>
  </sheetViews>
  <sheetFormatPr defaultColWidth="0" defaultRowHeight="0" customHeight="1" zeroHeight="1" x14ac:dyDescent="0.35"/>
  <cols>
    <col min="1" max="1" width="8.7265625" customWidth="1"/>
    <col min="2" max="2" width="87.81640625" customWidth="1"/>
    <col min="3" max="3" width="15.26953125" bestFit="1" customWidth="1"/>
    <col min="4" max="4" width="17.453125" bestFit="1" customWidth="1"/>
    <col min="5" max="5" width="15.26953125" bestFit="1" customWidth="1"/>
    <col min="6" max="7" width="15.1796875" bestFit="1" customWidth="1"/>
    <col min="8" max="8" width="17.453125" bestFit="1" customWidth="1"/>
    <col min="9" max="9" width="14.81640625" bestFit="1" customWidth="1"/>
    <col min="10" max="10" width="15.81640625" customWidth="1"/>
    <col min="11" max="11" width="10.81640625" customWidth="1"/>
    <col min="12" max="18" width="14.453125" hidden="1" customWidth="1"/>
    <col min="19" max="43" width="0" hidden="1" customWidth="1"/>
    <col min="44" max="16384" width="8.7265625" hidden="1"/>
  </cols>
  <sheetData>
    <row r="1" spans="2:11" ht="14.5" x14ac:dyDescent="0.35"/>
    <row r="2" spans="2:11" ht="14.5" x14ac:dyDescent="0.35"/>
    <row r="3" spans="2:11" ht="14.5" x14ac:dyDescent="0.35"/>
    <row r="4" spans="2:11" ht="14.5" x14ac:dyDescent="0.35"/>
    <row r="5" spans="2:11" ht="14.5" x14ac:dyDescent="0.35"/>
    <row r="6" spans="2:11" ht="14.5" x14ac:dyDescent="0.35">
      <c r="K6" s="17"/>
    </row>
    <row r="7" spans="2:11" ht="18.5" x14ac:dyDescent="0.45">
      <c r="B7" s="82" t="s">
        <v>24</v>
      </c>
      <c r="C7" s="2"/>
      <c r="D7" s="2"/>
      <c r="E7" s="2"/>
    </row>
    <row r="8" spans="2:11" ht="14.5" x14ac:dyDescent="0.35"/>
    <row r="9" spans="2:11" ht="14.5" x14ac:dyDescent="0.35">
      <c r="B9" s="13"/>
      <c r="C9" s="13"/>
      <c r="D9" s="13"/>
      <c r="E9" s="13"/>
      <c r="F9" s="13"/>
      <c r="G9" s="13"/>
      <c r="H9" s="13"/>
      <c r="I9" s="318"/>
      <c r="J9" s="318"/>
      <c r="K9" s="318"/>
    </row>
    <row r="10" spans="2:11" ht="15" thickBot="1" x14ac:dyDescent="0.4">
      <c r="B10" s="75" t="s">
        <v>269</v>
      </c>
      <c r="C10" s="184"/>
      <c r="D10" s="184"/>
      <c r="E10" s="184"/>
      <c r="F10" s="184"/>
      <c r="G10" s="184"/>
      <c r="H10" s="184"/>
      <c r="I10" s="184"/>
      <c r="J10" s="184"/>
      <c r="K10" s="9"/>
    </row>
    <row r="11" spans="2:11" s="59" customFormat="1" ht="14.5" x14ac:dyDescent="0.35">
      <c r="B11" s="191"/>
      <c r="F11" s="59" t="s">
        <v>56</v>
      </c>
      <c r="G11" s="71"/>
      <c r="H11" s="72"/>
      <c r="I11" s="72"/>
      <c r="J11" s="73" t="s">
        <v>57</v>
      </c>
      <c r="K11" s="193"/>
    </row>
    <row r="12" spans="2:11" s="59" customFormat="1" ht="14.5" customHeight="1" x14ac:dyDescent="0.35">
      <c r="B12" s="191"/>
      <c r="C12" s="59" t="s">
        <v>135</v>
      </c>
      <c r="D12" s="59" t="s">
        <v>136</v>
      </c>
      <c r="E12" s="59" t="s">
        <v>137</v>
      </c>
      <c r="F12" s="59" t="s">
        <v>138</v>
      </c>
      <c r="G12" s="289" t="s">
        <v>135</v>
      </c>
      <c r="H12" s="59" t="s">
        <v>136</v>
      </c>
      <c r="I12" s="59" t="s">
        <v>137</v>
      </c>
      <c r="J12" s="74" t="s">
        <v>138</v>
      </c>
      <c r="K12" s="193"/>
    </row>
    <row r="13" spans="2:11" ht="14.5" customHeight="1" x14ac:dyDescent="0.35">
      <c r="B13" s="181" t="s">
        <v>270</v>
      </c>
      <c r="C13" s="195">
        <v>6</v>
      </c>
      <c r="D13" s="195">
        <v>36</v>
      </c>
      <c r="E13" s="195">
        <v>1</v>
      </c>
      <c r="F13" s="195">
        <v>2</v>
      </c>
      <c r="G13" s="238">
        <v>3</v>
      </c>
      <c r="H13" s="195">
        <v>20</v>
      </c>
      <c r="I13" s="195">
        <v>3</v>
      </c>
      <c r="J13" s="205">
        <v>13</v>
      </c>
      <c r="K13" s="10"/>
    </row>
    <row r="14" spans="2:11" ht="14.5" customHeight="1" x14ac:dyDescent="0.35">
      <c r="B14" s="181" t="s">
        <v>271</v>
      </c>
      <c r="C14" s="195">
        <v>6</v>
      </c>
      <c r="D14" s="195">
        <v>36</v>
      </c>
      <c r="E14" s="195">
        <v>1</v>
      </c>
      <c r="F14" s="195">
        <v>2</v>
      </c>
      <c r="G14" s="238">
        <v>3</v>
      </c>
      <c r="H14" s="195">
        <v>20</v>
      </c>
      <c r="I14" s="195">
        <v>3</v>
      </c>
      <c r="J14" s="205">
        <v>13</v>
      </c>
      <c r="K14" s="10"/>
    </row>
    <row r="15" spans="2:11" ht="14.5" customHeight="1" thickBot="1" x14ac:dyDescent="0.4">
      <c r="B15" s="182" t="s">
        <v>272</v>
      </c>
      <c r="C15" s="201">
        <v>100</v>
      </c>
      <c r="D15" s="201">
        <v>100</v>
      </c>
      <c r="E15" s="201">
        <v>100</v>
      </c>
      <c r="F15" s="201">
        <v>100</v>
      </c>
      <c r="G15" s="290">
        <v>100</v>
      </c>
      <c r="H15" s="291">
        <v>100</v>
      </c>
      <c r="I15" s="291">
        <v>100</v>
      </c>
      <c r="J15" s="207">
        <v>100</v>
      </c>
      <c r="K15" s="11"/>
    </row>
    <row r="16" spans="2:11" ht="14.5" customHeight="1" x14ac:dyDescent="0.35">
      <c r="B16" s="105"/>
      <c r="C16" s="197"/>
      <c r="D16" s="197"/>
      <c r="E16" s="197"/>
      <c r="F16" s="197"/>
      <c r="G16" s="197"/>
      <c r="H16" s="197"/>
      <c r="I16" s="201"/>
      <c r="J16" s="130"/>
      <c r="K16" s="9"/>
    </row>
    <row r="17" spans="1:11" ht="14.5" customHeight="1" thickBot="1" x14ac:dyDescent="0.4">
      <c r="B17" s="75" t="s">
        <v>273</v>
      </c>
      <c r="C17" s="201"/>
      <c r="D17" s="201"/>
      <c r="E17" s="201"/>
      <c r="F17" s="201"/>
      <c r="G17" s="197"/>
      <c r="H17" s="197"/>
      <c r="I17" s="195"/>
      <c r="J17" s="195"/>
    </row>
    <row r="18" spans="1:11" ht="14.5" customHeight="1" x14ac:dyDescent="0.35">
      <c r="A18" s="113"/>
      <c r="B18" s="190"/>
      <c r="C18" s="71"/>
      <c r="D18" s="72"/>
      <c r="E18" s="72"/>
      <c r="F18" s="73" t="s">
        <v>57</v>
      </c>
      <c r="G18" s="39"/>
      <c r="H18" s="39"/>
      <c r="I18" s="59"/>
      <c r="J18" s="59"/>
      <c r="K18" s="113"/>
    </row>
    <row r="19" spans="1:11" ht="14.5" customHeight="1" x14ac:dyDescent="0.35">
      <c r="A19" s="113"/>
      <c r="B19" s="190"/>
      <c r="C19" s="289" t="s">
        <v>135</v>
      </c>
      <c r="D19" s="59" t="s">
        <v>136</v>
      </c>
      <c r="E19" s="59" t="s">
        <v>137</v>
      </c>
      <c r="F19" s="74" t="s">
        <v>138</v>
      </c>
      <c r="G19" s="39"/>
      <c r="H19" s="39"/>
      <c r="I19" s="59"/>
      <c r="J19" s="59"/>
      <c r="K19" s="113"/>
    </row>
    <row r="20" spans="1:11" ht="14.5" customHeight="1" x14ac:dyDescent="0.35">
      <c r="B20" s="181" t="s">
        <v>274</v>
      </c>
      <c r="C20" s="238">
        <v>93</v>
      </c>
      <c r="D20" s="195">
        <v>257</v>
      </c>
      <c r="E20" s="195">
        <v>100</v>
      </c>
      <c r="F20" s="205">
        <v>213</v>
      </c>
      <c r="G20" s="197"/>
      <c r="H20" s="197"/>
      <c r="I20" s="195"/>
      <c r="J20" s="195"/>
    </row>
    <row r="21" spans="1:11" ht="14.5" customHeight="1" x14ac:dyDescent="0.35">
      <c r="B21" s="181" t="s">
        <v>275</v>
      </c>
      <c r="C21" s="238">
        <v>93</v>
      </c>
      <c r="D21" s="195">
        <v>257</v>
      </c>
      <c r="E21" s="195">
        <v>100</v>
      </c>
      <c r="F21" s="205">
        <v>213</v>
      </c>
      <c r="G21" s="197"/>
      <c r="H21" s="197"/>
      <c r="I21" s="195"/>
      <c r="J21" s="195"/>
    </row>
    <row r="22" spans="1:11" ht="14.5" customHeight="1" thickBot="1" x14ac:dyDescent="0.4">
      <c r="B22" s="182" t="s">
        <v>276</v>
      </c>
      <c r="C22" s="290">
        <v>100</v>
      </c>
      <c r="D22" s="291">
        <v>100</v>
      </c>
      <c r="E22" s="291">
        <v>100</v>
      </c>
      <c r="F22" s="207">
        <v>100</v>
      </c>
      <c r="G22" s="197"/>
      <c r="H22" s="197"/>
      <c r="I22" s="195"/>
      <c r="J22" s="195"/>
    </row>
    <row r="23" spans="1:11" ht="14.5" customHeight="1" x14ac:dyDescent="0.35">
      <c r="B23" s="182"/>
      <c r="C23" s="201"/>
      <c r="D23" s="201"/>
      <c r="E23" s="201"/>
      <c r="F23" s="201"/>
      <c r="G23" s="197"/>
      <c r="H23" s="197"/>
      <c r="I23" s="195"/>
      <c r="J23" s="195"/>
    </row>
    <row r="24" spans="1:11" s="134" customFormat="1" ht="14.5" customHeight="1" thickBot="1" x14ac:dyDescent="0.4">
      <c r="B24" s="75" t="s">
        <v>277</v>
      </c>
      <c r="C24" s="292"/>
      <c r="D24" s="292"/>
      <c r="E24" s="292"/>
      <c r="F24" s="292"/>
      <c r="G24" s="292"/>
      <c r="H24" s="292"/>
      <c r="I24" s="293"/>
      <c r="J24" s="293"/>
      <c r="K24" s="187"/>
    </row>
    <row r="25" spans="1:11" s="43" customFormat="1" ht="14.5" customHeight="1" x14ac:dyDescent="0.35">
      <c r="B25" s="188"/>
      <c r="C25" s="39" t="s">
        <v>54</v>
      </c>
      <c r="D25" s="39" t="s">
        <v>55</v>
      </c>
      <c r="E25" s="39" t="s">
        <v>56</v>
      </c>
      <c r="F25" s="66" t="s">
        <v>57</v>
      </c>
      <c r="G25" s="294"/>
      <c r="H25" s="294"/>
      <c r="I25" s="295"/>
      <c r="J25" s="295"/>
      <c r="K25" s="163"/>
    </row>
    <row r="26" spans="1:11" ht="14.5" customHeight="1" x14ac:dyDescent="0.35">
      <c r="B26" s="181" t="s">
        <v>278</v>
      </c>
      <c r="C26" s="296">
        <v>13</v>
      </c>
      <c r="D26" s="296">
        <v>17</v>
      </c>
      <c r="E26" s="296">
        <v>5</v>
      </c>
      <c r="F26" s="297">
        <v>11</v>
      </c>
      <c r="G26" s="197"/>
      <c r="H26" s="197"/>
      <c r="I26" s="111"/>
      <c r="J26" s="111"/>
      <c r="K26" s="11"/>
    </row>
    <row r="27" spans="1:11" ht="14.5" customHeight="1" x14ac:dyDescent="0.35">
      <c r="B27" s="181" t="s">
        <v>279</v>
      </c>
      <c r="C27" s="296">
        <v>13</v>
      </c>
      <c r="D27" s="296">
        <v>17</v>
      </c>
      <c r="E27" s="296">
        <v>5</v>
      </c>
      <c r="F27" s="297">
        <v>11</v>
      </c>
      <c r="G27" s="197"/>
      <c r="H27" s="197"/>
      <c r="I27" s="111"/>
      <c r="J27" s="111"/>
      <c r="K27" s="11"/>
    </row>
    <row r="28" spans="1:11" ht="14.5" customHeight="1" thickBot="1" x14ac:dyDescent="0.4">
      <c r="B28" s="182" t="s">
        <v>280</v>
      </c>
      <c r="C28" s="197">
        <v>100</v>
      </c>
      <c r="D28" s="197">
        <v>100</v>
      </c>
      <c r="E28" s="197">
        <v>100</v>
      </c>
      <c r="F28" s="298">
        <v>100</v>
      </c>
      <c r="G28" s="197"/>
      <c r="H28" s="197"/>
      <c r="I28" s="195"/>
      <c r="J28" s="195"/>
    </row>
    <row r="29" spans="1:11" ht="14.5" customHeight="1" x14ac:dyDescent="0.35">
      <c r="B29" s="13"/>
      <c r="C29" s="299"/>
      <c r="D29" s="299"/>
      <c r="E29" s="299"/>
      <c r="F29" s="299"/>
      <c r="G29" s="299"/>
      <c r="H29" s="299"/>
      <c r="I29" s="195"/>
      <c r="J29" s="195"/>
    </row>
    <row r="30" spans="1:11" ht="14.5" customHeight="1" x14ac:dyDescent="0.35">
      <c r="B30" s="13"/>
      <c r="C30" s="13"/>
      <c r="D30" s="13"/>
      <c r="E30" s="13"/>
      <c r="F30" s="13"/>
      <c r="G30" s="13"/>
      <c r="H30" s="13"/>
    </row>
    <row r="31" spans="1:11" ht="14.5" hidden="1" customHeight="1" x14ac:dyDescent="0.35">
      <c r="B31" s="13"/>
      <c r="C31" s="13"/>
      <c r="D31" s="13"/>
      <c r="E31" s="13"/>
      <c r="F31" s="13"/>
      <c r="G31" s="13"/>
      <c r="H31" s="13"/>
    </row>
    <row r="32" spans="1:11" ht="14.5" hidden="1" customHeight="1" x14ac:dyDescent="0.35">
      <c r="B32" s="13"/>
      <c r="C32" s="13"/>
      <c r="D32" s="13"/>
      <c r="E32" s="13"/>
      <c r="F32" s="13"/>
      <c r="G32" s="13"/>
      <c r="H32" s="13"/>
    </row>
    <row r="33" ht="14.5" hidden="1" customHeight="1" x14ac:dyDescent="0.35"/>
  </sheetData>
  <customSheetViews>
    <customSheetView guid="{EB795A54-28D7-4D84-84BD-E612CA4FC176}" scale="60" showGridLines="0" hiddenRows="1" hiddenColumns="1">
      <selection activeCell="J15" sqref="J15"/>
    </customSheetView>
  </customSheetViews>
  <mergeCells count="1">
    <mergeCell ref="I9:K9"/>
  </mergeCells>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AFC9C-E0C6-4D27-9B7E-7214CA0423F0}">
  <sheetPr codeName="Planilha25"/>
  <dimension ref="A1:N55"/>
  <sheetViews>
    <sheetView showGridLines="0" showRowColHeaders="0" zoomScale="70" zoomScaleNormal="70" workbookViewId="0">
      <pane xSplit="2" ySplit="7" topLeftCell="C8" activePane="bottomRight" state="frozen"/>
      <selection pane="topRight" activeCell="C1" sqref="C1"/>
      <selection pane="bottomLeft" activeCell="A8" sqref="A8"/>
      <selection pane="bottomRight"/>
    </sheetView>
  </sheetViews>
  <sheetFormatPr defaultColWidth="0" defaultRowHeight="14.5" zeroHeight="1" x14ac:dyDescent="0.35"/>
  <cols>
    <col min="1" max="1" width="8.7265625" customWidth="1"/>
    <col min="2" max="2" width="20.1796875" customWidth="1"/>
    <col min="3" max="12" width="10.26953125" customWidth="1"/>
    <col min="13" max="13" width="17.453125" customWidth="1"/>
    <col min="14" max="14" width="8.7265625" hidden="1" customWidth="1"/>
    <col min="15" max="16384" width="8.7265625" hidden="1"/>
  </cols>
  <sheetData>
    <row r="1" spans="2:14" x14ac:dyDescent="0.35"/>
    <row r="2" spans="2:14" x14ac:dyDescent="0.35"/>
    <row r="3" spans="2:14" x14ac:dyDescent="0.35"/>
    <row r="4" spans="2:14" x14ac:dyDescent="0.35"/>
    <row r="5" spans="2:14" x14ac:dyDescent="0.35">
      <c r="N5" s="17"/>
    </row>
    <row r="6" spans="2:14" x14ac:dyDescent="0.35"/>
    <row r="7" spans="2:14" ht="18.5" x14ac:dyDescent="0.45">
      <c r="B7" s="82" t="s">
        <v>281</v>
      </c>
      <c r="C7" s="2"/>
      <c r="D7" s="2"/>
      <c r="E7" s="2"/>
      <c r="F7" s="2"/>
    </row>
    <row r="8" spans="2:14" x14ac:dyDescent="0.35"/>
    <row r="9" spans="2:14" s="75" customFormat="1" ht="15" thickBot="1" x14ac:dyDescent="0.4">
      <c r="B9" s="75" t="s">
        <v>282</v>
      </c>
    </row>
    <row r="10" spans="2:14" s="113" customFormat="1" x14ac:dyDescent="0.35">
      <c r="C10" s="59"/>
      <c r="D10" s="59" t="s">
        <v>53</v>
      </c>
      <c r="E10" s="59"/>
      <c r="F10" s="59" t="s">
        <v>54</v>
      </c>
      <c r="G10" s="59"/>
      <c r="H10" s="59" t="s">
        <v>55</v>
      </c>
      <c r="I10" s="59"/>
      <c r="J10" s="59" t="s">
        <v>56</v>
      </c>
      <c r="K10" s="71"/>
      <c r="L10" s="73" t="s">
        <v>57</v>
      </c>
    </row>
    <row r="11" spans="2:14" s="100" customFormat="1" x14ac:dyDescent="0.35">
      <c r="C11" s="56" t="s">
        <v>143</v>
      </c>
      <c r="D11" s="56" t="s">
        <v>283</v>
      </c>
      <c r="E11" s="56" t="s">
        <v>143</v>
      </c>
      <c r="F11" s="56" t="s">
        <v>283</v>
      </c>
      <c r="G11" s="56" t="s">
        <v>143</v>
      </c>
      <c r="H11" s="56" t="s">
        <v>283</v>
      </c>
      <c r="I11" s="56" t="s">
        <v>143</v>
      </c>
      <c r="J11" s="56" t="s">
        <v>283</v>
      </c>
      <c r="K11" s="60" t="s">
        <v>143</v>
      </c>
      <c r="L11" s="204" t="s">
        <v>283</v>
      </c>
    </row>
    <row r="12" spans="2:14" x14ac:dyDescent="0.35">
      <c r="B12" t="s">
        <v>59</v>
      </c>
      <c r="C12" s="34">
        <v>2109</v>
      </c>
      <c r="D12" s="195">
        <v>17.13</v>
      </c>
      <c r="E12" s="34">
        <v>1597</v>
      </c>
      <c r="F12" s="195">
        <v>13.12</v>
      </c>
      <c r="G12" s="34">
        <v>2533</v>
      </c>
      <c r="H12" s="195">
        <v>19.66</v>
      </c>
      <c r="I12" s="34">
        <v>1964</v>
      </c>
      <c r="J12" s="195">
        <v>15.42</v>
      </c>
      <c r="K12" s="119">
        <v>1954</v>
      </c>
      <c r="L12" s="205">
        <v>15.44</v>
      </c>
    </row>
    <row r="13" spans="2:14" x14ac:dyDescent="0.35">
      <c r="B13" t="s">
        <v>284</v>
      </c>
      <c r="C13" s="34">
        <v>85</v>
      </c>
      <c r="D13" s="195">
        <v>0.69</v>
      </c>
      <c r="E13" s="34">
        <v>80</v>
      </c>
      <c r="F13" s="195">
        <v>0.66</v>
      </c>
      <c r="G13" s="34">
        <v>139</v>
      </c>
      <c r="H13" s="195">
        <v>1.08</v>
      </c>
      <c r="I13" s="34">
        <v>125</v>
      </c>
      <c r="J13" s="195">
        <v>0.98</v>
      </c>
      <c r="K13" s="119">
        <v>149</v>
      </c>
      <c r="L13" s="205">
        <v>1.18</v>
      </c>
    </row>
    <row r="14" spans="2:14" ht="15" thickBot="1" x14ac:dyDescent="0.4">
      <c r="B14" s="1" t="s">
        <v>61</v>
      </c>
      <c r="C14" s="111">
        <v>2194</v>
      </c>
      <c r="D14" s="201">
        <v>17.82</v>
      </c>
      <c r="E14" s="111">
        <v>1677</v>
      </c>
      <c r="F14" s="201">
        <v>13.78</v>
      </c>
      <c r="G14" s="111">
        <v>2672</v>
      </c>
      <c r="H14" s="201">
        <v>20.74</v>
      </c>
      <c r="I14" s="111">
        <v>2089</v>
      </c>
      <c r="J14" s="201">
        <v>16.41</v>
      </c>
      <c r="K14" s="206">
        <v>2103</v>
      </c>
      <c r="L14" s="207">
        <v>16.62</v>
      </c>
    </row>
    <row r="15" spans="2:14" x14ac:dyDescent="0.35">
      <c r="C15" s="195"/>
      <c r="D15" s="195"/>
      <c r="E15" s="195"/>
      <c r="F15" s="195"/>
      <c r="G15" s="195"/>
      <c r="H15" s="195"/>
      <c r="I15" s="195"/>
      <c r="J15" s="195"/>
      <c r="K15" s="195"/>
      <c r="L15" s="195"/>
    </row>
    <row r="16" spans="2:14" ht="15" thickBot="1" x14ac:dyDescent="0.4">
      <c r="B16" s="75" t="s">
        <v>285</v>
      </c>
      <c r="C16" s="201"/>
      <c r="D16" s="201"/>
      <c r="E16" s="201"/>
      <c r="F16" s="201"/>
      <c r="G16" s="201"/>
      <c r="H16" s="201"/>
      <c r="I16" s="201"/>
      <c r="J16" s="201"/>
      <c r="K16" s="201"/>
      <c r="L16" s="201"/>
    </row>
    <row r="17" spans="2:12" s="36" customFormat="1" x14ac:dyDescent="0.35">
      <c r="C17" s="59"/>
      <c r="D17" s="59" t="s">
        <v>53</v>
      </c>
      <c r="E17" s="59"/>
      <c r="F17" s="59" t="s">
        <v>54</v>
      </c>
      <c r="G17" s="59"/>
      <c r="H17" s="59" t="s">
        <v>55</v>
      </c>
      <c r="I17" s="59"/>
      <c r="J17" s="59" t="s">
        <v>56</v>
      </c>
      <c r="K17" s="71"/>
      <c r="L17" s="73" t="s">
        <v>57</v>
      </c>
    </row>
    <row r="18" spans="2:12" s="43" customFormat="1" x14ac:dyDescent="0.35">
      <c r="C18" s="56" t="s">
        <v>143</v>
      </c>
      <c r="D18" s="56" t="s">
        <v>283</v>
      </c>
      <c r="E18" s="56" t="s">
        <v>143</v>
      </c>
      <c r="F18" s="56" t="s">
        <v>283</v>
      </c>
      <c r="G18" s="56" t="s">
        <v>143</v>
      </c>
      <c r="H18" s="56" t="s">
        <v>283</v>
      </c>
      <c r="I18" s="56" t="s">
        <v>143</v>
      </c>
      <c r="J18" s="56" t="s">
        <v>283</v>
      </c>
      <c r="K18" s="60" t="s">
        <v>143</v>
      </c>
      <c r="L18" s="204" t="s">
        <v>283</v>
      </c>
    </row>
    <row r="19" spans="2:12" x14ac:dyDescent="0.35">
      <c r="B19" t="s">
        <v>59</v>
      </c>
      <c r="C19" s="34">
        <v>1576</v>
      </c>
      <c r="D19" s="195">
        <v>12.8</v>
      </c>
      <c r="E19" s="34">
        <v>1743</v>
      </c>
      <c r="F19" s="195">
        <v>14.32</v>
      </c>
      <c r="G19" s="34">
        <v>1881</v>
      </c>
      <c r="H19" s="202">
        <v>14.6</v>
      </c>
      <c r="I19" s="34">
        <v>2099</v>
      </c>
      <c r="J19" s="195">
        <v>16.48</v>
      </c>
      <c r="K19" s="119">
        <v>2015</v>
      </c>
      <c r="L19" s="205">
        <v>15.93</v>
      </c>
    </row>
    <row r="20" spans="2:12" x14ac:dyDescent="0.35">
      <c r="B20" t="s">
        <v>284</v>
      </c>
      <c r="C20" s="34">
        <v>126</v>
      </c>
      <c r="D20" s="195">
        <v>1.02</v>
      </c>
      <c r="E20" s="34">
        <v>104</v>
      </c>
      <c r="F20" s="195">
        <v>0.85</v>
      </c>
      <c r="G20" s="34">
        <v>106</v>
      </c>
      <c r="H20" s="195">
        <v>0.82</v>
      </c>
      <c r="I20" s="34">
        <v>138</v>
      </c>
      <c r="J20" s="195">
        <v>1.08</v>
      </c>
      <c r="K20" s="119">
        <v>113</v>
      </c>
      <c r="L20" s="205">
        <v>0.89</v>
      </c>
    </row>
    <row r="21" spans="2:12" ht="15" thickBot="1" x14ac:dyDescent="0.4">
      <c r="B21" s="1" t="s">
        <v>61</v>
      </c>
      <c r="C21" s="111">
        <v>1702</v>
      </c>
      <c r="D21" s="201">
        <v>13.82</v>
      </c>
      <c r="E21" s="111">
        <v>1847</v>
      </c>
      <c r="F21" s="201">
        <v>15.17</v>
      </c>
      <c r="G21" s="111">
        <f>SUM(G19:G20)</f>
        <v>1987</v>
      </c>
      <c r="H21" s="201">
        <f>SUM(H19:H20)</f>
        <v>15.42</v>
      </c>
      <c r="I21" s="111">
        <f>SUM(I19:I20)</f>
        <v>2237</v>
      </c>
      <c r="J21" s="201">
        <v>17.57</v>
      </c>
      <c r="K21" s="206">
        <f>SUM(K19:K20)</f>
        <v>2128</v>
      </c>
      <c r="L21" s="207">
        <f>SUM(L19:L20)</f>
        <v>16.82</v>
      </c>
    </row>
    <row r="22" spans="2:12" x14ac:dyDescent="0.35">
      <c r="C22" s="195"/>
      <c r="D22" s="195"/>
      <c r="E22" s="195"/>
      <c r="F22" s="195"/>
      <c r="G22" s="195"/>
      <c r="H22" s="195"/>
      <c r="I22" s="195"/>
      <c r="J22" s="195"/>
      <c r="K22" s="195"/>
      <c r="L22" s="195"/>
    </row>
    <row r="23" spans="2:12" ht="15" thickBot="1" x14ac:dyDescent="0.4">
      <c r="B23" s="75" t="s">
        <v>286</v>
      </c>
      <c r="C23" s="201"/>
      <c r="D23" s="201"/>
      <c r="E23" s="201"/>
      <c r="F23" s="201"/>
      <c r="G23" s="201"/>
      <c r="H23" s="201"/>
      <c r="I23" s="201"/>
      <c r="J23" s="201"/>
      <c r="K23" s="201"/>
      <c r="L23" s="201"/>
    </row>
    <row r="24" spans="2:12" s="113" customFormat="1" x14ac:dyDescent="0.35">
      <c r="C24" s="59"/>
      <c r="D24" s="59" t="s">
        <v>53</v>
      </c>
      <c r="E24" s="59"/>
      <c r="F24" s="59" t="s">
        <v>54</v>
      </c>
      <c r="G24" s="59"/>
      <c r="H24" s="59" t="s">
        <v>55</v>
      </c>
      <c r="I24" s="59"/>
      <c r="J24" s="59" t="s">
        <v>56</v>
      </c>
      <c r="K24" s="71"/>
      <c r="L24" s="73" t="s">
        <v>57</v>
      </c>
    </row>
    <row r="25" spans="2:12" s="100" customFormat="1" x14ac:dyDescent="0.35">
      <c r="C25" s="56" t="s">
        <v>143</v>
      </c>
      <c r="D25" s="56" t="s">
        <v>283</v>
      </c>
      <c r="E25" s="56" t="s">
        <v>143</v>
      </c>
      <c r="F25" s="56" t="s">
        <v>283</v>
      </c>
      <c r="G25" s="56" t="s">
        <v>143</v>
      </c>
      <c r="H25" s="56" t="s">
        <v>283</v>
      </c>
      <c r="I25" s="56" t="s">
        <v>143</v>
      </c>
      <c r="J25" s="56" t="s">
        <v>283</v>
      </c>
      <c r="K25" s="60" t="s">
        <v>143</v>
      </c>
      <c r="L25" s="204" t="s">
        <v>283</v>
      </c>
    </row>
    <row r="26" spans="2:12" x14ac:dyDescent="0.35">
      <c r="B26" t="s">
        <v>77</v>
      </c>
      <c r="C26" s="34">
        <v>969</v>
      </c>
      <c r="D26" s="195">
        <v>7.87</v>
      </c>
      <c r="E26" s="34">
        <v>683</v>
      </c>
      <c r="F26" s="195">
        <v>5.61</v>
      </c>
      <c r="G26" s="34">
        <v>945</v>
      </c>
      <c r="H26" s="195">
        <v>7.34</v>
      </c>
      <c r="I26" s="34">
        <v>964</v>
      </c>
      <c r="J26" s="195">
        <v>7.57</v>
      </c>
      <c r="K26" s="119">
        <v>944</v>
      </c>
      <c r="L26" s="205">
        <v>7.46</v>
      </c>
    </row>
    <row r="27" spans="2:12" x14ac:dyDescent="0.35">
      <c r="B27" t="s">
        <v>78</v>
      </c>
      <c r="C27" s="34">
        <v>1087</v>
      </c>
      <c r="D27" s="195">
        <v>8.83</v>
      </c>
      <c r="E27" s="34">
        <v>887</v>
      </c>
      <c r="F27" s="195">
        <v>7.28</v>
      </c>
      <c r="G27" s="34">
        <v>1485</v>
      </c>
      <c r="H27" s="195">
        <v>11.53</v>
      </c>
      <c r="I27" s="34">
        <v>993</v>
      </c>
      <c r="J27" s="202">
        <v>7.8</v>
      </c>
      <c r="K27" s="119">
        <v>1032</v>
      </c>
      <c r="L27" s="205">
        <v>8.16</v>
      </c>
    </row>
    <row r="28" spans="2:12" x14ac:dyDescent="0.35">
      <c r="B28" t="s">
        <v>79</v>
      </c>
      <c r="C28" s="34">
        <v>138</v>
      </c>
      <c r="D28" s="195">
        <v>1.1200000000000001</v>
      </c>
      <c r="E28" s="34">
        <v>107</v>
      </c>
      <c r="F28" s="195">
        <v>0.88</v>
      </c>
      <c r="G28" s="34">
        <v>242</v>
      </c>
      <c r="H28" s="195">
        <v>1.88</v>
      </c>
      <c r="I28" s="34">
        <v>132</v>
      </c>
      <c r="J28" s="195">
        <v>1.04</v>
      </c>
      <c r="K28" s="119">
        <v>127</v>
      </c>
      <c r="L28" s="208">
        <v>1</v>
      </c>
    </row>
    <row r="29" spans="2:12" ht="15" thickBot="1" x14ac:dyDescent="0.4">
      <c r="B29" s="1" t="s">
        <v>61</v>
      </c>
      <c r="C29" s="111">
        <v>2194</v>
      </c>
      <c r="D29" s="201">
        <v>17.82</v>
      </c>
      <c r="E29" s="111">
        <v>1677</v>
      </c>
      <c r="F29" s="201">
        <v>13.77</v>
      </c>
      <c r="G29" s="111">
        <v>2672</v>
      </c>
      <c r="H29" s="201">
        <v>20.74</v>
      </c>
      <c r="I29" s="111">
        <v>2089</v>
      </c>
      <c r="J29" s="201">
        <v>16.41</v>
      </c>
      <c r="K29" s="206">
        <v>2103</v>
      </c>
      <c r="L29" s="207">
        <v>16.62</v>
      </c>
    </row>
    <row r="30" spans="2:12" x14ac:dyDescent="0.35">
      <c r="C30" s="195"/>
      <c r="D30" s="195"/>
      <c r="E30" s="195"/>
      <c r="F30" s="195"/>
      <c r="G30" s="195"/>
      <c r="H30" s="195"/>
      <c r="I30" s="195"/>
      <c r="J30" s="195"/>
      <c r="K30" s="195"/>
      <c r="L30" s="195"/>
    </row>
    <row r="31" spans="2:12" s="134" customFormat="1" ht="15" thickBot="1" x14ac:dyDescent="0.4">
      <c r="B31" s="75" t="s">
        <v>287</v>
      </c>
      <c r="C31" s="203"/>
      <c r="D31" s="203"/>
      <c r="E31" s="203"/>
      <c r="F31" s="203"/>
      <c r="G31" s="203"/>
      <c r="H31" s="203"/>
      <c r="I31" s="203"/>
      <c r="J31" s="203"/>
      <c r="K31" s="203"/>
      <c r="L31" s="203"/>
    </row>
    <row r="32" spans="2:12" s="113" customFormat="1" x14ac:dyDescent="0.35">
      <c r="C32" s="59"/>
      <c r="D32" s="59" t="s">
        <v>53</v>
      </c>
      <c r="E32" s="59"/>
      <c r="F32" s="59" t="s">
        <v>54</v>
      </c>
      <c r="G32" s="59"/>
      <c r="H32" s="59" t="s">
        <v>55</v>
      </c>
      <c r="I32" s="59"/>
      <c r="J32" s="59" t="s">
        <v>56</v>
      </c>
      <c r="K32" s="71"/>
      <c r="L32" s="73" t="s">
        <v>57</v>
      </c>
    </row>
    <row r="33" spans="2:12" s="100" customFormat="1" x14ac:dyDescent="0.35">
      <c r="C33" s="56" t="s">
        <v>143</v>
      </c>
      <c r="D33" s="56" t="s">
        <v>283</v>
      </c>
      <c r="E33" s="56" t="s">
        <v>143</v>
      </c>
      <c r="F33" s="56" t="s">
        <v>283</v>
      </c>
      <c r="G33" s="56" t="s">
        <v>143</v>
      </c>
      <c r="H33" s="56" t="s">
        <v>283</v>
      </c>
      <c r="I33" s="56" t="s">
        <v>143</v>
      </c>
      <c r="J33" s="56" t="s">
        <v>283</v>
      </c>
      <c r="K33" s="60" t="s">
        <v>143</v>
      </c>
      <c r="L33" s="204" t="s">
        <v>283</v>
      </c>
    </row>
    <row r="34" spans="2:12" x14ac:dyDescent="0.35">
      <c r="B34" t="s">
        <v>77</v>
      </c>
      <c r="C34" s="34">
        <v>342</v>
      </c>
      <c r="D34" s="195">
        <v>2.78</v>
      </c>
      <c r="E34" s="34">
        <v>470</v>
      </c>
      <c r="F34" s="195">
        <v>3.86</v>
      </c>
      <c r="G34" s="34">
        <v>511</v>
      </c>
      <c r="H34" s="195">
        <v>3.97</v>
      </c>
      <c r="I34" s="34">
        <v>670</v>
      </c>
      <c r="J34" s="195">
        <v>5.26</v>
      </c>
      <c r="K34" s="119">
        <v>686</v>
      </c>
      <c r="L34" s="205">
        <v>5.42</v>
      </c>
    </row>
    <row r="35" spans="2:12" x14ac:dyDescent="0.35">
      <c r="B35" t="s">
        <v>78</v>
      </c>
      <c r="C35" s="34">
        <v>929</v>
      </c>
      <c r="D35" s="195">
        <v>7.55</v>
      </c>
      <c r="E35" s="34">
        <v>1026</v>
      </c>
      <c r="F35" s="195">
        <v>8.43</v>
      </c>
      <c r="G35" s="34">
        <v>1086</v>
      </c>
      <c r="H35" s="195">
        <v>8.43</v>
      </c>
      <c r="I35" s="34">
        <v>1094</v>
      </c>
      <c r="J35" s="202">
        <v>8.59</v>
      </c>
      <c r="K35" s="119">
        <v>1066</v>
      </c>
      <c r="L35" s="205">
        <v>8.43</v>
      </c>
    </row>
    <row r="36" spans="2:12" x14ac:dyDescent="0.35">
      <c r="B36" t="s">
        <v>79</v>
      </c>
      <c r="C36" s="34">
        <v>431</v>
      </c>
      <c r="D36" s="195">
        <v>3.5</v>
      </c>
      <c r="E36" s="34">
        <v>351</v>
      </c>
      <c r="F36" s="195">
        <v>2.88</v>
      </c>
      <c r="G36" s="34">
        <v>390</v>
      </c>
      <c r="H36" s="195">
        <v>3.03</v>
      </c>
      <c r="I36" s="34">
        <v>473</v>
      </c>
      <c r="J36" s="195">
        <v>3.71</v>
      </c>
      <c r="K36" s="119">
        <v>376</v>
      </c>
      <c r="L36" s="208">
        <v>2.97</v>
      </c>
    </row>
    <row r="37" spans="2:12" ht="15" thickBot="1" x14ac:dyDescent="0.4">
      <c r="B37" s="1" t="s">
        <v>61</v>
      </c>
      <c r="C37" s="111">
        <v>1702</v>
      </c>
      <c r="D37" s="201">
        <v>13.82</v>
      </c>
      <c r="E37" s="111">
        <v>1847</v>
      </c>
      <c r="F37" s="201">
        <v>15.17</v>
      </c>
      <c r="G37" s="111">
        <f>SUM(G34:G36)</f>
        <v>1987</v>
      </c>
      <c r="H37" s="201">
        <v>15.42</v>
      </c>
      <c r="I37" s="111">
        <f>SUM(I34:I36)</f>
        <v>2237</v>
      </c>
      <c r="J37" s="201">
        <v>17.57</v>
      </c>
      <c r="K37" s="206">
        <f>SUM(K34:K36)</f>
        <v>2128</v>
      </c>
      <c r="L37" s="207">
        <f>SUM(L34:L36)</f>
        <v>16.82</v>
      </c>
    </row>
    <row r="38" spans="2:12" x14ac:dyDescent="0.35">
      <c r="C38" s="195"/>
      <c r="D38" s="195"/>
      <c r="E38" s="195"/>
      <c r="F38" s="195"/>
      <c r="G38" s="195"/>
      <c r="H38" s="195"/>
      <c r="I38" s="195"/>
      <c r="J38" s="195"/>
      <c r="K38" s="195"/>
      <c r="L38" s="195"/>
    </row>
    <row r="39" spans="2:12" ht="15" thickBot="1" x14ac:dyDescent="0.4">
      <c r="B39" s="75" t="s">
        <v>288</v>
      </c>
      <c r="C39" s="201"/>
      <c r="D39" s="201"/>
      <c r="E39" s="201"/>
      <c r="F39" s="201"/>
      <c r="G39" s="201"/>
      <c r="H39" s="201"/>
      <c r="I39" s="201"/>
      <c r="J39" s="201"/>
      <c r="K39" s="201"/>
      <c r="L39" s="201"/>
    </row>
    <row r="40" spans="2:12" s="113" customFormat="1" x14ac:dyDescent="0.35">
      <c r="C40" s="59"/>
      <c r="D40" s="59" t="s">
        <v>53</v>
      </c>
      <c r="E40" s="59"/>
      <c r="F40" s="59" t="s">
        <v>54</v>
      </c>
      <c r="G40" s="59"/>
      <c r="H40" s="59" t="s">
        <v>55</v>
      </c>
      <c r="I40" s="59"/>
      <c r="J40" s="59" t="s">
        <v>56</v>
      </c>
      <c r="K40" s="71"/>
      <c r="L40" s="73" t="s">
        <v>57</v>
      </c>
    </row>
    <row r="41" spans="2:12" s="100" customFormat="1" x14ac:dyDescent="0.35">
      <c r="C41" s="56" t="s">
        <v>143</v>
      </c>
      <c r="D41" s="56" t="s">
        <v>283</v>
      </c>
      <c r="E41" s="56" t="s">
        <v>143</v>
      </c>
      <c r="F41" s="56" t="s">
        <v>283</v>
      </c>
      <c r="G41" s="56" t="s">
        <v>143</v>
      </c>
      <c r="H41" s="56" t="s">
        <v>283</v>
      </c>
      <c r="I41" s="56" t="s">
        <v>143</v>
      </c>
      <c r="J41" s="56" t="s">
        <v>283</v>
      </c>
      <c r="K41" s="60" t="s">
        <v>143</v>
      </c>
      <c r="L41" s="204" t="s">
        <v>283</v>
      </c>
    </row>
    <row r="42" spans="2:12" x14ac:dyDescent="0.35">
      <c r="B42" t="s">
        <v>69</v>
      </c>
      <c r="C42" s="34">
        <v>775</v>
      </c>
      <c r="D42" s="195">
        <v>6.29</v>
      </c>
      <c r="E42" s="34">
        <v>514</v>
      </c>
      <c r="F42" s="195">
        <v>4.22</v>
      </c>
      <c r="G42" s="34">
        <v>581</v>
      </c>
      <c r="H42" s="195">
        <v>4.51</v>
      </c>
      <c r="I42" s="34">
        <v>489</v>
      </c>
      <c r="J42" s="195">
        <v>3.84</v>
      </c>
      <c r="K42" s="119">
        <v>581</v>
      </c>
      <c r="L42" s="205">
        <v>4.59</v>
      </c>
    </row>
    <row r="43" spans="2:12" x14ac:dyDescent="0.35">
      <c r="B43" t="s">
        <v>70</v>
      </c>
      <c r="C43" s="34">
        <v>1419</v>
      </c>
      <c r="D43" s="195">
        <v>11.53</v>
      </c>
      <c r="E43" s="34">
        <v>1163</v>
      </c>
      <c r="F43" s="195">
        <v>9.5500000000000007</v>
      </c>
      <c r="G43" s="34">
        <v>2091</v>
      </c>
      <c r="H43" s="195">
        <v>16.23</v>
      </c>
      <c r="I43" s="34">
        <v>1600</v>
      </c>
      <c r="J43" s="195">
        <v>12.57</v>
      </c>
      <c r="K43" s="119">
        <v>1522</v>
      </c>
      <c r="L43" s="205">
        <v>12.03</v>
      </c>
    </row>
    <row r="44" spans="2:12" ht="15" thickBot="1" x14ac:dyDescent="0.4">
      <c r="B44" s="1" t="s">
        <v>61</v>
      </c>
      <c r="C44" s="111">
        <v>2194</v>
      </c>
      <c r="D44" s="201">
        <v>17.82</v>
      </c>
      <c r="E44" s="111">
        <v>1677</v>
      </c>
      <c r="F44" s="201">
        <v>13.77</v>
      </c>
      <c r="G44" s="111">
        <v>2672</v>
      </c>
      <c r="H44" s="201">
        <v>20.74</v>
      </c>
      <c r="I44" s="111">
        <v>2089</v>
      </c>
      <c r="J44" s="201">
        <v>16.41</v>
      </c>
      <c r="K44" s="206">
        <v>2103</v>
      </c>
      <c r="L44" s="207">
        <v>16.62</v>
      </c>
    </row>
    <row r="45" spans="2:12" x14ac:dyDescent="0.35">
      <c r="C45" s="195"/>
      <c r="D45" s="195"/>
      <c r="E45" s="195"/>
      <c r="F45" s="195"/>
      <c r="G45" s="195"/>
      <c r="H45" s="195"/>
      <c r="I45" s="195"/>
      <c r="J45" s="195"/>
      <c r="K45" s="195"/>
      <c r="L45" s="195"/>
    </row>
    <row r="46" spans="2:12" ht="15" thickBot="1" x14ac:dyDescent="0.4">
      <c r="B46" s="75" t="s">
        <v>289</v>
      </c>
      <c r="C46" s="201"/>
      <c r="D46" s="201"/>
      <c r="E46" s="201"/>
      <c r="F46" s="201"/>
      <c r="G46" s="201"/>
      <c r="H46" s="201"/>
      <c r="I46" s="201"/>
      <c r="J46" s="201"/>
      <c r="K46" s="201"/>
      <c r="L46" s="201"/>
    </row>
    <row r="47" spans="2:12" s="113" customFormat="1" x14ac:dyDescent="0.35">
      <c r="C47" s="59"/>
      <c r="D47" s="59" t="s">
        <v>53</v>
      </c>
      <c r="E47" s="59"/>
      <c r="F47" s="59" t="s">
        <v>54</v>
      </c>
      <c r="G47" s="59"/>
      <c r="H47" s="59" t="s">
        <v>55</v>
      </c>
      <c r="I47" s="59"/>
      <c r="J47" s="59" t="s">
        <v>56</v>
      </c>
      <c r="K47" s="71"/>
      <c r="L47" s="73" t="s">
        <v>57</v>
      </c>
    </row>
    <row r="48" spans="2:12" s="100" customFormat="1" x14ac:dyDescent="0.35">
      <c r="C48" s="56" t="s">
        <v>143</v>
      </c>
      <c r="D48" s="56" t="s">
        <v>283</v>
      </c>
      <c r="E48" s="56" t="s">
        <v>143</v>
      </c>
      <c r="F48" s="56" t="s">
        <v>283</v>
      </c>
      <c r="G48" s="56" t="s">
        <v>143</v>
      </c>
      <c r="H48" s="56" t="s">
        <v>283</v>
      </c>
      <c r="I48" s="56" t="s">
        <v>143</v>
      </c>
      <c r="J48" s="56" t="s">
        <v>283</v>
      </c>
      <c r="K48" s="60" t="s">
        <v>143</v>
      </c>
      <c r="L48" s="204" t="s">
        <v>283</v>
      </c>
    </row>
    <row r="49" spans="2:12" x14ac:dyDescent="0.35">
      <c r="B49" t="s">
        <v>69</v>
      </c>
      <c r="C49" s="34">
        <v>354</v>
      </c>
      <c r="D49" s="195">
        <v>2.88</v>
      </c>
      <c r="E49" s="34">
        <v>395</v>
      </c>
      <c r="F49" s="195">
        <v>3.24</v>
      </c>
      <c r="G49" s="34">
        <v>509</v>
      </c>
      <c r="H49" s="195">
        <v>3.95</v>
      </c>
      <c r="I49" s="34">
        <v>527</v>
      </c>
      <c r="J49" s="195">
        <v>4.1399999999999997</v>
      </c>
      <c r="K49" s="119">
        <v>546</v>
      </c>
      <c r="L49" s="205">
        <v>4.32</v>
      </c>
    </row>
    <row r="50" spans="2:12" x14ac:dyDescent="0.35">
      <c r="B50" t="s">
        <v>70</v>
      </c>
      <c r="C50" s="34">
        <v>1348</v>
      </c>
      <c r="D50" s="195">
        <v>10.95</v>
      </c>
      <c r="E50" s="34">
        <v>1452</v>
      </c>
      <c r="F50" s="195">
        <v>11.93</v>
      </c>
      <c r="G50" s="34">
        <v>1478</v>
      </c>
      <c r="H50" s="195">
        <v>11.47</v>
      </c>
      <c r="I50" s="34">
        <v>1710</v>
      </c>
      <c r="J50" s="195">
        <v>13.43</v>
      </c>
      <c r="K50" s="119">
        <v>1582</v>
      </c>
      <c r="L50" s="208">
        <v>12.5</v>
      </c>
    </row>
    <row r="51" spans="2:12" ht="15" thickBot="1" x14ac:dyDescent="0.4">
      <c r="B51" s="1" t="s">
        <v>61</v>
      </c>
      <c r="C51" s="111">
        <v>1702</v>
      </c>
      <c r="D51" s="201">
        <v>13.82</v>
      </c>
      <c r="E51" s="111">
        <v>1847</v>
      </c>
      <c r="F51" s="201">
        <v>15.17</v>
      </c>
      <c r="G51" s="111">
        <f>SUM(G49:G50)</f>
        <v>1987</v>
      </c>
      <c r="H51" s="201">
        <f>SUM(H49:H50)</f>
        <v>15.420000000000002</v>
      </c>
      <c r="I51" s="111">
        <f>SUM(I49:I50)</f>
        <v>2237</v>
      </c>
      <c r="J51" s="201">
        <v>17.57</v>
      </c>
      <c r="K51" s="206">
        <f>SUM(K49:K50)</f>
        <v>2128</v>
      </c>
      <c r="L51" s="207">
        <f>SUM(L49:L50)</f>
        <v>16.82</v>
      </c>
    </row>
    <row r="52" spans="2:12" x14ac:dyDescent="0.35"/>
    <row r="53" spans="2:12" x14ac:dyDescent="0.35">
      <c r="B53" t="s">
        <v>290</v>
      </c>
    </row>
    <row r="54" spans="2:12" x14ac:dyDescent="0.35"/>
    <row r="55" spans="2:12" x14ac:dyDescent="0.35"/>
  </sheetData>
  <customSheetViews>
    <customSheetView guid="{EB795A54-28D7-4D84-84BD-E612CA4FC176}" scale="70" showGridLines="0" showRowCol="0" hiddenRows="1" hiddenColumns="1"/>
  </customSheetViews>
  <pageMargins left="0.511811024" right="0.511811024" top="0.78740157499999996" bottom="0.78740157499999996" header="0.31496062000000002" footer="0.31496062000000002"/>
  <pageSetup paperSize="9" orientation="portrait" verticalDpi="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C2343-1537-48D5-BE57-56D79CAAF02A}">
  <sheetPr codeName="Planilha26"/>
  <dimension ref="A1:N55"/>
  <sheetViews>
    <sheetView showGridLines="0" showRowColHeaders="0" zoomScale="70" zoomScaleNormal="70" workbookViewId="0">
      <pane xSplit="3" ySplit="10" topLeftCell="D11" activePane="bottomRight" state="frozen"/>
      <selection pane="topRight" activeCell="D1" sqref="D1"/>
      <selection pane="bottomLeft" activeCell="A11" sqref="A11"/>
      <selection pane="bottomRight"/>
    </sheetView>
  </sheetViews>
  <sheetFormatPr defaultColWidth="0" defaultRowHeight="14.5" customHeight="1" zeroHeight="1" x14ac:dyDescent="0.35"/>
  <cols>
    <col min="1" max="1" width="8.7265625" customWidth="1"/>
    <col min="2" max="2" width="48.453125" customWidth="1"/>
    <col min="3" max="3" width="10.26953125" customWidth="1"/>
    <col min="4" max="7" width="15.1796875" bestFit="1" customWidth="1"/>
    <col min="8" max="8" width="15.54296875" customWidth="1"/>
    <col min="9" max="9" width="10.26953125" customWidth="1"/>
    <col min="10" max="14" width="10.26953125" hidden="1" customWidth="1"/>
    <col min="15" max="16" width="8.7265625" hidden="1" customWidth="1"/>
    <col min="17" max="16384" width="8.7265625" hidden="1"/>
  </cols>
  <sheetData>
    <row r="1" spans="2:14" x14ac:dyDescent="0.35"/>
    <row r="2" spans="2:14" x14ac:dyDescent="0.35"/>
    <row r="3" spans="2:14" x14ac:dyDescent="0.35"/>
    <row r="4" spans="2:14" x14ac:dyDescent="0.35"/>
    <row r="5" spans="2:14" x14ac:dyDescent="0.35"/>
    <row r="6" spans="2:14" x14ac:dyDescent="0.35">
      <c r="K6" s="17"/>
    </row>
    <row r="7" spans="2:14" ht="18.5" x14ac:dyDescent="0.45">
      <c r="B7" s="82" t="s">
        <v>26</v>
      </c>
      <c r="C7" s="2"/>
      <c r="D7" s="2"/>
      <c r="E7" s="2"/>
      <c r="F7" s="2"/>
      <c r="G7" s="2"/>
      <c r="H7" s="2"/>
    </row>
    <row r="8" spans="2:14" x14ac:dyDescent="0.35"/>
    <row r="9" spans="2:14" ht="14.5" customHeight="1" thickBot="1" x14ac:dyDescent="0.4">
      <c r="B9" s="79" t="s">
        <v>291</v>
      </c>
      <c r="C9" s="105"/>
      <c r="D9" s="105"/>
      <c r="E9" s="105"/>
      <c r="F9" s="105"/>
      <c r="G9" s="105"/>
      <c r="H9" s="105"/>
      <c r="I9" s="12"/>
      <c r="J9" s="12"/>
      <c r="K9" s="12"/>
      <c r="L9" s="12"/>
      <c r="M9" s="12"/>
      <c r="N9" s="12"/>
    </row>
    <row r="10" spans="2:14" s="113" customFormat="1" ht="29" x14ac:dyDescent="0.35">
      <c r="B10" s="214"/>
      <c r="C10" s="214"/>
      <c r="D10" s="189" t="s">
        <v>53</v>
      </c>
      <c r="E10" s="189" t="s">
        <v>54</v>
      </c>
      <c r="F10" s="189" t="s">
        <v>55</v>
      </c>
      <c r="G10" s="189" t="s">
        <v>56</v>
      </c>
      <c r="H10" s="192" t="s">
        <v>57</v>
      </c>
      <c r="I10" s="319"/>
      <c r="J10" s="319"/>
      <c r="K10" s="319"/>
      <c r="L10" s="319"/>
      <c r="M10" s="319"/>
      <c r="N10" s="319"/>
    </row>
    <row r="11" spans="2:14" ht="29" x14ac:dyDescent="0.35">
      <c r="B11" s="209" t="s">
        <v>292</v>
      </c>
      <c r="C11" s="183" t="s">
        <v>59</v>
      </c>
      <c r="D11" s="185">
        <v>408</v>
      </c>
      <c r="E11" s="185">
        <v>414</v>
      </c>
      <c r="F11" s="185">
        <v>396</v>
      </c>
      <c r="G11" s="185">
        <v>335</v>
      </c>
      <c r="H11" s="186">
        <v>313</v>
      </c>
      <c r="I11" s="14"/>
      <c r="J11" s="14"/>
      <c r="K11" s="14"/>
      <c r="L11" s="14"/>
      <c r="M11" s="14"/>
      <c r="N11" s="14"/>
    </row>
    <row r="12" spans="2:14" x14ac:dyDescent="0.35">
      <c r="B12" s="209"/>
      <c r="C12" s="183" t="s">
        <v>284</v>
      </c>
      <c r="D12" s="185">
        <v>18</v>
      </c>
      <c r="E12" s="185">
        <v>22</v>
      </c>
      <c r="F12" s="185">
        <v>24</v>
      </c>
      <c r="G12" s="185">
        <v>27</v>
      </c>
      <c r="H12" s="186">
        <v>23</v>
      </c>
      <c r="I12" s="10"/>
      <c r="J12" s="14"/>
      <c r="K12" s="10"/>
      <c r="L12" s="14"/>
      <c r="M12" s="10"/>
      <c r="N12" s="14"/>
    </row>
    <row r="13" spans="2:14" x14ac:dyDescent="0.35">
      <c r="B13" s="209" t="s">
        <v>293</v>
      </c>
      <c r="C13" s="183" t="s">
        <v>59</v>
      </c>
      <c r="D13" s="185">
        <v>408</v>
      </c>
      <c r="E13" s="185">
        <v>414</v>
      </c>
      <c r="F13" s="185">
        <v>396</v>
      </c>
      <c r="G13" s="185">
        <v>335</v>
      </c>
      <c r="H13" s="186">
        <v>313</v>
      </c>
      <c r="I13" s="10"/>
      <c r="J13" s="14"/>
      <c r="K13" s="10"/>
      <c r="L13" s="14"/>
      <c r="M13" s="10"/>
      <c r="N13" s="14"/>
    </row>
    <row r="14" spans="2:14" x14ac:dyDescent="0.35">
      <c r="B14" s="209"/>
      <c r="C14" s="183" t="s">
        <v>284</v>
      </c>
      <c r="D14" s="185">
        <v>18</v>
      </c>
      <c r="E14" s="185">
        <v>22</v>
      </c>
      <c r="F14" s="185">
        <v>24</v>
      </c>
      <c r="G14" s="185">
        <v>27</v>
      </c>
      <c r="H14" s="186">
        <v>23</v>
      </c>
      <c r="I14" s="11"/>
      <c r="J14" s="12"/>
      <c r="K14" s="11"/>
      <c r="L14" s="12"/>
      <c r="M14" s="11"/>
      <c r="N14" s="12"/>
    </row>
    <row r="15" spans="2:14" ht="29" x14ac:dyDescent="0.35">
      <c r="B15" s="209" t="s">
        <v>294</v>
      </c>
      <c r="C15" s="183" t="s">
        <v>59</v>
      </c>
      <c r="D15" s="185">
        <v>390</v>
      </c>
      <c r="E15" s="185">
        <v>390</v>
      </c>
      <c r="F15" s="185">
        <v>396</v>
      </c>
      <c r="G15" s="185">
        <v>339</v>
      </c>
      <c r="H15" s="186">
        <v>313</v>
      </c>
    </row>
    <row r="16" spans="2:14" x14ac:dyDescent="0.35">
      <c r="B16" s="209"/>
      <c r="C16" s="183" t="s">
        <v>284</v>
      </c>
      <c r="D16" s="185">
        <v>21</v>
      </c>
      <c r="E16" s="185">
        <v>15</v>
      </c>
      <c r="F16" s="185">
        <v>28</v>
      </c>
      <c r="G16" s="185">
        <v>27</v>
      </c>
      <c r="H16" s="186">
        <v>19</v>
      </c>
      <c r="I16" s="12"/>
      <c r="J16" s="12"/>
      <c r="K16" s="12"/>
      <c r="L16" s="12"/>
      <c r="M16" s="12"/>
      <c r="N16" s="12"/>
    </row>
    <row r="17" spans="2:14" ht="43.5" x14ac:dyDescent="0.35">
      <c r="B17" s="209" t="s">
        <v>295</v>
      </c>
      <c r="C17" s="183" t="s">
        <v>59</v>
      </c>
      <c r="D17" s="185">
        <v>325</v>
      </c>
      <c r="E17" s="185">
        <v>351</v>
      </c>
      <c r="F17" s="185">
        <v>335</v>
      </c>
      <c r="G17" s="185">
        <v>323</v>
      </c>
      <c r="H17" s="186">
        <v>295</v>
      </c>
      <c r="I17" s="320"/>
      <c r="J17" s="320"/>
      <c r="K17" s="320"/>
      <c r="L17" s="320"/>
      <c r="M17" s="320"/>
      <c r="N17" s="320"/>
    </row>
    <row r="18" spans="2:14" x14ac:dyDescent="0.35">
      <c r="B18" s="209"/>
      <c r="C18" s="183" t="s">
        <v>284</v>
      </c>
      <c r="D18" s="185">
        <v>19</v>
      </c>
      <c r="E18" s="185">
        <v>22</v>
      </c>
      <c r="F18" s="185">
        <v>10</v>
      </c>
      <c r="G18" s="185">
        <v>16</v>
      </c>
      <c r="H18" s="186">
        <v>20</v>
      </c>
      <c r="I18" s="14"/>
      <c r="J18" s="14"/>
      <c r="K18" s="14"/>
      <c r="L18" s="14"/>
      <c r="M18" s="14"/>
      <c r="N18" s="14"/>
    </row>
    <row r="19" spans="2:14" x14ac:dyDescent="0.35">
      <c r="B19" s="209" t="s">
        <v>296</v>
      </c>
      <c r="C19" s="183" t="s">
        <v>59</v>
      </c>
      <c r="D19" s="210">
        <v>0.96</v>
      </c>
      <c r="E19" s="210">
        <v>0.94</v>
      </c>
      <c r="F19" s="210">
        <v>1</v>
      </c>
      <c r="G19" s="210">
        <v>1.01</v>
      </c>
      <c r="H19" s="211">
        <v>1</v>
      </c>
      <c r="I19" s="10"/>
      <c r="J19" s="14"/>
      <c r="K19" s="10"/>
      <c r="L19" s="14"/>
      <c r="M19" s="10"/>
      <c r="N19" s="14"/>
    </row>
    <row r="20" spans="2:14" x14ac:dyDescent="0.35">
      <c r="B20" s="209"/>
      <c r="C20" s="183" t="s">
        <v>284</v>
      </c>
      <c r="D20" s="210">
        <v>1.17</v>
      </c>
      <c r="E20" s="210">
        <v>0.68</v>
      </c>
      <c r="F20" s="210">
        <v>1.17</v>
      </c>
      <c r="G20" s="210">
        <v>1</v>
      </c>
      <c r="H20" s="211">
        <v>0.83</v>
      </c>
      <c r="I20" s="10"/>
      <c r="J20" s="14"/>
      <c r="K20" s="10"/>
      <c r="L20" s="14"/>
      <c r="M20" s="10"/>
      <c r="N20" s="14"/>
    </row>
    <row r="21" spans="2:14" x14ac:dyDescent="0.35">
      <c r="B21" s="209" t="s">
        <v>297</v>
      </c>
      <c r="C21" s="183" t="s">
        <v>59</v>
      </c>
      <c r="D21" s="185" t="s">
        <v>298</v>
      </c>
      <c r="E21" s="210">
        <v>0.9</v>
      </c>
      <c r="F21" s="210">
        <v>0.86</v>
      </c>
      <c r="G21" s="210">
        <v>0.82</v>
      </c>
      <c r="H21" s="212">
        <f>H17/G15</f>
        <v>0.87020648967551617</v>
      </c>
      <c r="I21" s="11"/>
      <c r="J21" s="12"/>
      <c r="K21" s="11"/>
      <c r="L21" s="12"/>
      <c r="M21" s="11"/>
      <c r="N21" s="12"/>
    </row>
    <row r="22" spans="2:14" ht="15" thickBot="1" x14ac:dyDescent="0.4">
      <c r="B22" s="209"/>
      <c r="C22" s="183" t="s">
        <v>284</v>
      </c>
      <c r="D22" s="185" t="s">
        <v>298</v>
      </c>
      <c r="E22" s="210">
        <v>1.05</v>
      </c>
      <c r="F22" s="210">
        <v>0.67</v>
      </c>
      <c r="G22" s="210">
        <v>0.56999999999999995</v>
      </c>
      <c r="H22" s="213">
        <f>H18/G16</f>
        <v>0.7407407407407407</v>
      </c>
    </row>
    <row r="23" spans="2:14" ht="50.15" customHeight="1" x14ac:dyDescent="0.35">
      <c r="B23" s="317" t="s">
        <v>299</v>
      </c>
      <c r="C23" s="317"/>
      <c r="D23" s="317"/>
      <c r="E23" s="317"/>
      <c r="F23" s="317"/>
      <c r="G23" s="317"/>
      <c r="H23" s="317"/>
      <c r="I23" s="12"/>
      <c r="J23" s="12"/>
      <c r="K23" s="12"/>
      <c r="L23" s="12"/>
      <c r="M23" s="12"/>
      <c r="N23" s="12"/>
    </row>
    <row r="24" spans="2:14" ht="28.5" customHeight="1" x14ac:dyDescent="0.35">
      <c r="B24" s="317" t="s">
        <v>300</v>
      </c>
      <c r="C24" s="317"/>
      <c r="D24" s="317"/>
      <c r="E24" s="317"/>
      <c r="F24" s="317"/>
      <c r="G24" s="317"/>
      <c r="H24" s="317"/>
      <c r="I24" s="320"/>
      <c r="J24" s="320"/>
      <c r="K24" s="320"/>
      <c r="L24" s="320"/>
      <c r="M24" s="320"/>
      <c r="N24" s="320"/>
    </row>
    <row r="25" spans="2:14" x14ac:dyDescent="0.35">
      <c r="B25" s="215"/>
      <c r="C25" s="215"/>
      <c r="D25" s="215"/>
      <c r="E25" s="215"/>
      <c r="F25" s="215"/>
      <c r="G25" s="215"/>
      <c r="H25" s="215"/>
      <c r="I25" s="104"/>
      <c r="J25" s="104"/>
      <c r="K25" s="104"/>
      <c r="L25" s="104"/>
      <c r="M25" s="104"/>
      <c r="N25" s="104"/>
    </row>
    <row r="26" spans="2:14" x14ac:dyDescent="0.35">
      <c r="B26" s="14"/>
      <c r="C26" s="14"/>
      <c r="D26" s="14"/>
      <c r="E26" s="14"/>
      <c r="F26" s="14"/>
      <c r="G26" s="14"/>
      <c r="H26" s="14"/>
      <c r="I26" s="14"/>
      <c r="J26" s="14"/>
      <c r="K26" s="14"/>
      <c r="L26" s="14"/>
      <c r="M26" s="14"/>
      <c r="N26" s="14"/>
    </row>
    <row r="27" spans="2:14" hidden="1" x14ac:dyDescent="0.35">
      <c r="B27" s="14"/>
      <c r="C27" s="10"/>
      <c r="D27" s="10"/>
      <c r="E27" s="10"/>
      <c r="F27" s="14"/>
      <c r="G27" s="10"/>
      <c r="H27" s="14"/>
      <c r="I27" s="10"/>
      <c r="J27" s="14"/>
      <c r="K27" s="10"/>
      <c r="L27" s="14"/>
      <c r="M27" s="10"/>
      <c r="N27" s="14"/>
    </row>
    <row r="28" spans="2:14" hidden="1" x14ac:dyDescent="0.35">
      <c r="B28" s="14"/>
      <c r="C28" s="10"/>
      <c r="D28" s="10"/>
      <c r="E28" s="10"/>
      <c r="F28" s="14"/>
      <c r="G28" s="10"/>
      <c r="H28" s="14"/>
      <c r="I28" s="10"/>
      <c r="J28" s="14"/>
      <c r="K28" s="10"/>
      <c r="L28" s="15"/>
      <c r="M28" s="10"/>
      <c r="N28" s="14"/>
    </row>
    <row r="29" spans="2:14" hidden="1" x14ac:dyDescent="0.35">
      <c r="B29" s="14"/>
      <c r="C29" s="10"/>
      <c r="D29" s="10"/>
      <c r="E29" s="10"/>
      <c r="F29" s="14"/>
      <c r="G29" s="10"/>
      <c r="H29" s="14"/>
      <c r="I29" s="10"/>
      <c r="J29" s="14"/>
      <c r="K29" s="10"/>
      <c r="L29" s="14"/>
      <c r="M29" s="10"/>
      <c r="N29" s="15"/>
    </row>
    <row r="30" spans="2:14" hidden="1" x14ac:dyDescent="0.35">
      <c r="B30" s="12"/>
      <c r="C30" s="11"/>
      <c r="D30" s="11"/>
      <c r="E30" s="11"/>
      <c r="F30" s="12"/>
      <c r="G30" s="11"/>
      <c r="H30" s="12"/>
      <c r="I30" s="11"/>
      <c r="J30" s="12"/>
      <c r="K30" s="11"/>
      <c r="L30" s="12"/>
      <c r="M30" s="11"/>
      <c r="N30" s="12"/>
    </row>
    <row r="31" spans="2:14" hidden="1" x14ac:dyDescent="0.35"/>
    <row r="32" spans="2:14" hidden="1" x14ac:dyDescent="0.35">
      <c r="B32" s="12"/>
      <c r="C32" s="12"/>
      <c r="D32" s="12"/>
      <c r="E32" s="12"/>
      <c r="F32" s="12"/>
      <c r="G32" s="12"/>
      <c r="H32" s="12"/>
      <c r="I32" s="12"/>
      <c r="J32" s="12"/>
      <c r="K32" s="12"/>
      <c r="L32" s="12"/>
      <c r="M32" s="12"/>
      <c r="N32" s="12"/>
    </row>
    <row r="33" spans="2:14" hidden="1" x14ac:dyDescent="0.35">
      <c r="B33" s="14"/>
      <c r="C33" s="320"/>
      <c r="D33" s="320"/>
      <c r="E33" s="320"/>
      <c r="F33" s="320"/>
      <c r="G33" s="320"/>
      <c r="H33" s="320"/>
      <c r="I33" s="320"/>
      <c r="J33" s="320"/>
      <c r="K33" s="320"/>
      <c r="L33" s="320"/>
      <c r="M33" s="320"/>
      <c r="N33" s="320"/>
    </row>
    <row r="34" spans="2:14" hidden="1" x14ac:dyDescent="0.35">
      <c r="B34" s="14"/>
      <c r="C34" s="14"/>
      <c r="D34" s="14"/>
      <c r="E34" s="14"/>
      <c r="F34" s="14"/>
      <c r="G34" s="14"/>
      <c r="H34" s="14"/>
      <c r="I34" s="14"/>
      <c r="J34" s="14"/>
      <c r="K34" s="14"/>
      <c r="L34" s="14"/>
      <c r="M34" s="14"/>
      <c r="N34" s="14"/>
    </row>
    <row r="35" spans="2:14" hidden="1" x14ac:dyDescent="0.35">
      <c r="B35" s="14"/>
      <c r="C35" s="10"/>
      <c r="D35" s="10"/>
      <c r="E35" s="10"/>
      <c r="F35" s="14"/>
      <c r="G35" s="10"/>
      <c r="H35" s="14"/>
      <c r="I35" s="10"/>
      <c r="J35" s="14"/>
      <c r="K35" s="10"/>
      <c r="L35" s="14"/>
      <c r="M35" s="10"/>
      <c r="N35" s="14"/>
    </row>
    <row r="36" spans="2:14" hidden="1" x14ac:dyDescent="0.35">
      <c r="B36" s="14"/>
      <c r="C36" s="10"/>
      <c r="D36" s="10"/>
      <c r="E36" s="10"/>
      <c r="F36" s="14"/>
      <c r="G36" s="10"/>
      <c r="H36" s="14"/>
      <c r="I36" s="10"/>
      <c r="J36" s="14"/>
      <c r="K36" s="10"/>
      <c r="L36" s="15"/>
      <c r="M36" s="10"/>
      <c r="N36" s="14"/>
    </row>
    <row r="37" spans="2:14" hidden="1" x14ac:dyDescent="0.35">
      <c r="B37" s="14"/>
      <c r="C37" s="10"/>
      <c r="D37" s="10"/>
      <c r="E37" s="10"/>
      <c r="F37" s="14"/>
      <c r="G37" s="10"/>
      <c r="H37" s="14"/>
      <c r="I37" s="10"/>
      <c r="J37" s="14"/>
      <c r="K37" s="10"/>
      <c r="L37" s="14"/>
      <c r="M37" s="10"/>
      <c r="N37" s="15"/>
    </row>
    <row r="38" spans="2:14" hidden="1" x14ac:dyDescent="0.35">
      <c r="B38" s="12"/>
      <c r="C38" s="11"/>
      <c r="D38" s="11"/>
      <c r="E38" s="11"/>
      <c r="F38" s="12"/>
      <c r="G38" s="11"/>
      <c r="H38" s="12"/>
      <c r="I38" s="11"/>
      <c r="J38" s="12"/>
      <c r="K38" s="11"/>
      <c r="L38" s="12"/>
      <c r="M38" s="11"/>
      <c r="N38" s="12"/>
    </row>
    <row r="39" spans="2:14" hidden="1" x14ac:dyDescent="0.35"/>
    <row r="40" spans="2:14" hidden="1" x14ac:dyDescent="0.35">
      <c r="B40" s="12"/>
      <c r="C40" s="12"/>
      <c r="D40" s="12"/>
      <c r="E40" s="12"/>
      <c r="F40" s="12"/>
      <c r="G40" s="12"/>
      <c r="H40" s="12"/>
      <c r="I40" s="12"/>
      <c r="J40" s="12"/>
      <c r="K40" s="12"/>
      <c r="L40" s="12"/>
      <c r="M40" s="12"/>
      <c r="N40" s="12"/>
    </row>
    <row r="41" spans="2:14" hidden="1" x14ac:dyDescent="0.35">
      <c r="B41" s="14"/>
      <c r="C41" s="320"/>
      <c r="D41" s="320"/>
      <c r="E41" s="320"/>
      <c r="F41" s="320"/>
      <c r="G41" s="320"/>
      <c r="H41" s="320"/>
      <c r="I41" s="320"/>
      <c r="J41" s="320"/>
      <c r="K41" s="320"/>
      <c r="L41" s="320"/>
      <c r="M41" s="320"/>
      <c r="N41" s="320"/>
    </row>
    <row r="42" spans="2:14" hidden="1" x14ac:dyDescent="0.35">
      <c r="B42" s="14"/>
      <c r="C42" s="14"/>
      <c r="D42" s="14"/>
      <c r="E42" s="14"/>
      <c r="F42" s="14"/>
      <c r="G42" s="14"/>
      <c r="H42" s="14"/>
      <c r="I42" s="14"/>
      <c r="J42" s="14"/>
      <c r="K42" s="14"/>
      <c r="L42" s="14"/>
      <c r="M42" s="14"/>
      <c r="N42" s="14"/>
    </row>
    <row r="43" spans="2:14" hidden="1" x14ac:dyDescent="0.35">
      <c r="B43" s="14"/>
      <c r="C43" s="10"/>
      <c r="D43" s="10"/>
      <c r="E43" s="10"/>
      <c r="F43" s="14"/>
      <c r="G43" s="10"/>
      <c r="H43" s="14"/>
      <c r="I43" s="10"/>
      <c r="J43" s="14"/>
      <c r="K43" s="10"/>
      <c r="L43" s="14"/>
      <c r="M43" s="10"/>
      <c r="N43" s="14"/>
    </row>
    <row r="44" spans="2:14" hidden="1" x14ac:dyDescent="0.35">
      <c r="B44" s="14"/>
      <c r="C44" s="10"/>
      <c r="D44" s="10"/>
      <c r="E44" s="10"/>
      <c r="F44" s="14"/>
      <c r="G44" s="10"/>
      <c r="H44" s="14"/>
      <c r="I44" s="10"/>
      <c r="J44" s="14"/>
      <c r="K44" s="10"/>
      <c r="L44" s="14"/>
      <c r="M44" s="10"/>
      <c r="N44" s="14"/>
    </row>
    <row r="45" spans="2:14" hidden="1" x14ac:dyDescent="0.35">
      <c r="B45" s="12"/>
      <c r="C45" s="11"/>
      <c r="D45" s="11"/>
      <c r="E45" s="11"/>
      <c r="F45" s="12"/>
      <c r="G45" s="11"/>
      <c r="H45" s="12"/>
      <c r="I45" s="11"/>
      <c r="J45" s="12"/>
      <c r="K45" s="11"/>
      <c r="L45" s="12"/>
      <c r="M45" s="11"/>
      <c r="N45" s="12"/>
    </row>
    <row r="46" spans="2:14" hidden="1" x14ac:dyDescent="0.35"/>
    <row r="47" spans="2:14" hidden="1" x14ac:dyDescent="0.35">
      <c r="B47" s="321"/>
      <c r="C47" s="321"/>
      <c r="D47" s="321"/>
      <c r="E47" s="321"/>
      <c r="F47" s="321"/>
      <c r="G47" s="321"/>
      <c r="H47" s="321"/>
      <c r="I47" s="321"/>
      <c r="J47" s="321"/>
      <c r="K47" s="321"/>
      <c r="L47" s="321"/>
      <c r="M47" s="321"/>
      <c r="N47" s="321"/>
    </row>
    <row r="48" spans="2:14" hidden="1" x14ac:dyDescent="0.35">
      <c r="B48" s="14"/>
      <c r="C48" s="320"/>
      <c r="D48" s="320"/>
      <c r="E48" s="320"/>
      <c r="F48" s="320"/>
      <c r="G48" s="320"/>
      <c r="H48" s="320"/>
      <c r="I48" s="320"/>
      <c r="J48" s="320"/>
      <c r="K48" s="320"/>
      <c r="L48" s="320"/>
      <c r="M48" s="320"/>
      <c r="N48" s="320"/>
    </row>
    <row r="49" spans="2:14" hidden="1" x14ac:dyDescent="0.35">
      <c r="B49" s="14"/>
      <c r="C49" s="14"/>
      <c r="D49" s="14"/>
      <c r="E49" s="14"/>
      <c r="F49" s="14"/>
      <c r="G49" s="14"/>
      <c r="H49" s="14"/>
      <c r="I49" s="14"/>
      <c r="J49" s="14"/>
      <c r="K49" s="14"/>
      <c r="L49" s="14"/>
      <c r="M49" s="14"/>
      <c r="N49" s="14"/>
    </row>
    <row r="50" spans="2:14" hidden="1" x14ac:dyDescent="0.35">
      <c r="B50" s="14"/>
      <c r="C50" s="10"/>
      <c r="D50" s="10"/>
      <c r="E50" s="10"/>
      <c r="F50" s="14"/>
      <c r="G50" s="10"/>
      <c r="H50" s="14"/>
      <c r="I50" s="10"/>
      <c r="J50" s="14"/>
      <c r="K50" s="10"/>
      <c r="L50" s="14"/>
      <c r="M50" s="10"/>
      <c r="N50" s="14"/>
    </row>
    <row r="51" spans="2:14" hidden="1" x14ac:dyDescent="0.35">
      <c r="B51" s="14"/>
      <c r="C51" s="10"/>
      <c r="D51" s="10"/>
      <c r="E51" s="10"/>
      <c r="F51" s="14"/>
      <c r="G51" s="10"/>
      <c r="H51" s="14"/>
      <c r="I51" s="10"/>
      <c r="J51" s="14"/>
      <c r="K51" s="10"/>
      <c r="L51" s="14"/>
      <c r="M51" s="10"/>
      <c r="N51" s="14"/>
    </row>
    <row r="52" spans="2:14" hidden="1" x14ac:dyDescent="0.35">
      <c r="B52" s="12"/>
      <c r="C52" s="11"/>
      <c r="D52" s="11"/>
      <c r="E52" s="11"/>
      <c r="F52" s="12"/>
      <c r="G52" s="11"/>
      <c r="H52" s="12"/>
      <c r="I52" s="11"/>
      <c r="J52" s="12"/>
      <c r="K52" s="11"/>
      <c r="L52" s="12"/>
      <c r="M52" s="11"/>
      <c r="N52" s="12"/>
    </row>
    <row r="53" spans="2:14" hidden="1" x14ac:dyDescent="0.35"/>
    <row r="54" spans="2:14" hidden="1" x14ac:dyDescent="0.35">
      <c r="B54" s="14"/>
    </row>
    <row r="55" spans="2:14" hidden="1" x14ac:dyDescent="0.35"/>
  </sheetData>
  <customSheetViews>
    <customSheetView guid="{EB795A54-28D7-4D84-84BD-E612CA4FC176}" scale="85" showGridLines="0" hiddenRows="1" hiddenColumns="1" topLeftCell="A8">
      <selection activeCell="G21" sqref="G21"/>
    </customSheetView>
  </customSheetViews>
  <mergeCells count="27">
    <mergeCell ref="C33:F33"/>
    <mergeCell ref="G33:H33"/>
    <mergeCell ref="I33:J33"/>
    <mergeCell ref="C41:F41"/>
    <mergeCell ref="G41:H41"/>
    <mergeCell ref="I41:J41"/>
    <mergeCell ref="K41:L41"/>
    <mergeCell ref="M41:N41"/>
    <mergeCell ref="B47:N47"/>
    <mergeCell ref="C48:F48"/>
    <mergeCell ref="G48:H48"/>
    <mergeCell ref="I48:J48"/>
    <mergeCell ref="K48:L48"/>
    <mergeCell ref="M48:N48"/>
    <mergeCell ref="K33:L33"/>
    <mergeCell ref="M33:N33"/>
    <mergeCell ref="I24:J24"/>
    <mergeCell ref="K24:L24"/>
    <mergeCell ref="M24:N24"/>
    <mergeCell ref="I10:J10"/>
    <mergeCell ref="K10:L10"/>
    <mergeCell ref="M10:N10"/>
    <mergeCell ref="B23:H23"/>
    <mergeCell ref="B24:H24"/>
    <mergeCell ref="I17:J17"/>
    <mergeCell ref="K17:L17"/>
    <mergeCell ref="M17:N17"/>
  </mergeCells>
  <pageMargins left="0.511811024" right="0.511811024" top="0.78740157499999996" bottom="0.78740157499999996" header="0.31496062000000002" footer="0.31496062000000002"/>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5A2F5-8CBC-4273-885F-BE041FDF5829}">
  <sheetPr codeName="Planilha27"/>
  <dimension ref="A1:O54"/>
  <sheetViews>
    <sheetView showGridLines="0" showRowColHeaders="0" zoomScale="70" zoomScaleNormal="70" workbookViewId="0">
      <pane xSplit="2" ySplit="10" topLeftCell="C11" activePane="bottomRight" state="frozen"/>
      <selection pane="topRight" activeCell="C1" sqref="C1"/>
      <selection pane="bottomLeft" activeCell="A11" sqref="A11"/>
      <selection pane="bottomRight"/>
    </sheetView>
  </sheetViews>
  <sheetFormatPr defaultColWidth="0" defaultRowHeight="14.5" customHeight="1" zeroHeight="1" x14ac:dyDescent="0.35"/>
  <cols>
    <col min="1" max="1" width="8.7265625" customWidth="1"/>
    <col min="2" max="2" width="81.54296875" customWidth="1"/>
    <col min="3" max="6" width="19.1796875" style="195" bestFit="1" customWidth="1"/>
    <col min="7" max="7" width="13" customWidth="1"/>
    <col min="8" max="8" width="14.54296875" hidden="1" customWidth="1"/>
    <col min="9" max="9" width="15.54296875" hidden="1" customWidth="1"/>
    <col min="10" max="15" width="10.26953125" hidden="1" customWidth="1"/>
    <col min="16" max="17" width="8.7265625" hidden="1" customWidth="1"/>
    <col min="18" max="16384" width="8.7265625" hidden="1"/>
  </cols>
  <sheetData>
    <row r="1" spans="2:9" x14ac:dyDescent="0.35"/>
    <row r="2" spans="2:9" x14ac:dyDescent="0.35"/>
    <row r="3" spans="2:9" x14ac:dyDescent="0.35"/>
    <row r="4" spans="2:9" x14ac:dyDescent="0.35"/>
    <row r="5" spans="2:9" x14ac:dyDescent="0.35"/>
    <row r="6" spans="2:9" x14ac:dyDescent="0.35">
      <c r="G6" s="17"/>
    </row>
    <row r="7" spans="2:9" ht="18.5" x14ac:dyDescent="0.45">
      <c r="B7" s="82" t="s">
        <v>27</v>
      </c>
      <c r="C7" s="216"/>
      <c r="D7" s="216"/>
      <c r="E7" s="216"/>
      <c r="F7" s="216"/>
      <c r="G7" s="2"/>
      <c r="H7" s="2"/>
      <c r="I7" s="2"/>
    </row>
    <row r="8" spans="2:9" x14ac:dyDescent="0.35"/>
    <row r="9" spans="2:9" ht="15" thickBot="1" x14ac:dyDescent="0.4">
      <c r="B9" s="322" t="s">
        <v>301</v>
      </c>
      <c r="C9" s="322"/>
      <c r="D9" s="322"/>
      <c r="E9" s="322"/>
      <c r="F9" s="322"/>
    </row>
    <row r="10" spans="2:9" s="43" customFormat="1" x14ac:dyDescent="0.35">
      <c r="B10" s="106"/>
      <c r="C10" s="59" t="s">
        <v>54</v>
      </c>
      <c r="D10" s="59" t="s">
        <v>55</v>
      </c>
      <c r="E10" s="59" t="s">
        <v>56</v>
      </c>
      <c r="F10" s="69" t="s">
        <v>57</v>
      </c>
    </row>
    <row r="11" spans="2:9" x14ac:dyDescent="0.35">
      <c r="B11" s="194" t="s">
        <v>302</v>
      </c>
      <c r="C11" s="34">
        <v>11923</v>
      </c>
      <c r="D11" s="34">
        <v>12057</v>
      </c>
      <c r="E11" s="220">
        <v>12287</v>
      </c>
      <c r="F11" s="219">
        <v>11994</v>
      </c>
    </row>
    <row r="12" spans="2:9" x14ac:dyDescent="0.35">
      <c r="B12" s="194" t="s">
        <v>303</v>
      </c>
      <c r="C12" s="34">
        <v>100</v>
      </c>
      <c r="D12" s="34">
        <v>100</v>
      </c>
      <c r="E12" s="195">
        <v>100</v>
      </c>
      <c r="F12" s="198">
        <v>100</v>
      </c>
    </row>
    <row r="13" spans="2:9" x14ac:dyDescent="0.35">
      <c r="B13" s="194" t="s">
        <v>304</v>
      </c>
      <c r="C13" s="221">
        <v>11923</v>
      </c>
      <c r="D13" s="221">
        <v>12057</v>
      </c>
      <c r="E13" s="220">
        <v>12287</v>
      </c>
      <c r="F13" s="219">
        <v>11994</v>
      </c>
    </row>
    <row r="14" spans="2:9" x14ac:dyDescent="0.35">
      <c r="B14" s="194" t="s">
        <v>305</v>
      </c>
      <c r="C14" s="34">
        <v>100</v>
      </c>
      <c r="D14" s="34">
        <v>100</v>
      </c>
      <c r="E14" s="195">
        <v>100</v>
      </c>
      <c r="F14" s="198">
        <v>100</v>
      </c>
    </row>
    <row r="15" spans="2:9" ht="15" thickBot="1" x14ac:dyDescent="0.4">
      <c r="B15" s="194" t="s">
        <v>306</v>
      </c>
      <c r="C15" s="195">
        <v>0</v>
      </c>
      <c r="D15" s="195">
        <v>0</v>
      </c>
      <c r="E15" s="195">
        <v>0</v>
      </c>
      <c r="F15" s="217">
        <v>0</v>
      </c>
    </row>
    <row r="16" spans="2:9" x14ac:dyDescent="0.35">
      <c r="B16" t="s">
        <v>307</v>
      </c>
    </row>
    <row r="17" spans="2:15" x14ac:dyDescent="0.35">
      <c r="B17" t="s">
        <v>308</v>
      </c>
    </row>
    <row r="18" spans="2:15" x14ac:dyDescent="0.35"/>
    <row r="19" spans="2:15" hidden="1" x14ac:dyDescent="0.35"/>
    <row r="20" spans="2:15" hidden="1" x14ac:dyDescent="0.35"/>
    <row r="21" spans="2:15" hidden="1" x14ac:dyDescent="0.35"/>
    <row r="22" spans="2:15" hidden="1" x14ac:dyDescent="0.35"/>
    <row r="23" spans="2:15" hidden="1" x14ac:dyDescent="0.35"/>
    <row r="24" spans="2:15" hidden="1" x14ac:dyDescent="0.35"/>
    <row r="25" spans="2:15" hidden="1" x14ac:dyDescent="0.35"/>
    <row r="26" spans="2:15" hidden="1" x14ac:dyDescent="0.35">
      <c r="D26" s="34"/>
      <c r="E26" s="34"/>
      <c r="F26" s="34"/>
      <c r="H26" s="19"/>
      <c r="J26" s="19"/>
      <c r="L26" s="19"/>
      <c r="N26" s="19"/>
    </row>
    <row r="27" spans="2:15" hidden="1" x14ac:dyDescent="0.35">
      <c r="D27" s="34"/>
      <c r="E27" s="34"/>
      <c r="F27" s="34"/>
      <c r="H27" s="19"/>
      <c r="J27" s="19"/>
      <c r="L27" s="19"/>
      <c r="M27" s="200"/>
      <c r="N27" s="19"/>
    </row>
    <row r="28" spans="2:15" hidden="1" x14ac:dyDescent="0.35">
      <c r="D28" s="34"/>
      <c r="E28" s="34"/>
      <c r="F28" s="34"/>
      <c r="H28" s="19"/>
      <c r="J28" s="19"/>
      <c r="L28" s="19"/>
      <c r="N28" s="19"/>
      <c r="O28" s="200"/>
    </row>
    <row r="29" spans="2:15" hidden="1" x14ac:dyDescent="0.35">
      <c r="B29" s="1"/>
      <c r="C29" s="201"/>
      <c r="D29" s="111"/>
      <c r="E29" s="111"/>
      <c r="F29" s="111"/>
      <c r="G29" s="1"/>
      <c r="H29" s="20"/>
      <c r="I29" s="1"/>
      <c r="J29" s="20"/>
      <c r="K29" s="1"/>
      <c r="L29" s="20"/>
      <c r="M29" s="1"/>
      <c r="N29" s="20"/>
      <c r="O29" s="1"/>
    </row>
    <row r="30" spans="2:15" hidden="1" x14ac:dyDescent="0.35"/>
    <row r="31" spans="2:15" hidden="1" x14ac:dyDescent="0.35">
      <c r="B31" s="1"/>
      <c r="C31" s="201"/>
      <c r="D31" s="201"/>
      <c r="E31" s="201"/>
      <c r="F31" s="201"/>
      <c r="G31" s="1"/>
      <c r="H31" s="1"/>
      <c r="I31" s="1"/>
      <c r="J31" s="1"/>
      <c r="K31" s="1"/>
      <c r="L31" s="1"/>
      <c r="M31" s="1"/>
      <c r="N31" s="1"/>
      <c r="O31" s="1"/>
    </row>
    <row r="32" spans="2:15" hidden="1" x14ac:dyDescent="0.35">
      <c r="D32" s="323"/>
      <c r="E32" s="323"/>
      <c r="F32" s="323"/>
      <c r="G32" s="323"/>
      <c r="H32" s="323"/>
      <c r="I32" s="323"/>
      <c r="J32" s="323"/>
      <c r="K32" s="323"/>
      <c r="L32" s="323"/>
      <c r="M32" s="323"/>
      <c r="N32" s="323"/>
      <c r="O32" s="323"/>
    </row>
    <row r="33" spans="2:15" hidden="1" x14ac:dyDescent="0.35"/>
    <row r="34" spans="2:15" hidden="1" x14ac:dyDescent="0.35">
      <c r="D34" s="34"/>
      <c r="E34" s="34"/>
      <c r="F34" s="34"/>
      <c r="H34" s="19"/>
      <c r="J34" s="19"/>
      <c r="L34" s="19"/>
      <c r="N34" s="19"/>
    </row>
    <row r="35" spans="2:15" hidden="1" x14ac:dyDescent="0.35">
      <c r="D35" s="34"/>
      <c r="E35" s="34"/>
      <c r="F35" s="34"/>
      <c r="H35" s="19"/>
      <c r="J35" s="19"/>
      <c r="L35" s="19"/>
      <c r="M35" s="200"/>
      <c r="N35" s="19"/>
    </row>
    <row r="36" spans="2:15" hidden="1" x14ac:dyDescent="0.35">
      <c r="D36" s="34"/>
      <c r="E36" s="34"/>
      <c r="F36" s="34"/>
      <c r="H36" s="19"/>
      <c r="J36" s="19"/>
      <c r="L36" s="19"/>
      <c r="N36" s="19"/>
      <c r="O36" s="200"/>
    </row>
    <row r="37" spans="2:15" hidden="1" x14ac:dyDescent="0.35">
      <c r="B37" s="1"/>
      <c r="C37" s="201"/>
      <c r="D37" s="111"/>
      <c r="E37" s="111"/>
      <c r="F37" s="111"/>
      <c r="G37" s="1"/>
      <c r="H37" s="20"/>
      <c r="I37" s="1"/>
      <c r="J37" s="20"/>
      <c r="K37" s="1"/>
      <c r="L37" s="20"/>
      <c r="M37" s="1"/>
      <c r="N37" s="20"/>
      <c r="O37" s="1"/>
    </row>
    <row r="38" spans="2:15" hidden="1" x14ac:dyDescent="0.35"/>
    <row r="39" spans="2:15" hidden="1" x14ac:dyDescent="0.35">
      <c r="B39" s="1"/>
      <c r="C39" s="201"/>
      <c r="D39" s="201"/>
      <c r="E39" s="201"/>
      <c r="F39" s="201"/>
      <c r="G39" s="1"/>
      <c r="H39" s="1"/>
      <c r="I39" s="1"/>
      <c r="J39" s="1"/>
      <c r="K39" s="1"/>
      <c r="L39" s="1"/>
      <c r="M39" s="1"/>
      <c r="N39" s="1"/>
      <c r="O39" s="1"/>
    </row>
    <row r="40" spans="2:15" hidden="1" x14ac:dyDescent="0.35">
      <c r="D40" s="323"/>
      <c r="E40" s="323"/>
      <c r="F40" s="323"/>
      <c r="G40" s="323"/>
      <c r="H40" s="323"/>
      <c r="I40" s="323"/>
      <c r="J40" s="323"/>
      <c r="K40" s="323"/>
      <c r="L40" s="323"/>
      <c r="M40" s="323"/>
      <c r="N40" s="323"/>
      <c r="O40" s="323"/>
    </row>
    <row r="41" spans="2:15" hidden="1" x14ac:dyDescent="0.35"/>
    <row r="42" spans="2:15" hidden="1" x14ac:dyDescent="0.35">
      <c r="D42" s="34"/>
      <c r="E42" s="34"/>
      <c r="F42" s="34"/>
      <c r="H42" s="19"/>
      <c r="J42" s="19"/>
      <c r="L42" s="19"/>
      <c r="N42" s="19"/>
    </row>
    <row r="43" spans="2:15" hidden="1" x14ac:dyDescent="0.35">
      <c r="D43" s="34"/>
      <c r="E43" s="34"/>
      <c r="F43" s="34"/>
      <c r="H43" s="19"/>
      <c r="J43" s="19"/>
      <c r="L43" s="19"/>
      <c r="N43" s="19"/>
    </row>
    <row r="44" spans="2:15" hidden="1" x14ac:dyDescent="0.35">
      <c r="B44" s="1"/>
      <c r="C44" s="201"/>
      <c r="D44" s="111"/>
      <c r="E44" s="111"/>
      <c r="F44" s="111"/>
      <c r="G44" s="1"/>
      <c r="H44" s="20"/>
      <c r="I44" s="1"/>
      <c r="J44" s="20"/>
      <c r="K44" s="1"/>
      <c r="L44" s="20"/>
      <c r="M44" s="1"/>
      <c r="N44" s="20"/>
      <c r="O44" s="1"/>
    </row>
    <row r="45" spans="2:15" hidden="1" x14ac:dyDescent="0.35"/>
    <row r="46" spans="2:15" hidden="1" x14ac:dyDescent="0.35">
      <c r="B46" s="324"/>
      <c r="C46" s="324"/>
      <c r="D46" s="324"/>
      <c r="E46" s="324"/>
      <c r="F46" s="324"/>
      <c r="G46" s="324"/>
      <c r="H46" s="324"/>
      <c r="I46" s="324"/>
      <c r="J46" s="324"/>
      <c r="K46" s="324"/>
      <c r="L46" s="324"/>
      <c r="M46" s="324"/>
      <c r="N46" s="324"/>
      <c r="O46" s="324"/>
    </row>
    <row r="47" spans="2:15" hidden="1" x14ac:dyDescent="0.35">
      <c r="D47" s="323"/>
      <c r="E47" s="323"/>
      <c r="F47" s="323"/>
      <c r="G47" s="323"/>
      <c r="H47" s="323"/>
      <c r="I47" s="323"/>
      <c r="J47" s="323"/>
      <c r="K47" s="323"/>
      <c r="L47" s="323"/>
      <c r="M47" s="323"/>
      <c r="N47" s="323"/>
      <c r="O47" s="323"/>
    </row>
    <row r="48" spans="2:15" hidden="1" x14ac:dyDescent="0.35"/>
    <row r="49" spans="2:15" hidden="1" x14ac:dyDescent="0.35">
      <c r="D49" s="34"/>
      <c r="E49" s="34"/>
      <c r="F49" s="34"/>
      <c r="H49" s="19"/>
      <c r="J49" s="19"/>
      <c r="L49" s="19"/>
      <c r="N49" s="19"/>
    </row>
    <row r="50" spans="2:15" hidden="1" x14ac:dyDescent="0.35">
      <c r="D50" s="34"/>
      <c r="E50" s="34"/>
      <c r="F50" s="34"/>
      <c r="H50" s="19"/>
      <c r="J50" s="19"/>
      <c r="L50" s="19"/>
      <c r="N50" s="19"/>
    </row>
    <row r="51" spans="2:15" hidden="1" x14ac:dyDescent="0.35">
      <c r="B51" s="1"/>
      <c r="C51" s="201"/>
      <c r="D51" s="111"/>
      <c r="E51" s="111"/>
      <c r="F51" s="111"/>
      <c r="G51" s="1"/>
      <c r="H51" s="20"/>
      <c r="I51" s="1"/>
      <c r="J51" s="20"/>
      <c r="K51" s="1"/>
      <c r="L51" s="20"/>
      <c r="M51" s="1"/>
      <c r="N51" s="20"/>
      <c r="O51" s="1"/>
    </row>
    <row r="52" spans="2:15" hidden="1" x14ac:dyDescent="0.35"/>
    <row r="53" spans="2:15" hidden="1" x14ac:dyDescent="0.35"/>
    <row r="54" spans="2:15" hidden="1" x14ac:dyDescent="0.35"/>
  </sheetData>
  <customSheetViews>
    <customSheetView guid="{EB795A54-28D7-4D84-84BD-E612CA4FC176}" scale="85" showGridLines="0" hiddenRows="1" hiddenColumns="1">
      <selection activeCell="B17" sqref="B17"/>
    </customSheetView>
  </customSheetViews>
  <mergeCells count="17">
    <mergeCell ref="B46:O46"/>
    <mergeCell ref="D47:G47"/>
    <mergeCell ref="H47:I47"/>
    <mergeCell ref="J47:K47"/>
    <mergeCell ref="L47:M47"/>
    <mergeCell ref="N47:O47"/>
    <mergeCell ref="N40:O40"/>
    <mergeCell ref="D32:G32"/>
    <mergeCell ref="H32:I32"/>
    <mergeCell ref="J32:K32"/>
    <mergeCell ref="L32:M32"/>
    <mergeCell ref="N32:O32"/>
    <mergeCell ref="B9:F9"/>
    <mergeCell ref="D40:G40"/>
    <mergeCell ref="H40:I40"/>
    <mergeCell ref="J40:K40"/>
    <mergeCell ref="L40:M40"/>
  </mergeCells>
  <pageMargins left="0.511811024" right="0.511811024" top="0.78740157499999996" bottom="0.78740157499999996" header="0.31496062000000002" footer="0.31496062000000002"/>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2B9F4-EBE8-4C2E-A4E7-757602EF02D4}">
  <sheetPr codeName="Planilha28"/>
  <dimension ref="A1:P46"/>
  <sheetViews>
    <sheetView showGridLines="0" showRowColHeaders="0" topLeftCell="A4" zoomScale="70" zoomScaleNormal="70" zoomScaleSheetLayoutView="50" workbookViewId="0">
      <pane xSplit="2" ySplit="7" topLeftCell="C11" activePane="bottomRight" state="frozen"/>
      <selection pane="topRight" activeCell="C4" sqref="C4"/>
      <selection pane="bottomLeft" activeCell="A11" sqref="A11"/>
      <selection pane="bottomRight" activeCell="A4" sqref="A4"/>
    </sheetView>
  </sheetViews>
  <sheetFormatPr defaultColWidth="0" defaultRowHeight="14.5" customHeight="1" zeroHeight="1" x14ac:dyDescent="0.35"/>
  <cols>
    <col min="1" max="1" width="8.7265625" style="14" customWidth="1"/>
    <col min="2" max="2" width="85.81640625" style="14" customWidth="1"/>
    <col min="3" max="3" width="14.453125" style="14" bestFit="1" customWidth="1"/>
    <col min="4" max="6" width="14.81640625" style="14" bestFit="1" customWidth="1"/>
    <col min="7" max="7" width="23.26953125" style="14" customWidth="1"/>
    <col min="8" max="8" width="13" style="14" hidden="1" customWidth="1"/>
    <col min="9" max="9" width="14.54296875" style="14" hidden="1" customWidth="1"/>
    <col min="10" max="10" width="15.54296875" style="14" hidden="1" customWidth="1"/>
    <col min="11" max="16" width="10.26953125" style="14" hidden="1" customWidth="1"/>
    <col min="17" max="18" width="8.7265625" style="14" hidden="1" customWidth="1"/>
    <col min="19" max="16384" width="8.7265625" style="14" hidden="1"/>
  </cols>
  <sheetData>
    <row r="1" spans="2:15" x14ac:dyDescent="0.35"/>
    <row r="2" spans="2:15" x14ac:dyDescent="0.35"/>
    <row r="3" spans="2:15" x14ac:dyDescent="0.35"/>
    <row r="4" spans="2:15" x14ac:dyDescent="0.35"/>
    <row r="5" spans="2:15" x14ac:dyDescent="0.35">
      <c r="B5"/>
      <c r="C5"/>
      <c r="D5"/>
      <c r="E5"/>
      <c r="F5"/>
      <c r="G5"/>
    </row>
    <row r="6" spans="2:15" x14ac:dyDescent="0.35">
      <c r="B6"/>
      <c r="C6"/>
      <c r="D6"/>
      <c r="E6"/>
      <c r="F6"/>
      <c r="G6"/>
      <c r="H6" s="17"/>
    </row>
    <row r="7" spans="2:15" ht="18.5" x14ac:dyDescent="0.45">
      <c r="B7" s="82" t="s">
        <v>28</v>
      </c>
      <c r="C7" s="2"/>
      <c r="D7" s="2"/>
      <c r="E7" s="2"/>
      <c r="F7" s="2"/>
      <c r="G7" s="2"/>
      <c r="H7" s="16"/>
      <c r="I7" s="16"/>
      <c r="J7" s="16"/>
    </row>
    <row r="8" spans="2:15" x14ac:dyDescent="0.35">
      <c r="B8"/>
      <c r="C8"/>
      <c r="D8"/>
      <c r="E8"/>
      <c r="F8"/>
      <c r="G8"/>
    </row>
    <row r="9" spans="2:15" ht="15" thickBot="1" x14ac:dyDescent="0.4">
      <c r="B9" s="227" t="s">
        <v>309</v>
      </c>
      <c r="C9" s="222"/>
      <c r="D9" s="222"/>
      <c r="E9" s="222"/>
      <c r="F9" s="222"/>
      <c r="G9"/>
    </row>
    <row r="10" spans="2:15" s="113" customFormat="1" ht="29" x14ac:dyDescent="0.35">
      <c r="B10" s="230"/>
      <c r="C10" s="230" t="s">
        <v>54</v>
      </c>
      <c r="D10" s="230" t="s">
        <v>55</v>
      </c>
      <c r="E10" s="230" t="s">
        <v>56</v>
      </c>
      <c r="F10" s="231" t="s">
        <v>57</v>
      </c>
    </row>
    <row r="11" spans="2:15" x14ac:dyDescent="0.35">
      <c r="B11" s="223" t="s">
        <v>310</v>
      </c>
      <c r="C11" s="223">
        <v>1</v>
      </c>
      <c r="D11" s="223">
        <v>1</v>
      </c>
      <c r="E11" s="223">
        <v>2</v>
      </c>
      <c r="F11" s="224">
        <v>1</v>
      </c>
      <c r="G11"/>
    </row>
    <row r="12" spans="2:15" x14ac:dyDescent="0.35">
      <c r="B12" s="223" t="s">
        <v>311</v>
      </c>
      <c r="C12" s="223">
        <v>0.04</v>
      </c>
      <c r="D12" s="223">
        <v>0.04</v>
      </c>
      <c r="E12" s="223">
        <v>0.08</v>
      </c>
      <c r="F12" s="224">
        <v>0.04</v>
      </c>
      <c r="G12"/>
    </row>
    <row r="13" spans="2:15" x14ac:dyDescent="0.35">
      <c r="B13" s="223" t="s">
        <v>312</v>
      </c>
      <c r="C13" s="223">
        <v>1</v>
      </c>
      <c r="D13" s="223">
        <v>1</v>
      </c>
      <c r="E13" s="223">
        <v>1</v>
      </c>
      <c r="F13" s="224">
        <v>3</v>
      </c>
      <c r="G13"/>
    </row>
    <row r="14" spans="2:15" x14ac:dyDescent="0.35">
      <c r="B14" s="223" t="s">
        <v>313</v>
      </c>
      <c r="C14" s="223">
        <v>0.04</v>
      </c>
      <c r="D14" s="223">
        <v>0.04</v>
      </c>
      <c r="E14" s="223">
        <v>0.04</v>
      </c>
      <c r="F14" s="224">
        <v>0.12</v>
      </c>
      <c r="G14"/>
    </row>
    <row r="15" spans="2:15" x14ac:dyDescent="0.35">
      <c r="B15" s="223" t="s">
        <v>314</v>
      </c>
      <c r="C15" s="223">
        <v>45</v>
      </c>
      <c r="D15" s="223">
        <v>39</v>
      </c>
      <c r="E15" s="223">
        <v>39</v>
      </c>
      <c r="F15" s="224">
        <v>34</v>
      </c>
      <c r="G15"/>
    </row>
    <row r="16" spans="2:15" x14ac:dyDescent="0.35">
      <c r="B16" s="223" t="s">
        <v>315</v>
      </c>
      <c r="C16" s="223">
        <v>1.83</v>
      </c>
      <c r="D16" s="223">
        <v>1.56</v>
      </c>
      <c r="E16" s="223">
        <v>1.55</v>
      </c>
      <c r="F16" s="300">
        <v>1.4</v>
      </c>
      <c r="G16" s="19"/>
      <c r="I16" s="10"/>
      <c r="K16" s="10"/>
      <c r="M16" s="10"/>
      <c r="O16" s="10"/>
    </row>
    <row r="17" spans="2:16" x14ac:dyDescent="0.35">
      <c r="B17" s="223" t="s">
        <v>316</v>
      </c>
      <c r="C17" s="223">
        <v>196</v>
      </c>
      <c r="D17" s="223">
        <v>148</v>
      </c>
      <c r="E17" s="223">
        <v>182</v>
      </c>
      <c r="F17" s="224">
        <v>191</v>
      </c>
      <c r="G17" s="19"/>
      <c r="I17" s="10"/>
      <c r="K17" s="10"/>
      <c r="M17" s="10"/>
      <c r="N17" s="15"/>
      <c r="O17" s="10"/>
    </row>
    <row r="18" spans="2:16" ht="15" thickBot="1" x14ac:dyDescent="0.4">
      <c r="B18" s="223" t="s">
        <v>317</v>
      </c>
      <c r="C18" s="223">
        <v>7.96</v>
      </c>
      <c r="D18" s="223">
        <v>5.91</v>
      </c>
      <c r="E18" s="223">
        <v>7.24</v>
      </c>
      <c r="F18" s="225">
        <v>7.87</v>
      </c>
      <c r="G18" s="19"/>
      <c r="I18" s="10"/>
      <c r="K18" s="10"/>
      <c r="M18" s="10"/>
      <c r="O18" s="10"/>
      <c r="P18" s="15"/>
    </row>
    <row r="19" spans="2:16" ht="30" customHeight="1" x14ac:dyDescent="0.35">
      <c r="B19" s="317" t="s">
        <v>318</v>
      </c>
      <c r="C19" s="317"/>
      <c r="D19" s="317"/>
      <c r="E19" s="317"/>
      <c r="F19" s="317"/>
      <c r="G19" s="20"/>
      <c r="H19" s="12"/>
      <c r="I19" s="11"/>
      <c r="J19" s="12"/>
      <c r="K19" s="11"/>
      <c r="L19" s="12"/>
      <c r="M19" s="11"/>
      <c r="N19" s="12"/>
      <c r="O19" s="11"/>
      <c r="P19" s="12"/>
    </row>
    <row r="20" spans="2:16" ht="31" customHeight="1" x14ac:dyDescent="0.35">
      <c r="B20" s="317" t="s">
        <v>319</v>
      </c>
      <c r="C20" s="317"/>
      <c r="D20" s="317"/>
      <c r="E20" s="317"/>
      <c r="F20" s="317"/>
      <c r="G20"/>
    </row>
    <row r="21" spans="2:16" ht="44.15" customHeight="1" x14ac:dyDescent="0.35">
      <c r="B21" s="317" t="s">
        <v>320</v>
      </c>
      <c r="C21" s="317"/>
      <c r="D21" s="317"/>
      <c r="E21" s="317"/>
      <c r="F21" s="317"/>
      <c r="G21"/>
    </row>
    <row r="22" spans="2:16" x14ac:dyDescent="0.35">
      <c r="B22" s="215"/>
      <c r="C22" s="215"/>
      <c r="D22" s="215"/>
      <c r="E22" s="215"/>
      <c r="F22" s="215"/>
      <c r="G22"/>
    </row>
    <row r="23" spans="2:16" x14ac:dyDescent="0.35">
      <c r="B23"/>
      <c r="C23"/>
      <c r="D23"/>
      <c r="E23"/>
      <c r="F23"/>
      <c r="G23" s="1"/>
      <c r="H23" s="12"/>
      <c r="I23" s="12"/>
      <c r="J23" s="12"/>
      <c r="K23" s="12"/>
      <c r="L23" s="12"/>
      <c r="M23" s="12"/>
      <c r="N23" s="12"/>
      <c r="O23" s="12"/>
      <c r="P23" s="12"/>
    </row>
    <row r="24" spans="2:16" hidden="1" x14ac:dyDescent="0.35">
      <c r="E24" s="320"/>
      <c r="F24" s="320"/>
      <c r="G24" s="320"/>
      <c r="H24" s="320"/>
      <c r="I24" s="320"/>
      <c r="J24" s="320"/>
      <c r="K24" s="320"/>
      <c r="L24" s="320"/>
      <c r="M24" s="320"/>
      <c r="N24" s="320"/>
      <c r="O24" s="320"/>
      <c r="P24" s="320"/>
    </row>
    <row r="25" spans="2:16" hidden="1" x14ac:dyDescent="0.35"/>
    <row r="26" spans="2:16" hidden="1" x14ac:dyDescent="0.35">
      <c r="E26" s="10"/>
      <c r="F26" s="10"/>
      <c r="G26" s="10"/>
      <c r="I26" s="10"/>
      <c r="K26" s="10"/>
      <c r="M26" s="10"/>
      <c r="O26" s="10"/>
    </row>
    <row r="27" spans="2:16" hidden="1" x14ac:dyDescent="0.35">
      <c r="E27" s="10"/>
      <c r="F27" s="10"/>
      <c r="G27" s="10"/>
      <c r="I27" s="10"/>
      <c r="K27" s="10"/>
      <c r="M27" s="10"/>
      <c r="N27" s="15"/>
      <c r="O27" s="10"/>
    </row>
    <row r="28" spans="2:16" hidden="1" x14ac:dyDescent="0.35">
      <c r="E28" s="10"/>
      <c r="F28" s="10"/>
      <c r="G28" s="10"/>
      <c r="I28" s="10"/>
      <c r="K28" s="10"/>
      <c r="M28" s="10"/>
      <c r="O28" s="10"/>
      <c r="P28" s="15"/>
    </row>
    <row r="29" spans="2:16" hidden="1" x14ac:dyDescent="0.35">
      <c r="B29" s="12"/>
      <c r="C29" s="12"/>
      <c r="D29" s="12"/>
      <c r="E29" s="11"/>
      <c r="F29" s="11"/>
      <c r="G29" s="11"/>
      <c r="H29" s="12"/>
      <c r="I29" s="11"/>
      <c r="J29" s="12"/>
      <c r="K29" s="11"/>
      <c r="L29" s="12"/>
      <c r="M29" s="11"/>
      <c r="N29" s="12"/>
      <c r="O29" s="11"/>
      <c r="P29" s="12"/>
    </row>
    <row r="30" spans="2:16" hidden="1" x14ac:dyDescent="0.35"/>
    <row r="31" spans="2:16" hidden="1" x14ac:dyDescent="0.35">
      <c r="B31" s="12"/>
      <c r="C31" s="12"/>
      <c r="D31" s="12"/>
      <c r="E31" s="12"/>
      <c r="F31" s="12"/>
      <c r="G31" s="12"/>
      <c r="H31" s="12"/>
      <c r="I31" s="12"/>
      <c r="J31" s="12"/>
      <c r="K31" s="12"/>
      <c r="L31" s="12"/>
      <c r="M31" s="12"/>
      <c r="N31" s="12"/>
      <c r="O31" s="12"/>
      <c r="P31" s="12"/>
    </row>
    <row r="32" spans="2:16" hidden="1" x14ac:dyDescent="0.35">
      <c r="E32" s="320"/>
      <c r="F32" s="320"/>
      <c r="G32" s="320"/>
      <c r="H32" s="320"/>
      <c r="I32" s="320"/>
      <c r="J32" s="320"/>
      <c r="K32" s="320"/>
      <c r="L32" s="320"/>
      <c r="M32" s="320"/>
      <c r="N32" s="320"/>
      <c r="O32" s="320"/>
      <c r="P32" s="320"/>
    </row>
    <row r="33" spans="2:16" hidden="1" x14ac:dyDescent="0.35"/>
    <row r="34" spans="2:16" hidden="1" x14ac:dyDescent="0.35">
      <c r="E34" s="10"/>
      <c r="F34" s="10"/>
      <c r="G34" s="10"/>
      <c r="I34" s="10"/>
      <c r="K34" s="10"/>
      <c r="M34" s="10"/>
      <c r="O34" s="10"/>
    </row>
    <row r="35" spans="2:16" hidden="1" x14ac:dyDescent="0.35">
      <c r="E35" s="10"/>
      <c r="F35" s="10"/>
      <c r="G35" s="10"/>
      <c r="I35" s="10"/>
      <c r="K35" s="10"/>
      <c r="M35" s="10"/>
      <c r="O35" s="10"/>
    </row>
    <row r="36" spans="2:16" hidden="1" x14ac:dyDescent="0.35">
      <c r="B36" s="12"/>
      <c r="C36" s="12"/>
      <c r="D36" s="12"/>
      <c r="E36" s="11"/>
      <c r="F36" s="11"/>
      <c r="G36" s="11"/>
      <c r="H36" s="12"/>
      <c r="I36" s="11"/>
      <c r="J36" s="12"/>
      <c r="K36" s="11"/>
      <c r="L36" s="12"/>
      <c r="M36" s="11"/>
      <c r="N36" s="12"/>
      <c r="O36" s="11"/>
      <c r="P36" s="12"/>
    </row>
    <row r="37" spans="2:16" hidden="1" x14ac:dyDescent="0.35"/>
    <row r="38" spans="2:16" hidden="1" x14ac:dyDescent="0.35">
      <c r="B38" s="321"/>
      <c r="C38" s="321"/>
      <c r="D38" s="321"/>
      <c r="E38" s="321"/>
      <c r="F38" s="321"/>
      <c r="G38" s="321"/>
      <c r="H38" s="321"/>
      <c r="I38" s="321"/>
      <c r="J38" s="321"/>
      <c r="K38" s="321"/>
      <c r="L38" s="321"/>
      <c r="M38" s="321"/>
      <c r="N38" s="321"/>
      <c r="O38" s="321"/>
      <c r="P38" s="321"/>
    </row>
    <row r="39" spans="2:16" hidden="1" x14ac:dyDescent="0.35">
      <c r="E39" s="320"/>
      <c r="F39" s="320"/>
      <c r="G39" s="320"/>
      <c r="H39" s="320"/>
      <c r="I39" s="320"/>
      <c r="J39" s="320"/>
      <c r="K39" s="320"/>
      <c r="L39" s="320"/>
      <c r="M39" s="320"/>
      <c r="N39" s="320"/>
      <c r="O39" s="320"/>
      <c r="P39" s="320"/>
    </row>
    <row r="40" spans="2:16" hidden="1" x14ac:dyDescent="0.35"/>
    <row r="41" spans="2:16" hidden="1" x14ac:dyDescent="0.35">
      <c r="E41" s="10"/>
      <c r="F41" s="10"/>
      <c r="G41" s="10"/>
      <c r="I41" s="10"/>
      <c r="K41" s="10"/>
      <c r="M41" s="10"/>
      <c r="O41" s="10"/>
    </row>
    <row r="42" spans="2:16" hidden="1" x14ac:dyDescent="0.35">
      <c r="E42" s="10"/>
      <c r="F42" s="10"/>
      <c r="G42" s="10"/>
      <c r="I42" s="10"/>
      <c r="K42" s="10"/>
      <c r="M42" s="10"/>
      <c r="O42" s="10"/>
    </row>
    <row r="43" spans="2:16" hidden="1" x14ac:dyDescent="0.35">
      <c r="B43" s="12"/>
      <c r="C43" s="12"/>
      <c r="D43" s="12"/>
      <c r="E43" s="11"/>
      <c r="F43" s="11"/>
      <c r="G43" s="11"/>
      <c r="H43" s="12"/>
      <c r="I43" s="11"/>
      <c r="J43" s="12"/>
      <c r="K43" s="11"/>
      <c r="L43" s="12"/>
      <c r="M43" s="11"/>
      <c r="N43" s="12"/>
      <c r="O43" s="11"/>
      <c r="P43" s="12"/>
    </row>
    <row r="44" spans="2:16" hidden="1" x14ac:dyDescent="0.35"/>
    <row r="45" spans="2:16" hidden="1" x14ac:dyDescent="0.35"/>
    <row r="46" spans="2:16" hidden="1" x14ac:dyDescent="0.35"/>
  </sheetData>
  <customSheetViews>
    <customSheetView guid="{EB795A54-28D7-4D84-84BD-E612CA4FC176}" scale="80" showGridLines="0" hiddenRows="1" hiddenColumns="1" topLeftCell="A4">
      <selection activeCell="F16" sqref="F16"/>
    </customSheetView>
  </customSheetViews>
  <mergeCells count="19">
    <mergeCell ref="E39:H39"/>
    <mergeCell ref="I39:J39"/>
    <mergeCell ref="K39:L39"/>
    <mergeCell ref="M39:N39"/>
    <mergeCell ref="O39:P39"/>
    <mergeCell ref="B38:P38"/>
    <mergeCell ref="B19:F19"/>
    <mergeCell ref="B20:F20"/>
    <mergeCell ref="B21:F21"/>
    <mergeCell ref="E32:H32"/>
    <mergeCell ref="E24:H24"/>
    <mergeCell ref="I24:J24"/>
    <mergeCell ref="K24:L24"/>
    <mergeCell ref="M24:N24"/>
    <mergeCell ref="O24:P24"/>
    <mergeCell ref="I32:J32"/>
    <mergeCell ref="K32:L32"/>
    <mergeCell ref="M32:N32"/>
    <mergeCell ref="O32:P32"/>
  </mergeCells>
  <pageMargins left="0.511811024" right="0.511811024" top="0.78740157499999996" bottom="0.78740157499999996" header="0.31496062000000002" footer="0.31496062000000002"/>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3CBD7-22EF-4C34-BE58-51D74660429D}">
  <sheetPr codeName="Planilha29"/>
  <dimension ref="A1:T34"/>
  <sheetViews>
    <sheetView showGridLines="0" showRowColHeaders="0" zoomScale="70" zoomScaleNormal="70" workbookViewId="0">
      <pane xSplit="2" ySplit="7" topLeftCell="C8" activePane="bottomRight" state="frozen"/>
      <selection pane="topRight" activeCell="C1" sqref="C1"/>
      <selection pane="bottomLeft" activeCell="A8" sqref="A8"/>
      <selection pane="bottomRight"/>
    </sheetView>
  </sheetViews>
  <sheetFormatPr defaultColWidth="0" defaultRowHeight="14.5" customHeight="1" zeroHeight="1" x14ac:dyDescent="0.35"/>
  <cols>
    <col min="1" max="1" width="8.7265625" customWidth="1"/>
    <col min="2" max="2" width="42.54296875" customWidth="1"/>
    <col min="3" max="3" width="21.81640625" bestFit="1" customWidth="1"/>
    <col min="4" max="4" width="30.453125" bestFit="1" customWidth="1"/>
    <col min="5" max="5" width="21.81640625" bestFit="1" customWidth="1"/>
    <col min="6" max="6" width="30.453125" bestFit="1" customWidth="1"/>
    <col min="7" max="7" width="23.54296875" customWidth="1"/>
    <col min="8" max="8" width="30.453125" bestFit="1" customWidth="1"/>
    <col min="9" max="9" width="21.81640625" bestFit="1" customWidth="1"/>
    <col min="10" max="10" width="30.453125" customWidth="1"/>
    <col min="11" max="11" width="20.7265625" customWidth="1"/>
    <col min="12" max="12" width="30.453125" bestFit="1" customWidth="1"/>
    <col min="13" max="13" width="14.54296875" customWidth="1"/>
    <col min="14" max="14" width="15.54296875" hidden="1" customWidth="1"/>
    <col min="15" max="20" width="10.26953125" hidden="1" customWidth="1"/>
    <col min="21" max="16384" width="8.7265625" hidden="1"/>
  </cols>
  <sheetData>
    <row r="1" spans="2:20" x14ac:dyDescent="0.35"/>
    <row r="2" spans="2:20" x14ac:dyDescent="0.35"/>
    <row r="3" spans="2:20" x14ac:dyDescent="0.35">
      <c r="N3" s="17"/>
    </row>
    <row r="4" spans="2:20" x14ac:dyDescent="0.35">
      <c r="N4" s="17"/>
    </row>
    <row r="5" spans="2:20" x14ac:dyDescent="0.35">
      <c r="N5" s="17"/>
    </row>
    <row r="6" spans="2:20" x14ac:dyDescent="0.35">
      <c r="N6" s="17"/>
    </row>
    <row r="7" spans="2:20" ht="18.5" x14ac:dyDescent="0.45">
      <c r="B7" s="82" t="s">
        <v>321</v>
      </c>
      <c r="C7" s="2"/>
      <c r="D7" s="2"/>
      <c r="E7" s="2"/>
      <c r="F7" s="2"/>
      <c r="G7" s="2"/>
      <c r="H7" s="2"/>
      <c r="I7" s="2"/>
      <c r="J7" s="2"/>
      <c r="K7" s="2"/>
      <c r="L7" s="2"/>
      <c r="M7" s="2"/>
      <c r="N7" s="2"/>
    </row>
    <row r="8" spans="2:20" x14ac:dyDescent="0.35"/>
    <row r="9" spans="2:20" ht="15" thickBot="1" x14ac:dyDescent="0.4">
      <c r="B9" s="75" t="s">
        <v>322</v>
      </c>
      <c r="C9" s="1"/>
      <c r="D9" s="1"/>
      <c r="E9" s="1"/>
      <c r="F9" s="1"/>
      <c r="G9" s="1"/>
      <c r="H9" s="1"/>
      <c r="I9" s="1"/>
      <c r="J9" s="1"/>
      <c r="K9" s="1"/>
      <c r="L9" s="1"/>
      <c r="M9" s="323"/>
      <c r="N9" s="323"/>
      <c r="O9" s="323"/>
      <c r="P9" s="323"/>
      <c r="Q9" s="323"/>
      <c r="R9" s="323"/>
      <c r="S9" s="323"/>
      <c r="T9" s="323"/>
    </row>
    <row r="10" spans="2:20" s="59" customFormat="1" x14ac:dyDescent="0.35">
      <c r="D10" s="59" t="s">
        <v>53</v>
      </c>
      <c r="F10" s="59" t="s">
        <v>54</v>
      </c>
      <c r="H10" s="59" t="s">
        <v>55</v>
      </c>
      <c r="J10" s="59" t="s">
        <v>56</v>
      </c>
      <c r="K10" s="71"/>
      <c r="L10" s="73" t="s">
        <v>57</v>
      </c>
    </row>
    <row r="11" spans="2:20" s="56" customFormat="1" x14ac:dyDescent="0.35">
      <c r="C11" s="56" t="s">
        <v>323</v>
      </c>
      <c r="D11" s="56" t="s">
        <v>324</v>
      </c>
      <c r="E11" s="56" t="s">
        <v>323</v>
      </c>
      <c r="F11" s="56" t="s">
        <v>324</v>
      </c>
      <c r="G11" s="56" t="s">
        <v>323</v>
      </c>
      <c r="H11" s="56" t="s">
        <v>324</v>
      </c>
      <c r="I11" s="56" t="s">
        <v>323</v>
      </c>
      <c r="J11" s="56" t="s">
        <v>324</v>
      </c>
      <c r="K11" s="60" t="s">
        <v>323</v>
      </c>
      <c r="L11" s="204" t="s">
        <v>324</v>
      </c>
      <c r="M11" s="234"/>
      <c r="O11" s="234"/>
      <c r="Q11" s="234"/>
      <c r="S11" s="234"/>
    </row>
    <row r="12" spans="2:20" x14ac:dyDescent="0.35">
      <c r="B12" t="s">
        <v>59</v>
      </c>
      <c r="C12" s="195" t="s">
        <v>325</v>
      </c>
      <c r="D12" s="195" t="s">
        <v>325</v>
      </c>
      <c r="E12" s="195" t="s">
        <v>325</v>
      </c>
      <c r="F12" s="195" t="s">
        <v>325</v>
      </c>
      <c r="G12" s="34">
        <v>393039</v>
      </c>
      <c r="H12" s="195">
        <v>34.299999999999997</v>
      </c>
      <c r="I12" s="34">
        <v>203433</v>
      </c>
      <c r="J12" s="195">
        <v>17.899999999999999</v>
      </c>
      <c r="K12" s="119">
        <v>433490.21</v>
      </c>
      <c r="L12" s="205">
        <v>37.58</v>
      </c>
      <c r="M12" s="19"/>
      <c r="O12" s="19"/>
      <c r="Q12" s="19"/>
      <c r="R12" s="200"/>
      <c r="S12" s="19"/>
    </row>
    <row r="13" spans="2:20" x14ac:dyDescent="0.35">
      <c r="B13" t="s">
        <v>284</v>
      </c>
      <c r="C13" s="195" t="s">
        <v>325</v>
      </c>
      <c r="D13" s="195" t="s">
        <v>325</v>
      </c>
      <c r="E13" s="195" t="s">
        <v>325</v>
      </c>
      <c r="F13" s="195" t="s">
        <v>325</v>
      </c>
      <c r="G13" s="34">
        <v>16463</v>
      </c>
      <c r="H13" s="195">
        <v>22.7</v>
      </c>
      <c r="I13" s="34">
        <v>7565</v>
      </c>
      <c r="J13" s="195">
        <v>10.3</v>
      </c>
      <c r="K13" s="119">
        <v>20773.990000000002</v>
      </c>
      <c r="L13" s="205">
        <v>22.51</v>
      </c>
      <c r="M13" s="19"/>
      <c r="O13" s="19"/>
      <c r="Q13" s="19"/>
      <c r="S13" s="19"/>
      <c r="T13" s="200"/>
    </row>
    <row r="14" spans="2:20" ht="15" thickBot="1" x14ac:dyDescent="0.4">
      <c r="B14" t="s">
        <v>61</v>
      </c>
      <c r="C14" s="34">
        <v>379631</v>
      </c>
      <c r="D14" s="195">
        <v>32.799999999999997</v>
      </c>
      <c r="E14" s="34">
        <v>353192</v>
      </c>
      <c r="F14" s="195">
        <v>30.9</v>
      </c>
      <c r="G14" s="34">
        <v>409502</v>
      </c>
      <c r="H14" s="195">
        <v>33.6</v>
      </c>
      <c r="I14" s="34">
        <f>SUM(I12:I13)</f>
        <v>210998</v>
      </c>
      <c r="J14" s="195">
        <v>17.5</v>
      </c>
      <c r="K14" s="235">
        <f>SUM(K12:K13)</f>
        <v>454264.2</v>
      </c>
      <c r="L14" s="236">
        <v>36.47</v>
      </c>
      <c r="M14" s="20"/>
      <c r="N14" s="1"/>
      <c r="O14" s="20"/>
      <c r="P14" s="1"/>
      <c r="Q14" s="20"/>
      <c r="R14" s="1"/>
      <c r="S14" s="20"/>
      <c r="T14" s="1"/>
    </row>
    <row r="15" spans="2:20" x14ac:dyDescent="0.35">
      <c r="C15" s="195"/>
      <c r="D15" s="195"/>
      <c r="E15" s="195"/>
      <c r="F15" s="195"/>
      <c r="G15" s="195"/>
      <c r="H15" s="195"/>
      <c r="I15" s="195"/>
      <c r="J15" s="195"/>
      <c r="K15" s="195"/>
      <c r="L15" s="195"/>
    </row>
    <row r="16" spans="2:20" ht="15" thickBot="1" x14ac:dyDescent="0.4">
      <c r="B16" s="75" t="s">
        <v>326</v>
      </c>
      <c r="C16" s="1"/>
      <c r="D16" s="1"/>
      <c r="E16" s="1"/>
      <c r="F16" s="1"/>
      <c r="G16" s="1"/>
      <c r="H16" s="1"/>
      <c r="I16" s="1"/>
      <c r="J16" s="1"/>
      <c r="K16" s="1"/>
      <c r="L16" s="1"/>
      <c r="M16" s="1"/>
      <c r="N16" s="1"/>
      <c r="O16" s="1"/>
      <c r="P16" s="1"/>
      <c r="Q16" s="1"/>
      <c r="R16" s="1"/>
      <c r="S16" s="1"/>
      <c r="T16" s="1"/>
    </row>
    <row r="17" spans="2:20" s="113" customFormat="1" x14ac:dyDescent="0.35">
      <c r="C17" s="59"/>
      <c r="D17" s="59" t="s">
        <v>53</v>
      </c>
      <c r="E17" s="59"/>
      <c r="F17" s="59" t="s">
        <v>54</v>
      </c>
      <c r="G17" s="59"/>
      <c r="H17" s="59" t="s">
        <v>55</v>
      </c>
      <c r="I17" s="59"/>
      <c r="J17" s="59" t="s">
        <v>56</v>
      </c>
      <c r="K17" s="71"/>
      <c r="L17" s="73" t="s">
        <v>57</v>
      </c>
      <c r="O17" s="325"/>
      <c r="P17" s="325"/>
      <c r="Q17" s="325"/>
      <c r="R17" s="325"/>
      <c r="S17" s="325"/>
      <c r="T17" s="325"/>
    </row>
    <row r="18" spans="2:20" s="100" customFormat="1" x14ac:dyDescent="0.35">
      <c r="C18" s="56" t="s">
        <v>323</v>
      </c>
      <c r="D18" s="56" t="s">
        <v>324</v>
      </c>
      <c r="E18" s="56" t="s">
        <v>323</v>
      </c>
      <c r="F18" s="56" t="s">
        <v>324</v>
      </c>
      <c r="G18" s="56" t="s">
        <v>323</v>
      </c>
      <c r="H18" s="56" t="s">
        <v>324</v>
      </c>
      <c r="I18" s="56" t="s">
        <v>323</v>
      </c>
      <c r="J18" s="56" t="s">
        <v>324</v>
      </c>
      <c r="K18" s="60" t="s">
        <v>323</v>
      </c>
      <c r="L18" s="204" t="s">
        <v>324</v>
      </c>
    </row>
    <row r="19" spans="2:20" x14ac:dyDescent="0.35">
      <c r="B19" t="s">
        <v>84</v>
      </c>
      <c r="C19" s="34">
        <v>1242</v>
      </c>
      <c r="D19" s="233">
        <v>41.4</v>
      </c>
      <c r="E19" s="34">
        <v>999</v>
      </c>
      <c r="F19" s="233">
        <v>30.3</v>
      </c>
      <c r="G19" s="34">
        <v>789</v>
      </c>
      <c r="H19" s="195">
        <v>22.5</v>
      </c>
      <c r="I19" s="34">
        <v>254</v>
      </c>
      <c r="J19" s="195">
        <v>7.1</v>
      </c>
      <c r="K19" s="119">
        <v>785.18</v>
      </c>
      <c r="L19" s="237">
        <v>21.221081081081081</v>
      </c>
      <c r="M19" s="19"/>
      <c r="O19" s="19"/>
      <c r="Q19" s="19"/>
      <c r="S19" s="19"/>
    </row>
    <row r="20" spans="2:20" x14ac:dyDescent="0.35">
      <c r="B20" t="s">
        <v>85</v>
      </c>
      <c r="C20" s="34">
        <v>3107</v>
      </c>
      <c r="D20" s="233">
        <v>60.9</v>
      </c>
      <c r="E20" s="34">
        <v>2694</v>
      </c>
      <c r="F20" s="233">
        <v>46.4</v>
      </c>
      <c r="G20" s="34">
        <v>1960</v>
      </c>
      <c r="H20" s="195">
        <v>34.4</v>
      </c>
      <c r="I20" s="34">
        <v>851</v>
      </c>
      <c r="J20" s="195">
        <v>14.9</v>
      </c>
      <c r="K20" s="119">
        <v>1823.8</v>
      </c>
      <c r="L20" s="237">
        <v>28.949206349206349</v>
      </c>
      <c r="M20" s="19"/>
      <c r="O20" s="19"/>
      <c r="Q20" s="19"/>
      <c r="S20" s="19"/>
    </row>
    <row r="21" spans="2:20" x14ac:dyDescent="0.35">
      <c r="B21" t="s">
        <v>86</v>
      </c>
      <c r="C21" s="34">
        <v>20141</v>
      </c>
      <c r="D21" s="233">
        <v>51.2</v>
      </c>
      <c r="E21" s="34">
        <v>23284</v>
      </c>
      <c r="F21" s="233">
        <v>60</v>
      </c>
      <c r="G21" s="34">
        <v>23410</v>
      </c>
      <c r="H21" s="195">
        <v>56.8</v>
      </c>
      <c r="I21" s="34">
        <v>8049</v>
      </c>
      <c r="J21" s="195">
        <v>19.100000000000001</v>
      </c>
      <c r="K21" s="119">
        <v>18652.91</v>
      </c>
      <c r="L21" s="237">
        <v>43.889200000000002</v>
      </c>
      <c r="M21" s="20"/>
      <c r="N21" s="1"/>
      <c r="O21" s="20"/>
      <c r="P21" s="1"/>
      <c r="Q21" s="20"/>
      <c r="R21" s="1"/>
      <c r="S21" s="20"/>
      <c r="T21" s="1"/>
    </row>
    <row r="22" spans="2:20" x14ac:dyDescent="0.35">
      <c r="B22" t="s">
        <v>87</v>
      </c>
      <c r="C22" s="34">
        <v>18644</v>
      </c>
      <c r="D22" s="233">
        <v>28.5</v>
      </c>
      <c r="E22" s="34">
        <v>14760</v>
      </c>
      <c r="F22" s="233">
        <v>22.1</v>
      </c>
      <c r="G22" s="34">
        <v>17202</v>
      </c>
      <c r="H22" s="195">
        <v>23.3</v>
      </c>
      <c r="I22" s="34">
        <v>7614</v>
      </c>
      <c r="J22" s="195">
        <v>6.9</v>
      </c>
      <c r="K22" s="119">
        <v>18387.03</v>
      </c>
      <c r="L22" s="237">
        <v>21.863293697978595</v>
      </c>
    </row>
    <row r="23" spans="2:20" x14ac:dyDescent="0.35">
      <c r="B23" t="s">
        <v>88</v>
      </c>
      <c r="C23" s="34">
        <v>325598</v>
      </c>
      <c r="D23" s="233">
        <v>31.5</v>
      </c>
      <c r="E23" s="34">
        <v>297133</v>
      </c>
      <c r="F23" s="233">
        <v>29.3</v>
      </c>
      <c r="G23" s="34">
        <v>366140</v>
      </c>
      <c r="H23" s="195">
        <v>33.799999999999997</v>
      </c>
      <c r="I23" s="34">
        <v>191273</v>
      </c>
      <c r="J23" s="195">
        <v>18</v>
      </c>
      <c r="K23" s="119">
        <v>402097.1</v>
      </c>
      <c r="L23" s="237">
        <v>38.316857251762912</v>
      </c>
      <c r="M23" s="1"/>
      <c r="N23" s="1"/>
      <c r="O23" s="1"/>
      <c r="P23" s="1"/>
      <c r="Q23" s="1"/>
      <c r="R23" s="1"/>
      <c r="S23" s="1"/>
      <c r="T23" s="1"/>
    </row>
    <row r="24" spans="2:20" x14ac:dyDescent="0.35">
      <c r="B24" t="s">
        <v>89</v>
      </c>
      <c r="C24" s="34">
        <v>5998</v>
      </c>
      <c r="D24" s="233">
        <v>66.599999999999994</v>
      </c>
      <c r="E24" s="34">
        <v>5403</v>
      </c>
      <c r="F24" s="233">
        <v>50.5</v>
      </c>
      <c r="G24" s="34" t="s">
        <v>298</v>
      </c>
      <c r="H24" s="195" t="s">
        <v>298</v>
      </c>
      <c r="I24" s="34">
        <v>2393</v>
      </c>
      <c r="J24" s="195">
        <v>21.6</v>
      </c>
      <c r="K24" s="119">
        <v>5433.43</v>
      </c>
      <c r="L24" s="237">
        <v>48.083451327433629</v>
      </c>
      <c r="O24" s="323"/>
      <c r="P24" s="323"/>
      <c r="Q24" s="323"/>
      <c r="R24" s="323"/>
      <c r="S24" s="323"/>
      <c r="T24" s="323"/>
    </row>
    <row r="25" spans="2:20" x14ac:dyDescent="0.35">
      <c r="B25" t="s">
        <v>327</v>
      </c>
      <c r="C25" s="34">
        <v>4901</v>
      </c>
      <c r="D25" s="233">
        <v>148.5</v>
      </c>
      <c r="E25" s="34">
        <v>8919</v>
      </c>
      <c r="F25" s="233">
        <v>330.3</v>
      </c>
      <c r="G25" s="34" t="s">
        <v>298</v>
      </c>
      <c r="H25" s="195" t="s">
        <v>298</v>
      </c>
      <c r="I25" s="34">
        <v>563</v>
      </c>
      <c r="J25" s="195">
        <v>14.1</v>
      </c>
      <c r="K25" s="119">
        <v>4394.3</v>
      </c>
      <c r="L25" s="237">
        <v>151.52758620689656</v>
      </c>
    </row>
    <row r="26" spans="2:20" x14ac:dyDescent="0.35">
      <c r="B26" t="s">
        <v>61</v>
      </c>
      <c r="C26" s="34">
        <v>379631</v>
      </c>
      <c r="D26" s="233">
        <v>32.799999999999997</v>
      </c>
      <c r="E26" s="34">
        <v>353192</v>
      </c>
      <c r="F26" s="233">
        <v>30.9</v>
      </c>
      <c r="G26" s="34">
        <f>SUM(G19:G25)</f>
        <v>409501</v>
      </c>
      <c r="H26" s="195">
        <v>33.6</v>
      </c>
      <c r="I26" s="34">
        <v>210999</v>
      </c>
      <c r="J26" s="195">
        <v>17.5</v>
      </c>
      <c r="K26" s="119">
        <v>451573.74999999994</v>
      </c>
      <c r="L26" s="237">
        <v>37.624875020829855</v>
      </c>
      <c r="M26" s="19"/>
      <c r="O26" s="19"/>
      <c r="Q26" s="19"/>
      <c r="S26" s="19"/>
    </row>
    <row r="27" spans="2:20" x14ac:dyDescent="0.35">
      <c r="B27" t="s">
        <v>328</v>
      </c>
      <c r="C27" s="195" t="s">
        <v>169</v>
      </c>
      <c r="D27" s="195" t="s">
        <v>169</v>
      </c>
      <c r="E27" s="195" t="s">
        <v>169</v>
      </c>
      <c r="F27" s="195" t="s">
        <v>169</v>
      </c>
      <c r="G27" s="195" t="s">
        <v>169</v>
      </c>
      <c r="H27" s="195" t="s">
        <v>169</v>
      </c>
      <c r="I27" s="195" t="s">
        <v>169</v>
      </c>
      <c r="J27" s="195" t="s">
        <v>169</v>
      </c>
      <c r="K27" s="238">
        <v>1126.79</v>
      </c>
      <c r="L27" s="237">
        <v>37.559666666666665</v>
      </c>
      <c r="M27" s="19"/>
      <c r="O27" s="19"/>
      <c r="Q27" s="19"/>
      <c r="S27" s="19"/>
    </row>
    <row r="28" spans="2:20" x14ac:dyDescent="0.35">
      <c r="B28" t="s">
        <v>329</v>
      </c>
      <c r="C28" s="195" t="s">
        <v>169</v>
      </c>
      <c r="D28" s="195" t="s">
        <v>169</v>
      </c>
      <c r="E28" s="195" t="s">
        <v>169</v>
      </c>
      <c r="F28" s="195" t="s">
        <v>169</v>
      </c>
      <c r="G28" s="195" t="s">
        <v>169</v>
      </c>
      <c r="H28" s="195" t="s">
        <v>169</v>
      </c>
      <c r="I28" s="195" t="s">
        <v>169</v>
      </c>
      <c r="J28" s="195" t="s">
        <v>169</v>
      </c>
      <c r="K28" s="238">
        <v>1593.6599999999999</v>
      </c>
      <c r="L28" s="237">
        <v>3.7497882352941172</v>
      </c>
      <c r="M28" s="20"/>
      <c r="N28" s="1"/>
      <c r="O28" s="20"/>
      <c r="P28" s="1"/>
      <c r="Q28" s="20"/>
      <c r="R28" s="1"/>
      <c r="S28" s="20"/>
      <c r="T28" s="1"/>
    </row>
    <row r="29" spans="2:20" ht="15" thickBot="1" x14ac:dyDescent="0.4">
      <c r="B29" t="s">
        <v>330</v>
      </c>
      <c r="C29" s="195" t="s">
        <v>169</v>
      </c>
      <c r="D29" s="195" t="s">
        <v>169</v>
      </c>
      <c r="E29" s="195" t="s">
        <v>169</v>
      </c>
      <c r="F29" s="195" t="s">
        <v>169</v>
      </c>
      <c r="G29" s="195" t="s">
        <v>169</v>
      </c>
      <c r="H29" s="195" t="s">
        <v>169</v>
      </c>
      <c r="I29" s="195" t="s">
        <v>169</v>
      </c>
      <c r="J29" s="195" t="s">
        <v>169</v>
      </c>
      <c r="K29" s="239">
        <v>454294.1999999999</v>
      </c>
      <c r="L29" s="240">
        <v>36.468989323272048</v>
      </c>
    </row>
    <row r="30" spans="2:20" x14ac:dyDescent="0.35"/>
    <row r="31" spans="2:20" x14ac:dyDescent="0.35">
      <c r="B31" t="s">
        <v>331</v>
      </c>
    </row>
    <row r="32" spans="2:20" ht="14.5" customHeight="1" x14ac:dyDescent="0.35">
      <c r="B32" t="s">
        <v>332</v>
      </c>
    </row>
    <row r="33" ht="14.5" customHeight="1" x14ac:dyDescent="0.35"/>
    <row r="34" ht="14.5" customHeight="1" x14ac:dyDescent="0.35"/>
  </sheetData>
  <customSheetViews>
    <customSheetView guid="{EB795A54-28D7-4D84-84BD-E612CA4FC176}" scale="50" showGridLines="0" hiddenRows="1" hiddenColumns="1">
      <selection activeCell="I26" sqref="I26"/>
    </customSheetView>
  </customSheetViews>
  <mergeCells count="10">
    <mergeCell ref="M9:N9"/>
    <mergeCell ref="O24:P24"/>
    <mergeCell ref="Q24:R24"/>
    <mergeCell ref="S24:T24"/>
    <mergeCell ref="O9:P9"/>
    <mergeCell ref="Q9:R9"/>
    <mergeCell ref="S9:T9"/>
    <mergeCell ref="O17:P17"/>
    <mergeCell ref="Q17:R17"/>
    <mergeCell ref="S17:T17"/>
  </mergeCells>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3FFBB-4FA1-4179-B5C4-22A85DB5B7A4}">
  <sheetPr codeName="Planilha2"/>
  <dimension ref="A1:AC21"/>
  <sheetViews>
    <sheetView showGridLines="0" showRowColHeaders="0" zoomScale="70" zoomScaleNormal="70" workbookViewId="0">
      <pane xSplit="2" ySplit="7" topLeftCell="C8" activePane="bottomRight" state="frozen"/>
      <selection pane="topRight" activeCell="C1" sqref="C1"/>
      <selection pane="bottomLeft" activeCell="A8" sqref="A8"/>
      <selection pane="bottomRight"/>
    </sheetView>
  </sheetViews>
  <sheetFormatPr defaultColWidth="0" defaultRowHeight="14.5" customHeight="1" zeroHeight="1" x14ac:dyDescent="0.35"/>
  <cols>
    <col min="1" max="1" width="8.7265625" customWidth="1"/>
    <col min="2" max="2" width="27.1796875" customWidth="1"/>
    <col min="3" max="7" width="18.453125" bestFit="1" customWidth="1"/>
    <col min="8" max="11" width="14.453125" customWidth="1"/>
    <col min="12" max="17" width="14.453125" hidden="1" customWidth="1"/>
    <col min="18" max="29" width="12.7265625" hidden="1" customWidth="1"/>
    <col min="30" max="16384" width="8.7265625" hidden="1"/>
  </cols>
  <sheetData>
    <row r="1" spans="2:17" ht="14.5" customHeight="1" x14ac:dyDescent="0.35"/>
    <row r="2" spans="2:17" ht="14.5" customHeight="1" x14ac:dyDescent="0.35"/>
    <row r="3" spans="2:17" ht="14.5" customHeight="1" x14ac:dyDescent="0.35"/>
    <row r="4" spans="2:17" x14ac:dyDescent="0.35"/>
    <row r="5" spans="2:17" x14ac:dyDescent="0.35">
      <c r="K5" s="17"/>
    </row>
    <row r="6" spans="2:17" x14ac:dyDescent="0.35"/>
    <row r="7" spans="2:17" ht="18.5" x14ac:dyDescent="0.45">
      <c r="B7" s="82" t="s">
        <v>2</v>
      </c>
    </row>
    <row r="8" spans="2:17" x14ac:dyDescent="0.35"/>
    <row r="9" spans="2:17" ht="15" thickBot="1" x14ac:dyDescent="0.4">
      <c r="B9" s="79" t="s">
        <v>97</v>
      </c>
      <c r="C9" s="77"/>
      <c r="D9" s="77"/>
      <c r="E9" s="77"/>
      <c r="F9" s="77"/>
      <c r="G9" s="77"/>
    </row>
    <row r="10" spans="2:17" s="43" customFormat="1" x14ac:dyDescent="0.35">
      <c r="B10" s="36"/>
      <c r="C10" s="59" t="s">
        <v>53</v>
      </c>
      <c r="D10" s="59" t="s">
        <v>54</v>
      </c>
      <c r="E10" s="59" t="s">
        <v>55</v>
      </c>
      <c r="F10" s="59" t="s">
        <v>56</v>
      </c>
      <c r="G10" s="69" t="s">
        <v>57</v>
      </c>
    </row>
    <row r="11" spans="2:17" ht="15" thickBot="1" x14ac:dyDescent="0.4">
      <c r="B11" t="s">
        <v>98</v>
      </c>
      <c r="C11" s="76">
        <v>145.5</v>
      </c>
      <c r="D11" s="76">
        <v>146.30000000000001</v>
      </c>
      <c r="E11" s="76">
        <v>155.69999999999999</v>
      </c>
      <c r="F11" s="76">
        <v>166.1</v>
      </c>
      <c r="G11" s="78">
        <v>183.56</v>
      </c>
    </row>
    <row r="12" spans="2:17" s="3" customFormat="1" ht="60.65" customHeight="1" x14ac:dyDescent="0.35">
      <c r="B12" s="312" t="s">
        <v>99</v>
      </c>
      <c r="C12" s="312"/>
      <c r="D12" s="312"/>
      <c r="E12" s="312"/>
      <c r="F12" s="312"/>
      <c r="G12" s="312"/>
      <c r="H12" s="312"/>
      <c r="I12" s="312"/>
      <c r="J12" s="312"/>
      <c r="K12" s="4"/>
      <c r="L12" s="4"/>
      <c r="M12" s="4"/>
      <c r="N12" s="4"/>
      <c r="O12" s="4"/>
      <c r="P12" s="4"/>
      <c r="Q12" s="4"/>
    </row>
    <row r="13" spans="2:17" x14ac:dyDescent="0.35"/>
    <row r="14" spans="2:17" ht="18.5" x14ac:dyDescent="0.45">
      <c r="B14" s="82" t="s">
        <v>3</v>
      </c>
    </row>
    <row r="15" spans="2:17" ht="14.5" customHeight="1" x14ac:dyDescent="0.35"/>
    <row r="16" spans="2:17" ht="14.5" customHeight="1" thickBot="1" x14ac:dyDescent="0.4">
      <c r="B16" s="79" t="s">
        <v>100</v>
      </c>
      <c r="C16" s="79"/>
      <c r="D16" s="79"/>
      <c r="E16" s="79"/>
      <c r="F16" s="79"/>
      <c r="G16" s="79"/>
    </row>
    <row r="17" spans="2:10" s="43" customFormat="1" ht="14.5" customHeight="1" x14ac:dyDescent="0.35">
      <c r="B17" s="36"/>
      <c r="C17" s="58" t="s">
        <v>53</v>
      </c>
      <c r="D17" s="58" t="s">
        <v>54</v>
      </c>
      <c r="E17" s="58" t="s">
        <v>55</v>
      </c>
      <c r="F17" s="58" t="s">
        <v>56</v>
      </c>
      <c r="G17" s="70" t="s">
        <v>57</v>
      </c>
    </row>
    <row r="18" spans="2:10" ht="14.5" customHeight="1" thickBot="1" x14ac:dyDescent="0.4">
      <c r="B18" t="s">
        <v>98</v>
      </c>
      <c r="C18" s="76">
        <v>1.4</v>
      </c>
      <c r="D18" s="76">
        <v>1.1000000000000001</v>
      </c>
      <c r="E18" s="76">
        <v>-1.6</v>
      </c>
      <c r="F18" s="76">
        <v>5</v>
      </c>
      <c r="G18" s="78">
        <v>2.1</v>
      </c>
    </row>
    <row r="19" spans="2:10" ht="61.5" customHeight="1" x14ac:dyDescent="0.35">
      <c r="B19" s="312" t="s">
        <v>99</v>
      </c>
      <c r="C19" s="312"/>
      <c r="D19" s="312"/>
      <c r="E19" s="312"/>
      <c r="F19" s="312"/>
      <c r="G19" s="312"/>
      <c r="H19" s="312"/>
      <c r="I19" s="312"/>
      <c r="J19" s="312"/>
    </row>
    <row r="20" spans="2:10" ht="14.5" customHeight="1" x14ac:dyDescent="0.35"/>
    <row r="21" spans="2:10" ht="14.5" customHeight="1" x14ac:dyDescent="0.35"/>
  </sheetData>
  <customSheetViews>
    <customSheetView guid="{EB795A54-28D7-4D84-84BD-E612CA4FC176}" scale="80" showGridLines="0" hiddenRows="1" hiddenColumns="1">
      <selection activeCell="D5" sqref="D5"/>
    </customSheetView>
  </customSheetViews>
  <mergeCells count="2">
    <mergeCell ref="B12:J12"/>
    <mergeCell ref="B19:J19"/>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498F5-A588-41DD-BCBF-5E78E367096C}">
  <sheetPr codeName="Planilha30"/>
  <dimension ref="A1:T21"/>
  <sheetViews>
    <sheetView showGridLines="0" showRowColHeaders="0" zoomScale="70" zoomScaleNormal="70" workbookViewId="0">
      <pane xSplit="2" ySplit="11" topLeftCell="C12" activePane="bottomRight" state="frozen"/>
      <selection pane="topRight" activeCell="C1" sqref="C1"/>
      <selection pane="bottomLeft" activeCell="A12" sqref="A12"/>
      <selection pane="bottomRight"/>
    </sheetView>
  </sheetViews>
  <sheetFormatPr defaultColWidth="0" defaultRowHeight="14.5" customHeight="1" zeroHeight="1" x14ac:dyDescent="0.35"/>
  <cols>
    <col min="1" max="1" width="8.7265625" customWidth="1"/>
    <col min="2" max="2" width="42.54296875" customWidth="1"/>
    <col min="3" max="17" width="13.26953125" customWidth="1"/>
    <col min="18" max="18" width="10.26953125" customWidth="1"/>
    <col min="19" max="20" width="10.26953125" hidden="1" customWidth="1"/>
    <col min="21" max="16384" width="8.7265625" hidden="1"/>
  </cols>
  <sheetData>
    <row r="1" spans="2:18" x14ac:dyDescent="0.35"/>
    <row r="2" spans="2:18" x14ac:dyDescent="0.35"/>
    <row r="3" spans="2:18" x14ac:dyDescent="0.35"/>
    <row r="4" spans="2:18" x14ac:dyDescent="0.35"/>
    <row r="5" spans="2:18" x14ac:dyDescent="0.35"/>
    <row r="6" spans="2:18" x14ac:dyDescent="0.35">
      <c r="R6" s="17"/>
    </row>
    <row r="7" spans="2:18" ht="18.5" x14ac:dyDescent="0.45">
      <c r="B7" s="82" t="s">
        <v>30</v>
      </c>
      <c r="C7" s="2"/>
      <c r="D7" s="2"/>
      <c r="E7" s="2"/>
      <c r="F7" s="2"/>
      <c r="G7" s="2"/>
      <c r="H7" s="2"/>
      <c r="I7" s="2"/>
      <c r="J7" s="2"/>
      <c r="K7" s="2"/>
      <c r="L7" s="2"/>
      <c r="M7" s="2"/>
      <c r="N7" s="2"/>
    </row>
    <row r="8" spans="2:18" x14ac:dyDescent="0.35"/>
    <row r="9" spans="2:18" ht="14.5" customHeight="1" thickBot="1" x14ac:dyDescent="0.4">
      <c r="B9" s="75" t="s">
        <v>333</v>
      </c>
      <c r="C9" s="1"/>
      <c r="D9" s="1"/>
      <c r="E9" s="1"/>
      <c r="F9" s="1"/>
      <c r="G9" s="1"/>
      <c r="H9" s="1"/>
      <c r="I9" s="1"/>
      <c r="J9" s="1"/>
      <c r="K9" s="1"/>
      <c r="L9" s="1"/>
      <c r="M9" s="1"/>
      <c r="N9" s="1"/>
      <c r="O9" s="1"/>
      <c r="P9" s="1"/>
      <c r="Q9" s="1"/>
    </row>
    <row r="10" spans="2:18" s="113" customFormat="1" ht="14.5" customHeight="1" x14ac:dyDescent="0.35">
      <c r="D10" s="59"/>
      <c r="E10" s="59" t="s">
        <v>53</v>
      </c>
      <c r="H10" s="59" t="s">
        <v>54</v>
      </c>
      <c r="I10" s="59"/>
      <c r="J10" s="59"/>
      <c r="K10" s="59" t="s">
        <v>55</v>
      </c>
      <c r="L10" s="59"/>
      <c r="M10" s="59"/>
      <c r="N10" s="59" t="s">
        <v>56</v>
      </c>
      <c r="O10" s="71"/>
      <c r="P10" s="72"/>
      <c r="Q10" s="73" t="s">
        <v>57</v>
      </c>
    </row>
    <row r="11" spans="2:18" s="100" customFormat="1" ht="14.5" customHeight="1" x14ac:dyDescent="0.35">
      <c r="C11" s="56" t="s">
        <v>59</v>
      </c>
      <c r="D11" s="56" t="s">
        <v>284</v>
      </c>
      <c r="E11" s="56" t="s">
        <v>61</v>
      </c>
      <c r="F11" s="56" t="s">
        <v>59</v>
      </c>
      <c r="G11" s="56" t="s">
        <v>284</v>
      </c>
      <c r="H11" s="56" t="s">
        <v>61</v>
      </c>
      <c r="I11" s="56" t="s">
        <v>59</v>
      </c>
      <c r="J11" s="56" t="s">
        <v>284</v>
      </c>
      <c r="K11" s="56" t="s">
        <v>61</v>
      </c>
      <c r="L11" s="56" t="s">
        <v>59</v>
      </c>
      <c r="M11" s="56" t="s">
        <v>284</v>
      </c>
      <c r="N11" s="56" t="s">
        <v>61</v>
      </c>
      <c r="O11" s="60" t="s">
        <v>59</v>
      </c>
      <c r="P11" s="56" t="s">
        <v>284</v>
      </c>
      <c r="Q11" s="204" t="s">
        <v>61</v>
      </c>
    </row>
    <row r="12" spans="2:18" ht="14.5" customHeight="1" x14ac:dyDescent="0.35">
      <c r="B12" t="s">
        <v>83</v>
      </c>
      <c r="C12" s="195" t="s">
        <v>169</v>
      </c>
      <c r="D12" s="195" t="s">
        <v>169</v>
      </c>
      <c r="E12" s="195" t="s">
        <v>169</v>
      </c>
      <c r="F12" s="195" t="s">
        <v>169</v>
      </c>
      <c r="G12" s="195" t="s">
        <v>169</v>
      </c>
      <c r="H12" s="195" t="s">
        <v>169</v>
      </c>
      <c r="I12" s="195">
        <v>0</v>
      </c>
      <c r="J12" s="195">
        <v>0</v>
      </c>
      <c r="K12" s="195">
        <v>0</v>
      </c>
      <c r="L12" s="195">
        <v>0</v>
      </c>
      <c r="M12" s="195">
        <v>0</v>
      </c>
      <c r="N12" s="195">
        <v>0</v>
      </c>
      <c r="O12" s="243">
        <v>70</v>
      </c>
      <c r="P12" s="242">
        <v>100</v>
      </c>
      <c r="Q12" s="244">
        <v>72.727272727272734</v>
      </c>
    </row>
    <row r="13" spans="2:18" ht="14.5" customHeight="1" x14ac:dyDescent="0.35">
      <c r="B13" t="s">
        <v>84</v>
      </c>
      <c r="C13" s="195">
        <v>100</v>
      </c>
      <c r="D13" s="195">
        <v>100</v>
      </c>
      <c r="E13" s="195">
        <v>100</v>
      </c>
      <c r="F13" s="195">
        <v>100</v>
      </c>
      <c r="G13" s="195">
        <v>100</v>
      </c>
      <c r="H13" s="195">
        <v>100</v>
      </c>
      <c r="I13" s="195">
        <v>79</v>
      </c>
      <c r="J13" s="195">
        <v>100</v>
      </c>
      <c r="K13" s="195">
        <v>80</v>
      </c>
      <c r="L13" s="195">
        <v>74</v>
      </c>
      <c r="M13" s="195">
        <v>100</v>
      </c>
      <c r="N13" s="195">
        <v>75</v>
      </c>
      <c r="O13" s="243">
        <v>76.470588235294116</v>
      </c>
      <c r="P13" s="242">
        <v>100</v>
      </c>
      <c r="Q13" s="244">
        <v>78.378378378378372</v>
      </c>
    </row>
    <row r="14" spans="2:18" ht="14.5" customHeight="1" x14ac:dyDescent="0.35">
      <c r="B14" t="s">
        <v>85</v>
      </c>
      <c r="C14" s="195">
        <v>100</v>
      </c>
      <c r="D14" s="195">
        <v>100</v>
      </c>
      <c r="E14" s="195">
        <v>100</v>
      </c>
      <c r="F14" s="195">
        <v>100</v>
      </c>
      <c r="G14" s="195">
        <v>100</v>
      </c>
      <c r="H14" s="195">
        <v>100</v>
      </c>
      <c r="I14" s="195">
        <v>100</v>
      </c>
      <c r="J14" s="195">
        <v>100</v>
      </c>
      <c r="K14" s="195">
        <v>100</v>
      </c>
      <c r="L14" s="195">
        <v>98</v>
      </c>
      <c r="M14" s="195">
        <v>100</v>
      </c>
      <c r="N14" s="195">
        <v>98</v>
      </c>
      <c r="O14" s="243">
        <v>93.103448275862064</v>
      </c>
      <c r="P14" s="242">
        <v>80</v>
      </c>
      <c r="Q14" s="244">
        <v>92.063492063492063</v>
      </c>
    </row>
    <row r="15" spans="2:18" ht="14.5" customHeight="1" x14ac:dyDescent="0.35">
      <c r="B15" t="s">
        <v>86</v>
      </c>
      <c r="C15" s="195">
        <v>100</v>
      </c>
      <c r="D15" s="195">
        <v>100</v>
      </c>
      <c r="E15" s="195">
        <v>100</v>
      </c>
      <c r="F15" s="195">
        <v>100</v>
      </c>
      <c r="G15" s="195">
        <v>100</v>
      </c>
      <c r="H15" s="195">
        <v>100</v>
      </c>
      <c r="I15" s="195">
        <v>100</v>
      </c>
      <c r="J15" s="195">
        <v>100</v>
      </c>
      <c r="K15" s="195">
        <v>100</v>
      </c>
      <c r="L15" s="195">
        <v>57</v>
      </c>
      <c r="M15" s="195">
        <v>60</v>
      </c>
      <c r="N15" s="195">
        <v>57</v>
      </c>
      <c r="O15" s="243">
        <v>71</v>
      </c>
      <c r="P15" s="242">
        <v>64</v>
      </c>
      <c r="Q15" s="244">
        <v>71</v>
      </c>
    </row>
    <row r="16" spans="2:18" ht="14.5" customHeight="1" x14ac:dyDescent="0.35">
      <c r="B16" t="s">
        <v>87</v>
      </c>
      <c r="C16" s="195">
        <v>77</v>
      </c>
      <c r="D16" s="195">
        <v>88</v>
      </c>
      <c r="E16" s="195">
        <v>81</v>
      </c>
      <c r="F16" s="195">
        <v>78</v>
      </c>
      <c r="G16" s="195">
        <v>88</v>
      </c>
      <c r="H16" s="195">
        <v>82</v>
      </c>
      <c r="I16" s="195">
        <v>87</v>
      </c>
      <c r="J16" s="195">
        <v>92</v>
      </c>
      <c r="K16" s="195">
        <v>89</v>
      </c>
      <c r="L16" s="195">
        <v>27</v>
      </c>
      <c r="M16" s="195">
        <v>20</v>
      </c>
      <c r="N16" s="195">
        <v>25</v>
      </c>
      <c r="O16" s="243">
        <v>33.865248226950357</v>
      </c>
      <c r="P16" s="242">
        <v>27.304964539007091</v>
      </c>
      <c r="Q16" s="244">
        <v>31.678486997635936</v>
      </c>
    </row>
    <row r="17" spans="2:17" ht="14.5" customHeight="1" x14ac:dyDescent="0.35">
      <c r="B17" t="s">
        <v>88</v>
      </c>
      <c r="C17" s="195">
        <v>22</v>
      </c>
      <c r="D17" s="195">
        <v>29</v>
      </c>
      <c r="E17" s="195">
        <v>22</v>
      </c>
      <c r="F17" s="195">
        <v>20</v>
      </c>
      <c r="G17" s="195">
        <v>26</v>
      </c>
      <c r="H17" s="195">
        <v>21</v>
      </c>
      <c r="I17" s="195">
        <v>19</v>
      </c>
      <c r="J17" s="195">
        <v>22</v>
      </c>
      <c r="K17" s="195">
        <v>19</v>
      </c>
      <c r="L17" s="195">
        <v>18</v>
      </c>
      <c r="M17" s="195">
        <v>22</v>
      </c>
      <c r="N17" s="195">
        <v>18</v>
      </c>
      <c r="O17" s="243">
        <v>18.034955125177138</v>
      </c>
      <c r="P17" s="242">
        <v>21.428571428571427</v>
      </c>
      <c r="Q17" s="244">
        <v>18.213550523583638</v>
      </c>
    </row>
    <row r="18" spans="2:17" ht="14.5" customHeight="1" x14ac:dyDescent="0.35">
      <c r="B18" t="s">
        <v>89</v>
      </c>
      <c r="C18" s="195">
        <v>100</v>
      </c>
      <c r="D18" s="195">
        <v>100</v>
      </c>
      <c r="E18" s="195">
        <v>100</v>
      </c>
      <c r="F18" s="195">
        <v>100</v>
      </c>
      <c r="G18" s="195">
        <v>100</v>
      </c>
      <c r="H18" s="195">
        <v>100</v>
      </c>
      <c r="I18" s="195">
        <v>100</v>
      </c>
      <c r="J18" s="195">
        <v>100</v>
      </c>
      <c r="K18" s="195">
        <v>100</v>
      </c>
      <c r="L18" s="195">
        <v>96</v>
      </c>
      <c r="M18" s="195">
        <v>78</v>
      </c>
      <c r="N18" s="195">
        <v>93</v>
      </c>
      <c r="O18" s="243">
        <v>99.122807017543863</v>
      </c>
      <c r="P18" s="242">
        <v>89.285714285714292</v>
      </c>
      <c r="Q18" s="244">
        <v>97.183098591549296</v>
      </c>
    </row>
    <row r="19" spans="2:17" ht="14.5" customHeight="1" thickBot="1" x14ac:dyDescent="0.4">
      <c r="B19" t="s">
        <v>61</v>
      </c>
      <c r="C19" s="195">
        <v>27</v>
      </c>
      <c r="D19" s="195">
        <v>45</v>
      </c>
      <c r="E19" s="195">
        <v>28</v>
      </c>
      <c r="F19" s="195">
        <v>26</v>
      </c>
      <c r="G19" s="195">
        <v>44</v>
      </c>
      <c r="H19" s="195">
        <v>27</v>
      </c>
      <c r="I19" s="195">
        <v>25</v>
      </c>
      <c r="J19" s="195">
        <v>43</v>
      </c>
      <c r="K19" s="195">
        <v>26</v>
      </c>
      <c r="L19" s="195">
        <v>21</v>
      </c>
      <c r="M19" s="195">
        <v>24</v>
      </c>
      <c r="N19" s="195">
        <v>21</v>
      </c>
      <c r="O19" s="245">
        <v>22.055329260013579</v>
      </c>
      <c r="P19" s="246">
        <v>26.47058823529412</v>
      </c>
      <c r="Q19" s="247">
        <v>22.37442922374429</v>
      </c>
    </row>
    <row r="20" spans="2:17" ht="14.5" customHeight="1" x14ac:dyDescent="0.35">
      <c r="C20" s="232"/>
      <c r="D20" s="232"/>
      <c r="E20" s="232"/>
      <c r="F20" s="232"/>
      <c r="G20" s="232"/>
      <c r="H20" s="232"/>
      <c r="I20" s="232"/>
      <c r="J20" s="232"/>
      <c r="K20" s="232"/>
      <c r="L20" s="232"/>
      <c r="M20" s="232"/>
      <c r="N20" s="232"/>
      <c r="O20" s="241"/>
      <c r="P20" s="241"/>
      <c r="Q20" s="241"/>
    </row>
    <row r="21" spans="2:17" ht="14.5" customHeight="1" x14ac:dyDescent="0.35"/>
  </sheetData>
  <customSheetViews>
    <customSheetView guid="{EB795A54-28D7-4D84-84BD-E612CA4FC176}" scale="60" showGridLines="0" hiddenRows="1" hiddenColumns="1">
      <selection activeCell="O15" sqref="O15"/>
    </customSheetView>
  </customSheetViews>
  <pageMargins left="0.511811024" right="0.511811024" top="0.78740157499999996" bottom="0.78740157499999996" header="0.31496062000000002" footer="0.31496062000000002"/>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A3000-4037-456F-A3DC-0BBB602FFA5F}">
  <sheetPr codeName="Planilha31"/>
  <dimension ref="A1:AH75"/>
  <sheetViews>
    <sheetView showGridLines="0" showRowColHeaders="0" zoomScale="70" zoomScaleNormal="70" workbookViewId="0">
      <pane xSplit="2" ySplit="7" topLeftCell="C8" activePane="bottomRight" state="frozen"/>
      <selection pane="topRight" activeCell="C1" sqref="C1"/>
      <selection pane="bottomLeft" activeCell="A8" sqref="A8"/>
      <selection pane="bottomRight"/>
    </sheetView>
  </sheetViews>
  <sheetFormatPr defaultColWidth="0" defaultRowHeight="14.5" customHeight="1" zeroHeight="1" x14ac:dyDescent="0.35"/>
  <cols>
    <col min="1" max="1" width="8.7265625" customWidth="1"/>
    <col min="2" max="2" width="55.81640625" customWidth="1"/>
    <col min="3" max="20" width="15.453125" customWidth="1"/>
    <col min="21" max="32" width="17.1796875" customWidth="1"/>
    <col min="33" max="34" width="8.7265625" customWidth="1"/>
    <col min="35" max="16384" width="8.7265625" hidden="1"/>
  </cols>
  <sheetData>
    <row r="1" spans="2:34" x14ac:dyDescent="0.35"/>
    <row r="2" spans="2:34" x14ac:dyDescent="0.35"/>
    <row r="3" spans="2:34" x14ac:dyDescent="0.35"/>
    <row r="4" spans="2:34" x14ac:dyDescent="0.35"/>
    <row r="5" spans="2:34" x14ac:dyDescent="0.35"/>
    <row r="6" spans="2:34" x14ac:dyDescent="0.35"/>
    <row r="7" spans="2:34" ht="18.5" x14ac:dyDescent="0.45">
      <c r="B7" s="82" t="s">
        <v>31</v>
      </c>
      <c r="C7" s="2"/>
      <c r="D7" s="2"/>
      <c r="E7" s="2"/>
      <c r="F7" s="2"/>
      <c r="G7" s="2"/>
      <c r="H7" s="2"/>
      <c r="I7" s="2"/>
      <c r="J7" s="2"/>
      <c r="K7" s="2"/>
      <c r="L7" s="2"/>
      <c r="M7" s="2"/>
      <c r="N7" s="2"/>
      <c r="AH7" s="17"/>
    </row>
    <row r="8" spans="2:34" x14ac:dyDescent="0.35"/>
    <row r="9" spans="2:34" ht="14.5" customHeight="1" thickBot="1" x14ac:dyDescent="0.4">
      <c r="B9" s="75" t="s">
        <v>334</v>
      </c>
      <c r="C9" s="1"/>
      <c r="D9" s="1"/>
      <c r="E9" s="1"/>
      <c r="F9" s="1"/>
      <c r="G9" s="1"/>
      <c r="H9" s="1"/>
      <c r="I9" s="1"/>
      <c r="J9" s="1"/>
      <c r="K9" s="1"/>
    </row>
    <row r="10" spans="2:34" s="59" customFormat="1" ht="14.5" customHeight="1" x14ac:dyDescent="0.35">
      <c r="E10" s="59" t="s">
        <v>55</v>
      </c>
      <c r="H10" s="59" t="s">
        <v>56</v>
      </c>
      <c r="I10" s="71"/>
      <c r="J10" s="72"/>
      <c r="K10" s="73" t="s">
        <v>57</v>
      </c>
    </row>
    <row r="11" spans="2:34" s="56" customFormat="1" ht="14.5" customHeight="1" x14ac:dyDescent="0.35">
      <c r="C11" s="56" t="s">
        <v>59</v>
      </c>
      <c r="D11" s="56" t="s">
        <v>284</v>
      </c>
      <c r="E11" s="59" t="s">
        <v>61</v>
      </c>
      <c r="F11" s="56" t="s">
        <v>59</v>
      </c>
      <c r="G11" s="56" t="s">
        <v>284</v>
      </c>
      <c r="H11" s="59" t="s">
        <v>61</v>
      </c>
      <c r="I11" s="60" t="s">
        <v>59</v>
      </c>
      <c r="J11" s="56" t="s">
        <v>284</v>
      </c>
      <c r="K11" s="74" t="s">
        <v>61</v>
      </c>
    </row>
    <row r="12" spans="2:34" ht="14.5" customHeight="1" x14ac:dyDescent="0.35">
      <c r="B12" t="s">
        <v>82</v>
      </c>
      <c r="C12" s="202">
        <v>0</v>
      </c>
      <c r="D12" s="202" t="s">
        <v>335</v>
      </c>
      <c r="E12" s="202">
        <v>0</v>
      </c>
      <c r="F12" s="202">
        <v>0</v>
      </c>
      <c r="G12" s="202">
        <v>0</v>
      </c>
      <c r="H12" s="202">
        <v>0</v>
      </c>
      <c r="I12" s="248">
        <v>0</v>
      </c>
      <c r="J12" s="202">
        <v>0</v>
      </c>
      <c r="K12" s="208">
        <v>0</v>
      </c>
    </row>
    <row r="13" spans="2:34" ht="14.5" customHeight="1" x14ac:dyDescent="0.35">
      <c r="B13" t="s">
        <v>83</v>
      </c>
      <c r="C13" s="202">
        <v>0</v>
      </c>
      <c r="D13" s="202">
        <v>0</v>
      </c>
      <c r="E13" s="202">
        <v>0</v>
      </c>
      <c r="F13" s="202">
        <v>0</v>
      </c>
      <c r="G13" s="202">
        <v>0</v>
      </c>
      <c r="H13" s="202">
        <v>0</v>
      </c>
      <c r="I13" s="248">
        <v>0</v>
      </c>
      <c r="J13" s="202">
        <v>0</v>
      </c>
      <c r="K13" s="208">
        <v>0</v>
      </c>
    </row>
    <row r="14" spans="2:34" ht="14.5" customHeight="1" x14ac:dyDescent="0.35">
      <c r="B14" t="s">
        <v>84</v>
      </c>
      <c r="C14" s="202">
        <v>3.0303030303030303</v>
      </c>
      <c r="D14" s="202">
        <v>0</v>
      </c>
      <c r="E14" s="202">
        <v>2.8571428571428572</v>
      </c>
      <c r="F14" s="202">
        <v>2.9411764705882351</v>
      </c>
      <c r="G14" s="202">
        <v>0</v>
      </c>
      <c r="H14" s="202">
        <v>2.7777777777777777</v>
      </c>
      <c r="I14" s="248">
        <v>2.9411764705882351</v>
      </c>
      <c r="J14" s="202">
        <v>0</v>
      </c>
      <c r="K14" s="208">
        <v>2.7027027027027026</v>
      </c>
    </row>
    <row r="15" spans="2:34" ht="14.5" customHeight="1" x14ac:dyDescent="0.35">
      <c r="B15" t="s">
        <v>85</v>
      </c>
      <c r="C15" s="202">
        <v>1.8867924528301887</v>
      </c>
      <c r="D15" s="202">
        <v>0</v>
      </c>
      <c r="E15" s="202">
        <v>1.7543859649122806</v>
      </c>
      <c r="F15" s="202">
        <v>1.8518518518518516</v>
      </c>
      <c r="G15" s="202">
        <v>0</v>
      </c>
      <c r="H15" s="202">
        <v>1.7543859649122806</v>
      </c>
      <c r="I15" s="248">
        <v>1.7241379310344827</v>
      </c>
      <c r="J15" s="202">
        <v>0</v>
      </c>
      <c r="K15" s="208">
        <v>1.5873015873015872</v>
      </c>
    </row>
    <row r="16" spans="2:34" ht="14.5" customHeight="1" x14ac:dyDescent="0.35">
      <c r="B16" t="s">
        <v>86</v>
      </c>
      <c r="C16" s="202">
        <v>2.4570024570024569</v>
      </c>
      <c r="D16" s="202">
        <v>0</v>
      </c>
      <c r="E16" s="202">
        <v>2.3980815347721824</v>
      </c>
      <c r="F16" s="202">
        <v>2.6378896882494005</v>
      </c>
      <c r="G16" s="202">
        <v>0</v>
      </c>
      <c r="H16" s="202">
        <v>2.5761124121779861</v>
      </c>
      <c r="I16" s="248">
        <v>3.3412887828162292</v>
      </c>
      <c r="J16" s="202">
        <v>0</v>
      </c>
      <c r="K16" s="208">
        <v>3.2558139534883721</v>
      </c>
    </row>
    <row r="17" spans="2:32" ht="14.5" customHeight="1" x14ac:dyDescent="0.35">
      <c r="B17" t="s">
        <v>87</v>
      </c>
      <c r="C17" s="202">
        <v>4.0080160320641278</v>
      </c>
      <c r="D17" s="202">
        <v>6.1728395061728394</v>
      </c>
      <c r="E17" s="202">
        <v>4.716981132075472</v>
      </c>
      <c r="F17" s="202">
        <v>5.4104477611940291</v>
      </c>
      <c r="G17" s="202">
        <v>5.7251908396946565</v>
      </c>
      <c r="H17" s="202">
        <v>5.5137844611528823</v>
      </c>
      <c r="I17" s="248">
        <v>6.5602836879432624</v>
      </c>
      <c r="J17" s="202">
        <v>6.0283687943262407</v>
      </c>
      <c r="K17" s="208">
        <v>6.3829787234042552</v>
      </c>
    </row>
    <row r="18" spans="2:32" ht="14.5" customHeight="1" x14ac:dyDescent="0.35">
      <c r="B18" t="s">
        <v>88</v>
      </c>
      <c r="C18" s="202">
        <v>2.0900174168118069</v>
      </c>
      <c r="D18" s="202">
        <v>9.1056910569105689</v>
      </c>
      <c r="E18" s="202">
        <v>2.4644220756681707</v>
      </c>
      <c r="F18" s="202">
        <v>2.3687400913923344</v>
      </c>
      <c r="G18" s="202">
        <v>10.154905335628227</v>
      </c>
      <c r="H18" s="202">
        <v>2.7689313517338996</v>
      </c>
      <c r="I18" s="248">
        <v>2.8311712905974811</v>
      </c>
      <c r="J18" s="202">
        <v>10.714285714285714</v>
      </c>
      <c r="K18" s="208">
        <v>3.2469279756031928</v>
      </c>
    </row>
    <row r="19" spans="2:32" ht="14.5" customHeight="1" x14ac:dyDescent="0.35">
      <c r="B19" t="s">
        <v>89</v>
      </c>
      <c r="C19" s="202">
        <v>0</v>
      </c>
      <c r="D19" s="202">
        <v>0</v>
      </c>
      <c r="E19" s="202">
        <v>0</v>
      </c>
      <c r="F19" s="202">
        <v>0</v>
      </c>
      <c r="G19" s="202">
        <v>0</v>
      </c>
      <c r="H19" s="202">
        <v>0</v>
      </c>
      <c r="I19" s="248">
        <v>0</v>
      </c>
      <c r="J19" s="202">
        <v>0</v>
      </c>
      <c r="K19" s="208">
        <v>0</v>
      </c>
    </row>
    <row r="20" spans="2:32" ht="14.5" customHeight="1" x14ac:dyDescent="0.35">
      <c r="B20" t="s">
        <v>327</v>
      </c>
      <c r="C20" s="202" t="s">
        <v>335</v>
      </c>
      <c r="D20" s="202" t="s">
        <v>335</v>
      </c>
      <c r="E20" s="202" t="s">
        <v>335</v>
      </c>
      <c r="F20" s="202">
        <v>0</v>
      </c>
      <c r="G20" s="202">
        <v>0</v>
      </c>
      <c r="H20" s="202">
        <v>0</v>
      </c>
      <c r="I20" s="248">
        <v>0</v>
      </c>
      <c r="J20" s="202">
        <v>0</v>
      </c>
      <c r="K20" s="208">
        <v>0</v>
      </c>
    </row>
    <row r="21" spans="2:32" ht="14.5" customHeight="1" x14ac:dyDescent="0.35">
      <c r="B21" t="s">
        <v>329</v>
      </c>
      <c r="C21" s="202">
        <v>0.7142857142857143</v>
      </c>
      <c r="D21" s="202">
        <v>0</v>
      </c>
      <c r="E21" s="202">
        <v>0.51948051948051943</v>
      </c>
      <c r="F21" s="202">
        <v>0.3436426116838488</v>
      </c>
      <c r="G21" s="202">
        <v>0</v>
      </c>
      <c r="H21" s="202">
        <v>0.24096385542168677</v>
      </c>
      <c r="I21" s="248">
        <v>0.3546099290780142</v>
      </c>
      <c r="J21" s="202">
        <v>0</v>
      </c>
      <c r="K21" s="208">
        <v>0.23419203747072601</v>
      </c>
    </row>
    <row r="22" spans="2:32" ht="14.5" customHeight="1" x14ac:dyDescent="0.35">
      <c r="B22" t="s">
        <v>328</v>
      </c>
      <c r="C22" s="202">
        <v>0</v>
      </c>
      <c r="D22" s="202">
        <v>0</v>
      </c>
      <c r="E22" s="202">
        <v>0</v>
      </c>
      <c r="F22" s="202">
        <v>0</v>
      </c>
      <c r="G22" s="202">
        <v>0</v>
      </c>
      <c r="H22" s="202">
        <v>0</v>
      </c>
      <c r="I22" s="248">
        <v>0</v>
      </c>
      <c r="J22" s="202">
        <v>0</v>
      </c>
      <c r="K22" s="208">
        <v>0</v>
      </c>
    </row>
    <row r="23" spans="2:32" ht="14.5" customHeight="1" thickBot="1" x14ac:dyDescent="0.4">
      <c r="B23" t="s">
        <v>61</v>
      </c>
      <c r="C23" s="202">
        <v>2.1293888166449935</v>
      </c>
      <c r="D23" s="202">
        <v>6.9881889763779528</v>
      </c>
      <c r="E23" s="202">
        <v>2.5</v>
      </c>
      <c r="F23" s="202">
        <v>2.4352246638242048</v>
      </c>
      <c r="G23" s="202">
        <v>7.1914480077745386</v>
      </c>
      <c r="H23" s="202">
        <v>2.8052930056710776</v>
      </c>
      <c r="I23" s="249">
        <v>2.9260610079575597</v>
      </c>
      <c r="J23" s="250">
        <v>7.4005550416281221</v>
      </c>
      <c r="K23" s="251">
        <v>3.2940281475846329</v>
      </c>
    </row>
    <row r="24" spans="2:32" ht="14.5" customHeight="1" x14ac:dyDescent="0.35"/>
    <row r="25" spans="2:32" ht="14.5" customHeight="1" thickBot="1" x14ac:dyDescent="0.4">
      <c r="B25" s="75" t="s">
        <v>336</v>
      </c>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row>
    <row r="26" spans="2:32" s="59" customFormat="1" ht="14.5" customHeight="1" x14ac:dyDescent="0.35">
      <c r="H26" s="59" t="s">
        <v>53</v>
      </c>
      <c r="N26" s="59" t="s">
        <v>54</v>
      </c>
      <c r="T26" s="59" t="s">
        <v>55</v>
      </c>
      <c r="Z26" s="59" t="s">
        <v>56</v>
      </c>
      <c r="AA26" s="71"/>
      <c r="AB26" s="72"/>
      <c r="AC26" s="72"/>
      <c r="AD26" s="72"/>
      <c r="AE26" s="72"/>
      <c r="AF26" s="73" t="s">
        <v>57</v>
      </c>
    </row>
    <row r="27" spans="2:32" s="56" customFormat="1" ht="14.5" customHeight="1" x14ac:dyDescent="0.35">
      <c r="C27" s="56" t="s">
        <v>337</v>
      </c>
      <c r="D27" s="56" t="s">
        <v>338</v>
      </c>
      <c r="E27" s="56" t="s">
        <v>339</v>
      </c>
      <c r="F27" s="56" t="s">
        <v>340</v>
      </c>
      <c r="G27" s="56" t="s">
        <v>341</v>
      </c>
      <c r="H27" s="56" t="s">
        <v>342</v>
      </c>
      <c r="I27" s="56" t="s">
        <v>337</v>
      </c>
      <c r="J27" s="56" t="s">
        <v>338</v>
      </c>
      <c r="K27" s="56" t="s">
        <v>339</v>
      </c>
      <c r="L27" s="56" t="s">
        <v>340</v>
      </c>
      <c r="M27" s="56" t="s">
        <v>341</v>
      </c>
      <c r="N27" s="56" t="s">
        <v>342</v>
      </c>
      <c r="O27" s="56" t="s">
        <v>337</v>
      </c>
      <c r="P27" s="56" t="s">
        <v>338</v>
      </c>
      <c r="Q27" s="56" t="s">
        <v>339</v>
      </c>
      <c r="R27" s="56" t="s">
        <v>340</v>
      </c>
      <c r="S27" s="56" t="s">
        <v>341</v>
      </c>
      <c r="T27" s="56" t="s">
        <v>342</v>
      </c>
      <c r="U27" s="56" t="s">
        <v>337</v>
      </c>
      <c r="V27" s="56" t="s">
        <v>338</v>
      </c>
      <c r="W27" s="56" t="s">
        <v>339</v>
      </c>
      <c r="X27" s="56" t="s">
        <v>340</v>
      </c>
      <c r="Y27" s="56" t="s">
        <v>341</v>
      </c>
      <c r="Z27" s="56" t="s">
        <v>342</v>
      </c>
      <c r="AA27" s="60" t="s">
        <v>337</v>
      </c>
      <c r="AB27" s="56" t="s">
        <v>338</v>
      </c>
      <c r="AC27" s="56" t="s">
        <v>339</v>
      </c>
      <c r="AD27" s="56" t="s">
        <v>340</v>
      </c>
      <c r="AE27" s="56" t="s">
        <v>341</v>
      </c>
      <c r="AF27" s="204" t="s">
        <v>342</v>
      </c>
    </row>
    <row r="28" spans="2:32" ht="14.5" customHeight="1" x14ac:dyDescent="0.35">
      <c r="B28" t="s">
        <v>82</v>
      </c>
      <c r="C28" s="202">
        <v>0</v>
      </c>
      <c r="D28" s="202">
        <v>100</v>
      </c>
      <c r="E28" s="202">
        <v>0</v>
      </c>
      <c r="F28" s="202">
        <v>0</v>
      </c>
      <c r="G28" s="202">
        <v>0</v>
      </c>
      <c r="H28" s="202">
        <v>0</v>
      </c>
      <c r="I28" s="202">
        <v>0</v>
      </c>
      <c r="J28" s="202">
        <v>100</v>
      </c>
      <c r="K28" s="202">
        <v>0</v>
      </c>
      <c r="L28" s="202">
        <v>0</v>
      </c>
      <c r="M28" s="202">
        <v>0</v>
      </c>
      <c r="N28" s="202">
        <v>0</v>
      </c>
      <c r="O28" s="202">
        <v>0</v>
      </c>
      <c r="P28" s="202">
        <v>100</v>
      </c>
      <c r="Q28" s="202">
        <v>0</v>
      </c>
      <c r="R28" s="202">
        <v>0</v>
      </c>
      <c r="S28" s="202">
        <v>0</v>
      </c>
      <c r="T28" s="202">
        <v>0</v>
      </c>
      <c r="U28" s="202">
        <v>0</v>
      </c>
      <c r="V28" s="202">
        <v>100</v>
      </c>
      <c r="W28" s="202">
        <v>0</v>
      </c>
      <c r="X28" s="202">
        <v>0</v>
      </c>
      <c r="Y28" s="202">
        <v>0</v>
      </c>
      <c r="Z28" s="202">
        <v>0</v>
      </c>
      <c r="AA28" s="248">
        <v>0</v>
      </c>
      <c r="AB28" s="202">
        <v>100</v>
      </c>
      <c r="AC28" s="202">
        <v>0</v>
      </c>
      <c r="AD28" s="202">
        <v>0</v>
      </c>
      <c r="AE28" s="202">
        <v>0</v>
      </c>
      <c r="AF28" s="208">
        <v>0</v>
      </c>
    </row>
    <row r="29" spans="2:32" ht="14.5" customHeight="1" x14ac:dyDescent="0.35">
      <c r="B29" t="s">
        <v>83</v>
      </c>
      <c r="C29" s="202">
        <v>0</v>
      </c>
      <c r="D29" s="202">
        <v>100</v>
      </c>
      <c r="E29" s="202">
        <v>0</v>
      </c>
      <c r="F29" s="202">
        <v>0</v>
      </c>
      <c r="G29" s="202">
        <v>0</v>
      </c>
      <c r="H29" s="202">
        <v>0</v>
      </c>
      <c r="I29" s="202">
        <v>0</v>
      </c>
      <c r="J29" s="202">
        <v>100</v>
      </c>
      <c r="K29" s="202">
        <v>0</v>
      </c>
      <c r="L29" s="202">
        <v>0</v>
      </c>
      <c r="M29" s="202">
        <v>0</v>
      </c>
      <c r="N29" s="202">
        <v>0</v>
      </c>
      <c r="O29" s="202">
        <v>0</v>
      </c>
      <c r="P29" s="202">
        <v>100</v>
      </c>
      <c r="Q29" s="202">
        <v>0</v>
      </c>
      <c r="R29" s="202">
        <v>0</v>
      </c>
      <c r="S29" s="202">
        <v>0</v>
      </c>
      <c r="T29" s="202">
        <v>0</v>
      </c>
      <c r="U29" s="202">
        <v>0</v>
      </c>
      <c r="V29" s="202">
        <v>100</v>
      </c>
      <c r="W29" s="202">
        <v>0</v>
      </c>
      <c r="X29" s="202">
        <v>0</v>
      </c>
      <c r="Y29" s="202">
        <v>0</v>
      </c>
      <c r="Z29" s="202">
        <v>0</v>
      </c>
      <c r="AA29" s="248">
        <v>0</v>
      </c>
      <c r="AB29" s="202">
        <v>100</v>
      </c>
      <c r="AC29" s="202">
        <v>0</v>
      </c>
      <c r="AD29" s="202">
        <v>0</v>
      </c>
      <c r="AE29" s="202">
        <v>0</v>
      </c>
      <c r="AF29" s="208">
        <v>0</v>
      </c>
    </row>
    <row r="30" spans="2:32" ht="14.5" customHeight="1" x14ac:dyDescent="0.35">
      <c r="B30" t="s">
        <v>84</v>
      </c>
      <c r="C30" s="202">
        <v>0</v>
      </c>
      <c r="D30" s="202">
        <v>100</v>
      </c>
      <c r="E30" s="202">
        <v>0</v>
      </c>
      <c r="F30" s="202">
        <v>0</v>
      </c>
      <c r="G30" s="202">
        <v>0</v>
      </c>
      <c r="H30" s="202">
        <v>0</v>
      </c>
      <c r="I30" s="202">
        <v>0</v>
      </c>
      <c r="J30" s="202">
        <v>97</v>
      </c>
      <c r="K30" s="202">
        <v>0</v>
      </c>
      <c r="L30" s="202">
        <v>3</v>
      </c>
      <c r="M30" s="202">
        <v>0</v>
      </c>
      <c r="N30" s="202">
        <v>0</v>
      </c>
      <c r="O30" s="202">
        <v>0</v>
      </c>
      <c r="P30" s="202">
        <v>85.714285714285708</v>
      </c>
      <c r="Q30" s="202">
        <v>0</v>
      </c>
      <c r="R30" s="202">
        <v>14.285714285714285</v>
      </c>
      <c r="S30" s="202">
        <v>0</v>
      </c>
      <c r="T30" s="202">
        <v>0</v>
      </c>
      <c r="U30" s="202">
        <v>0</v>
      </c>
      <c r="V30" s="202">
        <v>86.111111111111114</v>
      </c>
      <c r="W30" s="202">
        <v>0</v>
      </c>
      <c r="X30" s="202">
        <v>13.888888888888889</v>
      </c>
      <c r="Y30" s="202">
        <v>0</v>
      </c>
      <c r="Z30" s="202">
        <v>0</v>
      </c>
      <c r="AA30" s="248">
        <v>0</v>
      </c>
      <c r="AB30" s="202">
        <v>78.378378378378372</v>
      </c>
      <c r="AC30" s="202">
        <v>0</v>
      </c>
      <c r="AD30" s="202">
        <v>21.621621621621621</v>
      </c>
      <c r="AE30" s="202">
        <v>0</v>
      </c>
      <c r="AF30" s="208">
        <v>0</v>
      </c>
    </row>
    <row r="31" spans="2:32" ht="14.5" customHeight="1" x14ac:dyDescent="0.35">
      <c r="B31" t="s">
        <v>85</v>
      </c>
      <c r="C31" s="202">
        <v>0</v>
      </c>
      <c r="D31" s="202">
        <v>92.2</v>
      </c>
      <c r="E31" s="202">
        <v>0</v>
      </c>
      <c r="F31" s="202">
        <v>7.8</v>
      </c>
      <c r="G31" s="202">
        <v>0</v>
      </c>
      <c r="H31" s="202">
        <v>0</v>
      </c>
      <c r="I31" s="202">
        <v>0</v>
      </c>
      <c r="J31" s="202">
        <v>82.8</v>
      </c>
      <c r="K31" s="202">
        <v>0</v>
      </c>
      <c r="L31" s="202">
        <v>17.2</v>
      </c>
      <c r="M31" s="202">
        <v>0</v>
      </c>
      <c r="N31" s="202">
        <v>0</v>
      </c>
      <c r="O31" s="202">
        <v>0</v>
      </c>
      <c r="P31" s="202">
        <v>78.94736842105263</v>
      </c>
      <c r="Q31" s="202">
        <v>0</v>
      </c>
      <c r="R31" s="202">
        <v>19.298245614035086</v>
      </c>
      <c r="S31" s="202">
        <v>0</v>
      </c>
      <c r="T31" s="202">
        <v>1.7543859649122806</v>
      </c>
      <c r="U31" s="202">
        <v>0</v>
      </c>
      <c r="V31" s="202">
        <v>78.94736842105263</v>
      </c>
      <c r="W31" s="202">
        <v>0</v>
      </c>
      <c r="X31" s="202">
        <v>19.298245614035086</v>
      </c>
      <c r="Y31" s="202">
        <v>0</v>
      </c>
      <c r="Z31" s="202">
        <v>1.7543859649122806</v>
      </c>
      <c r="AA31" s="248">
        <v>1.5873015873015872</v>
      </c>
      <c r="AB31" s="202">
        <v>76.19047619047619</v>
      </c>
      <c r="AC31" s="202">
        <v>1.5873015873015872</v>
      </c>
      <c r="AD31" s="202">
        <v>19.047619047619047</v>
      </c>
      <c r="AE31" s="202">
        <v>0</v>
      </c>
      <c r="AF31" s="208">
        <v>1.5873015873015872</v>
      </c>
    </row>
    <row r="32" spans="2:32" ht="14.5" customHeight="1" x14ac:dyDescent="0.35">
      <c r="B32" t="s">
        <v>86</v>
      </c>
      <c r="C32" s="202">
        <v>0.3</v>
      </c>
      <c r="D32" s="202">
        <v>65.7</v>
      </c>
      <c r="E32" s="202">
        <v>3</v>
      </c>
      <c r="F32" s="202">
        <v>29.3</v>
      </c>
      <c r="G32" s="202">
        <v>0.3</v>
      </c>
      <c r="H32" s="202">
        <v>1.5</v>
      </c>
      <c r="I32" s="202">
        <v>0.5</v>
      </c>
      <c r="J32" s="202">
        <v>64.5</v>
      </c>
      <c r="K32" s="202">
        <v>4.0999999999999996</v>
      </c>
      <c r="L32" s="202">
        <v>29.2</v>
      </c>
      <c r="M32" s="202">
        <v>0.3</v>
      </c>
      <c r="N32" s="202">
        <v>1.5</v>
      </c>
      <c r="O32" s="202">
        <v>0.47961630695443641</v>
      </c>
      <c r="P32" s="202">
        <v>64.02877697841727</v>
      </c>
      <c r="Q32" s="202">
        <v>4.3165467625899279</v>
      </c>
      <c r="R32" s="202">
        <v>29.73621103117506</v>
      </c>
      <c r="S32" s="202">
        <v>0.23980815347721821</v>
      </c>
      <c r="T32" s="202">
        <v>1.1990407673860912</v>
      </c>
      <c r="U32" s="202">
        <v>0</v>
      </c>
      <c r="V32" s="202">
        <v>64.168618266978925</v>
      </c>
      <c r="W32" s="202">
        <v>4.918032786885246</v>
      </c>
      <c r="X32" s="202">
        <v>29.508196721311474</v>
      </c>
      <c r="Y32" s="202">
        <v>0.23419203747072601</v>
      </c>
      <c r="Z32" s="202">
        <v>1.1709601873536302</v>
      </c>
      <c r="AA32" s="248">
        <v>0.69767441860465118</v>
      </c>
      <c r="AB32" s="202">
        <v>52.79069767441861</v>
      </c>
      <c r="AC32" s="202">
        <v>3.0232558139534884</v>
      </c>
      <c r="AD32" s="202">
        <v>42.790697674418603</v>
      </c>
      <c r="AE32" s="202">
        <v>0</v>
      </c>
      <c r="AF32" s="208">
        <v>0.69767441860465118</v>
      </c>
    </row>
    <row r="33" spans="2:32" ht="14.5" customHeight="1" x14ac:dyDescent="0.35">
      <c r="B33" t="s">
        <v>87</v>
      </c>
      <c r="C33" s="202">
        <v>0.6</v>
      </c>
      <c r="D33" s="202">
        <v>76.099999999999994</v>
      </c>
      <c r="E33" s="202">
        <v>3.7</v>
      </c>
      <c r="F33" s="202">
        <v>19.2</v>
      </c>
      <c r="G33" s="202">
        <v>0</v>
      </c>
      <c r="H33" s="202">
        <v>0.5</v>
      </c>
      <c r="I33" s="202">
        <v>0.4</v>
      </c>
      <c r="J33" s="202">
        <v>72.8</v>
      </c>
      <c r="K33" s="202">
        <v>3.9</v>
      </c>
      <c r="L33" s="202">
        <v>22.1</v>
      </c>
      <c r="M33" s="202">
        <v>0</v>
      </c>
      <c r="N33" s="202">
        <v>0.7</v>
      </c>
      <c r="O33" s="202">
        <v>0.40431266846361186</v>
      </c>
      <c r="P33" s="202">
        <v>68.194070080862531</v>
      </c>
      <c r="Q33" s="202">
        <v>3.2345013477088949</v>
      </c>
      <c r="R33" s="202">
        <v>26.549865229110516</v>
      </c>
      <c r="S33" s="202">
        <v>0</v>
      </c>
      <c r="T33" s="202">
        <v>1.6172506738544474</v>
      </c>
      <c r="U33" s="202">
        <v>0.25062656641604009</v>
      </c>
      <c r="V33" s="202">
        <v>65.162907268170429</v>
      </c>
      <c r="W33" s="202">
        <v>3.132832080200501</v>
      </c>
      <c r="X33" s="202">
        <v>29.323308270676691</v>
      </c>
      <c r="Y33" s="202">
        <v>0</v>
      </c>
      <c r="Z33" s="202">
        <v>2.1303258145363406</v>
      </c>
      <c r="AA33" s="248">
        <v>1.6548463356973995</v>
      </c>
      <c r="AB33" s="202">
        <v>57.683215130023648</v>
      </c>
      <c r="AC33" s="202">
        <v>4.4917257683215128</v>
      </c>
      <c r="AD33" s="202">
        <v>34.397163120567377</v>
      </c>
      <c r="AE33" s="202">
        <v>0.1182033096926714</v>
      </c>
      <c r="AF33" s="208">
        <v>1.6548463356973995</v>
      </c>
    </row>
    <row r="34" spans="2:32" ht="14.5" customHeight="1" x14ac:dyDescent="0.35">
      <c r="B34" t="s">
        <v>88</v>
      </c>
      <c r="C34" s="202">
        <v>0.3</v>
      </c>
      <c r="D34" s="202">
        <v>48.1</v>
      </c>
      <c r="E34" s="202">
        <v>7.3</v>
      </c>
      <c r="F34" s="202">
        <v>42.3</v>
      </c>
      <c r="G34" s="202">
        <v>0.2</v>
      </c>
      <c r="H34" s="202">
        <v>2</v>
      </c>
      <c r="I34" s="202">
        <v>0.2</v>
      </c>
      <c r="J34" s="202">
        <v>46.1</v>
      </c>
      <c r="K34" s="202">
        <v>7.1</v>
      </c>
      <c r="L34" s="202">
        <v>44.4</v>
      </c>
      <c r="M34" s="202">
        <v>0.2</v>
      </c>
      <c r="N34" s="202">
        <v>1.9</v>
      </c>
      <c r="O34" s="202">
        <v>0.20826102047900036</v>
      </c>
      <c r="P34" s="202">
        <v>43.951752863589036</v>
      </c>
      <c r="Q34" s="202">
        <v>6.4647691773689688</v>
      </c>
      <c r="R34" s="202">
        <v>47.11037834085387</v>
      </c>
      <c r="S34" s="202">
        <v>0.13884068031933355</v>
      </c>
      <c r="T34" s="202">
        <v>2.1259979173897952</v>
      </c>
      <c r="U34" s="202">
        <v>0.23885350318471338</v>
      </c>
      <c r="V34" s="202">
        <v>43.427105449398447</v>
      </c>
      <c r="W34" s="202">
        <v>6.634819532908705</v>
      </c>
      <c r="X34" s="202">
        <v>47.452229299363054</v>
      </c>
      <c r="Y34" s="202">
        <v>0.1326963906581741</v>
      </c>
      <c r="Z34" s="202">
        <v>2.1142958244869074</v>
      </c>
      <c r="AA34" s="248">
        <v>0.98663557269710289</v>
      </c>
      <c r="AB34" s="202">
        <v>34.281101444075702</v>
      </c>
      <c r="AC34" s="202">
        <v>8.6554847968427655</v>
      </c>
      <c r="AD34" s="202">
        <v>54.247017669746164</v>
      </c>
      <c r="AE34" s="202">
        <v>0.30496008610637726</v>
      </c>
      <c r="AF34" s="208">
        <v>1.5248004305318863</v>
      </c>
    </row>
    <row r="35" spans="2:32" ht="14.5" customHeight="1" x14ac:dyDescent="0.35">
      <c r="B35" t="s">
        <v>89</v>
      </c>
      <c r="C35" s="202">
        <v>0</v>
      </c>
      <c r="D35" s="202">
        <v>90</v>
      </c>
      <c r="E35" s="202">
        <v>0</v>
      </c>
      <c r="F35" s="202">
        <v>10</v>
      </c>
      <c r="G35" s="202">
        <v>0</v>
      </c>
      <c r="H35" s="202">
        <v>0</v>
      </c>
      <c r="I35" s="202">
        <v>0</v>
      </c>
      <c r="J35" s="202">
        <v>86</v>
      </c>
      <c r="K35" s="202">
        <v>0</v>
      </c>
      <c r="L35" s="202">
        <v>14</v>
      </c>
      <c r="M35" s="202">
        <v>0</v>
      </c>
      <c r="N35" s="202">
        <v>0</v>
      </c>
      <c r="O35" s="202">
        <v>0</v>
      </c>
      <c r="P35" s="202">
        <v>84.905660377358487</v>
      </c>
      <c r="Q35" s="202">
        <v>0.94339622641509435</v>
      </c>
      <c r="R35" s="202">
        <v>14.150943396226415</v>
      </c>
      <c r="S35" s="202">
        <v>0</v>
      </c>
      <c r="T35" s="202">
        <v>0</v>
      </c>
      <c r="U35" s="202">
        <v>0</v>
      </c>
      <c r="V35" s="202">
        <v>81.981981981981974</v>
      </c>
      <c r="W35" s="202">
        <v>0.90090090090090091</v>
      </c>
      <c r="X35" s="202">
        <v>17.117117117117118</v>
      </c>
      <c r="Y35" s="202">
        <v>0</v>
      </c>
      <c r="Z35" s="202">
        <v>0</v>
      </c>
      <c r="AA35" s="248">
        <v>0.88495575221238942</v>
      </c>
      <c r="AB35" s="202">
        <v>62.831858407079643</v>
      </c>
      <c r="AC35" s="202">
        <v>2.6548672566371683</v>
      </c>
      <c r="AD35" s="202">
        <v>32.743362831858406</v>
      </c>
      <c r="AE35" s="202">
        <v>0</v>
      </c>
      <c r="AF35" s="208">
        <v>0.88495575221238942</v>
      </c>
    </row>
    <row r="36" spans="2:32" ht="14.5" customHeight="1" x14ac:dyDescent="0.35">
      <c r="B36" t="s">
        <v>327</v>
      </c>
      <c r="C36" s="202">
        <v>0</v>
      </c>
      <c r="D36" s="202">
        <v>69.7</v>
      </c>
      <c r="E36" s="202">
        <v>3</v>
      </c>
      <c r="F36" s="202">
        <v>27.3</v>
      </c>
      <c r="G36" s="202">
        <v>0</v>
      </c>
      <c r="H36" s="202">
        <v>0</v>
      </c>
      <c r="I36" s="202">
        <v>0</v>
      </c>
      <c r="J36" s="202">
        <v>66.7</v>
      </c>
      <c r="K36" s="202">
        <v>3.7</v>
      </c>
      <c r="L36" s="202">
        <v>29.6</v>
      </c>
      <c r="M36" s="202">
        <v>0</v>
      </c>
      <c r="N36" s="202">
        <v>0</v>
      </c>
      <c r="O36" s="202" t="s">
        <v>335</v>
      </c>
      <c r="P36" s="202" t="s">
        <v>335</v>
      </c>
      <c r="Q36" s="202" t="s">
        <v>335</v>
      </c>
      <c r="R36" s="202" t="s">
        <v>335</v>
      </c>
      <c r="S36" s="202" t="s">
        <v>335</v>
      </c>
      <c r="T36" s="202" t="s">
        <v>335</v>
      </c>
      <c r="U36" s="202">
        <v>0</v>
      </c>
      <c r="V36" s="202">
        <v>32.5</v>
      </c>
      <c r="W36" s="202">
        <v>0</v>
      </c>
      <c r="X36" s="202">
        <v>67.5</v>
      </c>
      <c r="Y36" s="202">
        <v>0</v>
      </c>
      <c r="Z36" s="202">
        <v>0</v>
      </c>
      <c r="AA36" s="248">
        <v>0</v>
      </c>
      <c r="AB36" s="202">
        <v>72.41379310344827</v>
      </c>
      <c r="AC36" s="202">
        <v>0</v>
      </c>
      <c r="AD36" s="202">
        <v>27.586206896551722</v>
      </c>
      <c r="AE36" s="202">
        <v>0</v>
      </c>
      <c r="AF36" s="208">
        <v>0</v>
      </c>
    </row>
    <row r="37" spans="2:32" ht="14.5" customHeight="1" x14ac:dyDescent="0.35">
      <c r="B37" t="s">
        <v>329</v>
      </c>
      <c r="C37" s="202">
        <v>0</v>
      </c>
      <c r="D37" s="202">
        <v>60.6</v>
      </c>
      <c r="E37" s="202">
        <v>5.2</v>
      </c>
      <c r="F37" s="202">
        <v>33.200000000000003</v>
      </c>
      <c r="G37" s="202">
        <v>0</v>
      </c>
      <c r="H37" s="202">
        <v>1</v>
      </c>
      <c r="I37" s="202">
        <v>0</v>
      </c>
      <c r="J37" s="202">
        <v>45.6</v>
      </c>
      <c r="K37" s="202">
        <v>7.6</v>
      </c>
      <c r="L37" s="202">
        <v>45.6</v>
      </c>
      <c r="M37" s="202">
        <v>0.3</v>
      </c>
      <c r="N37" s="202">
        <v>0.9</v>
      </c>
      <c r="O37" s="202">
        <v>0</v>
      </c>
      <c r="P37" s="202">
        <v>34.285714285714285</v>
      </c>
      <c r="Q37" s="202">
        <v>4.6753246753246751</v>
      </c>
      <c r="R37" s="202">
        <v>58.961038961038959</v>
      </c>
      <c r="S37" s="202">
        <v>0</v>
      </c>
      <c r="T37" s="202">
        <v>2.0779220779220777</v>
      </c>
      <c r="U37" s="202">
        <v>0</v>
      </c>
      <c r="V37" s="202">
        <v>41.204819277108435</v>
      </c>
      <c r="W37" s="202">
        <v>5.3012048192771086</v>
      </c>
      <c r="X37" s="202">
        <v>50.120481927710848</v>
      </c>
      <c r="Y37" s="202">
        <v>0</v>
      </c>
      <c r="Z37" s="202">
        <v>3.3734939759036147</v>
      </c>
      <c r="AA37" s="248">
        <v>0.23419203747072601</v>
      </c>
      <c r="AB37" s="202">
        <v>37.002341920374711</v>
      </c>
      <c r="AC37" s="202">
        <v>8.6651053864168617</v>
      </c>
      <c r="AD37" s="202">
        <v>52.927400468384079</v>
      </c>
      <c r="AE37" s="202">
        <v>0.23419203747072601</v>
      </c>
      <c r="AF37" s="208">
        <v>0.93676814988290402</v>
      </c>
    </row>
    <row r="38" spans="2:32" ht="14.5" customHeight="1" x14ac:dyDescent="0.35">
      <c r="B38" t="s">
        <v>328</v>
      </c>
      <c r="C38" s="202">
        <v>0</v>
      </c>
      <c r="D38" s="202">
        <v>81.8</v>
      </c>
      <c r="E38" s="202">
        <v>2.2999999999999998</v>
      </c>
      <c r="F38" s="202">
        <v>13.6</v>
      </c>
      <c r="G38" s="202">
        <v>0</v>
      </c>
      <c r="H38" s="202">
        <v>2.2999999999999998</v>
      </c>
      <c r="I38" s="202">
        <v>0</v>
      </c>
      <c r="J38" s="202">
        <v>51.2</v>
      </c>
      <c r="K38" s="202">
        <v>0</v>
      </c>
      <c r="L38" s="202">
        <v>48.8</v>
      </c>
      <c r="M38" s="202">
        <v>0</v>
      </c>
      <c r="N38" s="202">
        <v>0</v>
      </c>
      <c r="O38" s="202">
        <v>0</v>
      </c>
      <c r="P38" s="202">
        <v>21.875</v>
      </c>
      <c r="Q38" s="202">
        <v>0</v>
      </c>
      <c r="R38" s="202">
        <v>78.125</v>
      </c>
      <c r="S38" s="202">
        <v>0</v>
      </c>
      <c r="T38" s="202">
        <v>0</v>
      </c>
      <c r="U38" s="202">
        <v>0</v>
      </c>
      <c r="V38" s="202">
        <v>6.666666666666667</v>
      </c>
      <c r="W38" s="202">
        <v>0</v>
      </c>
      <c r="X38" s="202">
        <v>93.333333333333329</v>
      </c>
      <c r="Y38" s="202">
        <v>0</v>
      </c>
      <c r="Z38" s="202">
        <v>0</v>
      </c>
      <c r="AA38" s="248">
        <v>0</v>
      </c>
      <c r="AB38" s="202">
        <v>0</v>
      </c>
      <c r="AC38" s="202">
        <v>0</v>
      </c>
      <c r="AD38" s="202">
        <v>100</v>
      </c>
      <c r="AE38" s="202">
        <v>0</v>
      </c>
      <c r="AF38" s="208">
        <v>0</v>
      </c>
    </row>
    <row r="39" spans="2:32" ht="14.5" customHeight="1" thickBot="1" x14ac:dyDescent="0.4">
      <c r="B39" t="s">
        <v>61</v>
      </c>
      <c r="C39" s="202">
        <v>0.3</v>
      </c>
      <c r="D39" s="202">
        <v>51.1</v>
      </c>
      <c r="E39" s="202">
        <v>6.8</v>
      </c>
      <c r="F39" s="202">
        <v>39.799999999999997</v>
      </c>
      <c r="G39" s="202">
        <v>0.1</v>
      </c>
      <c r="H39" s="202">
        <v>1.8</v>
      </c>
      <c r="I39" s="202">
        <v>0.3</v>
      </c>
      <c r="J39" s="202">
        <v>48.9</v>
      </c>
      <c r="K39" s="202">
        <v>6.7</v>
      </c>
      <c r="L39" s="202">
        <v>42.2</v>
      </c>
      <c r="M39" s="202">
        <v>0.2</v>
      </c>
      <c r="N39" s="202">
        <v>1.8</v>
      </c>
      <c r="O39" s="202">
        <v>0.21771771771771772</v>
      </c>
      <c r="P39" s="202">
        <v>46.27627627627627</v>
      </c>
      <c r="Q39" s="202">
        <v>6.0510510510510516</v>
      </c>
      <c r="R39" s="202">
        <v>45.292792792792788</v>
      </c>
      <c r="S39" s="202">
        <v>0.12762762762762761</v>
      </c>
      <c r="T39" s="202">
        <v>2.0345345345345347</v>
      </c>
      <c r="U39" s="202">
        <v>0.21928166351606804</v>
      </c>
      <c r="V39" s="202">
        <v>45.950850661625708</v>
      </c>
      <c r="W39" s="202">
        <v>6.1928166351606801</v>
      </c>
      <c r="X39" s="202">
        <v>45.429111531190927</v>
      </c>
      <c r="Y39" s="202">
        <v>0.12098298676748581</v>
      </c>
      <c r="Z39" s="202">
        <v>2.0869565217391308</v>
      </c>
      <c r="AA39" s="249">
        <v>0.98814229249011865</v>
      </c>
      <c r="AB39" s="250">
        <v>37.222560048647004</v>
      </c>
      <c r="AC39" s="250">
        <v>8.0343569474004255</v>
      </c>
      <c r="AD39" s="250">
        <v>52.014290057768321</v>
      </c>
      <c r="AE39" s="250">
        <v>0.27363940407418669</v>
      </c>
      <c r="AF39" s="251">
        <v>1.4670112496199452</v>
      </c>
    </row>
    <row r="40" spans="2:32" ht="14.5" customHeight="1" x14ac:dyDescent="0.35"/>
    <row r="41" spans="2:32" ht="14.5" customHeight="1" thickBot="1" x14ac:dyDescent="0.4">
      <c r="B41" s="75" t="s">
        <v>343</v>
      </c>
      <c r="C41" s="201"/>
      <c r="D41" s="201"/>
      <c r="E41" s="201"/>
      <c r="F41" s="201"/>
      <c r="G41" s="201"/>
      <c r="H41" s="201"/>
      <c r="I41" s="201"/>
      <c r="J41" s="201"/>
      <c r="K41" s="201"/>
      <c r="L41" s="201"/>
      <c r="M41" s="201"/>
      <c r="N41" s="201"/>
      <c r="O41" s="201"/>
      <c r="P41" s="201"/>
      <c r="Q41" s="201"/>
    </row>
    <row r="42" spans="2:32" s="113" customFormat="1" ht="14.5" customHeight="1" x14ac:dyDescent="0.35">
      <c r="E42" s="59" t="s">
        <v>55</v>
      </c>
      <c r="F42" s="59"/>
      <c r="G42" s="59"/>
      <c r="H42" s="59" t="s">
        <v>55</v>
      </c>
      <c r="I42" s="59"/>
      <c r="J42" s="59"/>
      <c r="K42" s="59" t="s">
        <v>55</v>
      </c>
      <c r="L42" s="59"/>
      <c r="M42" s="59"/>
      <c r="N42" s="59" t="s">
        <v>56</v>
      </c>
      <c r="O42" s="71"/>
      <c r="P42" s="72"/>
      <c r="Q42" s="73" t="s">
        <v>57</v>
      </c>
    </row>
    <row r="43" spans="2:32" s="100" customFormat="1" ht="14.5" customHeight="1" x14ac:dyDescent="0.35">
      <c r="C43" s="56" t="s">
        <v>59</v>
      </c>
      <c r="D43" s="56" t="s">
        <v>284</v>
      </c>
      <c r="E43" s="59" t="s">
        <v>61</v>
      </c>
      <c r="F43" s="56" t="s">
        <v>59</v>
      </c>
      <c r="G43" s="56" t="s">
        <v>284</v>
      </c>
      <c r="H43" s="59" t="s">
        <v>61</v>
      </c>
      <c r="I43" s="56" t="s">
        <v>59</v>
      </c>
      <c r="J43" s="56" t="s">
        <v>284</v>
      </c>
      <c r="K43" s="59" t="s">
        <v>61</v>
      </c>
      <c r="L43" s="56" t="s">
        <v>59</v>
      </c>
      <c r="M43" s="56" t="s">
        <v>284</v>
      </c>
      <c r="N43" s="59" t="s">
        <v>61</v>
      </c>
      <c r="O43" s="60" t="s">
        <v>59</v>
      </c>
      <c r="P43" s="56" t="s">
        <v>284</v>
      </c>
      <c r="Q43" s="74" t="s">
        <v>61</v>
      </c>
    </row>
    <row r="44" spans="2:32" ht="14.5" customHeight="1" x14ac:dyDescent="0.35">
      <c r="B44" t="s">
        <v>82</v>
      </c>
      <c r="C44" s="233">
        <v>100</v>
      </c>
      <c r="D44" s="233">
        <v>0</v>
      </c>
      <c r="E44" s="233">
        <v>100</v>
      </c>
      <c r="F44" s="233">
        <v>100</v>
      </c>
      <c r="G44" s="233">
        <v>0</v>
      </c>
      <c r="H44" s="233">
        <v>100</v>
      </c>
      <c r="I44" s="233">
        <v>100</v>
      </c>
      <c r="J44" s="233">
        <v>0</v>
      </c>
      <c r="K44" s="233">
        <v>100</v>
      </c>
      <c r="L44" s="233">
        <v>90</v>
      </c>
      <c r="M44" s="233">
        <v>10</v>
      </c>
      <c r="N44" s="233">
        <v>100</v>
      </c>
      <c r="O44" s="253">
        <v>90</v>
      </c>
      <c r="P44" s="233">
        <v>10</v>
      </c>
      <c r="Q44" s="237">
        <v>100</v>
      </c>
    </row>
    <row r="45" spans="2:32" ht="14.5" customHeight="1" x14ac:dyDescent="0.35">
      <c r="B45" t="s">
        <v>83</v>
      </c>
      <c r="C45" s="233">
        <v>91.7</v>
      </c>
      <c r="D45" s="233">
        <v>8.3000000000000007</v>
      </c>
      <c r="E45" s="233">
        <v>100</v>
      </c>
      <c r="F45" s="233">
        <v>91.7</v>
      </c>
      <c r="G45" s="233">
        <v>8.3000000000000007</v>
      </c>
      <c r="H45" s="233">
        <v>100</v>
      </c>
      <c r="I45" s="233">
        <v>91.666666666666657</v>
      </c>
      <c r="J45" s="233">
        <v>8.3333333333333321</v>
      </c>
      <c r="K45" s="233">
        <v>100</v>
      </c>
      <c r="L45" s="233">
        <v>91.666666666666657</v>
      </c>
      <c r="M45" s="233">
        <v>8.3333333333333321</v>
      </c>
      <c r="N45" s="233">
        <v>100</v>
      </c>
      <c r="O45" s="253">
        <v>91.666666666666657</v>
      </c>
      <c r="P45" s="233">
        <v>8.3333333333333321</v>
      </c>
      <c r="Q45" s="237">
        <v>100</v>
      </c>
    </row>
    <row r="46" spans="2:32" ht="14.5" customHeight="1" x14ac:dyDescent="0.35">
      <c r="B46" t="s">
        <v>84</v>
      </c>
      <c r="C46" s="233">
        <v>93.3</v>
      </c>
      <c r="D46" s="233">
        <v>6.7</v>
      </c>
      <c r="E46" s="233">
        <v>100</v>
      </c>
      <c r="F46" s="233">
        <v>90.9</v>
      </c>
      <c r="G46" s="233">
        <v>9.1</v>
      </c>
      <c r="H46" s="233">
        <v>100</v>
      </c>
      <c r="I46" s="233">
        <v>94.285714285714278</v>
      </c>
      <c r="J46" s="233">
        <v>5.7142857142857144</v>
      </c>
      <c r="K46" s="233">
        <v>100</v>
      </c>
      <c r="L46" s="233">
        <v>94.444444444444443</v>
      </c>
      <c r="M46" s="233">
        <v>5.5555555555555554</v>
      </c>
      <c r="N46" s="233">
        <v>100</v>
      </c>
      <c r="O46" s="253">
        <v>91.891891891891902</v>
      </c>
      <c r="P46" s="233">
        <v>8.1081081081081088</v>
      </c>
      <c r="Q46" s="237">
        <v>100</v>
      </c>
    </row>
    <row r="47" spans="2:32" ht="14.5" customHeight="1" x14ac:dyDescent="0.35">
      <c r="B47" t="s">
        <v>85</v>
      </c>
      <c r="C47" s="233">
        <v>96.1</v>
      </c>
      <c r="D47" s="233">
        <v>3.9</v>
      </c>
      <c r="E47" s="233">
        <v>100</v>
      </c>
      <c r="F47" s="233">
        <v>94.8</v>
      </c>
      <c r="G47" s="233">
        <v>5.2</v>
      </c>
      <c r="H47" s="233">
        <v>100</v>
      </c>
      <c r="I47" s="233">
        <v>92.982456140350877</v>
      </c>
      <c r="J47" s="233">
        <v>7.0175438596491224</v>
      </c>
      <c r="K47" s="233">
        <v>100</v>
      </c>
      <c r="L47" s="233">
        <v>94.73684210526315</v>
      </c>
      <c r="M47" s="233">
        <v>5.2631578947368416</v>
      </c>
      <c r="N47" s="233">
        <v>100</v>
      </c>
      <c r="O47" s="253">
        <v>92.063492063492063</v>
      </c>
      <c r="P47" s="233">
        <v>7.9365079365079358</v>
      </c>
      <c r="Q47" s="237">
        <v>100</v>
      </c>
    </row>
    <row r="48" spans="2:32" ht="14.5" customHeight="1" x14ac:dyDescent="0.35">
      <c r="B48" t="s">
        <v>86</v>
      </c>
      <c r="C48" s="233">
        <v>97.5</v>
      </c>
      <c r="D48" s="233">
        <v>2.5</v>
      </c>
      <c r="E48" s="233">
        <v>100</v>
      </c>
      <c r="F48" s="233">
        <v>97.2</v>
      </c>
      <c r="G48" s="233">
        <v>2.8</v>
      </c>
      <c r="H48" s="233">
        <v>100</v>
      </c>
      <c r="I48" s="233">
        <v>97.601918465227826</v>
      </c>
      <c r="J48" s="233">
        <v>2.3980815347721824</v>
      </c>
      <c r="K48" s="233">
        <v>100</v>
      </c>
      <c r="L48" s="233">
        <v>97.658079625292743</v>
      </c>
      <c r="M48" s="233">
        <v>2.3419203747072603</v>
      </c>
      <c r="N48" s="233">
        <v>100</v>
      </c>
      <c r="O48" s="253">
        <v>97.441860465116278</v>
      </c>
      <c r="P48" s="233">
        <v>2.558139534883721</v>
      </c>
      <c r="Q48" s="237">
        <v>100</v>
      </c>
    </row>
    <row r="49" spans="2:17" ht="14.5" customHeight="1" x14ac:dyDescent="0.35">
      <c r="B49" t="s">
        <v>87</v>
      </c>
      <c r="C49" s="233">
        <v>66.7</v>
      </c>
      <c r="D49" s="233">
        <v>33.299999999999997</v>
      </c>
      <c r="E49" s="233">
        <v>100</v>
      </c>
      <c r="F49" s="233">
        <v>66.900000000000006</v>
      </c>
      <c r="G49" s="233">
        <v>33.1</v>
      </c>
      <c r="H49" s="233">
        <v>100</v>
      </c>
      <c r="I49" s="233">
        <v>67.250673854447442</v>
      </c>
      <c r="J49" s="233">
        <v>32.749326145552558</v>
      </c>
      <c r="K49" s="233">
        <v>100</v>
      </c>
      <c r="L49" s="233">
        <v>67.167919799498748</v>
      </c>
      <c r="M49" s="233">
        <v>32.832080200501252</v>
      </c>
      <c r="N49" s="233">
        <v>100</v>
      </c>
      <c r="O49" s="253">
        <v>66.666666666666657</v>
      </c>
      <c r="P49" s="233">
        <v>33.333333333333329</v>
      </c>
      <c r="Q49" s="237">
        <v>100</v>
      </c>
    </row>
    <row r="50" spans="2:17" ht="14.5" customHeight="1" x14ac:dyDescent="0.35">
      <c r="B50" t="s">
        <v>88</v>
      </c>
      <c r="C50" s="233">
        <v>94.4</v>
      </c>
      <c r="D50" s="233">
        <v>5.6</v>
      </c>
      <c r="E50" s="233">
        <v>100</v>
      </c>
      <c r="F50" s="233">
        <v>94.5</v>
      </c>
      <c r="G50" s="233">
        <v>5.5</v>
      </c>
      <c r="H50" s="233">
        <v>100</v>
      </c>
      <c r="I50" s="233">
        <v>94.663311350225626</v>
      </c>
      <c r="J50" s="233">
        <v>5.3366886497743842</v>
      </c>
      <c r="K50" s="233">
        <v>100</v>
      </c>
      <c r="L50" s="233">
        <v>94.860226468506724</v>
      </c>
      <c r="M50" s="233">
        <v>5.1397735314932769</v>
      </c>
      <c r="N50" s="233">
        <v>100</v>
      </c>
      <c r="O50" s="253">
        <v>94.725984393219122</v>
      </c>
      <c r="P50" s="233">
        <v>5.2740156067808766</v>
      </c>
      <c r="Q50" s="237">
        <v>100</v>
      </c>
    </row>
    <row r="51" spans="2:17" ht="14.5" customHeight="1" x14ac:dyDescent="0.35">
      <c r="B51" t="s">
        <v>89</v>
      </c>
      <c r="C51" s="233">
        <v>93.3</v>
      </c>
      <c r="D51" s="233">
        <v>6.7</v>
      </c>
      <c r="E51" s="233">
        <v>100</v>
      </c>
      <c r="F51" s="233">
        <v>89.7</v>
      </c>
      <c r="G51" s="233">
        <v>10.3</v>
      </c>
      <c r="H51" s="233">
        <v>100</v>
      </c>
      <c r="I51" s="233">
        <v>83.962264150943398</v>
      </c>
      <c r="J51" s="233">
        <v>16.037735849056602</v>
      </c>
      <c r="K51" s="233">
        <v>100</v>
      </c>
      <c r="L51" s="233">
        <v>83.78378378378379</v>
      </c>
      <c r="M51" s="233">
        <v>16.216216216216218</v>
      </c>
      <c r="N51" s="233">
        <v>100</v>
      </c>
      <c r="O51" s="253">
        <v>85.840707964601776</v>
      </c>
      <c r="P51" s="233">
        <v>14.159292035398231</v>
      </c>
      <c r="Q51" s="237">
        <v>100</v>
      </c>
    </row>
    <row r="52" spans="2:17" ht="14.5" customHeight="1" x14ac:dyDescent="0.35">
      <c r="B52" t="s">
        <v>327</v>
      </c>
      <c r="C52" s="233">
        <v>69.7</v>
      </c>
      <c r="D52" s="233">
        <v>30.3</v>
      </c>
      <c r="E52" s="233">
        <v>100</v>
      </c>
      <c r="F52" s="233">
        <v>66.7</v>
      </c>
      <c r="G52" s="233">
        <v>33.299999999999997</v>
      </c>
      <c r="H52" s="233">
        <v>100</v>
      </c>
      <c r="I52" s="233" t="s">
        <v>335</v>
      </c>
      <c r="J52" s="233" t="s">
        <v>335</v>
      </c>
      <c r="K52" s="233" t="s">
        <v>335</v>
      </c>
      <c r="L52" s="233">
        <v>60</v>
      </c>
      <c r="M52" s="233">
        <v>40</v>
      </c>
      <c r="N52" s="233">
        <v>100</v>
      </c>
      <c r="O52" s="253">
        <v>58.620689655172406</v>
      </c>
      <c r="P52" s="233">
        <v>41.379310344827587</v>
      </c>
      <c r="Q52" s="237">
        <v>100</v>
      </c>
    </row>
    <row r="53" spans="2:17" ht="14.5" customHeight="1" x14ac:dyDescent="0.35">
      <c r="B53" t="s">
        <v>329</v>
      </c>
      <c r="C53" s="233">
        <v>71.5</v>
      </c>
      <c r="D53" s="233">
        <v>28.5</v>
      </c>
      <c r="E53" s="233">
        <v>100</v>
      </c>
      <c r="F53" s="233">
        <v>79.8</v>
      </c>
      <c r="G53" s="233">
        <v>20.2</v>
      </c>
      <c r="H53" s="233">
        <v>100</v>
      </c>
      <c r="I53" s="233">
        <v>72.727272727272734</v>
      </c>
      <c r="J53" s="233">
        <v>27.27272727272727</v>
      </c>
      <c r="K53" s="233">
        <v>100</v>
      </c>
      <c r="L53" s="233">
        <v>70.120481927710841</v>
      </c>
      <c r="M53" s="233">
        <v>29.879518072289159</v>
      </c>
      <c r="N53" s="233">
        <v>100</v>
      </c>
      <c r="O53" s="253">
        <v>66.042154566744728</v>
      </c>
      <c r="P53" s="233">
        <v>33.957845433255265</v>
      </c>
      <c r="Q53" s="237">
        <v>100</v>
      </c>
    </row>
    <row r="54" spans="2:17" ht="14.5" customHeight="1" x14ac:dyDescent="0.35">
      <c r="B54" t="s">
        <v>328</v>
      </c>
      <c r="C54" s="233">
        <v>43.2</v>
      </c>
      <c r="D54" s="233">
        <v>56.8</v>
      </c>
      <c r="E54" s="233">
        <v>100</v>
      </c>
      <c r="F54" s="233">
        <v>61</v>
      </c>
      <c r="G54" s="233">
        <v>39</v>
      </c>
      <c r="H54" s="233">
        <v>100</v>
      </c>
      <c r="I54" s="233">
        <v>40.625</v>
      </c>
      <c r="J54" s="233">
        <v>59.375</v>
      </c>
      <c r="K54" s="233">
        <v>100</v>
      </c>
      <c r="L54" s="233">
        <v>26.666666666666668</v>
      </c>
      <c r="M54" s="233">
        <v>73.333333333333329</v>
      </c>
      <c r="N54" s="233">
        <v>100</v>
      </c>
      <c r="O54" s="253">
        <v>41.379310344827587</v>
      </c>
      <c r="P54" s="233">
        <v>58.620689655172406</v>
      </c>
      <c r="Q54" s="237">
        <v>100</v>
      </c>
    </row>
    <row r="55" spans="2:17" ht="14.5" customHeight="1" thickBot="1" x14ac:dyDescent="0.4">
      <c r="B55" t="s">
        <v>61</v>
      </c>
      <c r="C55" s="233">
        <v>92.4</v>
      </c>
      <c r="D55" s="233">
        <v>7.6</v>
      </c>
      <c r="E55" s="233">
        <v>100</v>
      </c>
      <c r="F55" s="233">
        <v>92.5</v>
      </c>
      <c r="G55" s="233">
        <v>7.5</v>
      </c>
      <c r="H55" s="233">
        <v>100</v>
      </c>
      <c r="I55" s="233">
        <v>92.372372372372368</v>
      </c>
      <c r="J55" s="233">
        <v>7.6276276276276267</v>
      </c>
      <c r="K55" s="233">
        <v>100</v>
      </c>
      <c r="L55" s="233">
        <v>92.219281663516071</v>
      </c>
      <c r="M55" s="233">
        <v>7.7807183364839316</v>
      </c>
      <c r="N55" s="233">
        <v>100</v>
      </c>
      <c r="O55" s="254">
        <v>91.77634081399772</v>
      </c>
      <c r="P55" s="255">
        <v>8.2236591860022834</v>
      </c>
      <c r="Q55" s="240">
        <v>100</v>
      </c>
    </row>
    <row r="56" spans="2:17" ht="14.5" customHeight="1" x14ac:dyDescent="0.35"/>
    <row r="57" spans="2:17" ht="14.5" customHeight="1" thickBot="1" x14ac:dyDescent="0.4">
      <c r="B57" s="75" t="s">
        <v>344</v>
      </c>
      <c r="C57" s="1"/>
      <c r="D57" s="1"/>
      <c r="E57" s="1"/>
      <c r="F57" s="1"/>
      <c r="G57" s="1"/>
      <c r="H57" s="1"/>
      <c r="I57" s="1"/>
      <c r="J57" s="1"/>
      <c r="K57" s="1"/>
      <c r="L57" s="1"/>
      <c r="M57" s="1"/>
      <c r="N57" s="1"/>
      <c r="O57" s="1"/>
      <c r="P57" s="1"/>
      <c r="Q57" s="1"/>
    </row>
    <row r="58" spans="2:17" s="113" customFormat="1" ht="14.5" customHeight="1" x14ac:dyDescent="0.35">
      <c r="C58" s="59"/>
      <c r="D58" s="59"/>
      <c r="E58" s="59" t="s">
        <v>53</v>
      </c>
      <c r="F58" s="59"/>
      <c r="G58" s="59"/>
      <c r="H58" s="59" t="s">
        <v>54</v>
      </c>
      <c r="I58" s="59"/>
      <c r="J58" s="59"/>
      <c r="K58" s="59" t="s">
        <v>55</v>
      </c>
      <c r="L58" s="59"/>
      <c r="M58" s="59"/>
      <c r="N58" s="59" t="s">
        <v>56</v>
      </c>
      <c r="O58" s="71"/>
      <c r="P58" s="72"/>
      <c r="Q58" s="73" t="s">
        <v>57</v>
      </c>
    </row>
    <row r="59" spans="2:17" s="256" customFormat="1" x14ac:dyDescent="0.35">
      <c r="C59" s="257" t="s">
        <v>77</v>
      </c>
      <c r="D59" s="257" t="s">
        <v>78</v>
      </c>
      <c r="E59" s="257" t="s">
        <v>79</v>
      </c>
      <c r="F59" s="257" t="s">
        <v>77</v>
      </c>
      <c r="G59" s="257" t="s">
        <v>78</v>
      </c>
      <c r="H59" s="257" t="s">
        <v>79</v>
      </c>
      <c r="I59" s="257" t="s">
        <v>77</v>
      </c>
      <c r="J59" s="257" t="s">
        <v>78</v>
      </c>
      <c r="K59" s="257" t="s">
        <v>79</v>
      </c>
      <c r="L59" s="257" t="s">
        <v>77</v>
      </c>
      <c r="M59" s="257" t="s">
        <v>78</v>
      </c>
      <c r="N59" s="257" t="s">
        <v>79</v>
      </c>
      <c r="O59" s="258" t="s">
        <v>77</v>
      </c>
      <c r="P59" s="257" t="s">
        <v>78</v>
      </c>
      <c r="Q59" s="259" t="s">
        <v>79</v>
      </c>
    </row>
    <row r="60" spans="2:17" ht="14.5" customHeight="1" x14ac:dyDescent="0.35">
      <c r="B60" t="s">
        <v>82</v>
      </c>
      <c r="C60" s="242">
        <v>0</v>
      </c>
      <c r="D60" s="242">
        <v>30</v>
      </c>
      <c r="E60" s="242">
        <v>70</v>
      </c>
      <c r="F60" s="242">
        <v>0</v>
      </c>
      <c r="G60" s="242">
        <v>30</v>
      </c>
      <c r="H60" s="242">
        <v>70</v>
      </c>
      <c r="I60" s="242">
        <v>0</v>
      </c>
      <c r="J60" s="242">
        <v>30</v>
      </c>
      <c r="K60" s="242">
        <v>70</v>
      </c>
      <c r="L60" s="242">
        <v>0</v>
      </c>
      <c r="M60" s="242">
        <v>30</v>
      </c>
      <c r="N60" s="242">
        <v>70</v>
      </c>
      <c r="O60" s="243">
        <v>0</v>
      </c>
      <c r="P60" s="242">
        <v>20</v>
      </c>
      <c r="Q60" s="244">
        <v>80</v>
      </c>
    </row>
    <row r="61" spans="2:17" ht="14.5" customHeight="1" x14ac:dyDescent="0.35">
      <c r="B61" t="s">
        <v>83</v>
      </c>
      <c r="C61" s="242">
        <v>0</v>
      </c>
      <c r="D61" s="242">
        <v>25</v>
      </c>
      <c r="E61" s="242">
        <v>75</v>
      </c>
      <c r="F61" s="242">
        <v>0</v>
      </c>
      <c r="G61" s="242">
        <v>33.299999999999997</v>
      </c>
      <c r="H61" s="242">
        <v>66.7</v>
      </c>
      <c r="I61" s="242">
        <v>0</v>
      </c>
      <c r="J61" s="242">
        <v>33.333333333333329</v>
      </c>
      <c r="K61" s="242">
        <v>66.666666666666657</v>
      </c>
      <c r="L61" s="242">
        <v>0</v>
      </c>
      <c r="M61" s="242">
        <v>33.333333333333329</v>
      </c>
      <c r="N61" s="242">
        <v>66.666666666666657</v>
      </c>
      <c r="O61" s="243">
        <v>0</v>
      </c>
      <c r="P61" s="242">
        <v>31</v>
      </c>
      <c r="Q61" s="244">
        <v>69</v>
      </c>
    </row>
    <row r="62" spans="2:17" ht="14.5" customHeight="1" x14ac:dyDescent="0.35">
      <c r="B62" t="s">
        <v>84</v>
      </c>
      <c r="C62" s="242">
        <v>3.3</v>
      </c>
      <c r="D62" s="242">
        <v>60</v>
      </c>
      <c r="E62" s="242">
        <v>36.700000000000003</v>
      </c>
      <c r="F62" s="242">
        <v>0</v>
      </c>
      <c r="G62" s="242">
        <v>66.7</v>
      </c>
      <c r="H62" s="242">
        <v>33.299999999999997</v>
      </c>
      <c r="I62" s="242">
        <v>0</v>
      </c>
      <c r="J62" s="242">
        <v>68.571428571428569</v>
      </c>
      <c r="K62" s="242">
        <v>31.428571428571427</v>
      </c>
      <c r="L62" s="242">
        <v>0</v>
      </c>
      <c r="M62" s="242">
        <v>69.444444444444443</v>
      </c>
      <c r="N62" s="242">
        <v>30.555555555555557</v>
      </c>
      <c r="O62" s="243">
        <v>0</v>
      </c>
      <c r="P62" s="242">
        <v>76</v>
      </c>
      <c r="Q62" s="244">
        <v>24</v>
      </c>
    </row>
    <row r="63" spans="2:17" ht="14.5" customHeight="1" x14ac:dyDescent="0.35">
      <c r="B63" t="s">
        <v>85</v>
      </c>
      <c r="C63" s="242">
        <v>2</v>
      </c>
      <c r="D63" s="242">
        <v>80.400000000000006</v>
      </c>
      <c r="E63" s="242">
        <v>17.600000000000001</v>
      </c>
      <c r="F63" s="242">
        <v>3.4</v>
      </c>
      <c r="G63" s="242">
        <v>77.599999999999994</v>
      </c>
      <c r="H63" s="242">
        <v>19</v>
      </c>
      <c r="I63" s="242">
        <v>1.7543859649122806</v>
      </c>
      <c r="J63" s="242">
        <v>80.701754385964904</v>
      </c>
      <c r="K63" s="242">
        <v>17.543859649122805</v>
      </c>
      <c r="L63" s="242">
        <v>1.7543859649122806</v>
      </c>
      <c r="M63" s="242">
        <v>82.456140350877192</v>
      </c>
      <c r="N63" s="242">
        <v>15.789473684210526</v>
      </c>
      <c r="O63" s="243">
        <v>3</v>
      </c>
      <c r="P63" s="242">
        <v>87</v>
      </c>
      <c r="Q63" s="244">
        <v>10</v>
      </c>
    </row>
    <row r="64" spans="2:17" ht="14.5" customHeight="1" x14ac:dyDescent="0.35">
      <c r="B64" t="s">
        <v>86</v>
      </c>
      <c r="C64" s="242">
        <v>10.5</v>
      </c>
      <c r="D64" s="242">
        <v>71.900000000000006</v>
      </c>
      <c r="E64" s="242">
        <v>17.5</v>
      </c>
      <c r="F64" s="242">
        <v>8.9</v>
      </c>
      <c r="G64" s="242">
        <v>72.8</v>
      </c>
      <c r="H64" s="242">
        <v>18.3</v>
      </c>
      <c r="I64" s="242">
        <v>7.1942446043165464</v>
      </c>
      <c r="J64" s="242">
        <v>73.381294964028783</v>
      </c>
      <c r="K64" s="242">
        <v>19.424460431654676</v>
      </c>
      <c r="L64" s="242">
        <v>6.7915690866510543</v>
      </c>
      <c r="M64" s="242">
        <v>74.473067915690876</v>
      </c>
      <c r="N64" s="242">
        <v>18.735362997658083</v>
      </c>
      <c r="O64" s="243">
        <v>7</v>
      </c>
      <c r="P64" s="242">
        <v>75</v>
      </c>
      <c r="Q64" s="244">
        <v>18</v>
      </c>
    </row>
    <row r="65" spans="2:17" ht="14.5" customHeight="1" x14ac:dyDescent="0.35">
      <c r="B65" t="s">
        <v>87</v>
      </c>
      <c r="C65" s="242">
        <v>32</v>
      </c>
      <c r="D65" s="242">
        <v>58.8</v>
      </c>
      <c r="E65" s="242">
        <v>9.3000000000000007</v>
      </c>
      <c r="F65" s="242">
        <v>31.5</v>
      </c>
      <c r="G65" s="242">
        <v>59.4</v>
      </c>
      <c r="H65" s="242">
        <v>9.1</v>
      </c>
      <c r="I65" s="242">
        <v>33.692722371967655</v>
      </c>
      <c r="J65" s="242">
        <v>57.951482479784367</v>
      </c>
      <c r="K65" s="242">
        <v>8.355795148247978</v>
      </c>
      <c r="L65" s="242">
        <v>33.208020050125313</v>
      </c>
      <c r="M65" s="242">
        <v>57.518796992481199</v>
      </c>
      <c r="N65" s="242">
        <v>9.2731829573934839</v>
      </c>
      <c r="O65" s="243">
        <v>33</v>
      </c>
      <c r="P65" s="242">
        <v>58</v>
      </c>
      <c r="Q65" s="244">
        <v>9</v>
      </c>
    </row>
    <row r="66" spans="2:17" ht="14.5" customHeight="1" x14ac:dyDescent="0.35">
      <c r="B66" t="s">
        <v>88</v>
      </c>
      <c r="C66" s="242">
        <v>20.5</v>
      </c>
      <c r="D66" s="242">
        <v>60.1</v>
      </c>
      <c r="E66" s="242">
        <v>19.399999999999999</v>
      </c>
      <c r="F66" s="242">
        <v>19.7</v>
      </c>
      <c r="G66" s="242">
        <v>60.2</v>
      </c>
      <c r="H66" s="242">
        <v>20.100000000000001</v>
      </c>
      <c r="I66" s="242">
        <v>19.463727872266574</v>
      </c>
      <c r="J66" s="242">
        <v>60.395695938910102</v>
      </c>
      <c r="K66" s="242">
        <v>20.140576188823324</v>
      </c>
      <c r="L66" s="242">
        <v>19.347133757961785</v>
      </c>
      <c r="M66" s="242">
        <v>60.881104033970281</v>
      </c>
      <c r="N66" s="242">
        <v>19.77176220806794</v>
      </c>
      <c r="O66" s="243">
        <v>19</v>
      </c>
      <c r="P66" s="242">
        <v>61</v>
      </c>
      <c r="Q66" s="244">
        <v>20</v>
      </c>
    </row>
    <row r="67" spans="2:17" ht="14.5" customHeight="1" x14ac:dyDescent="0.35">
      <c r="B67" t="s">
        <v>89</v>
      </c>
      <c r="C67" s="242">
        <v>23.3</v>
      </c>
      <c r="D67" s="242">
        <v>63.3</v>
      </c>
      <c r="E67" s="242">
        <v>13.3</v>
      </c>
      <c r="F67" s="242">
        <v>20.6</v>
      </c>
      <c r="G67" s="242">
        <v>68.2</v>
      </c>
      <c r="H67" s="242">
        <v>11.2</v>
      </c>
      <c r="I67" s="242">
        <v>19.811320754716981</v>
      </c>
      <c r="J67" s="242">
        <v>72.641509433962256</v>
      </c>
      <c r="K67" s="242">
        <v>7.5471698113207548</v>
      </c>
      <c r="L67" s="242">
        <v>19.81981981981982</v>
      </c>
      <c r="M67" s="242">
        <v>72.972972972972968</v>
      </c>
      <c r="N67" s="242">
        <v>7.2072072072072073</v>
      </c>
      <c r="O67" s="243">
        <v>12</v>
      </c>
      <c r="P67" s="242">
        <v>80</v>
      </c>
      <c r="Q67" s="244">
        <v>8</v>
      </c>
    </row>
    <row r="68" spans="2:17" ht="14.5" customHeight="1" x14ac:dyDescent="0.35">
      <c r="B68" t="s">
        <v>327</v>
      </c>
      <c r="C68" s="242">
        <v>97</v>
      </c>
      <c r="D68" s="242">
        <v>3</v>
      </c>
      <c r="E68" s="242">
        <v>0</v>
      </c>
      <c r="F68" s="242">
        <v>92.6</v>
      </c>
      <c r="G68" s="242">
        <v>7.4</v>
      </c>
      <c r="H68" s="242">
        <v>0</v>
      </c>
      <c r="I68" s="242" t="s">
        <v>335</v>
      </c>
      <c r="J68" s="242" t="s">
        <v>335</v>
      </c>
      <c r="K68" s="242" t="s">
        <v>335</v>
      </c>
      <c r="L68" s="242">
        <v>97.5</v>
      </c>
      <c r="M68" s="242">
        <v>2.5</v>
      </c>
      <c r="N68" s="242">
        <v>0</v>
      </c>
      <c r="O68" s="243">
        <v>97</v>
      </c>
      <c r="P68" s="242">
        <v>3</v>
      </c>
      <c r="Q68" s="244">
        <v>0</v>
      </c>
    </row>
    <row r="69" spans="2:17" ht="14.5" customHeight="1" x14ac:dyDescent="0.35">
      <c r="B69" t="s">
        <v>329</v>
      </c>
      <c r="C69" s="242">
        <v>95.3</v>
      </c>
      <c r="D69" s="242">
        <v>4.7</v>
      </c>
      <c r="E69" s="242">
        <v>0</v>
      </c>
      <c r="F69" s="242">
        <v>94.3</v>
      </c>
      <c r="G69" s="242">
        <v>5.4</v>
      </c>
      <c r="H69" s="242">
        <v>0.3</v>
      </c>
      <c r="I69" s="242">
        <v>99.740259740259745</v>
      </c>
      <c r="J69" s="242">
        <v>0.25974025974025972</v>
      </c>
      <c r="K69" s="242">
        <v>0</v>
      </c>
      <c r="L69" s="242">
        <v>100</v>
      </c>
      <c r="M69" s="242">
        <v>0</v>
      </c>
      <c r="N69" s="242">
        <v>0</v>
      </c>
      <c r="O69" s="243">
        <v>100</v>
      </c>
      <c r="P69" s="242">
        <v>0</v>
      </c>
      <c r="Q69" s="244">
        <v>0</v>
      </c>
    </row>
    <row r="70" spans="2:17" ht="14.5" customHeight="1" x14ac:dyDescent="0.35">
      <c r="B70" t="s">
        <v>328</v>
      </c>
      <c r="C70" s="242">
        <v>86.4</v>
      </c>
      <c r="D70" s="242">
        <v>11.4</v>
      </c>
      <c r="E70" s="242">
        <v>2.2999999999999998</v>
      </c>
      <c r="F70" s="242">
        <v>100</v>
      </c>
      <c r="G70" s="242">
        <v>0</v>
      </c>
      <c r="H70" s="242">
        <v>0</v>
      </c>
      <c r="I70" s="242">
        <v>90.625</v>
      </c>
      <c r="J70" s="242">
        <v>9.375</v>
      </c>
      <c r="K70" s="242">
        <v>0</v>
      </c>
      <c r="L70" s="242">
        <v>100</v>
      </c>
      <c r="M70" s="242">
        <v>0</v>
      </c>
      <c r="N70" s="242">
        <v>0</v>
      </c>
      <c r="O70" s="243">
        <v>97</v>
      </c>
      <c r="P70" s="242">
        <v>3</v>
      </c>
      <c r="Q70" s="244">
        <v>0</v>
      </c>
    </row>
    <row r="71" spans="2:17" ht="14.5" customHeight="1" thickBot="1" x14ac:dyDescent="0.4">
      <c r="B71" t="s">
        <v>61</v>
      </c>
      <c r="C71" s="242">
        <v>22.2</v>
      </c>
      <c r="D71" s="242">
        <v>59.3</v>
      </c>
      <c r="E71" s="242">
        <v>18.5</v>
      </c>
      <c r="F71" s="242">
        <v>22.2</v>
      </c>
      <c r="G71" s="242">
        <v>58.9</v>
      </c>
      <c r="H71" s="242">
        <v>18.899999999999999</v>
      </c>
      <c r="I71" s="242">
        <v>22.207207207207208</v>
      </c>
      <c r="J71" s="242">
        <v>58.963963963963963</v>
      </c>
      <c r="K71" s="242">
        <v>18.828828828828829</v>
      </c>
      <c r="L71" s="242">
        <v>22.480151228733458</v>
      </c>
      <c r="M71" s="242">
        <v>59.130434782608695</v>
      </c>
      <c r="N71" s="242">
        <v>18.389413988657846</v>
      </c>
      <c r="O71" s="245">
        <v>22</v>
      </c>
      <c r="P71" s="246">
        <v>60</v>
      </c>
      <c r="Q71" s="247">
        <v>18</v>
      </c>
    </row>
    <row r="72" spans="2:17" ht="14.5" customHeight="1" x14ac:dyDescent="0.35"/>
    <row r="73" spans="2:17" ht="14.5" customHeight="1" x14ac:dyDescent="0.35">
      <c r="B73" t="s">
        <v>345</v>
      </c>
    </row>
    <row r="74" spans="2:17" ht="14.5" customHeight="1" x14ac:dyDescent="0.35"/>
    <row r="75" spans="2:17" ht="14.5" customHeight="1" x14ac:dyDescent="0.35"/>
  </sheetData>
  <customSheetViews>
    <customSheetView guid="{EB795A54-28D7-4D84-84BD-E612CA4FC176}" scale="50" showGridLines="0" hiddenRows="1" hiddenColumns="1">
      <selection activeCell="J43" sqref="J43"/>
    </customSheetView>
  </customSheetViews>
  <pageMargins left="0.511811024" right="0.511811024" top="0.78740157499999996" bottom="0.78740157499999996" header="0.31496062000000002" footer="0.31496062000000002"/>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DAA28-CEE5-4052-A1B6-8ACFBD7C7D08}">
  <sheetPr codeName="Planilha32"/>
  <dimension ref="A1:AF34"/>
  <sheetViews>
    <sheetView showGridLines="0" showRowColHeaders="0" zoomScale="70" zoomScaleNormal="70" workbookViewId="0">
      <pane xSplit="3" ySplit="10" topLeftCell="D11" activePane="bottomRight" state="frozen"/>
      <selection pane="topRight" activeCell="D1" sqref="D1"/>
      <selection pane="bottomLeft" activeCell="A11" sqref="A11"/>
      <selection pane="bottomRight"/>
    </sheetView>
  </sheetViews>
  <sheetFormatPr defaultColWidth="0" defaultRowHeight="14.5" customHeight="1" zeroHeight="1" x14ac:dyDescent="0.35"/>
  <cols>
    <col min="1" max="1" width="8.7265625" style="14" customWidth="1"/>
    <col min="2" max="2" width="30.54296875" style="14" customWidth="1"/>
    <col min="3" max="3" width="37.54296875" style="14" customWidth="1"/>
    <col min="4" max="8" width="18.453125" style="14" bestFit="1" customWidth="1"/>
    <col min="9" max="9" width="15.453125" style="14" customWidth="1"/>
    <col min="10" max="20" width="15.453125" style="14" hidden="1" customWidth="1"/>
    <col min="21" max="32" width="17.1796875" style="14" hidden="1" customWidth="1"/>
    <col min="33" max="34" width="8.7265625" style="14" hidden="1" customWidth="1"/>
    <col min="35" max="16384" width="8.7265625" style="14" hidden="1"/>
  </cols>
  <sheetData>
    <row r="1" spans="1:14" x14ac:dyDescent="0.35">
      <c r="A1"/>
      <c r="B1"/>
      <c r="C1"/>
      <c r="D1"/>
      <c r="E1"/>
      <c r="F1"/>
      <c r="G1"/>
      <c r="H1"/>
      <c r="I1"/>
    </row>
    <row r="2" spans="1:14" x14ac:dyDescent="0.35">
      <c r="A2"/>
      <c r="B2"/>
      <c r="C2"/>
      <c r="D2"/>
      <c r="E2"/>
      <c r="F2"/>
      <c r="G2"/>
      <c r="H2"/>
      <c r="I2"/>
    </row>
    <row r="3" spans="1:14" x14ac:dyDescent="0.35">
      <c r="A3"/>
      <c r="B3"/>
      <c r="C3"/>
      <c r="D3"/>
      <c r="E3"/>
      <c r="F3"/>
      <c r="G3"/>
      <c r="H3"/>
      <c r="I3"/>
    </row>
    <row r="4" spans="1:14" x14ac:dyDescent="0.35">
      <c r="A4"/>
      <c r="B4"/>
      <c r="C4"/>
      <c r="D4"/>
      <c r="E4"/>
      <c r="F4"/>
      <c r="G4"/>
      <c r="H4"/>
      <c r="I4"/>
    </row>
    <row r="5" spans="1:14" x14ac:dyDescent="0.35">
      <c r="A5"/>
      <c r="B5"/>
      <c r="C5"/>
      <c r="D5"/>
      <c r="E5"/>
      <c r="F5"/>
      <c r="G5"/>
      <c r="H5"/>
      <c r="I5"/>
    </row>
    <row r="6" spans="1:14" x14ac:dyDescent="0.35">
      <c r="A6"/>
      <c r="B6"/>
      <c r="C6"/>
      <c r="D6"/>
      <c r="E6"/>
      <c r="F6"/>
      <c r="G6"/>
      <c r="H6"/>
      <c r="I6" s="17"/>
    </row>
    <row r="7" spans="1:14" ht="18.5" x14ac:dyDescent="0.45">
      <c r="A7"/>
      <c r="B7" s="82" t="s">
        <v>32</v>
      </c>
      <c r="C7" s="2"/>
      <c r="D7" s="2"/>
      <c r="E7" s="2"/>
      <c r="F7" s="2"/>
      <c r="G7" s="2"/>
      <c r="H7" s="2"/>
      <c r="I7" s="2"/>
      <c r="J7" s="16"/>
      <c r="K7" s="16"/>
      <c r="L7" s="16"/>
      <c r="M7" s="16"/>
      <c r="N7" s="16"/>
    </row>
    <row r="8" spans="1:14" x14ac:dyDescent="0.35">
      <c r="A8"/>
      <c r="B8"/>
      <c r="C8"/>
      <c r="D8"/>
      <c r="E8"/>
      <c r="F8"/>
      <c r="G8"/>
      <c r="H8"/>
      <c r="I8"/>
    </row>
    <row r="9" spans="1:14" ht="14.5" customHeight="1" thickBot="1" x14ac:dyDescent="0.4">
      <c r="A9"/>
      <c r="B9" s="75" t="s">
        <v>346</v>
      </c>
      <c r="C9" s="1"/>
      <c r="D9" s="1"/>
      <c r="E9" s="1"/>
      <c r="F9" s="1"/>
      <c r="G9" s="1"/>
      <c r="H9" s="1"/>
      <c r="I9"/>
    </row>
    <row r="10" spans="1:14" s="229" customFormat="1" ht="14.5" customHeight="1" x14ac:dyDescent="0.35">
      <c r="A10" s="113"/>
      <c r="B10" s="58"/>
      <c r="C10" s="58"/>
      <c r="D10" s="59" t="s">
        <v>53</v>
      </c>
      <c r="E10" s="59" t="s">
        <v>54</v>
      </c>
      <c r="F10" s="59" t="s">
        <v>55</v>
      </c>
      <c r="G10" s="59" t="s">
        <v>56</v>
      </c>
      <c r="H10" s="69" t="s">
        <v>57</v>
      </c>
      <c r="I10" s="113"/>
    </row>
    <row r="11" spans="1:14" ht="14.5" customHeight="1" x14ac:dyDescent="0.35">
      <c r="A11"/>
      <c r="B11" s="107" t="s">
        <v>83</v>
      </c>
      <c r="C11" s="194" t="s">
        <v>347</v>
      </c>
      <c r="D11" s="195">
        <v>0.57999999999999996</v>
      </c>
      <c r="E11" s="195">
        <v>0.68</v>
      </c>
      <c r="F11" s="195">
        <v>0.63</v>
      </c>
      <c r="G11" s="195">
        <v>0.66</v>
      </c>
      <c r="H11" s="198">
        <v>0.75</v>
      </c>
      <c r="I11"/>
    </row>
    <row r="12" spans="1:14" ht="14.5" customHeight="1" x14ac:dyDescent="0.35">
      <c r="A12"/>
      <c r="B12" s="107"/>
      <c r="C12" s="194" t="s">
        <v>348</v>
      </c>
      <c r="D12" s="195">
        <v>0.72</v>
      </c>
      <c r="E12" s="195">
        <v>0.56999999999999995</v>
      </c>
      <c r="F12" s="195">
        <v>0.62</v>
      </c>
      <c r="G12" s="195">
        <v>0.66</v>
      </c>
      <c r="H12" s="198">
        <v>0.73</v>
      </c>
      <c r="I12"/>
    </row>
    <row r="13" spans="1:14" ht="14.5" customHeight="1" x14ac:dyDescent="0.35">
      <c r="A13"/>
      <c r="B13" s="107" t="s">
        <v>84</v>
      </c>
      <c r="C13" s="194" t="s">
        <v>347</v>
      </c>
      <c r="D13" s="202">
        <v>0.8</v>
      </c>
      <c r="E13" s="202">
        <v>0.9</v>
      </c>
      <c r="F13" s="195">
        <v>0.93</v>
      </c>
      <c r="G13" s="195">
        <v>0.88</v>
      </c>
      <c r="H13" s="198">
        <v>1.01</v>
      </c>
      <c r="I13"/>
    </row>
    <row r="14" spans="1:14" ht="14.5" customHeight="1" x14ac:dyDescent="0.35">
      <c r="A14"/>
      <c r="B14" s="107"/>
      <c r="C14" s="194" t="s">
        <v>348</v>
      </c>
      <c r="D14" s="195">
        <v>0.83</v>
      </c>
      <c r="E14" s="195">
        <v>0.85</v>
      </c>
      <c r="F14" s="195">
        <v>0.94</v>
      </c>
      <c r="G14" s="195">
        <v>0.94</v>
      </c>
      <c r="H14" s="198">
        <v>0.96</v>
      </c>
      <c r="I14"/>
    </row>
    <row r="15" spans="1:14" ht="14.5" customHeight="1" x14ac:dyDescent="0.35">
      <c r="A15"/>
      <c r="B15" s="107" t="s">
        <v>85</v>
      </c>
      <c r="C15" s="194" t="s">
        <v>347</v>
      </c>
      <c r="D15" s="195">
        <v>0.87</v>
      </c>
      <c r="E15" s="195">
        <v>0.54</v>
      </c>
      <c r="F15" s="195">
        <v>0.82</v>
      </c>
      <c r="G15" s="195">
        <v>0.79</v>
      </c>
      <c r="H15" s="198">
        <v>0.81</v>
      </c>
      <c r="I15"/>
    </row>
    <row r="16" spans="1:14" ht="14.5" customHeight="1" x14ac:dyDescent="0.35">
      <c r="A16"/>
      <c r="B16" s="107"/>
      <c r="C16" s="194" t="s">
        <v>348</v>
      </c>
      <c r="D16" s="195">
        <v>0.88</v>
      </c>
      <c r="E16" s="195">
        <v>0.82</v>
      </c>
      <c r="F16" s="195">
        <v>0.76</v>
      </c>
      <c r="G16" s="195">
        <v>0.77</v>
      </c>
      <c r="H16" s="198">
        <v>0.76</v>
      </c>
      <c r="I16"/>
    </row>
    <row r="17" spans="1:9" ht="14.5" customHeight="1" x14ac:dyDescent="0.35">
      <c r="A17"/>
      <c r="B17" s="107" t="s">
        <v>86</v>
      </c>
      <c r="C17" s="194" t="s">
        <v>347</v>
      </c>
      <c r="D17" s="195">
        <v>1.03</v>
      </c>
      <c r="E17" s="195">
        <v>0.97</v>
      </c>
      <c r="F17" s="195">
        <v>0.97</v>
      </c>
      <c r="G17" s="195">
        <v>1.02</v>
      </c>
      <c r="H17" s="198">
        <v>1.0900000000000001</v>
      </c>
      <c r="I17"/>
    </row>
    <row r="18" spans="1:9" ht="14.5" customHeight="1" x14ac:dyDescent="0.35">
      <c r="A18"/>
      <c r="B18" s="107"/>
      <c r="C18" s="194" t="s">
        <v>348</v>
      </c>
      <c r="D18" s="195">
        <v>0.82</v>
      </c>
      <c r="E18" s="195">
        <v>0.78</v>
      </c>
      <c r="F18" s="195">
        <v>0.82</v>
      </c>
      <c r="G18" s="195">
        <v>0.87</v>
      </c>
      <c r="H18" s="198">
        <v>0.94</v>
      </c>
      <c r="I18"/>
    </row>
    <row r="19" spans="1:9" ht="14.5" customHeight="1" x14ac:dyDescent="0.35">
      <c r="A19"/>
      <c r="B19" s="107" t="s">
        <v>87</v>
      </c>
      <c r="C19" s="194" t="s">
        <v>347</v>
      </c>
      <c r="D19" s="195">
        <v>0.91</v>
      </c>
      <c r="E19" s="195">
        <v>0.91</v>
      </c>
      <c r="F19" s="195">
        <v>0.88</v>
      </c>
      <c r="G19" s="195">
        <v>0.93</v>
      </c>
      <c r="H19" s="198">
        <v>0.93</v>
      </c>
      <c r="I19"/>
    </row>
    <row r="20" spans="1:9" ht="14.5" customHeight="1" x14ac:dyDescent="0.35">
      <c r="A20"/>
      <c r="B20" s="107"/>
      <c r="C20" s="194" t="s">
        <v>348</v>
      </c>
      <c r="D20" s="195">
        <v>0.83</v>
      </c>
      <c r="E20" s="195">
        <v>0.84</v>
      </c>
      <c r="F20" s="195">
        <v>0.82</v>
      </c>
      <c r="G20" s="195">
        <v>0.86</v>
      </c>
      <c r="H20" s="198">
        <v>0.86</v>
      </c>
      <c r="I20"/>
    </row>
    <row r="21" spans="1:9" ht="14.5" customHeight="1" x14ac:dyDescent="0.35">
      <c r="A21"/>
      <c r="B21" s="107" t="s">
        <v>88</v>
      </c>
      <c r="C21" s="194" t="s">
        <v>347</v>
      </c>
      <c r="D21" s="195">
        <v>0.87</v>
      </c>
      <c r="E21" s="195">
        <v>0.87</v>
      </c>
      <c r="F21" s="195">
        <v>0.87</v>
      </c>
      <c r="G21" s="195">
        <v>0.89</v>
      </c>
      <c r="H21" s="198">
        <v>0.92</v>
      </c>
      <c r="I21"/>
    </row>
    <row r="22" spans="1:9" ht="14.5" customHeight="1" x14ac:dyDescent="0.35">
      <c r="A22"/>
      <c r="B22" s="107"/>
      <c r="C22" s="194" t="s">
        <v>348</v>
      </c>
      <c r="D22" s="195">
        <v>0.72</v>
      </c>
      <c r="E22" s="195">
        <v>0.73</v>
      </c>
      <c r="F22" s="195">
        <v>0.73</v>
      </c>
      <c r="G22" s="195">
        <v>0.75</v>
      </c>
      <c r="H22" s="198">
        <v>0.75</v>
      </c>
      <c r="I22"/>
    </row>
    <row r="23" spans="1:9" ht="14.5" customHeight="1" x14ac:dyDescent="0.35">
      <c r="A23"/>
      <c r="B23" s="107" t="s">
        <v>89</v>
      </c>
      <c r="C23" s="194" t="s">
        <v>347</v>
      </c>
      <c r="D23" s="195">
        <v>0.82</v>
      </c>
      <c r="E23" s="195">
        <v>0.73</v>
      </c>
      <c r="F23" s="195">
        <v>0.69</v>
      </c>
      <c r="G23" s="195">
        <v>0.78</v>
      </c>
      <c r="H23" s="198">
        <v>0.84</v>
      </c>
      <c r="I23"/>
    </row>
    <row r="24" spans="1:9" ht="14.5" customHeight="1" x14ac:dyDescent="0.35">
      <c r="A24"/>
      <c r="B24" s="107"/>
      <c r="C24" s="194" t="s">
        <v>348</v>
      </c>
      <c r="D24" s="195">
        <v>0.73</v>
      </c>
      <c r="E24" s="195">
        <v>0.68</v>
      </c>
      <c r="F24" s="195">
        <v>0.63</v>
      </c>
      <c r="G24" s="195">
        <v>0.65</v>
      </c>
      <c r="H24" s="218">
        <v>0.7</v>
      </c>
      <c r="I24"/>
    </row>
    <row r="25" spans="1:9" ht="14.5" customHeight="1" x14ac:dyDescent="0.35">
      <c r="A25"/>
      <c r="B25" s="107" t="s">
        <v>327</v>
      </c>
      <c r="C25" s="194" t="s">
        <v>347</v>
      </c>
      <c r="D25" s="202">
        <v>1</v>
      </c>
      <c r="E25" s="202">
        <v>1</v>
      </c>
      <c r="F25" s="195">
        <v>0.97</v>
      </c>
      <c r="G25" s="195">
        <v>1.04</v>
      </c>
      <c r="H25" s="218">
        <v>1</v>
      </c>
      <c r="I25"/>
    </row>
    <row r="26" spans="1:9" ht="14.5" customHeight="1" x14ac:dyDescent="0.35">
      <c r="A26"/>
      <c r="B26" s="107"/>
      <c r="C26" s="194" t="s">
        <v>348</v>
      </c>
      <c r="D26" s="195">
        <v>0.93</v>
      </c>
      <c r="E26" s="195">
        <v>0.97</v>
      </c>
      <c r="F26" s="195">
        <v>0.99</v>
      </c>
      <c r="G26" s="195">
        <v>1.04</v>
      </c>
      <c r="H26" s="198">
        <v>0.97</v>
      </c>
      <c r="I26"/>
    </row>
    <row r="27" spans="1:9" ht="14.5" customHeight="1" x14ac:dyDescent="0.35">
      <c r="A27"/>
      <c r="B27" s="77" t="s">
        <v>61</v>
      </c>
      <c r="C27" s="252" t="s">
        <v>347</v>
      </c>
      <c r="D27" s="201">
        <v>1.18</v>
      </c>
      <c r="E27" s="201">
        <v>1.21</v>
      </c>
      <c r="F27" s="201">
        <v>1.21</v>
      </c>
      <c r="G27" s="201">
        <v>1.25</v>
      </c>
      <c r="H27" s="260">
        <v>1.31</v>
      </c>
      <c r="I27"/>
    </row>
    <row r="28" spans="1:9" ht="14.5" customHeight="1" thickBot="1" x14ac:dyDescent="0.4">
      <c r="A28"/>
      <c r="B28" s="77"/>
      <c r="C28" s="252" t="s">
        <v>348</v>
      </c>
      <c r="D28" s="201">
        <v>0.91</v>
      </c>
      <c r="E28" s="201">
        <v>0.93</v>
      </c>
      <c r="F28" s="201">
        <v>0.95</v>
      </c>
      <c r="G28" s="201">
        <v>0.98</v>
      </c>
      <c r="H28" s="261">
        <v>1.01</v>
      </c>
      <c r="I28"/>
    </row>
    <row r="29" spans="1:9" ht="14.5" customHeight="1" x14ac:dyDescent="0.35">
      <c r="A29"/>
      <c r="B29"/>
      <c r="C29"/>
      <c r="D29"/>
      <c r="E29"/>
      <c r="F29"/>
      <c r="G29"/>
      <c r="H29"/>
      <c r="I29"/>
    </row>
    <row r="30" spans="1:9" ht="29.5" customHeight="1" x14ac:dyDescent="0.35">
      <c r="A30"/>
      <c r="B30" s="317" t="s">
        <v>349</v>
      </c>
      <c r="C30" s="317"/>
      <c r="D30" s="317"/>
      <c r="E30" s="317"/>
      <c r="F30" s="317"/>
      <c r="G30" s="317"/>
      <c r="H30" s="317"/>
      <c r="I30"/>
    </row>
    <row r="31" spans="1:9" ht="46.5" customHeight="1" x14ac:dyDescent="0.35">
      <c r="A31"/>
      <c r="B31" s="317" t="s">
        <v>350</v>
      </c>
      <c r="C31" s="317"/>
      <c r="D31" s="317"/>
      <c r="E31" s="317"/>
      <c r="F31" s="317"/>
      <c r="G31" s="317"/>
      <c r="H31" s="317"/>
      <c r="I31"/>
    </row>
    <row r="32" spans="1:9" x14ac:dyDescent="0.35">
      <c r="A32"/>
      <c r="B32" s="266" t="s">
        <v>351</v>
      </c>
      <c r="C32" s="266"/>
      <c r="D32" s="266"/>
      <c r="E32" s="266"/>
      <c r="F32" s="266"/>
      <c r="G32" s="266"/>
      <c r="H32" s="266"/>
      <c r="I32"/>
    </row>
    <row r="33" spans="1:9" ht="14.5" customHeight="1" x14ac:dyDescent="0.35">
      <c r="A33"/>
      <c r="B33"/>
      <c r="C33"/>
      <c r="D33"/>
      <c r="E33"/>
      <c r="F33"/>
      <c r="G33"/>
      <c r="H33"/>
      <c r="I33"/>
    </row>
    <row r="34" spans="1:9" ht="14.5" customHeight="1" x14ac:dyDescent="0.35">
      <c r="A34"/>
      <c r="B34"/>
      <c r="C34"/>
      <c r="D34"/>
      <c r="E34"/>
      <c r="F34"/>
      <c r="G34"/>
      <c r="H34"/>
      <c r="I34"/>
    </row>
  </sheetData>
  <customSheetViews>
    <customSheetView guid="{EB795A54-28D7-4D84-84BD-E612CA4FC176}" scale="70" showGridLines="0" hiddenRows="1" hiddenColumns="1">
      <selection activeCell="C28" sqref="C28"/>
    </customSheetView>
  </customSheetViews>
  <mergeCells count="2">
    <mergeCell ref="B31:H31"/>
    <mergeCell ref="B30:H30"/>
  </mergeCells>
  <pageMargins left="0.511811024" right="0.511811024" top="0.78740157499999996" bottom="0.78740157499999996" header="0.31496062000000002" footer="0.31496062000000002"/>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F0C29-C9AA-42FA-9AB4-ACFE304ECCBB}">
  <sheetPr codeName="Planilha33"/>
  <dimension ref="A1:AE16"/>
  <sheetViews>
    <sheetView showGridLines="0" showRowColHeaders="0" zoomScale="70" zoomScaleNormal="70" workbookViewId="0">
      <pane xSplit="2" ySplit="10" topLeftCell="C11" activePane="bottomRight" state="frozen"/>
      <selection pane="topRight" activeCell="C1" sqref="C1"/>
      <selection pane="bottomLeft" activeCell="A11" sqref="A11"/>
      <selection pane="bottomRight"/>
    </sheetView>
  </sheetViews>
  <sheetFormatPr defaultColWidth="0" defaultRowHeight="14.5" customHeight="1" zeroHeight="1" x14ac:dyDescent="0.35"/>
  <cols>
    <col min="1" max="1" width="8.7265625" customWidth="1"/>
    <col min="2" max="2" width="79.81640625" customWidth="1"/>
    <col min="3" max="7" width="18.453125" bestFit="1" customWidth="1"/>
    <col min="8" max="8" width="15.453125" customWidth="1"/>
    <col min="9" max="19" width="15.453125" style="14" hidden="1" customWidth="1"/>
    <col min="20" max="31" width="17.1796875" style="14" hidden="1" customWidth="1"/>
    <col min="32" max="33" width="8.7265625" style="14" hidden="1" customWidth="1"/>
    <col min="34" max="16384" width="8.7265625" style="14" hidden="1"/>
  </cols>
  <sheetData>
    <row r="1" spans="1:13" x14ac:dyDescent="0.35">
      <c r="A1" s="14"/>
      <c r="B1" s="14"/>
      <c r="C1" s="14"/>
      <c r="D1" s="14"/>
      <c r="E1" s="14"/>
      <c r="F1" s="14"/>
      <c r="G1" s="14"/>
      <c r="H1" s="14"/>
    </row>
    <row r="2" spans="1:13" x14ac:dyDescent="0.35">
      <c r="A2" s="14"/>
      <c r="B2" s="14"/>
      <c r="C2" s="14"/>
      <c r="D2" s="14"/>
      <c r="E2" s="14"/>
      <c r="F2" s="14"/>
      <c r="G2" s="14"/>
      <c r="H2" s="14"/>
    </row>
    <row r="3" spans="1:13" x14ac:dyDescent="0.35">
      <c r="A3" s="14"/>
      <c r="B3" s="14"/>
      <c r="C3" s="14"/>
      <c r="D3" s="14"/>
      <c r="E3" s="14"/>
      <c r="F3" s="14"/>
      <c r="G3" s="14"/>
      <c r="H3" s="14"/>
    </row>
    <row r="4" spans="1:13" x14ac:dyDescent="0.35">
      <c r="A4" s="14"/>
      <c r="B4" s="14"/>
      <c r="C4" s="14"/>
      <c r="D4" s="14"/>
      <c r="E4" s="14"/>
      <c r="F4" s="14"/>
      <c r="G4" s="14"/>
      <c r="H4" s="14"/>
    </row>
    <row r="5" spans="1:13" x14ac:dyDescent="0.35"/>
    <row r="6" spans="1:13" x14ac:dyDescent="0.35">
      <c r="H6" s="17"/>
    </row>
    <row r="7" spans="1:13" ht="18.5" x14ac:dyDescent="0.45">
      <c r="B7" s="82" t="s">
        <v>33</v>
      </c>
      <c r="C7" s="2"/>
      <c r="D7" s="2"/>
      <c r="E7" s="2"/>
      <c r="F7" s="2"/>
      <c r="G7" s="2"/>
      <c r="H7" s="2"/>
      <c r="I7" s="16"/>
      <c r="J7" s="16"/>
      <c r="K7" s="16"/>
      <c r="L7" s="16"/>
      <c r="M7" s="16"/>
    </row>
    <row r="8" spans="1:13" x14ac:dyDescent="0.35"/>
    <row r="9" spans="1:13" s="263" customFormat="1" ht="14.5" customHeight="1" thickBot="1" x14ac:dyDescent="0.4">
      <c r="A9" s="134"/>
      <c r="B9" s="75" t="s">
        <v>352</v>
      </c>
      <c r="C9" s="75"/>
      <c r="D9" s="75"/>
      <c r="E9" s="75"/>
      <c r="F9" s="75"/>
      <c r="G9" s="75"/>
      <c r="H9" s="134"/>
    </row>
    <row r="10" spans="1:13" s="229" customFormat="1" ht="14.5" customHeight="1" x14ac:dyDescent="0.35">
      <c r="A10" s="113"/>
      <c r="B10" s="113"/>
      <c r="C10" s="59" t="s">
        <v>53</v>
      </c>
      <c r="D10" s="59" t="s">
        <v>54</v>
      </c>
      <c r="E10" s="59" t="s">
        <v>55</v>
      </c>
      <c r="F10" s="59" t="s">
        <v>56</v>
      </c>
      <c r="G10" s="69" t="s">
        <v>57</v>
      </c>
      <c r="H10" s="113"/>
    </row>
    <row r="11" spans="1:13" ht="14.5" customHeight="1" x14ac:dyDescent="0.35">
      <c r="B11" t="s">
        <v>353</v>
      </c>
      <c r="C11" s="195">
        <v>178</v>
      </c>
      <c r="D11" s="195">
        <v>172</v>
      </c>
      <c r="E11" s="195">
        <v>168</v>
      </c>
      <c r="F11" s="195">
        <v>164</v>
      </c>
      <c r="G11" s="198">
        <v>167</v>
      </c>
    </row>
    <row r="12" spans="1:13" ht="14.5" customHeight="1" x14ac:dyDescent="0.35">
      <c r="B12" t="s">
        <v>354</v>
      </c>
      <c r="C12" s="195">
        <v>178</v>
      </c>
      <c r="D12" s="195">
        <v>172</v>
      </c>
      <c r="E12" s="195">
        <v>168</v>
      </c>
      <c r="F12" s="195">
        <v>164</v>
      </c>
      <c r="G12" s="198">
        <v>167</v>
      </c>
    </row>
    <row r="13" spans="1:13" ht="14.5" customHeight="1" thickBot="1" x14ac:dyDescent="0.4">
      <c r="B13" t="s">
        <v>355</v>
      </c>
      <c r="C13" s="110">
        <v>1</v>
      </c>
      <c r="D13" s="110">
        <v>1</v>
      </c>
      <c r="E13" s="110">
        <v>1</v>
      </c>
      <c r="F13" s="110">
        <v>1</v>
      </c>
      <c r="G13" s="158">
        <v>1</v>
      </c>
    </row>
    <row r="14" spans="1:13" ht="14.5" customHeight="1" x14ac:dyDescent="0.35"/>
    <row r="15" spans="1:13" ht="14.5" customHeight="1" x14ac:dyDescent="0.35">
      <c r="B15" s="223" t="s">
        <v>356</v>
      </c>
    </row>
    <row r="16" spans="1:13" ht="14.5" customHeight="1" x14ac:dyDescent="0.35"/>
  </sheetData>
  <customSheetViews>
    <customSheetView guid="{EB795A54-28D7-4D84-84BD-E612CA4FC176}" scale="70" showGridLines="0" hiddenRows="1" hiddenColumns="1">
      <selection activeCell="C14" sqref="C14"/>
    </customSheetView>
  </customSheetViews>
  <pageMargins left="0.511811024" right="0.511811024" top="0.78740157499999996" bottom="0.78740157499999996" header="0.31496062000000002" footer="0.31496062000000002"/>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A0A26-9597-4D45-A765-7CC793B113A3}">
  <sheetPr codeName="Planilha34"/>
  <dimension ref="A1:AE69"/>
  <sheetViews>
    <sheetView showGridLines="0" showRowColHeaders="0" zoomScale="70" zoomScaleNormal="70" workbookViewId="0">
      <pane xSplit="2" ySplit="10" topLeftCell="C11" activePane="bottomRight" state="frozen"/>
      <selection pane="topRight" activeCell="C1" sqref="C1"/>
      <selection pane="bottomLeft" activeCell="A11" sqref="A11"/>
      <selection pane="bottomRight"/>
    </sheetView>
  </sheetViews>
  <sheetFormatPr defaultColWidth="0" defaultRowHeight="0" customHeight="1" zeroHeight="1" x14ac:dyDescent="0.35"/>
  <cols>
    <col min="1" max="1" width="8.7265625" style="14" customWidth="1"/>
    <col min="2" max="2" width="30.81640625" style="14" customWidth="1"/>
    <col min="3" max="3" width="21.7265625" style="14" customWidth="1"/>
    <col min="4" max="5" width="19.81640625" style="14" customWidth="1"/>
    <col min="6" max="6" width="22.453125" style="14" customWidth="1"/>
    <col min="7" max="7" width="22.7265625" style="14" customWidth="1"/>
    <col min="8" max="8" width="15.453125" style="14" customWidth="1"/>
    <col min="9" max="19" width="15.453125" style="14" hidden="1" customWidth="1"/>
    <col min="20" max="31" width="17.1796875" style="14" hidden="1" customWidth="1"/>
    <col min="32" max="33" width="8.7265625" style="14" hidden="1" customWidth="1"/>
    <col min="34" max="16384" width="8.7265625" style="14" hidden="1"/>
  </cols>
  <sheetData>
    <row r="1" spans="1:13" ht="14.5" x14ac:dyDescent="0.35">
      <c r="A1"/>
      <c r="B1"/>
      <c r="C1"/>
      <c r="D1"/>
      <c r="E1"/>
      <c r="F1"/>
      <c r="G1"/>
      <c r="H1"/>
    </row>
    <row r="2" spans="1:13" ht="14.5" x14ac:dyDescent="0.35">
      <c r="A2"/>
      <c r="B2"/>
      <c r="C2"/>
      <c r="D2"/>
      <c r="E2"/>
      <c r="F2"/>
      <c r="G2"/>
      <c r="H2"/>
    </row>
    <row r="3" spans="1:13" ht="14.5" x14ac:dyDescent="0.35">
      <c r="A3"/>
      <c r="B3"/>
      <c r="C3"/>
      <c r="D3"/>
      <c r="E3"/>
      <c r="F3"/>
      <c r="G3"/>
      <c r="H3"/>
    </row>
    <row r="4" spans="1:13" ht="14.5" x14ac:dyDescent="0.35">
      <c r="A4"/>
      <c r="B4"/>
      <c r="C4"/>
      <c r="D4"/>
      <c r="E4"/>
      <c r="F4"/>
      <c r="G4"/>
      <c r="H4"/>
    </row>
    <row r="5" spans="1:13" ht="14.5" x14ac:dyDescent="0.35">
      <c r="A5"/>
      <c r="B5"/>
      <c r="C5"/>
      <c r="D5"/>
      <c r="E5"/>
      <c r="F5"/>
      <c r="G5"/>
      <c r="H5"/>
    </row>
    <row r="6" spans="1:13" ht="14.5" x14ac:dyDescent="0.35">
      <c r="A6"/>
      <c r="B6"/>
      <c r="C6"/>
      <c r="D6"/>
      <c r="E6"/>
      <c r="F6"/>
      <c r="G6"/>
      <c r="H6" s="17"/>
    </row>
    <row r="7" spans="1:13" ht="18.5" x14ac:dyDescent="0.45">
      <c r="A7"/>
      <c r="B7" s="82" t="s">
        <v>34</v>
      </c>
      <c r="C7" s="2"/>
      <c r="D7" s="2"/>
      <c r="E7" s="2"/>
      <c r="F7" s="2"/>
      <c r="G7" s="2"/>
      <c r="H7" s="2"/>
      <c r="I7" s="16"/>
      <c r="J7" s="16"/>
      <c r="K7" s="16"/>
      <c r="L7" s="16"/>
      <c r="M7" s="16"/>
    </row>
    <row r="8" spans="1:13" ht="14.5" x14ac:dyDescent="0.35">
      <c r="A8"/>
      <c r="B8"/>
      <c r="C8"/>
      <c r="D8"/>
      <c r="E8"/>
      <c r="F8"/>
      <c r="G8"/>
      <c r="H8"/>
    </row>
    <row r="9" spans="1:13" ht="14.5" customHeight="1" thickBot="1" x14ac:dyDescent="0.4">
      <c r="A9"/>
      <c r="B9" s="75" t="s">
        <v>357</v>
      </c>
      <c r="C9" s="75"/>
      <c r="D9" s="75"/>
      <c r="E9" s="75"/>
      <c r="F9" s="75"/>
      <c r="G9"/>
      <c r="H9"/>
    </row>
    <row r="10" spans="1:13" s="265" customFormat="1" ht="14.5" customHeight="1" x14ac:dyDescent="0.35">
      <c r="A10" s="147"/>
      <c r="C10" s="59" t="s">
        <v>53</v>
      </c>
      <c r="D10" s="59" t="s">
        <v>54</v>
      </c>
      <c r="E10" s="59" t="s">
        <v>55</v>
      </c>
      <c r="F10" s="59" t="s">
        <v>56</v>
      </c>
      <c r="G10" s="69" t="s">
        <v>57</v>
      </c>
      <c r="H10" s="147"/>
    </row>
    <row r="11" spans="1:13" s="264" customFormat="1" ht="14.5" customHeight="1" thickBot="1" x14ac:dyDescent="0.4">
      <c r="A11" s="195"/>
      <c r="C11" s="196">
        <v>0.5</v>
      </c>
      <c r="D11" s="196">
        <v>0.5</v>
      </c>
      <c r="E11" s="196">
        <v>0.5</v>
      </c>
      <c r="F11" s="196">
        <v>0.75</v>
      </c>
      <c r="G11" s="199">
        <v>0.75</v>
      </c>
      <c r="H11" s="195"/>
    </row>
    <row r="12" spans="1:13" ht="14.5" customHeight="1" x14ac:dyDescent="0.35">
      <c r="A12"/>
      <c r="B12"/>
      <c r="C12"/>
      <c r="D12"/>
      <c r="E12"/>
      <c r="F12"/>
      <c r="G12"/>
      <c r="H12"/>
    </row>
    <row r="13" spans="1:13" ht="62.5" customHeight="1" x14ac:dyDescent="0.35">
      <c r="A13"/>
      <c r="B13" s="326" t="s">
        <v>358</v>
      </c>
      <c r="C13" s="326"/>
      <c r="D13" s="326"/>
      <c r="E13" s="326"/>
      <c r="F13" s="326"/>
      <c r="G13" s="326"/>
      <c r="H13" s="266"/>
      <c r="I13" s="266"/>
      <c r="J13" s="266"/>
      <c r="K13" s="266"/>
    </row>
    <row r="14" spans="1:13" ht="14.5" customHeight="1" x14ac:dyDescent="0.35">
      <c r="A14"/>
      <c r="B14" s="266"/>
      <c r="C14" s="266"/>
      <c r="D14" s="266"/>
      <c r="E14" s="266"/>
      <c r="F14" s="266"/>
      <c r="G14" s="266"/>
      <c r="H14" s="266"/>
      <c r="I14" s="266"/>
      <c r="J14" s="266"/>
      <c r="K14" s="266"/>
    </row>
    <row r="15" spans="1:13" ht="14.5" customHeight="1" x14ac:dyDescent="0.35">
      <c r="A15"/>
      <c r="B15"/>
      <c r="C15"/>
      <c r="D15"/>
      <c r="E15"/>
      <c r="F15"/>
      <c r="G15"/>
      <c r="H15"/>
    </row>
    <row r="16" spans="1:13" ht="14.5" hidden="1" customHeight="1" x14ac:dyDescent="0.35"/>
    <row r="17" ht="14.5" hidden="1" customHeight="1" x14ac:dyDescent="0.35"/>
    <row r="18" ht="14.5" hidden="1" customHeight="1" x14ac:dyDescent="0.35"/>
    <row r="19" ht="14.5" hidden="1" customHeight="1" x14ac:dyDescent="0.35"/>
    <row r="20" ht="14.5" hidden="1" customHeight="1" x14ac:dyDescent="0.35"/>
    <row r="21" ht="14.5" hidden="1" customHeight="1" x14ac:dyDescent="0.35"/>
    <row r="22" ht="14.5" hidden="1" customHeight="1" x14ac:dyDescent="0.35"/>
    <row r="23" ht="14.5" hidden="1" customHeight="1" x14ac:dyDescent="0.35"/>
    <row r="24" ht="14.5" hidden="1" customHeight="1" x14ac:dyDescent="0.35"/>
    <row r="25" ht="14.5" hidden="1" customHeight="1" x14ac:dyDescent="0.35"/>
    <row r="26" ht="14.5" hidden="1" customHeight="1" x14ac:dyDescent="0.35"/>
    <row r="27" ht="14.5" hidden="1" customHeight="1" x14ac:dyDescent="0.35"/>
    <row r="28" ht="14.5" hidden="1" customHeight="1" x14ac:dyDescent="0.35"/>
    <row r="29" ht="14.5" hidden="1" customHeight="1" x14ac:dyDescent="0.35"/>
    <row r="30" ht="14.5" hidden="1" customHeight="1" x14ac:dyDescent="0.35"/>
    <row r="31" ht="14.5" hidden="1" customHeight="1" x14ac:dyDescent="0.35"/>
    <row r="32" ht="14.5" hidden="1" customHeight="1" x14ac:dyDescent="0.35"/>
    <row r="33" ht="14.5" hidden="1" customHeight="1" x14ac:dyDescent="0.35"/>
    <row r="34" ht="14.5" hidden="1" customHeight="1" x14ac:dyDescent="0.35"/>
    <row r="35" ht="14.5" hidden="1" customHeight="1" x14ac:dyDescent="0.35"/>
    <row r="36" ht="14.5" hidden="1" customHeight="1" x14ac:dyDescent="0.35"/>
    <row r="37" ht="14.5" hidden="1" customHeight="1" x14ac:dyDescent="0.35"/>
    <row r="38" ht="14.5" hidden="1" customHeight="1" x14ac:dyDescent="0.35"/>
    <row r="39" ht="14.5" hidden="1" customHeight="1" x14ac:dyDescent="0.35"/>
    <row r="40" ht="14.5" hidden="1" customHeight="1" x14ac:dyDescent="0.35"/>
    <row r="41" ht="14.5" hidden="1" customHeight="1" x14ac:dyDescent="0.35"/>
    <row r="42" ht="14.5" hidden="1" customHeight="1" x14ac:dyDescent="0.35"/>
    <row r="43" ht="14.5" hidden="1" customHeight="1" x14ac:dyDescent="0.35"/>
    <row r="44" ht="14.5" hidden="1" customHeight="1" x14ac:dyDescent="0.35"/>
    <row r="45" ht="14.5" hidden="1" customHeight="1" x14ac:dyDescent="0.35"/>
    <row r="46" ht="14.5" hidden="1" customHeight="1" x14ac:dyDescent="0.35"/>
    <row r="47" ht="14.5" hidden="1" customHeight="1" x14ac:dyDescent="0.35"/>
    <row r="48" ht="14.5" hidden="1" customHeight="1" x14ac:dyDescent="0.35"/>
    <row r="49" ht="14.5" hidden="1" customHeight="1" x14ac:dyDescent="0.35"/>
    <row r="50" ht="14.5" hidden="1" customHeight="1" x14ac:dyDescent="0.35"/>
    <row r="51" ht="14.5" hidden="1" customHeight="1" x14ac:dyDescent="0.35"/>
    <row r="52" ht="14.5" hidden="1" customHeight="1" x14ac:dyDescent="0.35"/>
    <row r="53" ht="14.5" hidden="1" customHeight="1" x14ac:dyDescent="0.35"/>
    <row r="54" ht="14.5" hidden="1" customHeight="1" x14ac:dyDescent="0.35"/>
    <row r="55" ht="14.5" hidden="1" customHeight="1" x14ac:dyDescent="0.35"/>
    <row r="56" ht="14.5" hidden="1" customHeight="1" x14ac:dyDescent="0.35"/>
    <row r="57" ht="14.5" hidden="1" customHeight="1" x14ac:dyDescent="0.35"/>
    <row r="58" ht="14.5" hidden="1" customHeight="1" x14ac:dyDescent="0.35"/>
    <row r="59" ht="14.5" hidden="1" customHeight="1" x14ac:dyDescent="0.35"/>
    <row r="60" ht="14.5" hidden="1" customHeight="1" x14ac:dyDescent="0.35"/>
    <row r="61" ht="14.5" hidden="1" customHeight="1" x14ac:dyDescent="0.35"/>
    <row r="62" ht="14.5" hidden="1" customHeight="1" x14ac:dyDescent="0.35"/>
    <row r="63" ht="14.5" hidden="1" customHeight="1" x14ac:dyDescent="0.35"/>
    <row r="64" ht="14.5" hidden="1" customHeight="1" x14ac:dyDescent="0.35"/>
    <row r="65" ht="14.5" hidden="1" customHeight="1" x14ac:dyDescent="0.35"/>
    <row r="66" ht="14.5" hidden="1" customHeight="1" x14ac:dyDescent="0.35"/>
    <row r="67" ht="14.5" hidden="1" customHeight="1" x14ac:dyDescent="0.35"/>
    <row r="68" ht="14.5" hidden="1" customHeight="1" x14ac:dyDescent="0.35"/>
    <row r="69" ht="14.5" hidden="1" customHeight="1" x14ac:dyDescent="0.35"/>
  </sheetData>
  <customSheetViews>
    <customSheetView guid="{EB795A54-28D7-4D84-84BD-E612CA4FC176}" scale="85" showGridLines="0" hiddenRows="1" hiddenColumns="1">
      <selection activeCell="B14" sqref="B14"/>
    </customSheetView>
  </customSheetViews>
  <mergeCells count="1">
    <mergeCell ref="B13:G13"/>
  </mergeCells>
  <pageMargins left="0.511811024" right="0.511811024" top="0.78740157499999996" bottom="0.78740157499999996" header="0.31496062000000002" footer="0.31496062000000002"/>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DF3EE-81C4-49D5-AD56-27837F313A9E}">
  <sheetPr codeName="Planilha35"/>
  <dimension ref="A1:AE67"/>
  <sheetViews>
    <sheetView showGridLines="0" showRowColHeaders="0" zoomScale="70" zoomScaleNormal="70" workbookViewId="0">
      <pane xSplit="2" ySplit="10" topLeftCell="C11" activePane="bottomRight" state="frozen"/>
      <selection pane="topRight" activeCell="C1" sqref="C1"/>
      <selection pane="bottomLeft" activeCell="A11" sqref="A11"/>
      <selection pane="bottomRight"/>
    </sheetView>
  </sheetViews>
  <sheetFormatPr defaultColWidth="0" defaultRowHeight="0" customHeight="1" zeroHeight="1" x14ac:dyDescent="0.35"/>
  <cols>
    <col min="1" max="1" width="8.7265625" style="14" customWidth="1"/>
    <col min="2" max="2" width="73.81640625" style="14" customWidth="1"/>
    <col min="3" max="6" width="19.1796875" style="14" bestFit="1" customWidth="1"/>
    <col min="7" max="7" width="20.1796875" style="14" bestFit="1" customWidth="1"/>
    <col min="8" max="8" width="15.453125" style="14" customWidth="1"/>
    <col min="9" max="19" width="15.453125" style="14" hidden="1" customWidth="1"/>
    <col min="20" max="31" width="17.1796875" style="14" hidden="1" customWidth="1"/>
    <col min="32" max="33" width="8.7265625" style="14" hidden="1" customWidth="1"/>
    <col min="34" max="16384" width="8.7265625" style="14" hidden="1"/>
  </cols>
  <sheetData>
    <row r="1" spans="1:15" ht="14.5" x14ac:dyDescent="0.35">
      <c r="A1"/>
      <c r="B1"/>
      <c r="C1"/>
      <c r="D1"/>
      <c r="E1"/>
      <c r="F1"/>
      <c r="G1"/>
      <c r="H1"/>
    </row>
    <row r="2" spans="1:15" ht="14.5" x14ac:dyDescent="0.35">
      <c r="A2"/>
      <c r="B2"/>
      <c r="C2"/>
      <c r="D2"/>
      <c r="E2"/>
      <c r="F2"/>
      <c r="G2"/>
      <c r="H2"/>
    </row>
    <row r="3" spans="1:15" ht="14.5" x14ac:dyDescent="0.35">
      <c r="A3"/>
      <c r="B3"/>
      <c r="C3"/>
      <c r="D3"/>
      <c r="E3"/>
      <c r="F3"/>
      <c r="G3"/>
      <c r="H3"/>
    </row>
    <row r="4" spans="1:15" ht="14.5" x14ac:dyDescent="0.35">
      <c r="A4"/>
      <c r="B4"/>
      <c r="C4"/>
      <c r="D4"/>
      <c r="E4"/>
      <c r="F4"/>
      <c r="G4"/>
      <c r="H4"/>
    </row>
    <row r="5" spans="1:15" ht="14.5" x14ac:dyDescent="0.35">
      <c r="A5"/>
      <c r="B5"/>
      <c r="C5"/>
      <c r="D5"/>
      <c r="E5"/>
      <c r="F5"/>
      <c r="G5"/>
      <c r="H5"/>
    </row>
    <row r="6" spans="1:15" ht="14.5" x14ac:dyDescent="0.35">
      <c r="A6"/>
      <c r="B6"/>
      <c r="C6"/>
      <c r="D6"/>
      <c r="E6"/>
      <c r="F6"/>
      <c r="G6"/>
      <c r="H6" s="17"/>
    </row>
    <row r="7" spans="1:15" ht="18.5" x14ac:dyDescent="0.45">
      <c r="A7"/>
      <c r="B7" s="82" t="s">
        <v>35</v>
      </c>
      <c r="C7" s="2"/>
      <c r="D7" s="2"/>
      <c r="E7" s="2"/>
      <c r="F7" s="2"/>
      <c r="G7" s="2"/>
      <c r="H7" s="2"/>
      <c r="I7" s="16"/>
      <c r="J7" s="16"/>
      <c r="K7" s="16"/>
      <c r="L7" s="16"/>
      <c r="M7" s="16"/>
    </row>
    <row r="8" spans="1:15" ht="14.5" x14ac:dyDescent="0.35">
      <c r="A8"/>
      <c r="B8" s="2"/>
      <c r="C8" s="2"/>
      <c r="D8" s="2"/>
      <c r="E8" s="2"/>
      <c r="F8" s="2"/>
      <c r="G8" s="2"/>
      <c r="H8" s="2"/>
      <c r="I8" s="16"/>
      <c r="J8" s="16"/>
      <c r="K8" s="16"/>
      <c r="L8" s="16"/>
      <c r="M8" s="16"/>
    </row>
    <row r="9" spans="1:15" ht="15" thickBot="1" x14ac:dyDescent="0.4">
      <c r="A9"/>
      <c r="B9" s="227" t="s">
        <v>359</v>
      </c>
      <c r="C9" s="227"/>
      <c r="D9" s="227"/>
      <c r="E9" s="227"/>
      <c r="F9" s="227"/>
      <c r="G9" s="227"/>
      <c r="H9" s="2"/>
      <c r="I9" s="16"/>
      <c r="J9" s="16"/>
      <c r="K9" s="16"/>
      <c r="L9" s="16"/>
      <c r="M9" s="16"/>
    </row>
    <row r="10" spans="1:15" s="226" customFormat="1" ht="14.5" x14ac:dyDescent="0.35">
      <c r="A10" s="43"/>
      <c r="B10" s="43" t="s">
        <v>360</v>
      </c>
      <c r="C10" s="59" t="s">
        <v>53</v>
      </c>
      <c r="D10" s="59" t="s">
        <v>54</v>
      </c>
      <c r="E10" s="59" t="s">
        <v>55</v>
      </c>
      <c r="F10" s="59" t="s">
        <v>56</v>
      </c>
      <c r="G10" s="69" t="s">
        <v>57</v>
      </c>
      <c r="H10" s="267"/>
      <c r="I10" s="268"/>
      <c r="J10" s="268"/>
      <c r="K10" s="268"/>
      <c r="L10" s="268"/>
      <c r="M10" s="268"/>
      <c r="N10" s="268"/>
      <c r="O10" s="268"/>
    </row>
    <row r="11" spans="1:15" ht="14.5" x14ac:dyDescent="0.35">
      <c r="A11"/>
      <c r="B11" t="s">
        <v>361</v>
      </c>
      <c r="C11" s="269">
        <v>2530.5100000000002</v>
      </c>
      <c r="D11" s="269">
        <v>42786.19</v>
      </c>
      <c r="E11" s="269">
        <v>1610.12</v>
      </c>
      <c r="F11" s="195">
        <v>0</v>
      </c>
      <c r="G11" s="270">
        <v>59367.75</v>
      </c>
      <c r="H11" s="2"/>
    </row>
    <row r="12" spans="1:15" ht="14.5" customHeight="1" x14ac:dyDescent="0.35">
      <c r="A12"/>
      <c r="B12" t="s">
        <v>362</v>
      </c>
      <c r="C12" s="195">
        <v>0</v>
      </c>
      <c r="D12" s="195">
        <v>0</v>
      </c>
      <c r="E12" s="195">
        <v>0</v>
      </c>
      <c r="F12" s="195">
        <v>0</v>
      </c>
      <c r="G12" s="198">
        <v>0</v>
      </c>
      <c r="H12" s="2"/>
    </row>
    <row r="13" spans="1:15" ht="14.5" customHeight="1" thickBot="1" x14ac:dyDescent="0.4">
      <c r="A13"/>
      <c r="B13" t="s">
        <v>363</v>
      </c>
      <c r="C13" s="195">
        <v>0</v>
      </c>
      <c r="D13" s="195">
        <v>0</v>
      </c>
      <c r="E13" s="195">
        <v>0</v>
      </c>
      <c r="F13" s="195">
        <v>0</v>
      </c>
      <c r="G13" s="217">
        <v>0</v>
      </c>
      <c r="H13" s="2"/>
    </row>
    <row r="14" spans="1:15" ht="14.5" customHeight="1" x14ac:dyDescent="0.35">
      <c r="A14"/>
      <c r="B14"/>
      <c r="C14"/>
      <c r="D14"/>
      <c r="E14"/>
      <c r="F14"/>
      <c r="G14"/>
      <c r="H14"/>
    </row>
    <row r="15" spans="1:15" ht="14.5" customHeight="1" x14ac:dyDescent="0.35">
      <c r="A15"/>
      <c r="B15" t="s">
        <v>364</v>
      </c>
      <c r="C15"/>
      <c r="D15"/>
      <c r="E15"/>
      <c r="F15"/>
      <c r="G15"/>
      <c r="H15"/>
    </row>
    <row r="16" spans="1:15" ht="14.5" customHeight="1" x14ac:dyDescent="0.35">
      <c r="A16"/>
      <c r="B16"/>
      <c r="C16"/>
      <c r="D16"/>
      <c r="E16"/>
      <c r="F16"/>
      <c r="G16"/>
      <c r="H16"/>
    </row>
    <row r="17" spans="1:8" ht="14.5" customHeight="1" x14ac:dyDescent="0.35">
      <c r="A17"/>
      <c r="B17"/>
      <c r="C17"/>
      <c r="D17"/>
      <c r="E17"/>
      <c r="F17"/>
      <c r="G17"/>
      <c r="H17"/>
    </row>
    <row r="18" spans="1:8" ht="14.5" hidden="1" customHeight="1" x14ac:dyDescent="0.35"/>
    <row r="19" spans="1:8" ht="14.5" hidden="1" customHeight="1" x14ac:dyDescent="0.35"/>
    <row r="20" spans="1:8" ht="14.5" hidden="1" customHeight="1" x14ac:dyDescent="0.35"/>
    <row r="21" spans="1:8" ht="14.5" hidden="1" customHeight="1" x14ac:dyDescent="0.35"/>
    <row r="22" spans="1:8" ht="14.5" hidden="1" customHeight="1" x14ac:dyDescent="0.35"/>
    <row r="23" spans="1:8" ht="14.5" hidden="1" customHeight="1" x14ac:dyDescent="0.35"/>
    <row r="24" spans="1:8" ht="14.5" hidden="1" customHeight="1" x14ac:dyDescent="0.35"/>
    <row r="25" spans="1:8" ht="14.5" hidden="1" customHeight="1" x14ac:dyDescent="0.35"/>
    <row r="26" spans="1:8" ht="14.5" hidden="1" customHeight="1" x14ac:dyDescent="0.35"/>
    <row r="27" spans="1:8" ht="14.5" hidden="1" customHeight="1" x14ac:dyDescent="0.35"/>
    <row r="28" spans="1:8" ht="14.5" hidden="1" customHeight="1" x14ac:dyDescent="0.35"/>
    <row r="29" spans="1:8" ht="14.5" hidden="1" customHeight="1" x14ac:dyDescent="0.35"/>
    <row r="30" spans="1:8" ht="14.5" hidden="1" customHeight="1" x14ac:dyDescent="0.35"/>
    <row r="31" spans="1:8" ht="14.5" hidden="1" customHeight="1" x14ac:dyDescent="0.35"/>
    <row r="32" spans="1:8" ht="14.5" hidden="1" customHeight="1" x14ac:dyDescent="0.35"/>
    <row r="33" ht="14.5" hidden="1" customHeight="1" x14ac:dyDescent="0.35"/>
    <row r="34" ht="14.5" hidden="1" customHeight="1" x14ac:dyDescent="0.35"/>
    <row r="35" ht="14.5" hidden="1" customHeight="1" x14ac:dyDescent="0.35"/>
    <row r="36" ht="14.5" hidden="1" customHeight="1" x14ac:dyDescent="0.35"/>
    <row r="37" ht="14.5" hidden="1" customHeight="1" x14ac:dyDescent="0.35"/>
    <row r="38" ht="14.5" hidden="1" customHeight="1" x14ac:dyDescent="0.35"/>
    <row r="39" ht="14.5" hidden="1" customHeight="1" x14ac:dyDescent="0.35"/>
    <row r="40" ht="14.5" hidden="1" customHeight="1" x14ac:dyDescent="0.35"/>
    <row r="41" ht="14.5" hidden="1" customHeight="1" x14ac:dyDescent="0.35"/>
    <row r="42" ht="14.5" hidden="1" customHeight="1" x14ac:dyDescent="0.35"/>
    <row r="43" ht="14.5" hidden="1" customHeight="1" x14ac:dyDescent="0.35"/>
    <row r="44" ht="14.5" hidden="1" customHeight="1" x14ac:dyDescent="0.35"/>
    <row r="45" ht="14.5" hidden="1" customHeight="1" x14ac:dyDescent="0.35"/>
    <row r="46" ht="14.5" hidden="1" customHeight="1" x14ac:dyDescent="0.35"/>
    <row r="47" ht="14.5" hidden="1" customHeight="1" x14ac:dyDescent="0.35"/>
    <row r="48" ht="14.5" hidden="1" customHeight="1" x14ac:dyDescent="0.35"/>
    <row r="49" ht="14.5" hidden="1" customHeight="1" x14ac:dyDescent="0.35"/>
    <row r="50" ht="14.5" hidden="1" customHeight="1" x14ac:dyDescent="0.35"/>
    <row r="51" ht="14.5" hidden="1" customHeight="1" x14ac:dyDescent="0.35"/>
    <row r="52" ht="14.5" hidden="1" customHeight="1" x14ac:dyDescent="0.35"/>
    <row r="53" ht="14.5" hidden="1" customHeight="1" x14ac:dyDescent="0.35"/>
    <row r="54" ht="14.5" hidden="1" customHeight="1" x14ac:dyDescent="0.35"/>
    <row r="55" ht="14.5" hidden="1" customHeight="1" x14ac:dyDescent="0.35"/>
    <row r="56" ht="14.5" hidden="1" customHeight="1" x14ac:dyDescent="0.35"/>
    <row r="57" ht="14.5" hidden="1" customHeight="1" x14ac:dyDescent="0.35"/>
    <row r="58" ht="14.5" hidden="1" customHeight="1" x14ac:dyDescent="0.35"/>
    <row r="59" ht="14.5" hidden="1" customHeight="1" x14ac:dyDescent="0.35"/>
    <row r="60" ht="14.5" hidden="1" customHeight="1" x14ac:dyDescent="0.35"/>
    <row r="61" ht="14.5" hidden="1" customHeight="1" x14ac:dyDescent="0.35"/>
    <row r="62" ht="14.5" hidden="1" customHeight="1" x14ac:dyDescent="0.35"/>
    <row r="63" ht="14.5" hidden="1" customHeight="1" x14ac:dyDescent="0.35"/>
    <row r="64" ht="14.5" hidden="1" customHeight="1" x14ac:dyDescent="0.35"/>
    <row r="65" ht="14.5" hidden="1" customHeight="1" x14ac:dyDescent="0.35"/>
    <row r="66" ht="14.5" hidden="1" customHeight="1" x14ac:dyDescent="0.35"/>
    <row r="67" ht="14.5" hidden="1" customHeight="1" x14ac:dyDescent="0.35"/>
  </sheetData>
  <customSheetViews>
    <customSheetView guid="{EB795A54-28D7-4D84-84BD-E612CA4FC176}" scale="80" showGridLines="0" hiddenRows="1" hiddenColumns="1">
      <selection activeCell="B17" sqref="B17"/>
    </customSheetView>
  </customSheetViews>
  <pageMargins left="0.511811024" right="0.511811024" top="0.78740157499999996" bottom="0.78740157499999996" header="0.31496062000000002" footer="0.31496062000000002"/>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F4CDF-5053-417B-B898-FE235E4935C4}">
  <sheetPr codeName="Planilha36"/>
  <dimension ref="A1:AE60"/>
  <sheetViews>
    <sheetView showGridLines="0" showRowColHeaders="0" zoomScale="70" zoomScaleNormal="70" workbookViewId="0">
      <pane xSplit="2" ySplit="10" topLeftCell="C11" activePane="bottomRight" state="frozen"/>
      <selection pane="topRight" activeCell="C1" sqref="C1"/>
      <selection pane="bottomLeft" activeCell="A11" sqref="A11"/>
      <selection pane="bottomRight"/>
    </sheetView>
  </sheetViews>
  <sheetFormatPr defaultColWidth="0" defaultRowHeight="0" customHeight="1" zeroHeight="1" x14ac:dyDescent="0.35"/>
  <cols>
    <col min="1" max="1" width="8.7265625" style="14" customWidth="1"/>
    <col min="2" max="2" width="59.81640625" style="14" customWidth="1"/>
    <col min="3" max="3" width="21.7265625" style="14" customWidth="1"/>
    <col min="4" max="5" width="19.81640625" style="14" customWidth="1"/>
    <col min="6" max="6" width="22.453125" style="14" customWidth="1"/>
    <col min="7" max="7" width="22.7265625" style="14" customWidth="1"/>
    <col min="8" max="8" width="15.453125" style="14" customWidth="1"/>
    <col min="9" max="19" width="15.453125" style="14" hidden="1" customWidth="1"/>
    <col min="20" max="31" width="17.1796875" style="14" hidden="1" customWidth="1"/>
    <col min="32" max="33" width="8.7265625" style="14" hidden="1" customWidth="1"/>
    <col min="34" max="16384" width="8.7265625" style="14" hidden="1"/>
  </cols>
  <sheetData>
    <row r="1" spans="1:13" ht="14.5" x14ac:dyDescent="0.35">
      <c r="A1"/>
      <c r="B1"/>
      <c r="C1"/>
      <c r="D1"/>
      <c r="E1"/>
      <c r="F1"/>
      <c r="G1"/>
      <c r="H1"/>
    </row>
    <row r="2" spans="1:13" ht="14.5" x14ac:dyDescent="0.35">
      <c r="A2"/>
      <c r="B2"/>
      <c r="C2"/>
      <c r="D2"/>
      <c r="E2"/>
      <c r="F2"/>
      <c r="G2"/>
      <c r="H2"/>
    </row>
    <row r="3" spans="1:13" ht="14.5" x14ac:dyDescent="0.35">
      <c r="A3"/>
      <c r="B3"/>
      <c r="C3"/>
      <c r="D3"/>
      <c r="E3"/>
      <c r="F3"/>
      <c r="G3"/>
      <c r="H3"/>
    </row>
    <row r="4" spans="1:13" ht="14.5" x14ac:dyDescent="0.35">
      <c r="A4"/>
      <c r="B4"/>
      <c r="C4"/>
      <c r="D4"/>
      <c r="E4"/>
      <c r="F4"/>
      <c r="G4"/>
      <c r="H4"/>
    </row>
    <row r="5" spans="1:13" ht="14.5" x14ac:dyDescent="0.35">
      <c r="A5"/>
      <c r="B5"/>
      <c r="C5"/>
      <c r="D5"/>
      <c r="E5"/>
      <c r="F5"/>
      <c r="G5"/>
      <c r="H5"/>
    </row>
    <row r="6" spans="1:13" ht="14.5" x14ac:dyDescent="0.35">
      <c r="A6"/>
      <c r="B6"/>
      <c r="C6"/>
      <c r="D6"/>
      <c r="E6"/>
      <c r="F6"/>
      <c r="G6"/>
      <c r="H6" s="17"/>
    </row>
    <row r="7" spans="1:13" ht="14.5" x14ac:dyDescent="0.35">
      <c r="A7"/>
      <c r="B7" s="75" t="s">
        <v>37</v>
      </c>
      <c r="C7" s="2"/>
      <c r="D7" s="2"/>
      <c r="E7" s="2"/>
      <c r="F7" s="2"/>
      <c r="G7" s="2"/>
      <c r="H7" s="2"/>
      <c r="I7" s="16"/>
      <c r="J7" s="16"/>
      <c r="K7" s="16"/>
      <c r="L7" s="16"/>
      <c r="M7" s="16"/>
    </row>
    <row r="8" spans="1:13" ht="14.5" x14ac:dyDescent="0.35">
      <c r="A8"/>
      <c r="B8" s="2"/>
      <c r="C8" s="2"/>
      <c r="D8" s="2"/>
      <c r="E8" s="2"/>
      <c r="F8" s="2"/>
      <c r="G8" s="2"/>
      <c r="H8" s="2"/>
      <c r="I8" s="16"/>
      <c r="J8" s="16"/>
      <c r="K8" s="16"/>
      <c r="L8" s="16"/>
      <c r="M8" s="16"/>
    </row>
    <row r="9" spans="1:13" ht="14.5" customHeight="1" thickBot="1" x14ac:dyDescent="0.4">
      <c r="A9"/>
      <c r="B9" s="227" t="s">
        <v>365</v>
      </c>
      <c r="C9" s="227"/>
      <c r="D9" s="227"/>
      <c r="E9" s="227"/>
      <c r="F9" s="227"/>
      <c r="G9" s="227"/>
      <c r="H9"/>
    </row>
    <row r="10" spans="1:13" s="226" customFormat="1" ht="14.5" customHeight="1" x14ac:dyDescent="0.35">
      <c r="A10" s="43"/>
      <c r="B10" s="43"/>
      <c r="C10" s="59" t="s">
        <v>53</v>
      </c>
      <c r="D10" s="59" t="s">
        <v>54</v>
      </c>
      <c r="E10" s="59" t="s">
        <v>55</v>
      </c>
      <c r="F10" s="59" t="s">
        <v>56</v>
      </c>
      <c r="G10" s="69" t="s">
        <v>57</v>
      </c>
      <c r="H10" s="43"/>
    </row>
    <row r="11" spans="1:13" ht="14.5" customHeight="1" x14ac:dyDescent="0.35">
      <c r="A11"/>
      <c r="B11" t="s">
        <v>366</v>
      </c>
      <c r="C11" s="34">
        <v>22206409</v>
      </c>
      <c r="D11" s="34">
        <v>20450340</v>
      </c>
      <c r="E11" s="34">
        <v>22640241</v>
      </c>
      <c r="F11" s="34">
        <v>22522029</v>
      </c>
      <c r="G11" s="127">
        <v>19899014</v>
      </c>
      <c r="H11"/>
    </row>
    <row r="12" spans="1:13" ht="14.5" customHeight="1" x14ac:dyDescent="0.35">
      <c r="A12"/>
      <c r="B12" t="s">
        <v>367</v>
      </c>
      <c r="C12" s="34">
        <v>4</v>
      </c>
      <c r="D12" s="34">
        <v>4</v>
      </c>
      <c r="E12" s="34">
        <v>4</v>
      </c>
      <c r="F12" s="34">
        <v>4</v>
      </c>
      <c r="G12" s="127">
        <v>4</v>
      </c>
      <c r="H12"/>
    </row>
    <row r="13" spans="1:13" ht="14.5" customHeight="1" thickBot="1" x14ac:dyDescent="0.4">
      <c r="A13"/>
      <c r="B13" t="s">
        <v>368</v>
      </c>
      <c r="C13" s="34">
        <v>190170</v>
      </c>
      <c r="D13" s="34">
        <v>185443</v>
      </c>
      <c r="E13" s="34">
        <v>192265</v>
      </c>
      <c r="F13" s="34">
        <v>195541.71</v>
      </c>
      <c r="G13" s="271">
        <f>F13</f>
        <v>195541.71</v>
      </c>
      <c r="H13"/>
    </row>
    <row r="14" spans="1:13" ht="14.5" customHeight="1" x14ac:dyDescent="0.35">
      <c r="A14"/>
      <c r="B14"/>
      <c r="C14" s="19"/>
      <c r="D14" s="19"/>
      <c r="E14" s="19"/>
      <c r="F14" s="19"/>
      <c r="G14" s="19"/>
      <c r="H14"/>
    </row>
    <row r="15" spans="1:13" ht="14.5" customHeight="1" x14ac:dyDescent="0.35">
      <c r="A15"/>
      <c r="B15"/>
      <c r="C15"/>
      <c r="D15"/>
      <c r="E15"/>
      <c r="F15"/>
      <c r="G15"/>
      <c r="H15"/>
    </row>
    <row r="16" spans="1:13" ht="14.5" hidden="1" customHeight="1" x14ac:dyDescent="0.35"/>
    <row r="17" ht="14.5" hidden="1" customHeight="1" x14ac:dyDescent="0.35"/>
    <row r="18" ht="14.5" hidden="1" customHeight="1" x14ac:dyDescent="0.35"/>
    <row r="19" ht="14.5" hidden="1" customHeight="1" x14ac:dyDescent="0.35"/>
    <row r="20" ht="14.5" hidden="1" customHeight="1" x14ac:dyDescent="0.35"/>
    <row r="21" ht="14.5" hidden="1" customHeight="1" x14ac:dyDescent="0.35"/>
    <row r="22" ht="14.5" hidden="1" customHeight="1" x14ac:dyDescent="0.35"/>
    <row r="23" ht="14.5" hidden="1" customHeight="1" x14ac:dyDescent="0.35"/>
    <row r="24" ht="14.5" hidden="1" customHeight="1" x14ac:dyDescent="0.35"/>
    <row r="25" ht="14.5" hidden="1" customHeight="1" x14ac:dyDescent="0.35"/>
    <row r="26" ht="14.5" hidden="1" customHeight="1" x14ac:dyDescent="0.35"/>
    <row r="27" ht="14.5" hidden="1" customHeight="1" x14ac:dyDescent="0.35"/>
    <row r="28" ht="14.5" hidden="1" customHeight="1" x14ac:dyDescent="0.35"/>
    <row r="29" ht="14.5" hidden="1" customHeight="1" x14ac:dyDescent="0.35"/>
    <row r="30" ht="14.5" hidden="1" customHeight="1" x14ac:dyDescent="0.35"/>
    <row r="31" ht="14.5" hidden="1" customHeight="1" x14ac:dyDescent="0.35"/>
    <row r="32" ht="14.5" hidden="1" customHeight="1" x14ac:dyDescent="0.35"/>
    <row r="33" ht="14.5" hidden="1" customHeight="1" x14ac:dyDescent="0.35"/>
    <row r="34" ht="14.5" hidden="1" customHeight="1" x14ac:dyDescent="0.35"/>
    <row r="35" ht="14.5" hidden="1" customHeight="1" x14ac:dyDescent="0.35"/>
    <row r="36" ht="14.5" hidden="1" customHeight="1" x14ac:dyDescent="0.35"/>
    <row r="37" ht="14.5" hidden="1" customHeight="1" x14ac:dyDescent="0.35"/>
    <row r="38" ht="14.5" hidden="1" customHeight="1" x14ac:dyDescent="0.35"/>
    <row r="39" ht="14.5" hidden="1" customHeight="1" x14ac:dyDescent="0.35"/>
    <row r="40" ht="14.5" hidden="1" customHeight="1" x14ac:dyDescent="0.35"/>
    <row r="41" ht="14.5" hidden="1" customHeight="1" x14ac:dyDescent="0.35"/>
    <row r="42" ht="14.5" hidden="1" customHeight="1" x14ac:dyDescent="0.35"/>
    <row r="43" ht="14.5" hidden="1" customHeight="1" x14ac:dyDescent="0.35"/>
    <row r="44" ht="14.5" hidden="1" customHeight="1" x14ac:dyDescent="0.35"/>
    <row r="45" ht="14.5" hidden="1" customHeight="1" x14ac:dyDescent="0.35"/>
    <row r="46" ht="14.5" hidden="1" customHeight="1" x14ac:dyDescent="0.35"/>
    <row r="47" ht="14.5" hidden="1" customHeight="1" x14ac:dyDescent="0.35"/>
    <row r="48" ht="14.5" hidden="1" customHeight="1" x14ac:dyDescent="0.35"/>
    <row r="49" ht="14.5" hidden="1" customHeight="1" x14ac:dyDescent="0.35"/>
    <row r="50" ht="14.5" hidden="1" customHeight="1" x14ac:dyDescent="0.35"/>
    <row r="51" ht="14.5" hidden="1" customHeight="1" x14ac:dyDescent="0.35"/>
    <row r="52" ht="14.5" hidden="1" customHeight="1" x14ac:dyDescent="0.35"/>
    <row r="53" ht="14.5" hidden="1" customHeight="1" x14ac:dyDescent="0.35"/>
    <row r="54" ht="14.5" hidden="1" customHeight="1" x14ac:dyDescent="0.35"/>
    <row r="55" ht="14.5" hidden="1" customHeight="1" x14ac:dyDescent="0.35"/>
    <row r="56" ht="14.5" hidden="1" customHeight="1" x14ac:dyDescent="0.35"/>
    <row r="57" ht="14.5" hidden="1" customHeight="1" x14ac:dyDescent="0.35"/>
    <row r="58" ht="14.5" hidden="1" customHeight="1" x14ac:dyDescent="0.35"/>
    <row r="59" ht="14.5" hidden="1" customHeight="1" x14ac:dyDescent="0.35"/>
    <row r="60" ht="14.5" hidden="1" customHeight="1" x14ac:dyDescent="0.35"/>
  </sheetData>
  <customSheetViews>
    <customSheetView guid="{EB795A54-28D7-4D84-84BD-E612CA4FC176}" scale="85" showGridLines="0" hiddenRows="1" hiddenColumns="1">
      <selection activeCell="B14" sqref="B14"/>
    </customSheetView>
  </customSheetViews>
  <pageMargins left="0.511811024" right="0.511811024" top="0.78740157499999996" bottom="0.78740157499999996" header="0.31496062000000002" footer="0.31496062000000002"/>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45A71-AE8C-4498-A2A1-C5CF3F013EB3}">
  <sheetPr codeName="Planilha37"/>
  <dimension ref="A1:AE55"/>
  <sheetViews>
    <sheetView showGridLines="0" showRowColHeaders="0" zoomScale="70" zoomScaleNormal="70" workbookViewId="0">
      <pane xSplit="2" ySplit="10" topLeftCell="C11" activePane="bottomRight" state="frozen"/>
      <selection pane="topRight" activeCell="C1" sqref="C1"/>
      <selection pane="bottomLeft" activeCell="A11" sqref="A11"/>
      <selection pane="bottomRight"/>
    </sheetView>
  </sheetViews>
  <sheetFormatPr defaultColWidth="0" defaultRowHeight="0" customHeight="1" zeroHeight="1" x14ac:dyDescent="0.35"/>
  <cols>
    <col min="1" max="1" width="8.7265625" style="14" customWidth="1"/>
    <col min="2" max="2" width="75.1796875" style="14" customWidth="1"/>
    <col min="3" max="7" width="10.54296875" style="14" customWidth="1"/>
    <col min="8" max="8" width="15.453125" style="14" customWidth="1"/>
    <col min="9" max="19" width="15.453125" style="14" hidden="1" customWidth="1"/>
    <col min="20" max="31" width="17.1796875" style="14" hidden="1" customWidth="1"/>
    <col min="32" max="33" width="8.7265625" style="14" hidden="1" customWidth="1"/>
    <col min="34" max="16384" width="8.7265625" style="14" hidden="1"/>
  </cols>
  <sheetData>
    <row r="1" spans="1:13" ht="14.5" x14ac:dyDescent="0.35">
      <c r="A1"/>
      <c r="B1"/>
      <c r="C1"/>
      <c r="D1"/>
      <c r="E1"/>
      <c r="F1"/>
      <c r="G1"/>
      <c r="H1"/>
    </row>
    <row r="2" spans="1:13" ht="14.5" x14ac:dyDescent="0.35">
      <c r="A2"/>
      <c r="B2"/>
      <c r="C2"/>
      <c r="D2"/>
      <c r="E2"/>
      <c r="F2"/>
      <c r="G2"/>
      <c r="H2"/>
    </row>
    <row r="3" spans="1:13" ht="14.5" x14ac:dyDescent="0.35">
      <c r="A3"/>
      <c r="B3"/>
      <c r="C3"/>
      <c r="D3"/>
      <c r="E3"/>
      <c r="F3"/>
      <c r="G3"/>
      <c r="H3"/>
    </row>
    <row r="4" spans="1:13" ht="14.5" x14ac:dyDescent="0.35">
      <c r="A4"/>
      <c r="B4"/>
      <c r="C4"/>
      <c r="D4"/>
      <c r="E4"/>
      <c r="F4"/>
      <c r="G4"/>
      <c r="H4"/>
    </row>
    <row r="5" spans="1:13" ht="14.5" x14ac:dyDescent="0.35">
      <c r="A5"/>
      <c r="B5"/>
      <c r="C5"/>
      <c r="D5"/>
      <c r="E5"/>
      <c r="F5"/>
      <c r="G5"/>
      <c r="H5"/>
    </row>
    <row r="6" spans="1:13" ht="14.5" x14ac:dyDescent="0.35">
      <c r="A6"/>
      <c r="B6"/>
      <c r="C6"/>
      <c r="D6"/>
      <c r="E6"/>
      <c r="F6"/>
      <c r="G6"/>
      <c r="H6" s="17"/>
    </row>
    <row r="7" spans="1:13" ht="18.5" x14ac:dyDescent="0.45">
      <c r="A7"/>
      <c r="B7" s="82" t="s">
        <v>39</v>
      </c>
      <c r="C7" s="2"/>
      <c r="D7" s="2"/>
      <c r="E7" s="2"/>
      <c r="F7" s="2"/>
      <c r="G7" s="2"/>
      <c r="H7" s="2"/>
      <c r="I7" s="16"/>
      <c r="J7" s="16"/>
      <c r="K7" s="16"/>
      <c r="L7" s="16"/>
      <c r="M7" s="16"/>
    </row>
    <row r="8" spans="1:13" ht="14.5" x14ac:dyDescent="0.35">
      <c r="A8"/>
      <c r="B8" s="2"/>
      <c r="C8" s="2"/>
      <c r="D8" s="2"/>
      <c r="E8" s="2"/>
      <c r="F8" s="2"/>
      <c r="G8" s="2"/>
      <c r="H8" s="2"/>
      <c r="I8" s="16"/>
      <c r="J8" s="16"/>
      <c r="K8" s="16"/>
      <c r="L8" s="16"/>
      <c r="M8" s="16"/>
    </row>
    <row r="9" spans="1:13" ht="14.5" customHeight="1" thickBot="1" x14ac:dyDescent="0.4">
      <c r="A9"/>
      <c r="B9" s="75" t="s">
        <v>369</v>
      </c>
      <c r="C9" s="75"/>
      <c r="D9" s="75"/>
      <c r="E9" s="75"/>
      <c r="F9" s="75"/>
      <c r="G9" s="75"/>
      <c r="H9"/>
    </row>
    <row r="10" spans="1:13" s="226" customFormat="1" ht="14.5" customHeight="1" x14ac:dyDescent="0.35">
      <c r="A10" s="43"/>
      <c r="B10" s="43"/>
      <c r="C10" s="275">
        <v>2017</v>
      </c>
      <c r="D10" s="275">
        <v>2018</v>
      </c>
      <c r="E10" s="275">
        <v>2019</v>
      </c>
      <c r="F10" s="275">
        <v>2020</v>
      </c>
      <c r="G10" s="276">
        <v>2021</v>
      </c>
      <c r="H10" s="43"/>
    </row>
    <row r="11" spans="1:13" ht="14.5" customHeight="1" x14ac:dyDescent="0.35">
      <c r="A11"/>
      <c r="B11" t="s">
        <v>370</v>
      </c>
      <c r="C11" s="277">
        <v>3077070</v>
      </c>
      <c r="D11" s="277">
        <v>2937198</v>
      </c>
      <c r="E11" s="277">
        <v>3095444</v>
      </c>
      <c r="F11" s="277">
        <v>3108044</v>
      </c>
      <c r="G11" s="278">
        <v>3004263.31</v>
      </c>
      <c r="H11"/>
    </row>
    <row r="12" spans="1:13" ht="14.5" customHeight="1" thickBot="1" x14ac:dyDescent="0.4">
      <c r="A12"/>
      <c r="B12" t="s">
        <v>371</v>
      </c>
      <c r="C12" s="273">
        <v>12.85</v>
      </c>
      <c r="D12" s="273">
        <v>12.97</v>
      </c>
      <c r="E12" s="273">
        <v>12.94</v>
      </c>
      <c r="F12" s="273">
        <v>12.94</v>
      </c>
      <c r="G12" s="274">
        <v>13.15</v>
      </c>
      <c r="H12"/>
    </row>
    <row r="13" spans="1:13" ht="14.5" customHeight="1" x14ac:dyDescent="0.35">
      <c r="A13"/>
      <c r="B13"/>
      <c r="C13" s="272"/>
      <c r="D13" s="272"/>
      <c r="E13" s="272"/>
      <c r="F13" s="272"/>
      <c r="G13" s="272"/>
      <c r="H13"/>
    </row>
    <row r="14" spans="1:13" ht="14.5" customHeight="1" x14ac:dyDescent="0.35">
      <c r="A14"/>
      <c r="B14"/>
      <c r="C14"/>
      <c r="D14"/>
      <c r="E14"/>
      <c r="F14"/>
      <c r="G14"/>
      <c r="H14"/>
    </row>
    <row r="15" spans="1:13" ht="14.5" hidden="1" customHeight="1" x14ac:dyDescent="0.35"/>
    <row r="16" spans="1:13" ht="14.5" hidden="1" customHeight="1" x14ac:dyDescent="0.35"/>
    <row r="17" ht="14.5" hidden="1" customHeight="1" x14ac:dyDescent="0.35"/>
    <row r="18" ht="14.5" hidden="1" customHeight="1" x14ac:dyDescent="0.35"/>
    <row r="19" ht="14.5" hidden="1" customHeight="1" x14ac:dyDescent="0.35"/>
    <row r="20" ht="14.5" hidden="1" customHeight="1" x14ac:dyDescent="0.35"/>
    <row r="21" ht="14.5" hidden="1" customHeight="1" x14ac:dyDescent="0.35"/>
    <row r="22" ht="14.5" hidden="1" customHeight="1" x14ac:dyDescent="0.35"/>
    <row r="23" ht="14.5" hidden="1" customHeight="1" x14ac:dyDescent="0.35"/>
    <row r="24" ht="14.5" hidden="1" customHeight="1" x14ac:dyDescent="0.35"/>
    <row r="25" ht="14.5" hidden="1" customHeight="1" x14ac:dyDescent="0.35"/>
    <row r="26" ht="14.5" hidden="1" customHeight="1" x14ac:dyDescent="0.35"/>
    <row r="27" ht="14.5" hidden="1" customHeight="1" x14ac:dyDescent="0.35"/>
    <row r="28" ht="14.5" hidden="1" customHeight="1" x14ac:dyDescent="0.35"/>
    <row r="29" ht="14.5" hidden="1" customHeight="1" x14ac:dyDescent="0.35"/>
    <row r="30" ht="14.5" hidden="1" customHeight="1" x14ac:dyDescent="0.35"/>
    <row r="31" ht="14.5" hidden="1" customHeight="1" x14ac:dyDescent="0.35"/>
    <row r="32" ht="14.5" hidden="1" customHeight="1" x14ac:dyDescent="0.35"/>
    <row r="33" ht="14.5" hidden="1" customHeight="1" x14ac:dyDescent="0.35"/>
    <row r="34" ht="14.5" hidden="1" customHeight="1" x14ac:dyDescent="0.35"/>
    <row r="35" ht="14.5" hidden="1" customHeight="1" x14ac:dyDescent="0.35"/>
    <row r="36" ht="14.5" hidden="1" customHeight="1" x14ac:dyDescent="0.35"/>
    <row r="37" ht="14.5" hidden="1" customHeight="1" x14ac:dyDescent="0.35"/>
    <row r="38" ht="14.5" hidden="1" customHeight="1" x14ac:dyDescent="0.35"/>
    <row r="39" ht="14.5" hidden="1" customHeight="1" x14ac:dyDescent="0.35"/>
    <row r="40" ht="14.5" hidden="1" customHeight="1" x14ac:dyDescent="0.35"/>
    <row r="41" ht="14.5" hidden="1" customHeight="1" x14ac:dyDescent="0.35"/>
    <row r="42" ht="14.5" hidden="1" customHeight="1" x14ac:dyDescent="0.35"/>
    <row r="43" ht="14.5" hidden="1" customHeight="1" x14ac:dyDescent="0.35"/>
    <row r="44" ht="14.5" hidden="1" customHeight="1" x14ac:dyDescent="0.35"/>
    <row r="45" ht="14.5" hidden="1" customHeight="1" x14ac:dyDescent="0.35"/>
    <row r="46" ht="14.5" hidden="1" customHeight="1" x14ac:dyDescent="0.35"/>
    <row r="47" ht="14.5" hidden="1" customHeight="1" x14ac:dyDescent="0.35"/>
    <row r="48" ht="14.5" hidden="1" customHeight="1" x14ac:dyDescent="0.35"/>
    <row r="49" ht="14.5" hidden="1" customHeight="1" x14ac:dyDescent="0.35"/>
    <row r="50" ht="14.5" hidden="1" customHeight="1" x14ac:dyDescent="0.35"/>
    <row r="51" ht="14.5" hidden="1" customHeight="1" x14ac:dyDescent="0.35"/>
    <row r="52" ht="14.5" hidden="1" customHeight="1" x14ac:dyDescent="0.35"/>
    <row r="53" ht="14.5" hidden="1" customHeight="1" x14ac:dyDescent="0.35"/>
    <row r="54" ht="14.5" hidden="1" customHeight="1" x14ac:dyDescent="0.35"/>
    <row r="55" ht="14.5" hidden="1" customHeight="1" x14ac:dyDescent="0.35"/>
  </sheetData>
  <customSheetViews>
    <customSheetView guid="{EB795A54-28D7-4D84-84BD-E612CA4FC176}" scale="85" showGridLines="0" hiddenRows="1" hiddenColumns="1">
      <selection activeCell="B10" sqref="B10"/>
    </customSheetView>
  </customSheetViews>
  <pageMargins left="0.511811024" right="0.511811024" top="0.78740157499999996" bottom="0.78740157499999996" header="0.31496062000000002" footer="0.31496062000000002"/>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3E368-8547-4750-A3E9-9489BAB3FD0A}">
  <sheetPr codeName="Planilha38"/>
  <dimension ref="A1:AE57"/>
  <sheetViews>
    <sheetView showGridLines="0" showRowColHeaders="0" zoomScale="70" zoomScaleNormal="70" workbookViewId="0">
      <pane xSplit="2" ySplit="12" topLeftCell="C13" activePane="bottomRight" state="frozen"/>
      <selection pane="topRight" activeCell="C1" sqref="C1"/>
      <selection pane="bottomLeft" activeCell="A13" sqref="A13"/>
      <selection pane="bottomRight"/>
    </sheetView>
  </sheetViews>
  <sheetFormatPr defaultColWidth="0" defaultRowHeight="0" customHeight="1" zeroHeight="1" x14ac:dyDescent="0.35"/>
  <cols>
    <col min="1" max="1" width="8.7265625" style="14" customWidth="1"/>
    <col min="2" max="2" width="75.1796875" style="14" customWidth="1"/>
    <col min="3" max="3" width="21.7265625" style="14" customWidth="1"/>
    <col min="4" max="5" width="19.81640625" style="14" customWidth="1"/>
    <col min="6" max="6" width="22.453125" style="14" customWidth="1"/>
    <col min="7" max="7" width="22.7265625" style="14" customWidth="1"/>
    <col min="8" max="8" width="15.453125" style="14" customWidth="1"/>
    <col min="9" max="19" width="15.453125" style="14" hidden="1" customWidth="1"/>
    <col min="20" max="31" width="17.1796875" style="14" hidden="1" customWidth="1"/>
    <col min="32" max="33" width="8.7265625" style="14" hidden="1" customWidth="1"/>
    <col min="34" max="16384" width="8.7265625" style="14" hidden="1"/>
  </cols>
  <sheetData>
    <row r="1" spans="1:13" ht="14.5" x14ac:dyDescent="0.35">
      <c r="A1"/>
      <c r="B1"/>
      <c r="C1"/>
      <c r="D1"/>
      <c r="E1"/>
      <c r="F1"/>
      <c r="G1"/>
      <c r="H1"/>
    </row>
    <row r="2" spans="1:13" ht="14.5" x14ac:dyDescent="0.35">
      <c r="A2"/>
      <c r="B2"/>
      <c r="C2"/>
      <c r="D2"/>
      <c r="E2"/>
      <c r="F2"/>
      <c r="G2"/>
      <c r="H2"/>
    </row>
    <row r="3" spans="1:13" ht="14.5" x14ac:dyDescent="0.35">
      <c r="A3"/>
      <c r="B3"/>
      <c r="C3"/>
      <c r="D3"/>
      <c r="E3"/>
      <c r="F3"/>
      <c r="G3"/>
      <c r="H3"/>
    </row>
    <row r="4" spans="1:13" ht="14.5" x14ac:dyDescent="0.35">
      <c r="A4"/>
      <c r="B4"/>
      <c r="C4"/>
      <c r="D4"/>
      <c r="E4"/>
      <c r="F4"/>
      <c r="G4"/>
      <c r="H4"/>
    </row>
    <row r="5" spans="1:13" ht="14.5" x14ac:dyDescent="0.35">
      <c r="A5"/>
      <c r="B5"/>
      <c r="C5"/>
      <c r="D5"/>
      <c r="E5"/>
      <c r="F5"/>
      <c r="G5"/>
      <c r="H5"/>
    </row>
    <row r="6" spans="1:13" ht="14.5" x14ac:dyDescent="0.35">
      <c r="A6"/>
      <c r="B6"/>
      <c r="C6"/>
      <c r="D6"/>
      <c r="E6"/>
      <c r="F6"/>
      <c r="G6"/>
      <c r="H6" s="17"/>
    </row>
    <row r="7" spans="1:13" ht="14.5" x14ac:dyDescent="0.35">
      <c r="A7"/>
      <c r="B7" s="75" t="s">
        <v>41</v>
      </c>
      <c r="C7" s="2"/>
      <c r="D7" s="2"/>
      <c r="E7" s="2"/>
      <c r="F7" s="2"/>
      <c r="G7" s="2"/>
      <c r="H7" s="2"/>
      <c r="I7" s="16"/>
      <c r="J7" s="16"/>
      <c r="K7" s="16"/>
      <c r="L7" s="16"/>
      <c r="M7" s="16"/>
    </row>
    <row r="8" spans="1:13" ht="14.5" x14ac:dyDescent="0.35">
      <c r="A8"/>
      <c r="B8" s="75" t="s">
        <v>47</v>
      </c>
      <c r="C8" s="2"/>
      <c r="D8" s="2"/>
      <c r="E8" s="2"/>
      <c r="F8" s="2"/>
      <c r="G8" s="2"/>
      <c r="H8" s="2"/>
      <c r="I8" s="16"/>
      <c r="J8" s="16"/>
      <c r="K8" s="16"/>
      <c r="L8" s="16"/>
      <c r="M8" s="16"/>
    </row>
    <row r="9" spans="1:13" ht="14.5" x14ac:dyDescent="0.35">
      <c r="A9"/>
      <c r="B9" s="75" t="s">
        <v>45</v>
      </c>
      <c r="C9" s="2"/>
      <c r="D9" s="2"/>
      <c r="E9" s="2"/>
      <c r="F9" s="2"/>
      <c r="G9" s="2"/>
      <c r="H9" s="2"/>
      <c r="I9" s="16"/>
      <c r="J9" s="16"/>
      <c r="K9" s="16"/>
      <c r="L9" s="16"/>
      <c r="M9" s="16"/>
    </row>
    <row r="10" spans="1:13" ht="14.5" x14ac:dyDescent="0.35">
      <c r="A10"/>
      <c r="B10" s="2"/>
      <c r="C10" s="2"/>
      <c r="D10" s="2"/>
      <c r="E10" s="2"/>
      <c r="F10" s="2"/>
      <c r="G10" s="2"/>
      <c r="H10" s="2"/>
      <c r="I10" s="16"/>
      <c r="J10" s="16"/>
      <c r="K10" s="16"/>
      <c r="L10" s="16"/>
      <c r="M10" s="16"/>
    </row>
    <row r="11" spans="1:13" ht="14.5" customHeight="1" thickBot="1" x14ac:dyDescent="0.4">
      <c r="A11"/>
      <c r="B11" s="75" t="s">
        <v>372</v>
      </c>
      <c r="C11" s="227"/>
      <c r="D11" s="227"/>
      <c r="E11" s="227"/>
      <c r="F11" s="227"/>
      <c r="G11" s="227"/>
      <c r="H11"/>
    </row>
    <row r="12" spans="1:13" s="226" customFormat="1" ht="14.5" customHeight="1" x14ac:dyDescent="0.35">
      <c r="A12" s="43"/>
      <c r="B12" s="43"/>
      <c r="C12" s="59" t="s">
        <v>53</v>
      </c>
      <c r="D12" s="59" t="s">
        <v>54</v>
      </c>
      <c r="E12" s="59" t="s">
        <v>55</v>
      </c>
      <c r="F12" s="59" t="s">
        <v>56</v>
      </c>
      <c r="G12" s="69" t="s">
        <v>57</v>
      </c>
      <c r="H12" s="43"/>
    </row>
    <row r="13" spans="1:13" ht="14.5" customHeight="1" x14ac:dyDescent="0.35">
      <c r="A13"/>
      <c r="B13" t="s">
        <v>373</v>
      </c>
      <c r="C13" s="195">
        <v>6</v>
      </c>
      <c r="D13" s="195">
        <v>7</v>
      </c>
      <c r="E13" s="195">
        <v>9</v>
      </c>
      <c r="F13" s="195">
        <v>2</v>
      </c>
      <c r="G13" s="198">
        <v>0</v>
      </c>
      <c r="H13"/>
    </row>
    <row r="14" spans="1:13" ht="14.5" customHeight="1" thickBot="1" x14ac:dyDescent="0.4">
      <c r="A14"/>
      <c r="B14" t="s">
        <v>374</v>
      </c>
      <c r="C14" s="195">
        <v>0</v>
      </c>
      <c r="D14" s="195">
        <v>0</v>
      </c>
      <c r="E14" s="195">
        <v>0</v>
      </c>
      <c r="F14" s="195">
        <v>1</v>
      </c>
      <c r="G14" s="217">
        <v>12</v>
      </c>
      <c r="H14"/>
    </row>
    <row r="15" spans="1:13" ht="14.5" customHeight="1" x14ac:dyDescent="0.35">
      <c r="A15"/>
      <c r="B15"/>
      <c r="C15" s="195"/>
      <c r="D15" s="195"/>
      <c r="E15" s="195"/>
      <c r="F15" s="195"/>
      <c r="G15" s="195"/>
      <c r="H15"/>
    </row>
    <row r="16" spans="1:13" ht="14.5" customHeight="1" x14ac:dyDescent="0.35">
      <c r="A16"/>
      <c r="B16"/>
      <c r="C16"/>
      <c r="D16"/>
      <c r="E16"/>
      <c r="F16"/>
      <c r="G16"/>
      <c r="H16"/>
    </row>
    <row r="17" ht="14.5" hidden="1" customHeight="1" x14ac:dyDescent="0.35"/>
    <row r="18" ht="14.5" hidden="1" customHeight="1" x14ac:dyDescent="0.35"/>
    <row r="19" ht="14.5" hidden="1" customHeight="1" x14ac:dyDescent="0.35"/>
    <row r="20" ht="14.5" hidden="1" customHeight="1" x14ac:dyDescent="0.35"/>
    <row r="21" ht="14.5" hidden="1" customHeight="1" x14ac:dyDescent="0.35"/>
    <row r="22" ht="14.5" hidden="1" customHeight="1" x14ac:dyDescent="0.35"/>
    <row r="23" ht="14.5" hidden="1" customHeight="1" x14ac:dyDescent="0.35"/>
    <row r="24" ht="14.5" hidden="1" customHeight="1" x14ac:dyDescent="0.35"/>
    <row r="25" ht="14.5" hidden="1" customHeight="1" x14ac:dyDescent="0.35"/>
    <row r="26" ht="14.5" hidden="1" customHeight="1" x14ac:dyDescent="0.35"/>
    <row r="27" ht="14.5" hidden="1" customHeight="1" x14ac:dyDescent="0.35"/>
    <row r="28" ht="14.5" hidden="1" customHeight="1" x14ac:dyDescent="0.35"/>
    <row r="29" ht="14.5" hidden="1" customHeight="1" x14ac:dyDescent="0.35"/>
    <row r="30" ht="14.5" hidden="1" customHeight="1" x14ac:dyDescent="0.35"/>
    <row r="31" ht="14.5" hidden="1" customHeight="1" x14ac:dyDescent="0.35"/>
    <row r="32" ht="14.5" hidden="1" customHeight="1" x14ac:dyDescent="0.35"/>
    <row r="33" ht="14.5" hidden="1" customHeight="1" x14ac:dyDescent="0.35"/>
    <row r="34" ht="14.5" hidden="1" customHeight="1" x14ac:dyDescent="0.35"/>
    <row r="35" ht="14.5" hidden="1" customHeight="1" x14ac:dyDescent="0.35"/>
    <row r="36" ht="14.5" hidden="1" customHeight="1" x14ac:dyDescent="0.35"/>
    <row r="37" ht="14.5" hidden="1" customHeight="1" x14ac:dyDescent="0.35"/>
    <row r="38" ht="14.5" hidden="1" customHeight="1" x14ac:dyDescent="0.35"/>
    <row r="39" ht="14.5" hidden="1" customHeight="1" x14ac:dyDescent="0.35"/>
    <row r="40" ht="14.5" hidden="1" customHeight="1" x14ac:dyDescent="0.35"/>
    <row r="41" ht="14.5" hidden="1" customHeight="1" x14ac:dyDescent="0.35"/>
    <row r="42" ht="14.5" hidden="1" customHeight="1" x14ac:dyDescent="0.35"/>
    <row r="43" ht="14.5" hidden="1" customHeight="1" x14ac:dyDescent="0.35"/>
    <row r="44" ht="14.5" hidden="1" customHeight="1" x14ac:dyDescent="0.35"/>
    <row r="45" ht="14.5" hidden="1" customHeight="1" x14ac:dyDescent="0.35"/>
    <row r="46" ht="14.5" hidden="1" customHeight="1" x14ac:dyDescent="0.35"/>
    <row r="47" ht="14.5" hidden="1" customHeight="1" x14ac:dyDescent="0.35"/>
    <row r="48" ht="14.5" hidden="1" customHeight="1" x14ac:dyDescent="0.35"/>
    <row r="49" ht="14.5" hidden="1" customHeight="1" x14ac:dyDescent="0.35"/>
    <row r="50" ht="14.5" hidden="1" customHeight="1" x14ac:dyDescent="0.35"/>
    <row r="51" ht="14.5" hidden="1" customHeight="1" x14ac:dyDescent="0.35"/>
    <row r="52" ht="14.5" hidden="1" customHeight="1" x14ac:dyDescent="0.35"/>
    <row r="53" ht="14.5" hidden="1" customHeight="1" x14ac:dyDescent="0.35"/>
    <row r="54" ht="14.5" hidden="1" customHeight="1" x14ac:dyDescent="0.35"/>
    <row r="55" ht="14.5" hidden="1" customHeight="1" x14ac:dyDescent="0.35"/>
    <row r="56" ht="14.5" hidden="1" customHeight="1" x14ac:dyDescent="0.35"/>
    <row r="57" ht="14.5" hidden="1" customHeight="1" x14ac:dyDescent="0.35"/>
  </sheetData>
  <customSheetViews>
    <customSheetView guid="{EB795A54-28D7-4D84-84BD-E612CA4FC176}" scale="80" showGridLines="0" hiddenRows="1" hiddenColumns="1">
      <selection activeCell="B7" sqref="B7"/>
    </customSheetView>
  </customSheetViews>
  <pageMargins left="0.511811024" right="0.511811024" top="0.78740157499999996" bottom="0.78740157499999996" header="0.31496062000000002" footer="0.31496062000000002"/>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20409-BAD7-4A62-92AA-9AAF7E9EECCB}">
  <sheetPr codeName="Planilha39"/>
  <dimension ref="A1:AE51"/>
  <sheetViews>
    <sheetView showGridLines="0" showRowColHeaders="0" zoomScale="70" zoomScaleNormal="70" workbookViewId="0">
      <pane xSplit="2" ySplit="10" topLeftCell="C11" activePane="bottomRight" state="frozen"/>
      <selection pane="topRight" activeCell="C1" sqref="C1"/>
      <selection pane="bottomLeft" activeCell="A11" sqref="A11"/>
      <selection pane="bottomRight"/>
    </sheetView>
  </sheetViews>
  <sheetFormatPr defaultColWidth="0" defaultRowHeight="0" customHeight="1" zeroHeight="1" x14ac:dyDescent="0.35"/>
  <cols>
    <col min="1" max="1" width="8.7265625" style="14" customWidth="1"/>
    <col min="2" max="2" width="43" style="14" customWidth="1"/>
    <col min="3" max="3" width="21.7265625" style="14" customWidth="1"/>
    <col min="4" max="5" width="19.81640625" style="14" customWidth="1"/>
    <col min="6" max="6" width="22.453125" style="14" customWidth="1"/>
    <col min="7" max="7" width="22.7265625" style="14" customWidth="1"/>
    <col min="8" max="8" width="15.453125" style="14" customWidth="1"/>
    <col min="9" max="9" width="25.453125" style="14" customWidth="1"/>
    <col min="10" max="19" width="15.453125" style="14" hidden="1" customWidth="1"/>
    <col min="20" max="31" width="17.1796875" style="14" hidden="1" customWidth="1"/>
    <col min="32" max="16384" width="8.7265625" style="14" hidden="1"/>
  </cols>
  <sheetData>
    <row r="1" spans="1:13" ht="14.5" x14ac:dyDescent="0.35">
      <c r="A1"/>
      <c r="B1"/>
      <c r="C1"/>
      <c r="D1"/>
      <c r="E1"/>
      <c r="F1"/>
      <c r="G1"/>
      <c r="H1"/>
      <c r="I1"/>
    </row>
    <row r="2" spans="1:13" ht="14.5" x14ac:dyDescent="0.35">
      <c r="A2"/>
      <c r="B2"/>
      <c r="C2"/>
      <c r="D2"/>
      <c r="E2"/>
      <c r="F2"/>
      <c r="G2"/>
      <c r="H2"/>
      <c r="I2"/>
    </row>
    <row r="3" spans="1:13" ht="14.5" x14ac:dyDescent="0.35">
      <c r="A3"/>
      <c r="B3"/>
      <c r="C3"/>
      <c r="D3"/>
      <c r="E3"/>
      <c r="F3"/>
      <c r="G3"/>
      <c r="H3"/>
      <c r="I3"/>
    </row>
    <row r="4" spans="1:13" ht="14.5" x14ac:dyDescent="0.35">
      <c r="A4"/>
      <c r="B4"/>
      <c r="C4"/>
      <c r="D4"/>
      <c r="E4"/>
      <c r="F4"/>
      <c r="G4"/>
      <c r="H4"/>
      <c r="I4"/>
    </row>
    <row r="5" spans="1:13" ht="14.5" x14ac:dyDescent="0.35">
      <c r="A5"/>
      <c r="B5"/>
      <c r="C5"/>
      <c r="D5"/>
      <c r="E5"/>
      <c r="F5"/>
      <c r="G5"/>
      <c r="H5"/>
      <c r="I5"/>
    </row>
    <row r="6" spans="1:13" ht="14.5" x14ac:dyDescent="0.35">
      <c r="A6"/>
      <c r="B6"/>
      <c r="C6"/>
      <c r="D6"/>
      <c r="E6"/>
      <c r="F6"/>
      <c r="G6"/>
      <c r="H6"/>
      <c r="I6" s="17"/>
    </row>
    <row r="7" spans="1:13" ht="21" customHeight="1" x14ac:dyDescent="0.35">
      <c r="A7"/>
      <c r="B7" s="279" t="s">
        <v>42</v>
      </c>
      <c r="C7" s="2"/>
      <c r="D7" s="2"/>
      <c r="E7" s="2"/>
      <c r="F7" s="2"/>
      <c r="G7" s="2"/>
      <c r="H7" s="2"/>
      <c r="I7" s="2"/>
      <c r="J7" s="16"/>
      <c r="K7" s="16"/>
      <c r="L7" s="16"/>
      <c r="M7" s="16"/>
    </row>
    <row r="8" spans="1:13" ht="14.5" x14ac:dyDescent="0.35">
      <c r="A8"/>
      <c r="B8" s="2"/>
      <c r="C8" s="2"/>
      <c r="D8" s="2"/>
      <c r="E8" s="2"/>
      <c r="F8" s="2"/>
      <c r="G8" s="2"/>
      <c r="H8" s="2"/>
      <c r="I8" s="2"/>
      <c r="J8" s="16"/>
      <c r="K8" s="16"/>
      <c r="L8" s="16"/>
      <c r="M8" s="16"/>
    </row>
    <row r="9" spans="1:13" ht="14.5" customHeight="1" thickBot="1" x14ac:dyDescent="0.4">
      <c r="A9"/>
      <c r="B9" s="75" t="s">
        <v>375</v>
      </c>
      <c r="C9" s="75"/>
      <c r="D9" s="75"/>
      <c r="E9" s="75"/>
      <c r="F9" s="75"/>
      <c r="G9" s="75"/>
      <c r="H9"/>
      <c r="I9"/>
    </row>
    <row r="10" spans="1:13" s="229" customFormat="1" ht="14.5" customHeight="1" x14ac:dyDescent="0.35">
      <c r="A10" s="113"/>
      <c r="B10" s="113"/>
      <c r="C10" s="59" t="s">
        <v>53</v>
      </c>
      <c r="D10" s="59" t="s">
        <v>54</v>
      </c>
      <c r="E10" s="59" t="s">
        <v>55</v>
      </c>
      <c r="F10" s="59" t="s">
        <v>56</v>
      </c>
      <c r="G10" s="69" t="s">
        <v>57</v>
      </c>
      <c r="H10" s="113"/>
      <c r="I10" s="113"/>
    </row>
    <row r="11" spans="1:13" ht="14.5" customHeight="1" x14ac:dyDescent="0.35">
      <c r="A11"/>
      <c r="B11" t="s">
        <v>135</v>
      </c>
      <c r="C11" s="233">
        <v>0</v>
      </c>
      <c r="D11" s="195">
        <v>94.9</v>
      </c>
      <c r="E11" s="195">
        <v>94.9</v>
      </c>
      <c r="F11" s="195">
        <v>92.2</v>
      </c>
      <c r="G11" s="198">
        <v>88.5</v>
      </c>
      <c r="H11"/>
      <c r="I11"/>
    </row>
    <row r="12" spans="1:13" ht="14.5" customHeight="1" x14ac:dyDescent="0.35">
      <c r="A12"/>
      <c r="B12" t="s">
        <v>136</v>
      </c>
      <c r="C12" s="195">
        <v>96.7</v>
      </c>
      <c r="D12" s="195">
        <v>87.1</v>
      </c>
      <c r="E12" s="195">
        <v>87.1</v>
      </c>
      <c r="F12" s="195">
        <v>85.9</v>
      </c>
      <c r="G12" s="198">
        <v>79.099999999999994</v>
      </c>
      <c r="H12"/>
      <c r="I12"/>
    </row>
    <row r="13" spans="1:13" ht="14.5" customHeight="1" x14ac:dyDescent="0.35">
      <c r="A13"/>
      <c r="B13" t="s">
        <v>138</v>
      </c>
      <c r="C13" s="195">
        <v>81.3</v>
      </c>
      <c r="D13" s="195">
        <v>84.7</v>
      </c>
      <c r="E13" s="195">
        <v>84.7</v>
      </c>
      <c r="F13" s="233">
        <v>87</v>
      </c>
      <c r="G13" s="198">
        <v>86.2</v>
      </c>
      <c r="H13"/>
      <c r="I13"/>
    </row>
    <row r="14" spans="1:13" ht="14.5" customHeight="1" x14ac:dyDescent="0.35">
      <c r="A14"/>
      <c r="B14" t="s">
        <v>137</v>
      </c>
      <c r="C14" s="195">
        <v>59.2</v>
      </c>
      <c r="D14" s="195">
        <v>41.6</v>
      </c>
      <c r="E14" s="195">
        <v>41.6</v>
      </c>
      <c r="F14" s="195">
        <v>46.9</v>
      </c>
      <c r="G14" s="198">
        <v>44.7</v>
      </c>
      <c r="H14"/>
      <c r="I14"/>
    </row>
    <row r="15" spans="1:13" ht="14.5" customHeight="1" thickBot="1" x14ac:dyDescent="0.4">
      <c r="A15"/>
      <c r="B15" t="s">
        <v>61</v>
      </c>
      <c r="C15" s="195">
        <v>72.5</v>
      </c>
      <c r="D15" s="195">
        <v>82.6</v>
      </c>
      <c r="E15" s="195">
        <v>82.6</v>
      </c>
      <c r="F15" s="195">
        <v>81.7</v>
      </c>
      <c r="G15" s="217">
        <v>77.7</v>
      </c>
      <c r="H15"/>
      <c r="I15"/>
    </row>
    <row r="16" spans="1:13" ht="38.5" customHeight="1" x14ac:dyDescent="0.35">
      <c r="A16"/>
      <c r="B16" s="317" t="s">
        <v>376</v>
      </c>
      <c r="C16" s="317"/>
      <c r="D16" s="317"/>
      <c r="E16" s="317"/>
      <c r="F16" s="317"/>
      <c r="G16" s="317"/>
      <c r="H16"/>
      <c r="I16"/>
    </row>
    <row r="17" spans="1:9" ht="14.5" customHeight="1" x14ac:dyDescent="0.35">
      <c r="A17"/>
      <c r="B17"/>
      <c r="C17" s="195"/>
      <c r="D17" s="195"/>
      <c r="E17" s="195"/>
      <c r="F17" s="195"/>
      <c r="G17" s="195"/>
      <c r="H17"/>
      <c r="I17"/>
    </row>
    <row r="18" spans="1:9" ht="14.5" x14ac:dyDescent="0.35">
      <c r="A18"/>
      <c r="H18"/>
      <c r="I18"/>
    </row>
    <row r="19" spans="1:9" ht="14.5" hidden="1" customHeight="1" x14ac:dyDescent="0.35"/>
    <row r="20" spans="1:9" ht="14.5" hidden="1" customHeight="1" x14ac:dyDescent="0.35"/>
    <row r="21" spans="1:9" ht="14.5" hidden="1" customHeight="1" x14ac:dyDescent="0.35"/>
    <row r="22" spans="1:9" ht="14.5" hidden="1" customHeight="1" x14ac:dyDescent="0.35"/>
    <row r="23" spans="1:9" ht="14.5" hidden="1" customHeight="1" x14ac:dyDescent="0.35"/>
    <row r="24" spans="1:9" ht="14.5" hidden="1" customHeight="1" x14ac:dyDescent="0.35"/>
    <row r="25" spans="1:9" ht="14.5" hidden="1" customHeight="1" x14ac:dyDescent="0.35"/>
    <row r="26" spans="1:9" ht="14.5" hidden="1" customHeight="1" x14ac:dyDescent="0.35"/>
    <row r="27" spans="1:9" ht="14.5" hidden="1" customHeight="1" x14ac:dyDescent="0.35"/>
    <row r="28" spans="1:9" ht="14.5" hidden="1" customHeight="1" x14ac:dyDescent="0.35"/>
    <row r="29" spans="1:9" ht="14.5" hidden="1" customHeight="1" x14ac:dyDescent="0.35"/>
    <row r="30" spans="1:9" ht="14.5" hidden="1" customHeight="1" x14ac:dyDescent="0.35"/>
    <row r="31" spans="1:9" ht="14.5" hidden="1" customHeight="1" x14ac:dyDescent="0.35"/>
    <row r="32" spans="1:9" ht="14.5" hidden="1" customHeight="1" x14ac:dyDescent="0.35"/>
    <row r="33" ht="14.5" hidden="1" customHeight="1" x14ac:dyDescent="0.35"/>
    <row r="34" ht="14.5" hidden="1" customHeight="1" x14ac:dyDescent="0.35"/>
    <row r="35" ht="14.5" hidden="1" customHeight="1" x14ac:dyDescent="0.35"/>
    <row r="36" ht="14.5" hidden="1" customHeight="1" x14ac:dyDescent="0.35"/>
    <row r="37" ht="14.5" hidden="1" customHeight="1" x14ac:dyDescent="0.35"/>
    <row r="38" ht="14.5" hidden="1" customHeight="1" x14ac:dyDescent="0.35"/>
    <row r="39" ht="14.5" hidden="1" customHeight="1" x14ac:dyDescent="0.35"/>
    <row r="40" ht="14.5" hidden="1" customHeight="1" x14ac:dyDescent="0.35"/>
    <row r="41" ht="14.5" hidden="1" customHeight="1" x14ac:dyDescent="0.35"/>
    <row r="42" ht="14.5" hidden="1" customHeight="1" x14ac:dyDescent="0.35"/>
    <row r="43" ht="14.5" hidden="1" customHeight="1" x14ac:dyDescent="0.35"/>
    <row r="44" ht="14.5" hidden="1" customHeight="1" x14ac:dyDescent="0.35"/>
    <row r="45" ht="14.5" hidden="1" customHeight="1" x14ac:dyDescent="0.35"/>
    <row r="46" ht="14.5" hidden="1" customHeight="1" x14ac:dyDescent="0.35"/>
    <row r="47" ht="14.5" hidden="1" customHeight="1" x14ac:dyDescent="0.35"/>
    <row r="48" ht="14.5" hidden="1" customHeight="1" x14ac:dyDescent="0.35"/>
    <row r="49" ht="14.5" hidden="1" customHeight="1" x14ac:dyDescent="0.35"/>
    <row r="50" ht="14.5" hidden="1" customHeight="1" x14ac:dyDescent="0.35"/>
    <row r="51" ht="14.5" hidden="1" customHeight="1" x14ac:dyDescent="0.35"/>
  </sheetData>
  <customSheetViews>
    <customSheetView guid="{EB795A54-28D7-4D84-84BD-E612CA4FC176}" scale="85" showGridLines="0" hiddenRows="1" hiddenColumns="1">
      <selection activeCell="D18" sqref="D18"/>
    </customSheetView>
  </customSheetViews>
  <mergeCells count="1">
    <mergeCell ref="B16:G16"/>
  </mergeCells>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BDB00-1C99-4E6F-A529-2B6C172F788A}">
  <sheetPr codeName="Planilha3"/>
  <dimension ref="B1:AC38"/>
  <sheetViews>
    <sheetView showGridLines="0" showRowColHeaders="0" zoomScale="70" zoomScaleNormal="70" workbookViewId="0">
      <pane xSplit="2" ySplit="10" topLeftCell="C11" activePane="bottomRight" state="frozen"/>
      <selection pane="topRight" activeCell="C1" sqref="C1"/>
      <selection pane="bottomLeft" activeCell="A11" sqref="A11"/>
      <selection pane="bottomRight"/>
    </sheetView>
  </sheetViews>
  <sheetFormatPr defaultColWidth="0" defaultRowHeight="14.5" customHeight="1" zeroHeight="1" x14ac:dyDescent="0.35"/>
  <cols>
    <col min="1" max="1" width="8.7265625" customWidth="1"/>
    <col min="2" max="2" width="62.1796875" customWidth="1"/>
    <col min="3" max="6" width="18.453125" bestFit="1" customWidth="1"/>
    <col min="7" max="7" width="18.81640625" bestFit="1" customWidth="1"/>
    <col min="8" max="8" width="14.453125" customWidth="1"/>
    <col min="9" max="17" width="14.453125" hidden="1" customWidth="1"/>
    <col min="18" max="18" width="12.7265625" hidden="1" customWidth="1"/>
    <col min="19" max="29" width="12.7265625" hidden="1"/>
  </cols>
  <sheetData>
    <row r="1" spans="2:8" x14ac:dyDescent="0.35"/>
    <row r="2" spans="2:8" x14ac:dyDescent="0.35"/>
    <row r="3" spans="2:8" x14ac:dyDescent="0.35"/>
    <row r="4" spans="2:8" x14ac:dyDescent="0.35">
      <c r="H4" s="17"/>
    </row>
    <row r="5" spans="2:8" x14ac:dyDescent="0.35">
      <c r="H5" s="17"/>
    </row>
    <row r="6" spans="2:8" x14ac:dyDescent="0.35"/>
    <row r="7" spans="2:8" ht="18.5" x14ac:dyDescent="0.45">
      <c r="B7" s="82" t="s">
        <v>4</v>
      </c>
    </row>
    <row r="8" spans="2:8" x14ac:dyDescent="0.35"/>
    <row r="9" spans="2:8" ht="17" thickBot="1" x14ac:dyDescent="0.4">
      <c r="B9" s="79" t="s">
        <v>101</v>
      </c>
      <c r="C9" s="80"/>
      <c r="D9" s="80"/>
      <c r="E9" s="80"/>
      <c r="F9" s="80"/>
      <c r="G9" s="80"/>
    </row>
    <row r="10" spans="2:8" x14ac:dyDescent="0.35">
      <c r="B10" s="1"/>
      <c r="C10" s="57" t="s">
        <v>53</v>
      </c>
      <c r="D10" s="57" t="s">
        <v>54</v>
      </c>
      <c r="E10" s="57" t="s">
        <v>55</v>
      </c>
      <c r="F10" s="57" t="s">
        <v>56</v>
      </c>
      <c r="G10" s="81" t="s">
        <v>57</v>
      </c>
    </row>
    <row r="11" spans="2:8" s="43" customFormat="1" x14ac:dyDescent="0.35">
      <c r="B11" s="36" t="s">
        <v>102</v>
      </c>
      <c r="C11" s="36"/>
      <c r="D11" s="36"/>
      <c r="E11" s="36"/>
      <c r="F11" s="36"/>
      <c r="G11" s="94"/>
    </row>
    <row r="12" spans="2:8" x14ac:dyDescent="0.35">
      <c r="B12" t="s">
        <v>103</v>
      </c>
      <c r="C12" s="19">
        <v>3721324</v>
      </c>
      <c r="D12" s="19">
        <v>3738840</v>
      </c>
      <c r="E12" s="19">
        <v>4102611</v>
      </c>
      <c r="F12" s="19">
        <v>4640446</v>
      </c>
      <c r="G12" s="49">
        <v>6100700</v>
      </c>
    </row>
    <row r="13" spans="2:8" ht="14.5" customHeight="1" x14ac:dyDescent="0.35">
      <c r="B13" t="s">
        <v>104</v>
      </c>
      <c r="C13" s="19">
        <v>977347</v>
      </c>
      <c r="D13" s="19">
        <v>1060507</v>
      </c>
      <c r="E13" s="19">
        <v>1142445</v>
      </c>
      <c r="F13" s="19">
        <v>1227260</v>
      </c>
      <c r="G13" s="49">
        <v>1365635</v>
      </c>
    </row>
    <row r="14" spans="2:8" ht="14.5" customHeight="1" x14ac:dyDescent="0.35">
      <c r="B14" t="s">
        <v>105</v>
      </c>
      <c r="C14" s="19">
        <v>2215</v>
      </c>
      <c r="D14" s="19">
        <v>17412</v>
      </c>
      <c r="E14" s="19">
        <v>4557</v>
      </c>
      <c r="F14" s="19">
        <v>19804</v>
      </c>
      <c r="G14" s="49">
        <v>12817</v>
      </c>
    </row>
    <row r="15" spans="2:8" ht="14.5" customHeight="1" x14ac:dyDescent="0.35">
      <c r="C15" s="20">
        <f>SUM(C12:C14)</f>
        <v>4700886</v>
      </c>
      <c r="D15" s="20">
        <f>SUM(D12:D14)</f>
        <v>4816759</v>
      </c>
      <c r="E15" s="20">
        <f>SUM(E12:E14)</f>
        <v>5249613</v>
      </c>
      <c r="F15" s="20">
        <f>SUM(F12:F14)</f>
        <v>5887510</v>
      </c>
      <c r="G15" s="95">
        <f>SUM(G12:G14)</f>
        <v>7479152</v>
      </c>
    </row>
    <row r="16" spans="2:8" s="43" customFormat="1" ht="14.5" customHeight="1" x14ac:dyDescent="0.35">
      <c r="B16" s="36" t="s">
        <v>106</v>
      </c>
      <c r="C16" s="36"/>
      <c r="D16" s="36"/>
      <c r="E16" s="36"/>
      <c r="F16" s="36"/>
      <c r="G16" s="94"/>
    </row>
    <row r="17" spans="2:7" ht="14.5" customHeight="1" x14ac:dyDescent="0.35">
      <c r="B17" t="s">
        <v>107</v>
      </c>
      <c r="C17" s="19">
        <v>-1086064</v>
      </c>
      <c r="D17" s="19">
        <v>-1156682</v>
      </c>
      <c r="E17" s="19">
        <v>-946746</v>
      </c>
      <c r="F17" s="19">
        <v>-1049716</v>
      </c>
      <c r="G17" s="49">
        <v>-1189790</v>
      </c>
    </row>
    <row r="18" spans="2:7" ht="14.5" customHeight="1" x14ac:dyDescent="0.35">
      <c r="B18" t="s">
        <v>108</v>
      </c>
      <c r="C18" s="19">
        <v>-969570</v>
      </c>
      <c r="D18" s="19">
        <v>-1034009</v>
      </c>
      <c r="E18" s="19">
        <v>-1215916</v>
      </c>
      <c r="F18" s="19">
        <v>-1226886</v>
      </c>
      <c r="G18" s="49">
        <v>-1545975</v>
      </c>
    </row>
    <row r="19" spans="2:7" ht="14.5" customHeight="1" x14ac:dyDescent="0.35">
      <c r="C19" s="20">
        <f>SUM(C17:C18)</f>
        <v>-2055634</v>
      </c>
      <c r="D19" s="20">
        <f>SUM(D17:D18)</f>
        <v>-2190691</v>
      </c>
      <c r="E19" s="20">
        <f>SUM(E17:E18)</f>
        <v>-2162662</v>
      </c>
      <c r="F19" s="20">
        <f>SUM(F17:F18)</f>
        <v>-2276602</v>
      </c>
      <c r="G19" s="95">
        <f>SUM(G17:G18)</f>
        <v>-2735765</v>
      </c>
    </row>
    <row r="20" spans="2:7" s="43" customFormat="1" ht="14.5" customHeight="1" x14ac:dyDescent="0.35">
      <c r="B20" s="36" t="s">
        <v>109</v>
      </c>
      <c r="C20" s="92">
        <f>C19+C15</f>
        <v>2645252</v>
      </c>
      <c r="D20" s="92">
        <f>D19+D15</f>
        <v>2626068</v>
      </c>
      <c r="E20" s="92">
        <f>E19+E15</f>
        <v>3086951</v>
      </c>
      <c r="F20" s="92">
        <f>F19+F15</f>
        <v>3610908</v>
      </c>
      <c r="G20" s="96">
        <f>G19+G15</f>
        <v>4743387</v>
      </c>
    </row>
    <row r="21" spans="2:7" ht="14.5" customHeight="1" x14ac:dyDescent="0.35">
      <c r="B21" t="s">
        <v>110</v>
      </c>
      <c r="C21" s="19">
        <v>-356202</v>
      </c>
      <c r="D21" s="19">
        <v>-430032</v>
      </c>
      <c r="E21" s="19">
        <v>-636816</v>
      </c>
      <c r="F21" s="19">
        <v>-671008</v>
      </c>
      <c r="G21" s="49">
        <v>-779652</v>
      </c>
    </row>
    <row r="22" spans="2:7" ht="14.5" customHeight="1" x14ac:dyDescent="0.35">
      <c r="B22" t="s">
        <v>111</v>
      </c>
      <c r="C22" s="19">
        <v>-539380</v>
      </c>
      <c r="D22" s="19">
        <v>-606589</v>
      </c>
      <c r="E22" s="19">
        <v>-613101</v>
      </c>
      <c r="F22" s="19">
        <v>-715282</v>
      </c>
      <c r="G22" s="49">
        <v>-846612</v>
      </c>
    </row>
    <row r="23" spans="2:7" ht="14.5" customHeight="1" x14ac:dyDescent="0.35">
      <c r="B23" s="1" t="s">
        <v>112</v>
      </c>
      <c r="C23" s="19">
        <f>SUM(C20:C22)</f>
        <v>1749670</v>
      </c>
      <c r="D23" s="19">
        <f>SUM(D20:D22)</f>
        <v>1589447</v>
      </c>
      <c r="E23" s="19">
        <f>SUM(E20:E22)</f>
        <v>1837034</v>
      </c>
      <c r="F23" s="19">
        <f>SUM(F20:F22)</f>
        <v>2224618</v>
      </c>
      <c r="G23" s="49">
        <f>SUM(G20:G22)</f>
        <v>3117123</v>
      </c>
    </row>
    <row r="24" spans="2:7" s="43" customFormat="1" ht="14.5" customHeight="1" x14ac:dyDescent="0.35">
      <c r="B24" s="36" t="s">
        <v>113</v>
      </c>
      <c r="C24" s="36"/>
      <c r="D24" s="36"/>
      <c r="E24" s="36"/>
      <c r="F24" s="36"/>
      <c r="G24" s="94"/>
    </row>
    <row r="25" spans="2:7" ht="14.5" customHeight="1" x14ac:dyDescent="0.35">
      <c r="B25" t="s">
        <v>114</v>
      </c>
      <c r="C25" s="19">
        <v>-2994</v>
      </c>
      <c r="D25" s="19">
        <v>-240</v>
      </c>
      <c r="E25" s="19">
        <v>625</v>
      </c>
      <c r="F25" s="19">
        <v>5776</v>
      </c>
      <c r="G25" s="49">
        <v>7358</v>
      </c>
    </row>
    <row r="26" spans="2:7" ht="14.5" customHeight="1" x14ac:dyDescent="0.35">
      <c r="B26" t="s">
        <v>115</v>
      </c>
      <c r="C26" s="19">
        <v>425167</v>
      </c>
      <c r="D26" s="19">
        <v>457167</v>
      </c>
      <c r="E26" s="19">
        <v>427393</v>
      </c>
      <c r="F26" s="19">
        <v>815079</v>
      </c>
      <c r="G26" s="49">
        <v>718855</v>
      </c>
    </row>
    <row r="27" spans="2:7" ht="14.5" customHeight="1" x14ac:dyDescent="0.35">
      <c r="B27" t="s">
        <v>116</v>
      </c>
      <c r="C27" s="19">
        <v>-11237</v>
      </c>
      <c r="D27" s="19">
        <v>124686</v>
      </c>
      <c r="E27" s="19">
        <v>403835</v>
      </c>
      <c r="F27" s="19">
        <v>450945</v>
      </c>
      <c r="G27" s="49">
        <v>476187</v>
      </c>
    </row>
    <row r="28" spans="2:7" s="1" customFormat="1" ht="14.5" customHeight="1" x14ac:dyDescent="0.35">
      <c r="B28" s="1" t="s">
        <v>117</v>
      </c>
      <c r="C28" s="20">
        <f>SUM(C25:C27)+C23</f>
        <v>2160606</v>
      </c>
      <c r="D28" s="20">
        <f>SUM(D25:D27)+D23</f>
        <v>2171060</v>
      </c>
      <c r="E28" s="20">
        <f>SUM(E25:E27)+E23</f>
        <v>2668887</v>
      </c>
      <c r="F28" s="20">
        <f>SUM(F25:F27)+F23</f>
        <v>3496418</v>
      </c>
      <c r="G28" s="95">
        <f>SUM(G25:G27)+G23</f>
        <v>4319523</v>
      </c>
    </row>
    <row r="29" spans="2:7" s="43" customFormat="1" ht="14.5" customHeight="1" x14ac:dyDescent="0.35">
      <c r="B29" s="36" t="s">
        <v>118</v>
      </c>
      <c r="C29" s="36"/>
      <c r="D29" s="36"/>
      <c r="E29" s="36"/>
      <c r="F29" s="36"/>
      <c r="G29" s="94"/>
    </row>
    <row r="30" spans="2:7" ht="14.5" customHeight="1" x14ac:dyDescent="0.35">
      <c r="B30" t="s">
        <v>119</v>
      </c>
      <c r="C30" s="19">
        <v>796061</v>
      </c>
      <c r="D30" s="19">
        <v>838409</v>
      </c>
      <c r="E30" s="19">
        <v>875077</v>
      </c>
      <c r="F30" s="19">
        <v>955019</v>
      </c>
      <c r="G30" s="49">
        <v>975817</v>
      </c>
    </row>
    <row r="31" spans="2:7" ht="14.5" customHeight="1" x14ac:dyDescent="0.35">
      <c r="B31" t="s">
        <v>120</v>
      </c>
      <c r="C31" s="19">
        <v>285919</v>
      </c>
      <c r="D31" s="19">
        <v>244711</v>
      </c>
      <c r="E31" s="19">
        <v>272126</v>
      </c>
      <c r="F31" s="19">
        <v>453300</v>
      </c>
      <c r="G31" s="49">
        <v>662743</v>
      </c>
    </row>
    <row r="32" spans="2:7" ht="14.5" customHeight="1" x14ac:dyDescent="0.35">
      <c r="B32" t="s">
        <v>121</v>
      </c>
      <c r="C32" s="19">
        <v>586920</v>
      </c>
      <c r="D32" s="19">
        <v>774695</v>
      </c>
      <c r="E32" s="19">
        <v>882674</v>
      </c>
      <c r="F32" s="19">
        <v>1160975</v>
      </c>
      <c r="G32" s="49">
        <v>1200095</v>
      </c>
    </row>
    <row r="33" spans="2:7" ht="14.5" customHeight="1" x14ac:dyDescent="0.35">
      <c r="B33" t="s">
        <v>122</v>
      </c>
      <c r="C33" s="19">
        <v>116780</v>
      </c>
      <c r="D33" s="19">
        <v>74586</v>
      </c>
      <c r="E33" s="19">
        <v>151765</v>
      </c>
      <c r="F33" s="19">
        <v>120000</v>
      </c>
      <c r="G33" s="49">
        <v>135000</v>
      </c>
    </row>
    <row r="34" spans="2:7" s="36" customFormat="1" ht="14.5" customHeight="1" x14ac:dyDescent="0.35">
      <c r="B34" s="36" t="s">
        <v>123</v>
      </c>
      <c r="C34" s="93">
        <f>C28-SUM(C30:C33)</f>
        <v>374926</v>
      </c>
      <c r="D34" s="93">
        <f>D28-SUM(D30:D33)</f>
        <v>238659</v>
      </c>
      <c r="E34" s="93">
        <f>E28-SUM(E30:E33)</f>
        <v>487245</v>
      </c>
      <c r="F34" s="93">
        <f>F28-SUM(F30:F33)</f>
        <v>807124</v>
      </c>
      <c r="G34" s="97">
        <f>G28-SUM(G30:G33)</f>
        <v>1345868</v>
      </c>
    </row>
    <row r="35" spans="2:7" s="36" customFormat="1" ht="14.5" customHeight="1" thickBot="1" x14ac:dyDescent="0.4">
      <c r="B35" s="36" t="s">
        <v>124</v>
      </c>
      <c r="C35" s="92">
        <f>SUM(C30:C34)</f>
        <v>2160606</v>
      </c>
      <c r="D35" s="92">
        <f>SUM(D30:D34)</f>
        <v>2171060</v>
      </c>
      <c r="E35" s="92">
        <f>SUM(E30:E34)</f>
        <v>2668887</v>
      </c>
      <c r="F35" s="92">
        <f>SUM(F30:F34)</f>
        <v>3496418</v>
      </c>
      <c r="G35" s="98">
        <f>SUM(G30:G34)</f>
        <v>4319523</v>
      </c>
    </row>
    <row r="36" spans="2:7" s="1" customFormat="1" ht="14.5" customHeight="1" x14ac:dyDescent="0.35">
      <c r="B36" s="284" t="s">
        <v>125</v>
      </c>
      <c r="C36" s="91"/>
      <c r="D36" s="91"/>
      <c r="E36" s="91"/>
      <c r="F36" s="91"/>
      <c r="G36" s="91"/>
    </row>
    <row r="37" spans="2:7" ht="14.5" customHeight="1" x14ac:dyDescent="0.35"/>
    <row r="38" spans="2:7" ht="14.5" customHeight="1" x14ac:dyDescent="0.35"/>
  </sheetData>
  <customSheetViews>
    <customSheetView guid="{EB795A54-28D7-4D84-84BD-E612CA4FC176}" scale="90" showGridLines="0" hiddenRows="1" hiddenColumns="1">
      <selection activeCell="B2" sqref="B2"/>
    </customSheetView>
  </customSheetViews>
  <hyperlinks>
    <hyperlink ref="B36" r:id="rId1" xr:uid="{6AD466F9-58D7-478B-9C62-9EBA3FC6C7F6}"/>
  </hyperlinks>
  <pageMargins left="0.7" right="0.7" top="0.75" bottom="0.75" header="0.3" footer="0.3"/>
  <pageSetup paperSize="9" orientation="portrait" r:id="rId2"/>
  <drawing r:id="rId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E1D60-C240-459D-AA39-44532297C5CC}">
  <sheetPr codeName="Planilha40"/>
  <dimension ref="A1:AE43"/>
  <sheetViews>
    <sheetView showGridLines="0" showRowColHeaders="0" zoomScale="70" zoomScaleNormal="70" workbookViewId="0">
      <pane xSplit="2" ySplit="11" topLeftCell="C12" activePane="bottomRight" state="frozen"/>
      <selection pane="topRight" activeCell="C1" sqref="C1"/>
      <selection pane="bottomLeft" activeCell="A12" sqref="A12"/>
      <selection pane="bottomRight"/>
    </sheetView>
  </sheetViews>
  <sheetFormatPr defaultColWidth="0" defaultRowHeight="0" customHeight="1" zeroHeight="1" x14ac:dyDescent="0.35"/>
  <cols>
    <col min="1" max="1" width="8.7265625" customWidth="1"/>
    <col min="2" max="2" width="58.26953125" customWidth="1"/>
    <col min="3" max="14" width="21.54296875" customWidth="1"/>
    <col min="15" max="15" width="15.453125" customWidth="1"/>
    <col min="16" max="19" width="15.453125" hidden="1" customWidth="1"/>
    <col min="20" max="31" width="17.1796875" hidden="1" customWidth="1"/>
    <col min="32" max="16384" width="8.7265625" hidden="1"/>
  </cols>
  <sheetData>
    <row r="1" spans="2:15" ht="14.5" x14ac:dyDescent="0.35"/>
    <row r="2" spans="2:15" ht="14.5" x14ac:dyDescent="0.35"/>
    <row r="3" spans="2:15" ht="14.5" x14ac:dyDescent="0.35"/>
    <row r="4" spans="2:15" ht="14.5" x14ac:dyDescent="0.35"/>
    <row r="5" spans="2:15" ht="14.5" x14ac:dyDescent="0.35"/>
    <row r="6" spans="2:15" ht="14.5" x14ac:dyDescent="0.35">
      <c r="O6" s="17"/>
    </row>
    <row r="7" spans="2:15" ht="18.5" x14ac:dyDescent="0.45">
      <c r="B7" s="82" t="s">
        <v>48</v>
      </c>
      <c r="C7" s="2"/>
      <c r="D7" s="2"/>
      <c r="E7" s="2"/>
      <c r="F7" s="2"/>
      <c r="G7" s="2"/>
      <c r="H7" s="2"/>
      <c r="I7" s="2"/>
      <c r="J7" s="2"/>
      <c r="K7" s="2"/>
      <c r="L7" s="2"/>
      <c r="M7" s="2"/>
    </row>
    <row r="8" spans="2:15" ht="14.5" x14ac:dyDescent="0.35">
      <c r="B8" s="2"/>
      <c r="C8" s="2"/>
      <c r="D8" s="2"/>
      <c r="E8" s="2"/>
      <c r="F8" s="2"/>
      <c r="G8" s="2"/>
      <c r="H8" s="2"/>
      <c r="I8" s="2"/>
      <c r="J8" s="2"/>
      <c r="K8" s="2"/>
      <c r="L8" s="2"/>
      <c r="M8" s="2"/>
    </row>
    <row r="9" spans="2:15" ht="14.5" customHeight="1" thickBot="1" x14ac:dyDescent="0.4">
      <c r="B9" s="75" t="s">
        <v>377</v>
      </c>
      <c r="C9" s="75"/>
      <c r="D9" s="75"/>
      <c r="E9" s="75"/>
      <c r="F9" s="75"/>
      <c r="G9" s="75"/>
      <c r="H9" s="75"/>
      <c r="I9" s="75"/>
      <c r="J9" s="75"/>
      <c r="K9" s="75"/>
      <c r="L9" s="75"/>
      <c r="M9" s="75"/>
      <c r="N9" s="75"/>
    </row>
    <row r="10" spans="2:15" s="56" customFormat="1" ht="14.5" customHeight="1" x14ac:dyDescent="0.35">
      <c r="D10" s="59"/>
      <c r="E10" s="59"/>
      <c r="F10" s="59" t="s">
        <v>55</v>
      </c>
      <c r="H10" s="59"/>
      <c r="I10" s="59"/>
      <c r="J10" s="59" t="s">
        <v>56</v>
      </c>
      <c r="K10" s="301"/>
      <c r="L10" s="72"/>
      <c r="M10" s="72"/>
      <c r="N10" s="73" t="s">
        <v>57</v>
      </c>
      <c r="O10" s="59"/>
    </row>
    <row r="11" spans="2:15" s="56" customFormat="1" ht="14.5" customHeight="1" x14ac:dyDescent="0.35">
      <c r="C11" s="56" t="s">
        <v>135</v>
      </c>
      <c r="D11" s="56" t="s">
        <v>136</v>
      </c>
      <c r="E11" s="56" t="s">
        <v>137</v>
      </c>
      <c r="F11" s="56" t="s">
        <v>138</v>
      </c>
      <c r="G11" s="56" t="s">
        <v>135</v>
      </c>
      <c r="H11" s="56" t="s">
        <v>136</v>
      </c>
      <c r="I11" s="56" t="s">
        <v>137</v>
      </c>
      <c r="J11" s="56" t="s">
        <v>138</v>
      </c>
      <c r="K11" s="60" t="s">
        <v>135</v>
      </c>
      <c r="L11" s="56" t="s">
        <v>136</v>
      </c>
      <c r="M11" s="56" t="s">
        <v>137</v>
      </c>
      <c r="N11" s="204" t="s">
        <v>138</v>
      </c>
    </row>
    <row r="12" spans="2:15" ht="14.5" customHeight="1" x14ac:dyDescent="0.35">
      <c r="B12" t="s">
        <v>378</v>
      </c>
      <c r="C12" s="200">
        <v>66.3</v>
      </c>
      <c r="D12" s="200">
        <v>60.6</v>
      </c>
      <c r="E12" s="200">
        <v>62.5</v>
      </c>
      <c r="F12" s="200">
        <v>62.7</v>
      </c>
      <c r="G12" s="200">
        <v>58.22</v>
      </c>
      <c r="H12" s="200">
        <v>60.6</v>
      </c>
      <c r="I12" s="200">
        <v>62.5</v>
      </c>
      <c r="J12" s="200">
        <v>62.7</v>
      </c>
      <c r="K12" s="302">
        <v>58.22</v>
      </c>
      <c r="L12" s="200">
        <v>60.6</v>
      </c>
      <c r="M12" s="200">
        <v>62.5</v>
      </c>
      <c r="N12" s="303">
        <v>62.7</v>
      </c>
    </row>
    <row r="13" spans="2:15" ht="14.5" customHeight="1" x14ac:dyDescent="0.35">
      <c r="B13" t="s">
        <v>379</v>
      </c>
      <c r="C13" s="200">
        <v>66.7</v>
      </c>
      <c r="D13" s="200">
        <v>61</v>
      </c>
      <c r="E13" s="200">
        <v>62.8</v>
      </c>
      <c r="F13" s="200">
        <v>63</v>
      </c>
      <c r="G13" s="200">
        <v>58.57</v>
      </c>
      <c r="H13" s="200">
        <v>61</v>
      </c>
      <c r="I13" s="200">
        <v>62.8</v>
      </c>
      <c r="J13" s="200">
        <v>63</v>
      </c>
      <c r="K13" s="302">
        <v>58.57</v>
      </c>
      <c r="L13" s="200">
        <v>61</v>
      </c>
      <c r="M13" s="200">
        <v>62.8</v>
      </c>
      <c r="N13" s="303">
        <v>63</v>
      </c>
    </row>
    <row r="14" spans="2:15" ht="14.5" customHeight="1" x14ac:dyDescent="0.35">
      <c r="B14" t="s">
        <v>380</v>
      </c>
      <c r="C14">
        <v>7.9199999999999995E-4</v>
      </c>
      <c r="D14">
        <v>1.274E-3</v>
      </c>
      <c r="E14">
        <v>1.145E-3</v>
      </c>
      <c r="F14">
        <v>1.2869999999999999E-3</v>
      </c>
      <c r="G14">
        <v>1.1850000000000001E-3</v>
      </c>
      <c r="H14">
        <v>1.274E-3</v>
      </c>
      <c r="I14">
        <v>1.145E-3</v>
      </c>
      <c r="J14">
        <v>1.2869999999999999E-3</v>
      </c>
      <c r="K14" s="25">
        <v>1.1853429999999999E-3</v>
      </c>
      <c r="L14">
        <v>1.274E-3</v>
      </c>
      <c r="M14">
        <v>1.145E-3</v>
      </c>
      <c r="N14" s="304">
        <v>1.2869999999999999E-3</v>
      </c>
    </row>
    <row r="15" spans="2:15" ht="14.5" customHeight="1" thickBot="1" x14ac:dyDescent="0.4">
      <c r="B15" t="s">
        <v>381</v>
      </c>
      <c r="C15">
        <v>8.3500000000000002E-4</v>
      </c>
      <c r="D15">
        <v>1.343E-3</v>
      </c>
      <c r="E15">
        <v>1.2049999999999999E-3</v>
      </c>
      <c r="F15">
        <v>1.3550000000000001E-3</v>
      </c>
      <c r="G15">
        <v>1.2489999999999999E-3</v>
      </c>
      <c r="H15">
        <v>1.343E-3</v>
      </c>
      <c r="I15">
        <v>1.2049999999999999E-3</v>
      </c>
      <c r="J15">
        <v>1.3550000000000001E-3</v>
      </c>
      <c r="K15" s="305">
        <v>1.2490279999999999E-3</v>
      </c>
      <c r="L15" s="306">
        <v>1.343E-3</v>
      </c>
      <c r="M15" s="306">
        <v>1.2049999999999999E-3</v>
      </c>
      <c r="N15" s="307">
        <v>1.3550000000000001E-3</v>
      </c>
    </row>
    <row r="16" spans="2:15" ht="14.5" customHeight="1" x14ac:dyDescent="0.35">
      <c r="B16" t="s">
        <v>382</v>
      </c>
    </row>
    <row r="17" ht="14.5" customHeight="1" x14ac:dyDescent="0.35"/>
    <row r="18" ht="14.5" customHeight="1" x14ac:dyDescent="0.35"/>
    <row r="19" ht="14.5" hidden="1" customHeight="1" x14ac:dyDescent="0.35"/>
    <row r="20" ht="14.5" hidden="1" customHeight="1" x14ac:dyDescent="0.35"/>
    <row r="21" ht="14.5" hidden="1" customHeight="1" x14ac:dyDescent="0.35"/>
    <row r="22" ht="14.5" hidden="1" customHeight="1" x14ac:dyDescent="0.35"/>
    <row r="23" ht="14.5" hidden="1" customHeight="1" x14ac:dyDescent="0.35"/>
    <row r="24" ht="14.5" hidden="1" customHeight="1" x14ac:dyDescent="0.35"/>
    <row r="25" ht="14.5" hidden="1" customHeight="1" x14ac:dyDescent="0.35"/>
    <row r="26" ht="14.5" hidden="1" customHeight="1" x14ac:dyDescent="0.35"/>
    <row r="27" ht="14.5" hidden="1" customHeight="1" x14ac:dyDescent="0.35"/>
    <row r="28" ht="14.5" hidden="1" customHeight="1" x14ac:dyDescent="0.35"/>
    <row r="29" ht="14.5" hidden="1" customHeight="1" x14ac:dyDescent="0.35"/>
    <row r="30" ht="14.5" hidden="1" customHeight="1" x14ac:dyDescent="0.35"/>
    <row r="31" ht="14.5" hidden="1" customHeight="1" x14ac:dyDescent="0.35"/>
    <row r="32" ht="14.5" hidden="1" customHeight="1" x14ac:dyDescent="0.35"/>
    <row r="33" ht="14.5" hidden="1" customHeight="1" x14ac:dyDescent="0.35"/>
    <row r="34" ht="14.5" hidden="1" customHeight="1" x14ac:dyDescent="0.35"/>
    <row r="35" ht="14.5" hidden="1" customHeight="1" x14ac:dyDescent="0.35"/>
    <row r="36" ht="14.5" hidden="1" customHeight="1" x14ac:dyDescent="0.35"/>
    <row r="37" ht="14.5" hidden="1" customHeight="1" x14ac:dyDescent="0.35"/>
    <row r="38" ht="14.5" hidden="1" customHeight="1" x14ac:dyDescent="0.35"/>
    <row r="39" ht="14.5" hidden="1" customHeight="1" x14ac:dyDescent="0.35"/>
    <row r="40" ht="14.5" hidden="1" customHeight="1" x14ac:dyDescent="0.35"/>
    <row r="41" ht="14.5" hidden="1" customHeight="1" x14ac:dyDescent="0.35"/>
    <row r="42" ht="14.5" hidden="1" customHeight="1" x14ac:dyDescent="0.35"/>
    <row r="43" ht="14.5" hidden="1" customHeight="1" x14ac:dyDescent="0.35"/>
  </sheetData>
  <customSheetViews>
    <customSheetView guid="{EB795A54-28D7-4D84-84BD-E612CA4FC176}" scale="60" showGridLines="0" hiddenRows="1" hiddenColumns="1">
      <selection activeCell="B14" sqref="B14"/>
    </customSheetView>
  </customSheetViews>
  <pageMargins left="0.511811024" right="0.511811024" top="0.78740157499999996" bottom="0.78740157499999996" header="0.31496062000000002" footer="0.31496062000000002"/>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FF218-1F67-4163-98FC-4AE2A3EF8210}">
  <sheetPr codeName="Planilha41"/>
  <dimension ref="A1:AE42"/>
  <sheetViews>
    <sheetView showGridLines="0" showRowColHeaders="0" zoomScale="70" zoomScaleNormal="70" workbookViewId="0">
      <pane xSplit="2" ySplit="11" topLeftCell="C12" activePane="bottomRight" state="frozen"/>
      <selection pane="topRight" activeCell="C1" sqref="C1"/>
      <selection pane="bottomLeft" activeCell="A12" sqref="A12"/>
      <selection pane="bottomRight"/>
    </sheetView>
  </sheetViews>
  <sheetFormatPr defaultColWidth="0" defaultRowHeight="0" customHeight="1" zeroHeight="1" x14ac:dyDescent="0.35"/>
  <cols>
    <col min="1" max="1" width="8.7265625" style="14" customWidth="1"/>
    <col min="2" max="2" width="99.453125" style="14" customWidth="1"/>
    <col min="3" max="14" width="22.453125" style="14" customWidth="1"/>
    <col min="15" max="19" width="15.453125" style="14" customWidth="1"/>
    <col min="20" max="23" width="17.1796875" style="14" customWidth="1"/>
    <col min="24" max="31" width="17.1796875" style="14" hidden="1" customWidth="1"/>
    <col min="32" max="16384" width="8.7265625" style="14" hidden="1"/>
  </cols>
  <sheetData>
    <row r="1" spans="1:23" ht="14.5" x14ac:dyDescent="0.35">
      <c r="A1"/>
      <c r="B1"/>
      <c r="C1"/>
      <c r="D1"/>
      <c r="E1"/>
      <c r="F1"/>
      <c r="G1"/>
      <c r="H1"/>
      <c r="I1"/>
      <c r="J1"/>
      <c r="K1"/>
      <c r="L1"/>
      <c r="M1"/>
      <c r="N1"/>
      <c r="O1"/>
      <c r="P1"/>
      <c r="Q1"/>
      <c r="R1"/>
      <c r="S1"/>
      <c r="T1"/>
      <c r="U1"/>
      <c r="V1"/>
      <c r="W1"/>
    </row>
    <row r="2" spans="1:23" ht="14.5" x14ac:dyDescent="0.35">
      <c r="A2"/>
      <c r="B2"/>
      <c r="C2"/>
      <c r="D2"/>
      <c r="E2"/>
      <c r="F2"/>
      <c r="G2"/>
      <c r="H2"/>
      <c r="I2"/>
      <c r="J2"/>
      <c r="K2"/>
      <c r="L2"/>
      <c r="M2"/>
      <c r="N2"/>
      <c r="O2"/>
      <c r="P2"/>
      <c r="Q2"/>
      <c r="R2"/>
      <c r="S2"/>
      <c r="T2"/>
      <c r="U2"/>
      <c r="V2"/>
      <c r="W2"/>
    </row>
    <row r="3" spans="1:23" ht="14.5" x14ac:dyDescent="0.35">
      <c r="A3"/>
      <c r="B3"/>
      <c r="C3"/>
      <c r="D3"/>
      <c r="E3"/>
      <c r="F3"/>
      <c r="G3"/>
      <c r="H3"/>
      <c r="I3"/>
      <c r="J3"/>
      <c r="K3"/>
      <c r="L3"/>
      <c r="M3"/>
      <c r="N3"/>
      <c r="O3"/>
      <c r="P3"/>
      <c r="Q3"/>
      <c r="R3"/>
      <c r="S3"/>
      <c r="T3"/>
      <c r="U3"/>
      <c r="V3"/>
      <c r="W3"/>
    </row>
    <row r="4" spans="1:23" ht="14.5" x14ac:dyDescent="0.35">
      <c r="A4"/>
      <c r="B4"/>
      <c r="C4"/>
      <c r="D4"/>
      <c r="E4"/>
      <c r="F4"/>
      <c r="G4"/>
      <c r="H4"/>
      <c r="I4"/>
      <c r="J4"/>
      <c r="K4"/>
      <c r="L4"/>
      <c r="M4"/>
      <c r="N4"/>
      <c r="O4"/>
      <c r="P4"/>
      <c r="Q4"/>
      <c r="R4"/>
      <c r="S4"/>
      <c r="T4"/>
      <c r="U4"/>
      <c r="V4"/>
      <c r="W4"/>
    </row>
    <row r="5" spans="1:23" ht="14.5" x14ac:dyDescent="0.35">
      <c r="A5"/>
      <c r="B5"/>
      <c r="C5"/>
      <c r="D5"/>
      <c r="E5"/>
      <c r="F5"/>
      <c r="G5"/>
      <c r="H5"/>
      <c r="I5"/>
      <c r="J5"/>
      <c r="K5"/>
      <c r="L5"/>
      <c r="M5"/>
      <c r="N5"/>
      <c r="O5"/>
      <c r="P5"/>
      <c r="Q5"/>
      <c r="R5"/>
      <c r="S5"/>
      <c r="T5"/>
      <c r="U5"/>
      <c r="V5"/>
      <c r="W5"/>
    </row>
    <row r="6" spans="1:23" ht="14.5" x14ac:dyDescent="0.35">
      <c r="A6"/>
      <c r="B6"/>
      <c r="C6"/>
      <c r="D6"/>
      <c r="E6"/>
      <c r="F6"/>
      <c r="G6"/>
      <c r="H6"/>
      <c r="I6"/>
      <c r="J6"/>
      <c r="K6"/>
      <c r="L6"/>
      <c r="M6"/>
      <c r="N6"/>
      <c r="O6"/>
      <c r="P6"/>
      <c r="Q6"/>
      <c r="R6"/>
      <c r="S6"/>
      <c r="T6"/>
      <c r="U6"/>
      <c r="V6"/>
      <c r="W6"/>
    </row>
    <row r="7" spans="1:23" ht="18.5" x14ac:dyDescent="0.45">
      <c r="A7"/>
      <c r="B7" s="82" t="s">
        <v>49</v>
      </c>
      <c r="C7" s="2"/>
      <c r="D7" s="2"/>
      <c r="E7" s="2"/>
      <c r="F7" s="2"/>
      <c r="G7" s="2"/>
      <c r="H7" s="2"/>
      <c r="I7" s="2"/>
      <c r="J7" s="2"/>
      <c r="K7" s="2"/>
      <c r="L7" s="2"/>
      <c r="M7" s="2"/>
      <c r="N7"/>
      <c r="O7"/>
      <c r="P7"/>
      <c r="Q7"/>
      <c r="R7"/>
      <c r="S7"/>
      <c r="T7"/>
      <c r="U7"/>
      <c r="V7"/>
      <c r="W7"/>
    </row>
    <row r="8" spans="1:23" ht="14.5" x14ac:dyDescent="0.35">
      <c r="A8"/>
      <c r="B8" s="2"/>
      <c r="C8" s="2"/>
      <c r="D8" s="2"/>
      <c r="E8" s="2"/>
      <c r="F8" s="2"/>
      <c r="G8" s="2"/>
      <c r="H8" s="2"/>
      <c r="I8" s="2"/>
      <c r="J8" s="2"/>
      <c r="K8" s="2"/>
      <c r="L8" s="2"/>
      <c r="M8" s="2"/>
      <c r="N8"/>
      <c r="O8"/>
      <c r="P8"/>
      <c r="Q8"/>
      <c r="R8"/>
      <c r="S8"/>
      <c r="T8"/>
      <c r="U8"/>
      <c r="V8"/>
      <c r="W8"/>
    </row>
    <row r="9" spans="1:23" ht="14.5" customHeight="1" thickBot="1" x14ac:dyDescent="0.4">
      <c r="A9"/>
      <c r="B9" s="75" t="s">
        <v>383</v>
      </c>
      <c r="C9" s="75"/>
      <c r="D9" s="75"/>
      <c r="E9" s="75"/>
      <c r="F9" s="75"/>
      <c r="G9" s="75"/>
      <c r="H9" s="75"/>
      <c r="I9" s="75"/>
      <c r="J9" s="75"/>
      <c r="K9" s="75"/>
      <c r="L9" s="75"/>
      <c r="M9" s="75"/>
      <c r="N9" s="75"/>
      <c r="O9"/>
      <c r="P9"/>
      <c r="Q9"/>
      <c r="R9"/>
      <c r="S9"/>
      <c r="T9"/>
      <c r="U9"/>
      <c r="V9"/>
      <c r="W9"/>
    </row>
    <row r="10" spans="1:23" s="229" customFormat="1" ht="14.5" customHeight="1" x14ac:dyDescent="0.35">
      <c r="A10" s="113"/>
      <c r="B10" s="113"/>
      <c r="C10" s="179"/>
      <c r="D10" s="179"/>
      <c r="E10" s="179"/>
      <c r="F10" s="59" t="s">
        <v>53</v>
      </c>
      <c r="G10" s="59"/>
      <c r="H10" s="59"/>
      <c r="I10" s="59"/>
      <c r="J10" s="59" t="s">
        <v>54</v>
      </c>
      <c r="K10" s="59"/>
      <c r="L10" s="59"/>
      <c r="M10" s="59"/>
      <c r="N10" s="59" t="s">
        <v>55</v>
      </c>
      <c r="O10" s="59"/>
      <c r="P10" s="59"/>
      <c r="Q10" s="59"/>
      <c r="R10" s="59" t="s">
        <v>56</v>
      </c>
      <c r="S10" s="71"/>
      <c r="T10" s="72"/>
      <c r="U10" s="72"/>
      <c r="V10" s="73" t="s">
        <v>57</v>
      </c>
      <c r="W10" s="59"/>
    </row>
    <row r="11" spans="1:23" s="262" customFormat="1" ht="14.5" customHeight="1" x14ac:dyDescent="0.35">
      <c r="A11" s="100"/>
      <c r="B11" s="100"/>
      <c r="C11" s="56" t="s">
        <v>135</v>
      </c>
      <c r="D11" s="56" t="s">
        <v>136</v>
      </c>
      <c r="E11" s="56" t="s">
        <v>137</v>
      </c>
      <c r="F11" s="56" t="s">
        <v>138</v>
      </c>
      <c r="G11" s="56" t="s">
        <v>135</v>
      </c>
      <c r="H11" s="56" t="s">
        <v>136</v>
      </c>
      <c r="I11" s="56" t="s">
        <v>137</v>
      </c>
      <c r="J11" s="56" t="s">
        <v>138</v>
      </c>
      <c r="K11" s="56" t="s">
        <v>135</v>
      </c>
      <c r="L11" s="56" t="s">
        <v>136</v>
      </c>
      <c r="M11" s="56" t="s">
        <v>137</v>
      </c>
      <c r="N11" s="56" t="s">
        <v>138</v>
      </c>
      <c r="O11" s="56" t="s">
        <v>135</v>
      </c>
      <c r="P11" s="56" t="s">
        <v>136</v>
      </c>
      <c r="Q11" s="56" t="s">
        <v>137</v>
      </c>
      <c r="R11" s="56" t="s">
        <v>138</v>
      </c>
      <c r="S11" s="60" t="s">
        <v>135</v>
      </c>
      <c r="T11" s="56" t="s">
        <v>384</v>
      </c>
      <c r="U11" s="56" t="s">
        <v>137</v>
      </c>
      <c r="V11" s="204" t="s">
        <v>138</v>
      </c>
      <c r="W11" s="56"/>
    </row>
    <row r="12" spans="1:23" ht="14.5" customHeight="1" x14ac:dyDescent="0.35">
      <c r="A12"/>
      <c r="B12" t="s">
        <v>385</v>
      </c>
      <c r="C12" s="233">
        <v>42.8</v>
      </c>
      <c r="D12" s="233" t="s">
        <v>386</v>
      </c>
      <c r="E12" s="233">
        <v>72.3</v>
      </c>
      <c r="F12" s="233" t="s">
        <v>386</v>
      </c>
      <c r="G12" s="233">
        <v>39.4</v>
      </c>
      <c r="H12" s="233" t="s">
        <v>386</v>
      </c>
      <c r="I12" s="233">
        <v>72.400000000000006</v>
      </c>
      <c r="J12" s="233" t="s">
        <v>386</v>
      </c>
      <c r="K12" s="233">
        <v>35.299999999999997</v>
      </c>
      <c r="L12" s="233" t="s">
        <v>386</v>
      </c>
      <c r="M12" s="233">
        <v>75.099999999999994</v>
      </c>
      <c r="N12" s="233" t="s">
        <v>386</v>
      </c>
      <c r="O12" s="233">
        <v>33.5</v>
      </c>
      <c r="P12" s="233" t="s">
        <v>386</v>
      </c>
      <c r="Q12" s="233">
        <v>76.7</v>
      </c>
      <c r="R12" s="233" t="s">
        <v>386</v>
      </c>
      <c r="S12" s="253">
        <v>44.44</v>
      </c>
      <c r="T12" s="233">
        <v>0</v>
      </c>
      <c r="U12" s="233">
        <v>78</v>
      </c>
      <c r="V12" s="237" t="s">
        <v>386</v>
      </c>
      <c r="W12" s="195"/>
    </row>
    <row r="13" spans="1:23" ht="14.5" customHeight="1" x14ac:dyDescent="0.35">
      <c r="A13"/>
      <c r="B13" t="s">
        <v>387</v>
      </c>
      <c r="C13" s="233" t="s">
        <v>386</v>
      </c>
      <c r="D13" s="233" t="s">
        <v>386</v>
      </c>
      <c r="E13" s="233" t="s">
        <v>386</v>
      </c>
      <c r="F13" s="233" t="s">
        <v>386</v>
      </c>
      <c r="G13" s="233">
        <v>56</v>
      </c>
      <c r="H13" s="233">
        <v>98.5</v>
      </c>
      <c r="I13" s="233">
        <v>85.9</v>
      </c>
      <c r="J13" s="233">
        <v>96.2</v>
      </c>
      <c r="K13" s="233">
        <v>95.4</v>
      </c>
      <c r="L13" s="233">
        <v>98.5</v>
      </c>
      <c r="M13" s="233">
        <v>85.9</v>
      </c>
      <c r="N13" s="233">
        <v>96.2</v>
      </c>
      <c r="O13" s="233">
        <v>95.4</v>
      </c>
      <c r="P13" s="233">
        <v>98.5</v>
      </c>
      <c r="Q13" s="233">
        <v>85.9</v>
      </c>
      <c r="R13" s="233">
        <v>96.2</v>
      </c>
      <c r="S13" s="253">
        <v>95.4</v>
      </c>
      <c r="T13" s="233">
        <v>98.5</v>
      </c>
      <c r="U13" s="233">
        <v>85.9</v>
      </c>
      <c r="V13" s="237">
        <v>96.2</v>
      </c>
      <c r="W13" s="195"/>
    </row>
    <row r="14" spans="1:23" ht="14.5" customHeight="1" thickBot="1" x14ac:dyDescent="0.4">
      <c r="A14"/>
      <c r="B14" t="s">
        <v>388</v>
      </c>
      <c r="C14" s="233" t="s">
        <v>386</v>
      </c>
      <c r="D14" s="233" t="s">
        <v>386</v>
      </c>
      <c r="E14" s="233" t="s">
        <v>386</v>
      </c>
      <c r="F14" s="233" t="s">
        <v>386</v>
      </c>
      <c r="G14" s="233">
        <v>56</v>
      </c>
      <c r="H14" s="233">
        <v>98.5</v>
      </c>
      <c r="I14" s="233">
        <v>85.9</v>
      </c>
      <c r="J14" s="233">
        <v>96.2</v>
      </c>
      <c r="K14" s="233">
        <v>95.4</v>
      </c>
      <c r="L14" s="233">
        <v>98.5</v>
      </c>
      <c r="M14" s="233">
        <v>85.9</v>
      </c>
      <c r="N14" s="233">
        <v>96.2</v>
      </c>
      <c r="O14" s="233">
        <v>95.4</v>
      </c>
      <c r="P14" s="233">
        <v>98.5</v>
      </c>
      <c r="Q14" s="233">
        <v>85.9</v>
      </c>
      <c r="R14" s="233">
        <v>96.2</v>
      </c>
      <c r="S14" s="254">
        <v>95.4</v>
      </c>
      <c r="T14" s="255">
        <v>98.5</v>
      </c>
      <c r="U14" s="255">
        <v>85.9</v>
      </c>
      <c r="V14" s="240">
        <v>96.2</v>
      </c>
      <c r="W14" s="195"/>
    </row>
    <row r="15" spans="1:23" ht="14.5" customHeight="1" x14ac:dyDescent="0.35">
      <c r="A15"/>
      <c r="B15" t="s">
        <v>389</v>
      </c>
      <c r="C15"/>
      <c r="D15"/>
      <c r="E15"/>
      <c r="F15"/>
      <c r="G15"/>
      <c r="H15"/>
      <c r="I15"/>
      <c r="J15"/>
      <c r="K15"/>
      <c r="L15"/>
      <c r="M15"/>
      <c r="N15"/>
      <c r="O15"/>
      <c r="P15"/>
      <c r="Q15"/>
      <c r="R15"/>
      <c r="S15"/>
      <c r="T15"/>
      <c r="U15"/>
      <c r="V15"/>
      <c r="W15"/>
    </row>
    <row r="16" spans="1:23" ht="14.5" customHeight="1" x14ac:dyDescent="0.35">
      <c r="A16"/>
      <c r="B16" t="s">
        <v>390</v>
      </c>
      <c r="C16"/>
      <c r="D16"/>
      <c r="E16"/>
      <c r="F16"/>
      <c r="G16"/>
      <c r="H16"/>
      <c r="I16"/>
      <c r="J16"/>
      <c r="K16"/>
      <c r="L16"/>
      <c r="M16"/>
      <c r="N16"/>
      <c r="O16"/>
      <c r="P16"/>
      <c r="Q16"/>
      <c r="R16"/>
      <c r="S16"/>
      <c r="T16"/>
      <c r="U16"/>
      <c r="V16"/>
      <c r="W16"/>
    </row>
    <row r="17" spans="1:23" ht="14.5" customHeight="1" x14ac:dyDescent="0.35">
      <c r="A17"/>
      <c r="B17"/>
      <c r="C17"/>
      <c r="D17"/>
      <c r="E17"/>
      <c r="F17"/>
      <c r="G17"/>
      <c r="H17"/>
      <c r="I17"/>
      <c r="J17"/>
      <c r="K17"/>
      <c r="L17"/>
      <c r="M17"/>
      <c r="N17"/>
      <c r="O17"/>
      <c r="P17"/>
      <c r="Q17"/>
      <c r="R17"/>
      <c r="S17"/>
      <c r="T17"/>
      <c r="U17"/>
      <c r="V17"/>
      <c r="W17"/>
    </row>
    <row r="18" spans="1:23" ht="14.5" hidden="1" customHeight="1" x14ac:dyDescent="0.35"/>
    <row r="19" spans="1:23" ht="14.5" hidden="1" customHeight="1" x14ac:dyDescent="0.35"/>
    <row r="20" spans="1:23" ht="14.5" hidden="1" customHeight="1" x14ac:dyDescent="0.35"/>
    <row r="21" spans="1:23" ht="14.5" hidden="1" customHeight="1" x14ac:dyDescent="0.35"/>
    <row r="22" spans="1:23" ht="14.5" hidden="1" customHeight="1" x14ac:dyDescent="0.35"/>
    <row r="23" spans="1:23" ht="14.5" hidden="1" customHeight="1" x14ac:dyDescent="0.35"/>
    <row r="24" spans="1:23" ht="14.5" hidden="1" customHeight="1" x14ac:dyDescent="0.35"/>
    <row r="25" spans="1:23" ht="14.5" hidden="1" customHeight="1" x14ac:dyDescent="0.35"/>
    <row r="26" spans="1:23" ht="14.5" hidden="1" customHeight="1" x14ac:dyDescent="0.35"/>
    <row r="27" spans="1:23" ht="14.5" hidden="1" customHeight="1" x14ac:dyDescent="0.35"/>
    <row r="28" spans="1:23" ht="14.5" hidden="1" customHeight="1" x14ac:dyDescent="0.35"/>
    <row r="29" spans="1:23" ht="14.5" hidden="1" customHeight="1" x14ac:dyDescent="0.35"/>
    <row r="30" spans="1:23" ht="14.5" hidden="1" customHeight="1" x14ac:dyDescent="0.35"/>
    <row r="31" spans="1:23" ht="14.5" hidden="1" customHeight="1" x14ac:dyDescent="0.35"/>
    <row r="32" spans="1:23" ht="14.5" hidden="1" customHeight="1" x14ac:dyDescent="0.35"/>
    <row r="33" ht="14.5" hidden="1" customHeight="1" x14ac:dyDescent="0.35"/>
    <row r="34" ht="14.5" hidden="1" customHeight="1" x14ac:dyDescent="0.35"/>
    <row r="35" ht="14.5" hidden="1" customHeight="1" x14ac:dyDescent="0.35"/>
    <row r="36" ht="14.5" hidden="1" customHeight="1" x14ac:dyDescent="0.35"/>
    <row r="37" ht="14.5" hidden="1" customHeight="1" x14ac:dyDescent="0.35"/>
    <row r="38" ht="14.5" hidden="1" customHeight="1" x14ac:dyDescent="0.35"/>
    <row r="39" ht="14.5" hidden="1" customHeight="1" x14ac:dyDescent="0.35"/>
    <row r="40" ht="14.5" hidden="1" customHeight="1" x14ac:dyDescent="0.35"/>
    <row r="41" ht="14.5" hidden="1" customHeight="1" x14ac:dyDescent="0.35"/>
    <row r="42" ht="14.5" hidden="1" customHeight="1" x14ac:dyDescent="0.35"/>
  </sheetData>
  <customSheetViews>
    <customSheetView guid="{EB795A54-28D7-4D84-84BD-E612CA4FC176}" scale="60" showGridLines="0" hiddenRows="1" hiddenColumns="1">
      <selection activeCell="H13" sqref="H13"/>
    </customSheetView>
  </customSheetViews>
  <pageMargins left="0.511811024" right="0.511811024" top="0.78740157499999996" bottom="0.78740157499999996" header="0.31496062000000002" footer="0.31496062000000002"/>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6EEAA-DA90-46C7-86F4-6840C24FFC13}">
  <sheetPr codeName="Planilha42"/>
  <dimension ref="A1:AG61"/>
  <sheetViews>
    <sheetView showGridLines="0" showRowColHeaders="0" zoomScale="70" zoomScaleNormal="70" workbookViewId="0">
      <pane xSplit="2" ySplit="7" topLeftCell="C8" activePane="bottomRight" state="frozen"/>
      <selection pane="topRight" activeCell="C1" sqref="C1"/>
      <selection pane="bottomLeft" activeCell="A8" sqref="A8"/>
      <selection pane="bottomRight"/>
    </sheetView>
  </sheetViews>
  <sheetFormatPr defaultColWidth="0" defaultRowHeight="0" customHeight="1" zeroHeight="1" x14ac:dyDescent="0.35"/>
  <cols>
    <col min="1" max="1" width="8.7265625" style="14" customWidth="1"/>
    <col min="2" max="2" width="59.81640625" style="14" customWidth="1"/>
    <col min="3" max="3" width="23.1796875" style="14" customWidth="1"/>
    <col min="4" max="4" width="24.26953125" style="14" customWidth="1"/>
    <col min="5" max="5" width="21.7265625" style="14" customWidth="1"/>
    <col min="6" max="7" width="19.81640625" style="14" customWidth="1"/>
    <col min="8" max="8" width="9.81640625" style="14" customWidth="1"/>
    <col min="9" max="9" width="22.7265625" style="14" hidden="1" customWidth="1"/>
    <col min="10" max="21" width="15.453125" style="14" hidden="1" customWidth="1"/>
    <col min="22" max="33" width="17.1796875" style="14" hidden="1" customWidth="1"/>
    <col min="34" max="35" width="0" style="14" hidden="1" customWidth="1"/>
    <col min="36" max="16384" width="0" style="14" hidden="1"/>
  </cols>
  <sheetData>
    <row r="1" spans="1:15" ht="14.5" x14ac:dyDescent="0.35">
      <c r="A1"/>
      <c r="B1"/>
      <c r="C1"/>
      <c r="D1"/>
      <c r="E1"/>
      <c r="F1"/>
      <c r="G1"/>
      <c r="H1"/>
    </row>
    <row r="2" spans="1:15" ht="14.5" x14ac:dyDescent="0.35">
      <c r="A2"/>
      <c r="B2"/>
      <c r="C2"/>
      <c r="D2"/>
      <c r="E2"/>
      <c r="F2"/>
      <c r="G2"/>
      <c r="H2"/>
    </row>
    <row r="3" spans="1:15" ht="14.5" x14ac:dyDescent="0.35">
      <c r="A3"/>
      <c r="B3"/>
      <c r="C3"/>
      <c r="D3"/>
      <c r="E3"/>
      <c r="F3"/>
      <c r="G3"/>
      <c r="H3"/>
    </row>
    <row r="4" spans="1:15" ht="14.5" x14ac:dyDescent="0.35">
      <c r="A4"/>
      <c r="B4"/>
      <c r="C4"/>
      <c r="D4"/>
      <c r="E4"/>
      <c r="F4"/>
      <c r="G4"/>
      <c r="H4"/>
    </row>
    <row r="5" spans="1:15" ht="14.5" x14ac:dyDescent="0.35">
      <c r="A5"/>
      <c r="B5"/>
      <c r="C5"/>
      <c r="D5"/>
      <c r="E5"/>
      <c r="F5"/>
      <c r="G5"/>
      <c r="H5"/>
    </row>
    <row r="6" spans="1:15" ht="14.5" x14ac:dyDescent="0.35">
      <c r="A6"/>
      <c r="B6"/>
      <c r="C6"/>
      <c r="D6"/>
      <c r="E6"/>
      <c r="F6"/>
      <c r="G6"/>
      <c r="H6" s="17"/>
    </row>
    <row r="7" spans="1:15" ht="18.5" x14ac:dyDescent="0.45">
      <c r="A7"/>
      <c r="B7" s="82" t="s">
        <v>43</v>
      </c>
      <c r="C7" s="2"/>
      <c r="D7" s="2"/>
      <c r="E7" s="2"/>
      <c r="F7" s="2"/>
      <c r="G7" s="2"/>
      <c r="H7" s="2"/>
      <c r="I7" s="16"/>
      <c r="J7" s="16"/>
      <c r="K7" s="16"/>
      <c r="L7" s="16"/>
      <c r="M7" s="16"/>
      <c r="N7" s="16"/>
      <c r="O7" s="16"/>
    </row>
    <row r="8" spans="1:15" ht="14.5" x14ac:dyDescent="0.35">
      <c r="A8"/>
      <c r="B8" s="2"/>
      <c r="C8" s="2"/>
      <c r="D8" s="2"/>
      <c r="E8" s="2"/>
      <c r="F8" s="2"/>
      <c r="G8" s="2"/>
      <c r="H8" s="2"/>
      <c r="I8" s="16"/>
      <c r="J8" s="16"/>
      <c r="K8" s="16"/>
      <c r="L8" s="16"/>
      <c r="M8" s="16"/>
      <c r="N8" s="16"/>
      <c r="O8" s="16"/>
    </row>
    <row r="9" spans="1:15" ht="14.5" customHeight="1" thickBot="1" x14ac:dyDescent="0.4">
      <c r="A9"/>
      <c r="B9" s="75" t="s">
        <v>391</v>
      </c>
      <c r="C9" s="1"/>
      <c r="D9" s="1"/>
      <c r="E9" s="1"/>
      <c r="F9" s="1"/>
      <c r="G9" s="1"/>
      <c r="H9" s="1"/>
      <c r="I9" s="12"/>
    </row>
    <row r="10" spans="1:15" s="226" customFormat="1" ht="14.5" customHeight="1" x14ac:dyDescent="0.35">
      <c r="A10" s="43"/>
      <c r="B10" s="43" t="s">
        <v>392</v>
      </c>
      <c r="C10" s="59" t="s">
        <v>53</v>
      </c>
      <c r="D10" s="59" t="s">
        <v>54</v>
      </c>
      <c r="E10" s="59" t="s">
        <v>55</v>
      </c>
      <c r="F10" s="59" t="s">
        <v>56</v>
      </c>
      <c r="G10" s="69" t="s">
        <v>57</v>
      </c>
      <c r="H10" s="36"/>
      <c r="I10" s="228"/>
    </row>
    <row r="11" spans="1:15" ht="14.5" customHeight="1" x14ac:dyDescent="0.35">
      <c r="A11"/>
      <c r="B11" t="s">
        <v>393</v>
      </c>
      <c r="C11" s="195">
        <v>228.09</v>
      </c>
      <c r="D11" s="195">
        <v>215.26</v>
      </c>
      <c r="E11" s="195">
        <v>222.26</v>
      </c>
      <c r="F11" s="195">
        <v>214.23</v>
      </c>
      <c r="G11" s="198">
        <v>207.52</v>
      </c>
      <c r="H11" s="1"/>
      <c r="I11" s="12"/>
    </row>
    <row r="12" spans="1:15" ht="14.5" customHeight="1" thickBot="1" x14ac:dyDescent="0.4">
      <c r="A12"/>
      <c r="B12" t="s">
        <v>156</v>
      </c>
      <c r="C12" s="195">
        <v>414.36</v>
      </c>
      <c r="D12" s="202">
        <v>389.4</v>
      </c>
      <c r="E12" s="195">
        <v>405.91</v>
      </c>
      <c r="F12" s="195">
        <v>390.92</v>
      </c>
      <c r="G12" s="217">
        <v>377.62</v>
      </c>
      <c r="H12" s="1"/>
      <c r="I12" s="12"/>
    </row>
    <row r="13" spans="1:15" ht="30" customHeight="1" x14ac:dyDescent="0.35">
      <c r="A13"/>
      <c r="B13" s="314" t="s">
        <v>394</v>
      </c>
      <c r="C13" s="314"/>
      <c r="D13" s="314"/>
      <c r="E13" s="314"/>
      <c r="F13" s="314"/>
      <c r="G13" s="314"/>
      <c r="H13" s="1"/>
      <c r="I13" s="12"/>
    </row>
    <row r="14" spans="1:15" ht="14.5" customHeight="1" x14ac:dyDescent="0.35">
      <c r="A14"/>
      <c r="B14" s="1"/>
      <c r="C14" s="201"/>
      <c r="D14" s="201"/>
      <c r="E14" s="201"/>
      <c r="F14" s="201"/>
      <c r="G14" s="201"/>
      <c r="H14" s="1"/>
      <c r="I14" s="12"/>
    </row>
    <row r="15" spans="1:15" ht="14.5" customHeight="1" thickBot="1" x14ac:dyDescent="0.4">
      <c r="A15"/>
      <c r="B15" s="75" t="s">
        <v>395</v>
      </c>
      <c r="C15" s="201"/>
      <c r="D15" s="201"/>
      <c r="E15" s="201"/>
      <c r="F15" s="201"/>
      <c r="G15" s="201"/>
      <c r="H15" s="1"/>
      <c r="I15" s="12"/>
    </row>
    <row r="16" spans="1:15" s="229" customFormat="1" ht="14.5" customHeight="1" x14ac:dyDescent="0.35">
      <c r="A16" s="113"/>
      <c r="B16" s="113"/>
      <c r="C16" s="59" t="s">
        <v>53</v>
      </c>
      <c r="D16" s="59" t="s">
        <v>54</v>
      </c>
      <c r="E16" s="59" t="s">
        <v>55</v>
      </c>
      <c r="F16" s="59" t="s">
        <v>56</v>
      </c>
      <c r="G16" s="69" t="s">
        <v>57</v>
      </c>
      <c r="H16" s="113"/>
    </row>
    <row r="17" spans="1:9" ht="14.5" customHeight="1" thickBot="1" x14ac:dyDescent="0.4">
      <c r="A17"/>
      <c r="B17" t="s">
        <v>396</v>
      </c>
      <c r="C17" s="242">
        <v>252</v>
      </c>
      <c r="D17" s="242">
        <v>290</v>
      </c>
      <c r="E17" s="242">
        <v>310</v>
      </c>
      <c r="F17" s="242">
        <v>268.97000000000003</v>
      </c>
      <c r="G17" s="308">
        <v>241.1</v>
      </c>
      <c r="H17" s="1"/>
      <c r="I17" s="12"/>
    </row>
    <row r="18" spans="1:9" ht="14.5" customHeight="1" x14ac:dyDescent="0.35">
      <c r="A18"/>
      <c r="B18" s="1"/>
      <c r="C18" s="201"/>
      <c r="D18" s="201"/>
      <c r="E18" s="201"/>
      <c r="F18" s="201"/>
      <c r="G18" s="201"/>
      <c r="H18" s="1"/>
      <c r="I18" s="12"/>
    </row>
    <row r="19" spans="1:9" ht="14.5" customHeight="1" thickBot="1" x14ac:dyDescent="0.4">
      <c r="A19"/>
      <c r="B19" s="75" t="s">
        <v>397</v>
      </c>
      <c r="C19" s="201"/>
      <c r="D19" s="201"/>
      <c r="E19" s="201"/>
      <c r="F19" s="201"/>
      <c r="G19" s="201"/>
      <c r="H19" s="1"/>
      <c r="I19" s="12"/>
    </row>
    <row r="20" spans="1:9" s="228" customFormat="1" ht="14.5" customHeight="1" x14ac:dyDescent="0.35">
      <c r="A20" s="36"/>
      <c r="B20" s="36"/>
      <c r="C20" s="59" t="s">
        <v>53</v>
      </c>
      <c r="D20" s="59" t="s">
        <v>54</v>
      </c>
      <c r="E20" s="59" t="s">
        <v>55</v>
      </c>
      <c r="F20" s="59" t="s">
        <v>56</v>
      </c>
      <c r="G20" s="69" t="s">
        <v>57</v>
      </c>
      <c r="H20" s="36"/>
    </row>
    <row r="21" spans="1:9" ht="14.5" customHeight="1" thickBot="1" x14ac:dyDescent="0.4">
      <c r="A21"/>
      <c r="B21" t="s">
        <v>398</v>
      </c>
      <c r="C21" s="34">
        <v>22206409</v>
      </c>
      <c r="D21" s="34">
        <v>20450340</v>
      </c>
      <c r="E21" s="34">
        <v>22640241</v>
      </c>
      <c r="F21" s="34">
        <v>22522029</v>
      </c>
      <c r="G21" s="271">
        <v>19899014</v>
      </c>
      <c r="H21" s="1"/>
      <c r="I21" s="12"/>
    </row>
    <row r="22" spans="1:9" ht="14.5" customHeight="1" x14ac:dyDescent="0.35">
      <c r="A22"/>
      <c r="B22"/>
      <c r="C22" s="34"/>
      <c r="D22" s="34"/>
      <c r="E22" s="34"/>
      <c r="F22" s="34"/>
      <c r="G22" s="34"/>
      <c r="H22" s="1"/>
      <c r="I22" s="12"/>
    </row>
    <row r="23" spans="1:9" ht="14.5" customHeight="1" x14ac:dyDescent="0.35">
      <c r="A23"/>
      <c r="B23" s="1"/>
      <c r="C23" s="1"/>
      <c r="D23" s="1"/>
      <c r="E23" s="1"/>
      <c r="F23" s="1"/>
      <c r="G23" s="1"/>
      <c r="H23" s="1"/>
      <c r="I23" s="12"/>
    </row>
    <row r="24" spans="1:9" ht="14.5" hidden="1" customHeight="1" x14ac:dyDescent="0.35">
      <c r="B24" s="12"/>
      <c r="C24" s="12"/>
      <c r="D24" s="12"/>
      <c r="E24" s="12"/>
      <c r="F24" s="12"/>
      <c r="G24" s="12"/>
      <c r="H24" s="12"/>
      <c r="I24" s="12"/>
    </row>
    <row r="25" spans="1:9" ht="14.5" hidden="1" customHeight="1" x14ac:dyDescent="0.35">
      <c r="B25" s="12"/>
      <c r="C25" s="12"/>
      <c r="D25" s="12"/>
      <c r="E25" s="12"/>
      <c r="F25" s="12"/>
      <c r="G25" s="12"/>
      <c r="H25" s="12"/>
      <c r="I25" s="12"/>
    </row>
    <row r="26" spans="1:9" ht="14.5" hidden="1" customHeight="1" x14ac:dyDescent="0.35">
      <c r="B26" s="12"/>
      <c r="C26" s="12"/>
      <c r="D26" s="12"/>
      <c r="E26" s="12"/>
      <c r="F26" s="12"/>
      <c r="G26" s="12"/>
      <c r="H26" s="12"/>
      <c r="I26" s="12"/>
    </row>
    <row r="27" spans="1:9" ht="14.5" hidden="1" customHeight="1" x14ac:dyDescent="0.35">
      <c r="B27" s="12"/>
      <c r="C27" s="12"/>
      <c r="D27" s="12"/>
      <c r="E27" s="12"/>
      <c r="F27" s="12"/>
      <c r="G27" s="12"/>
      <c r="H27" s="12"/>
      <c r="I27" s="12"/>
    </row>
    <row r="28" spans="1:9" ht="14.5" hidden="1" customHeight="1" x14ac:dyDescent="0.35">
      <c r="B28" s="12"/>
      <c r="C28" s="12"/>
      <c r="D28" s="12"/>
      <c r="E28" s="12"/>
      <c r="F28" s="12"/>
      <c r="G28" s="12"/>
      <c r="H28" s="12"/>
      <c r="I28" s="12"/>
    </row>
    <row r="29" spans="1:9" ht="14.5" hidden="1" customHeight="1" x14ac:dyDescent="0.35">
      <c r="B29" s="12"/>
      <c r="C29" s="12"/>
      <c r="D29" s="12"/>
      <c r="E29" s="12"/>
      <c r="F29" s="12"/>
      <c r="G29" s="12"/>
      <c r="H29" s="12"/>
      <c r="I29" s="12"/>
    </row>
    <row r="30" spans="1:9" ht="14.5" hidden="1" customHeight="1" x14ac:dyDescent="0.35">
      <c r="B30" s="12"/>
      <c r="C30" s="12"/>
      <c r="D30" s="12"/>
      <c r="E30" s="12"/>
      <c r="F30" s="12"/>
      <c r="G30" s="12"/>
      <c r="H30" s="12"/>
      <c r="I30" s="12"/>
    </row>
    <row r="31" spans="1:9" ht="14.5" hidden="1" customHeight="1" x14ac:dyDescent="0.35">
      <c r="B31" s="12"/>
      <c r="C31" s="12"/>
      <c r="D31" s="12"/>
      <c r="E31" s="12"/>
      <c r="F31" s="12"/>
      <c r="G31" s="12"/>
      <c r="H31" s="12"/>
      <c r="I31" s="12"/>
    </row>
    <row r="32" spans="1:9" ht="14.5" hidden="1" customHeight="1" x14ac:dyDescent="0.35">
      <c r="B32" s="12"/>
      <c r="C32" s="12"/>
      <c r="D32" s="12"/>
      <c r="E32" s="12"/>
      <c r="F32" s="12"/>
      <c r="G32" s="12"/>
      <c r="H32" s="12"/>
      <c r="I32" s="12"/>
    </row>
    <row r="33" spans="2:9" ht="14.5" hidden="1" customHeight="1" x14ac:dyDescent="0.35">
      <c r="B33" s="12"/>
      <c r="C33" s="12"/>
      <c r="D33" s="12"/>
      <c r="E33" s="12"/>
      <c r="F33" s="12"/>
      <c r="G33" s="12"/>
      <c r="H33" s="12"/>
      <c r="I33" s="12"/>
    </row>
    <row r="34" spans="2:9" ht="14.5" hidden="1" customHeight="1" x14ac:dyDescent="0.35">
      <c r="B34" s="12"/>
      <c r="C34" s="12"/>
      <c r="D34" s="12"/>
      <c r="E34" s="12"/>
      <c r="F34" s="12"/>
      <c r="G34" s="12"/>
      <c r="H34" s="12"/>
      <c r="I34" s="12"/>
    </row>
    <row r="35" spans="2:9" ht="14.5" hidden="1" customHeight="1" x14ac:dyDescent="0.35">
      <c r="B35" s="12"/>
      <c r="C35" s="12"/>
      <c r="D35" s="12"/>
      <c r="E35" s="12"/>
      <c r="F35" s="12"/>
      <c r="G35" s="12"/>
      <c r="H35" s="12"/>
      <c r="I35" s="12"/>
    </row>
    <row r="36" spans="2:9" ht="14.5" hidden="1" customHeight="1" x14ac:dyDescent="0.35">
      <c r="B36" s="12"/>
      <c r="C36" s="12"/>
      <c r="D36" s="12"/>
      <c r="E36" s="12"/>
      <c r="F36" s="12"/>
      <c r="G36" s="12"/>
      <c r="H36" s="12"/>
      <c r="I36" s="12"/>
    </row>
    <row r="37" spans="2:9" ht="14.5" hidden="1" customHeight="1" x14ac:dyDescent="0.35">
      <c r="B37" s="12"/>
      <c r="C37" s="12"/>
      <c r="D37" s="12"/>
      <c r="E37" s="12"/>
      <c r="F37" s="12"/>
      <c r="G37" s="12"/>
      <c r="H37" s="12"/>
      <c r="I37" s="12"/>
    </row>
    <row r="38" spans="2:9" ht="14.5" hidden="1" customHeight="1" x14ac:dyDescent="0.35">
      <c r="B38" s="12"/>
      <c r="C38" s="12"/>
      <c r="D38" s="12"/>
      <c r="E38" s="12"/>
      <c r="F38" s="12"/>
      <c r="G38" s="12"/>
      <c r="H38" s="12"/>
      <c r="I38" s="12"/>
    </row>
    <row r="39" spans="2:9" ht="14.5" hidden="1" customHeight="1" x14ac:dyDescent="0.35">
      <c r="B39" s="12"/>
      <c r="C39" s="12"/>
      <c r="D39" s="12"/>
      <c r="E39" s="12"/>
      <c r="F39" s="12"/>
      <c r="G39" s="12"/>
      <c r="H39" s="12"/>
      <c r="I39" s="12"/>
    </row>
    <row r="40" spans="2:9" ht="14.5" hidden="1" customHeight="1" x14ac:dyDescent="0.35">
      <c r="B40" s="12"/>
      <c r="C40" s="12"/>
      <c r="D40" s="12"/>
      <c r="E40" s="12"/>
      <c r="F40" s="12"/>
      <c r="G40" s="12"/>
      <c r="H40" s="12"/>
      <c r="I40" s="12"/>
    </row>
    <row r="41" spans="2:9" ht="14.5" hidden="1" customHeight="1" x14ac:dyDescent="0.35">
      <c r="B41" s="12"/>
      <c r="C41" s="12"/>
      <c r="D41" s="12"/>
      <c r="E41" s="12"/>
      <c r="F41" s="12"/>
      <c r="G41" s="12"/>
      <c r="H41" s="12"/>
      <c r="I41" s="12"/>
    </row>
    <row r="42" spans="2:9" ht="14.5" hidden="1" customHeight="1" x14ac:dyDescent="0.35">
      <c r="B42" s="12"/>
      <c r="C42" s="12"/>
      <c r="D42" s="12"/>
      <c r="E42" s="12"/>
      <c r="F42" s="12"/>
      <c r="G42" s="12"/>
      <c r="H42" s="12"/>
      <c r="I42" s="12"/>
    </row>
    <row r="43" spans="2:9" ht="14.5" hidden="1" customHeight="1" x14ac:dyDescent="0.35">
      <c r="B43" s="12"/>
      <c r="C43" s="12"/>
      <c r="D43" s="12"/>
      <c r="E43" s="12"/>
      <c r="F43" s="12"/>
      <c r="G43" s="12"/>
      <c r="H43" s="12"/>
      <c r="I43" s="12"/>
    </row>
    <row r="44" spans="2:9" ht="14.5" hidden="1" customHeight="1" x14ac:dyDescent="0.35">
      <c r="B44" s="12"/>
      <c r="C44" s="12"/>
      <c r="D44" s="12"/>
      <c r="E44" s="12"/>
      <c r="F44" s="12"/>
      <c r="G44" s="12"/>
      <c r="H44" s="12"/>
      <c r="I44" s="12"/>
    </row>
    <row r="45" spans="2:9" ht="14.5" hidden="1" customHeight="1" x14ac:dyDescent="0.35">
      <c r="B45" s="12"/>
      <c r="C45" s="12"/>
      <c r="D45" s="12"/>
      <c r="E45" s="12"/>
      <c r="F45" s="12"/>
      <c r="G45" s="12"/>
      <c r="H45" s="12"/>
      <c r="I45" s="12"/>
    </row>
    <row r="46" spans="2:9" ht="14.5" hidden="1" customHeight="1" x14ac:dyDescent="0.35">
      <c r="B46" s="12"/>
      <c r="C46" s="12"/>
      <c r="D46" s="12"/>
      <c r="E46" s="12"/>
      <c r="F46" s="12"/>
      <c r="G46" s="12"/>
      <c r="H46" s="12"/>
      <c r="I46" s="12"/>
    </row>
    <row r="47" spans="2:9" ht="14.5" hidden="1" customHeight="1" x14ac:dyDescent="0.35">
      <c r="B47" s="12"/>
      <c r="C47" s="12"/>
      <c r="D47" s="12"/>
      <c r="E47" s="12"/>
      <c r="F47" s="12"/>
      <c r="G47" s="12"/>
      <c r="H47" s="12"/>
      <c r="I47" s="12"/>
    </row>
    <row r="48" spans="2:9" ht="14.5" hidden="1" customHeight="1" x14ac:dyDescent="0.35">
      <c r="B48" s="12"/>
      <c r="C48" s="12"/>
      <c r="D48" s="12"/>
      <c r="E48" s="12"/>
      <c r="F48" s="12"/>
      <c r="G48" s="12"/>
      <c r="H48" s="12"/>
      <c r="I48" s="12"/>
    </row>
    <row r="49" spans="2:9" ht="14.5" hidden="1" customHeight="1" x14ac:dyDescent="0.35">
      <c r="B49" s="12"/>
      <c r="C49" s="12"/>
      <c r="D49" s="12"/>
      <c r="E49" s="12"/>
      <c r="F49" s="12"/>
      <c r="G49" s="12"/>
      <c r="H49" s="12"/>
      <c r="I49" s="12"/>
    </row>
    <row r="50" spans="2:9" ht="14.5" hidden="1" customHeight="1" x14ac:dyDescent="0.35">
      <c r="B50" s="12"/>
      <c r="C50" s="12"/>
      <c r="D50" s="12"/>
      <c r="E50" s="12"/>
      <c r="F50" s="12"/>
      <c r="G50" s="12"/>
      <c r="H50" s="12"/>
      <c r="I50" s="12"/>
    </row>
    <row r="51" spans="2:9" ht="14.5" hidden="1" customHeight="1" x14ac:dyDescent="0.35">
      <c r="B51" s="12"/>
      <c r="C51" s="12"/>
      <c r="D51" s="12"/>
      <c r="E51" s="12"/>
      <c r="F51" s="12"/>
      <c r="G51" s="12"/>
      <c r="H51" s="12"/>
      <c r="I51" s="12"/>
    </row>
    <row r="52" spans="2:9" ht="14.5" hidden="1" customHeight="1" x14ac:dyDescent="0.35">
      <c r="B52" s="12"/>
      <c r="C52" s="12"/>
      <c r="D52" s="12"/>
      <c r="E52" s="12"/>
      <c r="F52" s="12"/>
      <c r="G52" s="12"/>
      <c r="H52" s="12"/>
      <c r="I52" s="12"/>
    </row>
    <row r="53" spans="2:9" ht="14.5" hidden="1" customHeight="1" x14ac:dyDescent="0.35">
      <c r="B53" s="12"/>
      <c r="C53" s="12"/>
      <c r="D53" s="12"/>
      <c r="E53" s="12"/>
      <c r="F53" s="12"/>
      <c r="G53" s="12"/>
      <c r="H53" s="12"/>
      <c r="I53" s="12"/>
    </row>
    <row r="54" spans="2:9" ht="14.5" hidden="1" customHeight="1" x14ac:dyDescent="0.35">
      <c r="B54" s="12"/>
      <c r="C54" s="12"/>
      <c r="D54" s="12"/>
      <c r="E54" s="12"/>
      <c r="F54" s="12"/>
      <c r="G54" s="12"/>
      <c r="H54" s="12"/>
      <c r="I54" s="12"/>
    </row>
    <row r="55" spans="2:9" ht="14.5" hidden="1" customHeight="1" x14ac:dyDescent="0.35">
      <c r="B55" s="12"/>
      <c r="C55" s="12"/>
      <c r="D55" s="12"/>
      <c r="E55" s="12"/>
      <c r="F55" s="12"/>
      <c r="G55" s="12"/>
      <c r="H55" s="12"/>
      <c r="I55" s="12"/>
    </row>
    <row r="56" spans="2:9" ht="14.5" hidden="1" customHeight="1" x14ac:dyDescent="0.35">
      <c r="B56" s="12"/>
      <c r="C56" s="12"/>
      <c r="D56" s="12"/>
      <c r="E56" s="12"/>
      <c r="F56" s="12"/>
      <c r="G56" s="12"/>
      <c r="H56" s="12"/>
      <c r="I56" s="12"/>
    </row>
    <row r="57" spans="2:9" ht="14.5" hidden="1" customHeight="1" x14ac:dyDescent="0.35">
      <c r="B57" s="12"/>
      <c r="C57" s="12"/>
      <c r="D57" s="12"/>
      <c r="E57" s="12"/>
      <c r="F57" s="12"/>
      <c r="G57" s="12"/>
      <c r="H57" s="12"/>
      <c r="I57" s="12"/>
    </row>
    <row r="58" spans="2:9" ht="14.5" hidden="1" customHeight="1" x14ac:dyDescent="0.35">
      <c r="B58" s="12"/>
      <c r="C58" s="12"/>
      <c r="D58" s="12"/>
      <c r="E58" s="12"/>
      <c r="F58" s="12"/>
      <c r="G58" s="12"/>
      <c r="H58" s="12"/>
      <c r="I58" s="12"/>
    </row>
    <row r="59" spans="2:9" ht="14.5" hidden="1" customHeight="1" x14ac:dyDescent="0.35">
      <c r="B59" s="12"/>
      <c r="C59" s="12"/>
      <c r="D59" s="12"/>
      <c r="E59" s="12"/>
      <c r="F59" s="12"/>
      <c r="G59" s="12"/>
      <c r="H59" s="12"/>
      <c r="I59" s="12"/>
    </row>
    <row r="60" spans="2:9" ht="14.5" hidden="1" customHeight="1" x14ac:dyDescent="0.35">
      <c r="B60" s="12"/>
      <c r="C60" s="12"/>
      <c r="D60" s="12"/>
      <c r="E60" s="12"/>
      <c r="F60" s="12"/>
      <c r="G60" s="12"/>
      <c r="H60" s="12"/>
      <c r="I60" s="12"/>
    </row>
    <row r="61" spans="2:9" ht="14.5" hidden="1" customHeight="1" x14ac:dyDescent="0.35"/>
  </sheetData>
  <customSheetViews>
    <customSheetView guid="{EB795A54-28D7-4D84-84BD-E612CA4FC176}" scale="80" showGridLines="0" hiddenRows="1" hiddenColumns="1">
      <selection activeCell="B22" sqref="B22"/>
    </customSheetView>
  </customSheetViews>
  <mergeCells count="1">
    <mergeCell ref="B13:G13"/>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DD612-DB45-449A-BBFF-E950DFF1F194}">
  <sheetPr codeName="Planilha4"/>
  <dimension ref="B1:AC18"/>
  <sheetViews>
    <sheetView showGridLines="0" showRowColHeaders="0" zoomScale="70" zoomScaleNormal="70" workbookViewId="0">
      <pane xSplit="2" ySplit="11" topLeftCell="C12" activePane="bottomRight" state="frozen"/>
      <selection pane="topRight" activeCell="C1" sqref="C1"/>
      <selection pane="bottomLeft" activeCell="A12" sqref="A12"/>
      <selection pane="bottomRight"/>
    </sheetView>
  </sheetViews>
  <sheetFormatPr defaultColWidth="0" defaultRowHeight="14.5" customHeight="1" zeroHeight="1" x14ac:dyDescent="0.35"/>
  <cols>
    <col min="1" max="1" width="8.7265625" customWidth="1"/>
    <col min="2" max="2" width="54.54296875" bestFit="1" customWidth="1"/>
    <col min="3" max="7" width="18.453125" bestFit="1" customWidth="1"/>
    <col min="8" max="8" width="14.453125" customWidth="1"/>
    <col min="9" max="17" width="14.453125" hidden="1" customWidth="1"/>
    <col min="18" max="18" width="12.7265625" hidden="1" customWidth="1"/>
    <col min="19" max="29" width="12.7265625" hidden="1"/>
  </cols>
  <sheetData>
    <row r="1" spans="2:8" x14ac:dyDescent="0.35"/>
    <row r="2" spans="2:8" x14ac:dyDescent="0.35"/>
    <row r="3" spans="2:8" x14ac:dyDescent="0.35"/>
    <row r="4" spans="2:8" x14ac:dyDescent="0.35"/>
    <row r="5" spans="2:8" x14ac:dyDescent="0.35">
      <c r="H5" s="17"/>
    </row>
    <row r="6" spans="2:8" x14ac:dyDescent="0.35"/>
    <row r="7" spans="2:8" ht="18.5" x14ac:dyDescent="0.45">
      <c r="B7" s="82" t="s">
        <v>5</v>
      </c>
    </row>
    <row r="8" spans="2:8" ht="18.5" x14ac:dyDescent="0.45">
      <c r="B8" s="82" t="s">
        <v>50</v>
      </c>
    </row>
    <row r="9" spans="2:8" x14ac:dyDescent="0.35"/>
    <row r="10" spans="2:8" ht="15" customHeight="1" thickBot="1" x14ac:dyDescent="0.4">
      <c r="B10" s="79" t="s">
        <v>126</v>
      </c>
      <c r="C10" s="79"/>
      <c r="D10" s="79"/>
      <c r="E10" s="79"/>
      <c r="F10" s="79"/>
      <c r="G10" s="79"/>
    </row>
    <row r="11" spans="2:8" s="100" customFormat="1" x14ac:dyDescent="0.35">
      <c r="B11" s="101" t="s">
        <v>127</v>
      </c>
      <c r="C11" s="58" t="s">
        <v>53</v>
      </c>
      <c r="D11" s="58" t="s">
        <v>54</v>
      </c>
      <c r="E11" s="58" t="s">
        <v>55</v>
      </c>
      <c r="F11" s="58" t="s">
        <v>56</v>
      </c>
      <c r="G11" s="70" t="s">
        <v>57</v>
      </c>
    </row>
    <row r="12" spans="2:8" x14ac:dyDescent="0.35">
      <c r="B12" t="s">
        <v>128</v>
      </c>
      <c r="C12" s="19">
        <v>300453</v>
      </c>
      <c r="D12" s="19">
        <v>0</v>
      </c>
      <c r="E12" s="19">
        <v>0</v>
      </c>
      <c r="F12" s="19">
        <v>194504</v>
      </c>
      <c r="G12" s="49">
        <v>1330597</v>
      </c>
    </row>
    <row r="13" spans="2:8" ht="14.5" customHeight="1" x14ac:dyDescent="0.35">
      <c r="B13" s="3" t="s">
        <v>129</v>
      </c>
      <c r="C13" s="19">
        <v>8040339</v>
      </c>
      <c r="D13" s="19">
        <v>0</v>
      </c>
      <c r="E13" s="19">
        <v>0</v>
      </c>
      <c r="F13" s="19">
        <v>11751644</v>
      </c>
      <c r="G13" s="49">
        <v>16281788</v>
      </c>
    </row>
    <row r="14" spans="2:8" ht="14.5" customHeight="1" x14ac:dyDescent="0.35">
      <c r="B14" t="s">
        <v>130</v>
      </c>
      <c r="C14" s="19">
        <v>0</v>
      </c>
      <c r="D14" s="19">
        <v>117157621</v>
      </c>
      <c r="E14" s="19">
        <v>121900944</v>
      </c>
      <c r="F14" s="19">
        <v>81932503</v>
      </c>
      <c r="G14" s="49">
        <v>141274236</v>
      </c>
    </row>
    <row r="15" spans="2:8" ht="14.5" customHeight="1" x14ac:dyDescent="0.35">
      <c r="B15" t="s">
        <v>131</v>
      </c>
      <c r="C15" s="19">
        <v>190100000</v>
      </c>
      <c r="D15" s="19">
        <v>275000000</v>
      </c>
      <c r="E15" s="19">
        <v>0</v>
      </c>
      <c r="F15" s="19">
        <v>0</v>
      </c>
      <c r="G15" s="49">
        <v>709000</v>
      </c>
    </row>
    <row r="16" spans="2:8" ht="14.5" customHeight="1" thickBot="1" x14ac:dyDescent="0.4">
      <c r="B16" s="1" t="s">
        <v>61</v>
      </c>
      <c r="C16" s="91">
        <f>SUM(C12:C15)</f>
        <v>198440792</v>
      </c>
      <c r="D16" s="91">
        <f>SUM(D12:D15)</f>
        <v>392157621</v>
      </c>
      <c r="E16" s="91">
        <f>SUM(E12:E15)</f>
        <v>121900944</v>
      </c>
      <c r="F16" s="91">
        <f>SUM(F12:F15)</f>
        <v>93878651</v>
      </c>
      <c r="G16" s="99">
        <f>SUM(G12:G15)</f>
        <v>159595621</v>
      </c>
    </row>
    <row r="17" ht="14.5" customHeight="1" x14ac:dyDescent="0.35"/>
    <row r="18" ht="14.5" customHeight="1" x14ac:dyDescent="0.35"/>
  </sheetData>
  <customSheetViews>
    <customSheetView guid="{EB795A54-28D7-4D84-84BD-E612CA4FC176}" showGridLines="0" hiddenRows="1" hiddenColumns="1">
      <selection activeCell="B2" sqref="B2"/>
    </customSheetView>
  </customSheetView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DD667-A9D2-45DB-A2A2-2E56674DA4AA}">
  <sheetPr codeName="Planilha5"/>
  <dimension ref="B1:AC19"/>
  <sheetViews>
    <sheetView showGridLines="0" zoomScale="70" zoomScaleNormal="70" zoomScaleSheetLayoutView="50" workbookViewId="0">
      <pane xSplit="2" ySplit="10" topLeftCell="C11" activePane="bottomRight" state="frozen"/>
      <selection pane="topRight" activeCell="C1" sqref="C1"/>
      <selection pane="bottomLeft" activeCell="A11" sqref="A11"/>
      <selection pane="bottomRight"/>
    </sheetView>
  </sheetViews>
  <sheetFormatPr defaultColWidth="0" defaultRowHeight="14.5" customHeight="1" zeroHeight="1" x14ac:dyDescent="0.35"/>
  <cols>
    <col min="1" max="1" width="8.7265625" customWidth="1"/>
    <col min="2" max="2" width="54.54296875" bestFit="1" customWidth="1"/>
    <col min="3" max="6" width="18.453125" bestFit="1" customWidth="1"/>
    <col min="7" max="7" width="18.81640625" bestFit="1" customWidth="1"/>
    <col min="8" max="8" width="14.453125" customWidth="1"/>
    <col min="9" max="17" width="14.453125" hidden="1" customWidth="1"/>
    <col min="18" max="18" width="12.7265625" hidden="1" customWidth="1"/>
    <col min="19" max="29" width="12.7265625" hidden="1"/>
  </cols>
  <sheetData>
    <row r="1" spans="2:8" ht="14.5" customHeight="1" x14ac:dyDescent="0.35"/>
    <row r="2" spans="2:8" ht="14.5" customHeight="1" x14ac:dyDescent="0.35"/>
    <row r="3" spans="2:8" ht="14.5" customHeight="1" x14ac:dyDescent="0.35"/>
    <row r="4" spans="2:8" x14ac:dyDescent="0.35"/>
    <row r="5" spans="2:8" x14ac:dyDescent="0.35">
      <c r="H5" s="17"/>
    </row>
    <row r="6" spans="2:8" x14ac:dyDescent="0.35"/>
    <row r="7" spans="2:8" ht="18.5" x14ac:dyDescent="0.45">
      <c r="B7" s="82" t="s">
        <v>6</v>
      </c>
    </row>
    <row r="8" spans="2:8" x14ac:dyDescent="0.35"/>
    <row r="9" spans="2:8" ht="15" thickBot="1" x14ac:dyDescent="0.4">
      <c r="B9" s="80" t="s">
        <v>132</v>
      </c>
      <c r="C9" s="80"/>
      <c r="D9" s="80"/>
      <c r="E9" s="80"/>
      <c r="F9" s="80"/>
      <c r="G9" s="80"/>
    </row>
    <row r="10" spans="2:8" s="43" customFormat="1" x14ac:dyDescent="0.35">
      <c r="B10" s="43" t="s">
        <v>133</v>
      </c>
      <c r="C10" s="59" t="s">
        <v>53</v>
      </c>
      <c r="D10" s="59" t="s">
        <v>54</v>
      </c>
      <c r="E10" s="59" t="s">
        <v>55</v>
      </c>
      <c r="F10" s="59" t="s">
        <v>56</v>
      </c>
      <c r="G10" s="69" t="s">
        <v>134</v>
      </c>
    </row>
    <row r="11" spans="2:8" x14ac:dyDescent="0.35">
      <c r="B11" t="s">
        <v>135</v>
      </c>
      <c r="C11" s="110">
        <v>0.41</v>
      </c>
      <c r="D11" s="110">
        <v>0.46</v>
      </c>
      <c r="E11" s="110">
        <v>0.51</v>
      </c>
      <c r="F11" s="110">
        <v>0.67</v>
      </c>
      <c r="G11" s="157">
        <v>0.66</v>
      </c>
    </row>
    <row r="12" spans="2:8" ht="14.5" customHeight="1" x14ac:dyDescent="0.35">
      <c r="B12" t="s">
        <v>136</v>
      </c>
      <c r="C12" s="110">
        <v>0.39</v>
      </c>
      <c r="D12" s="110">
        <v>0.41</v>
      </c>
      <c r="E12" s="110">
        <v>0.43</v>
      </c>
      <c r="F12" s="110">
        <v>0.53</v>
      </c>
      <c r="G12" s="157">
        <v>0.39</v>
      </c>
    </row>
    <row r="13" spans="2:8" ht="14.5" customHeight="1" x14ac:dyDescent="0.35">
      <c r="B13" t="s">
        <v>137</v>
      </c>
      <c r="C13" s="110">
        <v>0.57999999999999996</v>
      </c>
      <c r="D13" s="110">
        <v>0.36</v>
      </c>
      <c r="E13" s="110">
        <v>0.35</v>
      </c>
      <c r="F13" s="110">
        <v>0.65</v>
      </c>
      <c r="G13" s="157">
        <v>0.6</v>
      </c>
    </row>
    <row r="14" spans="2:8" ht="14.5" customHeight="1" thickBot="1" x14ac:dyDescent="0.4">
      <c r="B14" t="s">
        <v>138</v>
      </c>
      <c r="C14" s="110">
        <v>0.18</v>
      </c>
      <c r="D14" s="110">
        <v>0.17</v>
      </c>
      <c r="E14" s="110">
        <v>0.15</v>
      </c>
      <c r="F14" s="110">
        <v>0.15</v>
      </c>
      <c r="G14" s="158">
        <v>0.09</v>
      </c>
    </row>
    <row r="15" spans="2:8" s="3" customFormat="1" x14ac:dyDescent="0.35">
      <c r="B15" s="313" t="s">
        <v>139</v>
      </c>
      <c r="C15" s="313"/>
      <c r="D15" s="313"/>
      <c r="E15" s="313"/>
      <c r="F15" s="313"/>
      <c r="G15" s="313"/>
    </row>
    <row r="16" spans="2:8" ht="14.5" customHeight="1" x14ac:dyDescent="0.35"/>
    <row r="17" ht="14.5" customHeight="1" x14ac:dyDescent="0.35"/>
    <row r="18" ht="14.5" customHeight="1" x14ac:dyDescent="0.35"/>
    <row r="19" ht="14.5" customHeight="1" x14ac:dyDescent="0.35"/>
  </sheetData>
  <customSheetViews>
    <customSheetView guid="{EB795A54-28D7-4D84-84BD-E612CA4FC176}" scale="90" showGridLines="0" hiddenRows="1" hiddenColumns="1">
      <selection activeCell="C10" sqref="C10"/>
    </customSheetView>
  </customSheetViews>
  <mergeCells count="1">
    <mergeCell ref="B15:G15"/>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DD859-21CE-4D6B-9E67-25F2963675DE}">
  <sheetPr codeName="Planilha6"/>
  <dimension ref="A1:AI48"/>
  <sheetViews>
    <sheetView showGridLines="0" showRowColHeaders="0" zoomScale="70" zoomScaleNormal="70" workbookViewId="0">
      <pane xSplit="3" ySplit="7" topLeftCell="D8" activePane="bottomRight" state="frozen"/>
      <selection pane="topRight" activeCell="D1" sqref="D1"/>
      <selection pane="bottomLeft" activeCell="A8" sqref="A8"/>
      <selection pane="bottomRight"/>
    </sheetView>
  </sheetViews>
  <sheetFormatPr defaultColWidth="0" defaultRowHeight="14.5" customHeight="1" zeroHeight="1" x14ac:dyDescent="0.35"/>
  <cols>
    <col min="1" max="1" width="8.7265625" customWidth="1"/>
    <col min="2" max="2" width="30.1796875" customWidth="1"/>
    <col min="3" max="3" width="13.7265625" customWidth="1"/>
    <col min="4" max="14" width="14.453125" customWidth="1"/>
    <col min="15" max="23" width="14.453125" hidden="1" customWidth="1"/>
    <col min="24" max="24" width="12.7265625" hidden="1" customWidth="1"/>
    <col min="25" max="35" width="12.7265625" hidden="1"/>
  </cols>
  <sheetData>
    <row r="1" spans="1:13" ht="14.5" customHeight="1" x14ac:dyDescent="0.35"/>
    <row r="2" spans="1:13" ht="14.5" customHeight="1" x14ac:dyDescent="0.35"/>
    <row r="3" spans="1:13" ht="14.5" customHeight="1" x14ac:dyDescent="0.35"/>
    <row r="4" spans="1:13" ht="14.5" customHeight="1" x14ac:dyDescent="0.35"/>
    <row r="5" spans="1:13" x14ac:dyDescent="0.35"/>
    <row r="6" spans="1:13" x14ac:dyDescent="0.35"/>
    <row r="7" spans="1:13" ht="18.5" x14ac:dyDescent="0.45">
      <c r="B7" s="82" t="s">
        <v>7</v>
      </c>
      <c r="C7" s="2"/>
    </row>
    <row r="8" spans="1:13" x14ac:dyDescent="0.35"/>
    <row r="9" spans="1:13" ht="14.5" customHeight="1" thickBot="1" x14ac:dyDescent="0.4">
      <c r="B9" s="79" t="s">
        <v>140</v>
      </c>
      <c r="C9" s="77"/>
      <c r="D9" s="77"/>
      <c r="E9" s="77"/>
      <c r="F9" s="77"/>
      <c r="G9" s="77"/>
      <c r="H9" s="77"/>
      <c r="I9" s="77"/>
      <c r="J9" s="77"/>
      <c r="K9" s="77"/>
      <c r="L9" s="77"/>
      <c r="M9" s="77"/>
    </row>
    <row r="10" spans="1:13" s="100" customFormat="1" x14ac:dyDescent="0.35">
      <c r="D10" s="56"/>
      <c r="E10" s="59" t="s">
        <v>53</v>
      </c>
      <c r="F10" s="59"/>
      <c r="G10" s="59" t="s">
        <v>54</v>
      </c>
      <c r="H10" s="59"/>
      <c r="I10" s="59" t="s">
        <v>55</v>
      </c>
      <c r="J10" s="59"/>
      <c r="K10" s="59" t="s">
        <v>56</v>
      </c>
      <c r="L10" s="71"/>
      <c r="M10" s="73" t="s">
        <v>57</v>
      </c>
    </row>
    <row r="11" spans="1:13" s="100" customFormat="1" x14ac:dyDescent="0.35">
      <c r="B11" s="101" t="s">
        <v>66</v>
      </c>
      <c r="D11" s="285" t="s">
        <v>141</v>
      </c>
      <c r="E11" s="285" t="s">
        <v>142</v>
      </c>
      <c r="F11" s="285" t="s">
        <v>141</v>
      </c>
      <c r="G11" s="285" t="s">
        <v>142</v>
      </c>
      <c r="H11" s="285" t="s">
        <v>141</v>
      </c>
      <c r="I11" s="285" t="s">
        <v>142</v>
      </c>
      <c r="J11" s="285" t="s">
        <v>141</v>
      </c>
      <c r="K11" s="285" t="s">
        <v>142</v>
      </c>
      <c r="L11" s="286" t="s">
        <v>141</v>
      </c>
      <c r="M11" s="287" t="s">
        <v>142</v>
      </c>
    </row>
    <row r="12" spans="1:13" s="5" customFormat="1" ht="14.5" customHeight="1" x14ac:dyDescent="0.35">
      <c r="A12" s="19"/>
      <c r="B12" s="107" t="s">
        <v>70</v>
      </c>
      <c r="C12" s="108" t="s">
        <v>143</v>
      </c>
      <c r="D12" s="34">
        <v>10</v>
      </c>
      <c r="E12" s="34">
        <v>0</v>
      </c>
      <c r="F12" s="34">
        <v>10</v>
      </c>
      <c r="G12" s="34">
        <v>0</v>
      </c>
      <c r="H12" s="34">
        <v>10</v>
      </c>
      <c r="I12" s="34">
        <v>0</v>
      </c>
      <c r="J12" s="34">
        <v>10</v>
      </c>
      <c r="K12" s="34">
        <v>0</v>
      </c>
      <c r="L12" s="119">
        <v>10</v>
      </c>
      <c r="M12" s="120">
        <v>0</v>
      </c>
    </row>
    <row r="13" spans="1:13" ht="14.5" customHeight="1" x14ac:dyDescent="0.35">
      <c r="B13" s="107"/>
      <c r="C13" t="s">
        <v>144</v>
      </c>
      <c r="D13" s="110">
        <v>1</v>
      </c>
      <c r="E13" s="110">
        <v>0</v>
      </c>
      <c r="F13" s="110">
        <v>1</v>
      </c>
      <c r="G13" s="110">
        <v>0</v>
      </c>
      <c r="H13" s="110">
        <v>1</v>
      </c>
      <c r="I13" s="110">
        <v>0</v>
      </c>
      <c r="J13" s="110">
        <v>1</v>
      </c>
      <c r="K13" s="110">
        <v>0</v>
      </c>
      <c r="L13" s="121">
        <v>1</v>
      </c>
      <c r="M13" s="122">
        <v>0</v>
      </c>
    </row>
    <row r="14" spans="1:13" s="6" customFormat="1" ht="14.5" customHeight="1" x14ac:dyDescent="0.35">
      <c r="A14" s="20"/>
      <c r="B14" s="77" t="s">
        <v>61</v>
      </c>
      <c r="C14" s="109" t="s">
        <v>143</v>
      </c>
      <c r="D14" s="111">
        <v>10</v>
      </c>
      <c r="E14" s="111">
        <v>0</v>
      </c>
      <c r="F14" s="111">
        <v>10</v>
      </c>
      <c r="G14" s="111">
        <v>0</v>
      </c>
      <c r="H14" s="111">
        <v>10</v>
      </c>
      <c r="I14" s="111">
        <v>0</v>
      </c>
      <c r="J14" s="111">
        <v>10</v>
      </c>
      <c r="K14" s="111">
        <v>0</v>
      </c>
      <c r="L14" s="123">
        <v>10</v>
      </c>
      <c r="M14" s="124">
        <v>0</v>
      </c>
    </row>
    <row r="15" spans="1:13" s="1" customFormat="1" ht="14.5" customHeight="1" thickBot="1" x14ac:dyDescent="0.4">
      <c r="B15" s="77"/>
      <c r="C15" s="1" t="s">
        <v>144</v>
      </c>
      <c r="D15" s="112">
        <v>1</v>
      </c>
      <c r="E15" s="112">
        <v>0</v>
      </c>
      <c r="F15" s="112">
        <v>1</v>
      </c>
      <c r="G15" s="112">
        <v>0</v>
      </c>
      <c r="H15" s="112">
        <v>1</v>
      </c>
      <c r="I15" s="112">
        <v>0</v>
      </c>
      <c r="J15" s="112">
        <v>1</v>
      </c>
      <c r="K15" s="112">
        <v>0</v>
      </c>
      <c r="L15" s="125">
        <v>1</v>
      </c>
      <c r="M15" s="126">
        <v>0</v>
      </c>
    </row>
    <row r="16" spans="1:13" ht="14.5" customHeight="1" x14ac:dyDescent="0.35"/>
    <row r="17" spans="1:13" ht="14.5" customHeight="1" thickBot="1" x14ac:dyDescent="0.4">
      <c r="B17" s="79" t="s">
        <v>145</v>
      </c>
      <c r="C17" s="77"/>
      <c r="D17" s="77"/>
      <c r="E17" s="77"/>
      <c r="F17" s="77"/>
      <c r="G17" s="77"/>
      <c r="H17" s="77"/>
      <c r="I17" s="77"/>
      <c r="J17" s="77"/>
      <c r="K17" s="77"/>
      <c r="L17" s="77"/>
      <c r="M17" s="77"/>
    </row>
    <row r="18" spans="1:13" s="100" customFormat="1" x14ac:dyDescent="0.35">
      <c r="D18" s="56"/>
      <c r="E18" s="59" t="s">
        <v>53</v>
      </c>
      <c r="F18" s="59"/>
      <c r="G18" s="59" t="s">
        <v>54</v>
      </c>
      <c r="H18" s="59"/>
      <c r="I18" s="59" t="s">
        <v>55</v>
      </c>
      <c r="J18" s="59"/>
      <c r="K18" s="59" t="s">
        <v>56</v>
      </c>
      <c r="L18" s="71"/>
      <c r="M18" s="73" t="s">
        <v>57</v>
      </c>
    </row>
    <row r="19" spans="1:13" s="100" customFormat="1" x14ac:dyDescent="0.35">
      <c r="B19" s="101" t="s">
        <v>66</v>
      </c>
      <c r="D19" s="285" t="s">
        <v>141</v>
      </c>
      <c r="E19" s="285" t="s">
        <v>142</v>
      </c>
      <c r="F19" s="285" t="s">
        <v>141</v>
      </c>
      <c r="G19" s="285" t="s">
        <v>142</v>
      </c>
      <c r="H19" s="285" t="s">
        <v>141</v>
      </c>
      <c r="I19" s="285" t="s">
        <v>142</v>
      </c>
      <c r="J19" s="285" t="s">
        <v>141</v>
      </c>
      <c r="K19" s="285" t="s">
        <v>142</v>
      </c>
      <c r="L19" s="286" t="s">
        <v>141</v>
      </c>
      <c r="M19" s="287" t="s">
        <v>142</v>
      </c>
    </row>
    <row r="20" spans="1:13" s="5" customFormat="1" ht="14.5" customHeight="1" x14ac:dyDescent="0.35">
      <c r="A20" s="19"/>
      <c r="B20" s="107" t="s">
        <v>69</v>
      </c>
      <c r="C20" s="108" t="s">
        <v>143</v>
      </c>
      <c r="D20" s="34">
        <v>2346</v>
      </c>
      <c r="E20" s="34">
        <v>0</v>
      </c>
      <c r="F20" s="34">
        <v>2464</v>
      </c>
      <c r="G20" s="34">
        <v>0</v>
      </c>
      <c r="H20" s="34">
        <v>2540</v>
      </c>
      <c r="I20" s="34">
        <v>0</v>
      </c>
      <c r="J20" s="34">
        <v>2500</v>
      </c>
      <c r="K20" s="34">
        <v>0</v>
      </c>
      <c r="L20" s="119">
        <v>2535</v>
      </c>
      <c r="M20" s="120">
        <v>0</v>
      </c>
    </row>
    <row r="21" spans="1:13" ht="14.5" customHeight="1" x14ac:dyDescent="0.35">
      <c r="B21" s="107"/>
      <c r="C21" t="s">
        <v>144</v>
      </c>
      <c r="D21" s="110">
        <v>1</v>
      </c>
      <c r="E21" s="110">
        <v>0</v>
      </c>
      <c r="F21" s="110">
        <v>1</v>
      </c>
      <c r="G21" s="110">
        <v>0</v>
      </c>
      <c r="H21" s="110">
        <v>1</v>
      </c>
      <c r="I21" s="110">
        <v>0</v>
      </c>
      <c r="J21" s="110">
        <v>1</v>
      </c>
      <c r="K21" s="110">
        <v>0</v>
      </c>
      <c r="L21" s="121">
        <v>1</v>
      </c>
      <c r="M21" s="122">
        <v>0</v>
      </c>
    </row>
    <row r="22" spans="1:13" s="5" customFormat="1" ht="14.5" customHeight="1" x14ac:dyDescent="0.35">
      <c r="A22" s="19"/>
      <c r="B22" s="107" t="s">
        <v>70</v>
      </c>
      <c r="C22" s="108" t="s">
        <v>143</v>
      </c>
      <c r="D22" s="34">
        <v>9966</v>
      </c>
      <c r="E22" s="34">
        <v>0</v>
      </c>
      <c r="F22" s="34">
        <v>9712</v>
      </c>
      <c r="G22" s="34">
        <v>0</v>
      </c>
      <c r="H22" s="34">
        <v>10341</v>
      </c>
      <c r="I22" s="34">
        <v>0</v>
      </c>
      <c r="J22" s="34">
        <v>10233</v>
      </c>
      <c r="K22" s="34">
        <v>0</v>
      </c>
      <c r="L22" s="119">
        <v>10117</v>
      </c>
      <c r="M22" s="120">
        <v>0</v>
      </c>
    </row>
    <row r="23" spans="1:13" ht="14.5" customHeight="1" x14ac:dyDescent="0.35">
      <c r="B23" s="107"/>
      <c r="C23" t="s">
        <v>144</v>
      </c>
      <c r="D23" s="110">
        <v>1</v>
      </c>
      <c r="E23" s="110">
        <v>0</v>
      </c>
      <c r="F23" s="110">
        <v>1</v>
      </c>
      <c r="G23" s="110">
        <v>0</v>
      </c>
      <c r="H23" s="110">
        <v>1</v>
      </c>
      <c r="I23" s="110">
        <v>0</v>
      </c>
      <c r="J23" s="110">
        <v>1</v>
      </c>
      <c r="K23" s="110">
        <v>0</v>
      </c>
      <c r="L23" s="121">
        <v>1</v>
      </c>
      <c r="M23" s="122">
        <v>0</v>
      </c>
    </row>
    <row r="24" spans="1:13" s="6" customFormat="1" ht="14.5" customHeight="1" x14ac:dyDescent="0.35">
      <c r="A24" s="20"/>
      <c r="B24" s="77" t="s">
        <v>61</v>
      </c>
      <c r="C24" s="109" t="s">
        <v>143</v>
      </c>
      <c r="D24" s="111">
        <f>D22+D20</f>
        <v>12312</v>
      </c>
      <c r="E24" s="111">
        <v>0</v>
      </c>
      <c r="F24" s="111">
        <f>F22+F20</f>
        <v>12176</v>
      </c>
      <c r="G24" s="111">
        <v>0</v>
      </c>
      <c r="H24" s="111">
        <f>H22+H20</f>
        <v>12881</v>
      </c>
      <c r="I24" s="111">
        <v>0</v>
      </c>
      <c r="J24" s="111">
        <f>J22+J20</f>
        <v>12733</v>
      </c>
      <c r="K24" s="111">
        <v>0</v>
      </c>
      <c r="L24" s="123">
        <f>L22+L20</f>
        <v>12652</v>
      </c>
      <c r="M24" s="124">
        <v>0</v>
      </c>
    </row>
    <row r="25" spans="1:13" s="1" customFormat="1" ht="14.5" customHeight="1" thickBot="1" x14ac:dyDescent="0.4">
      <c r="B25" s="77"/>
      <c r="C25" s="1" t="s">
        <v>144</v>
      </c>
      <c r="D25" s="112">
        <v>1</v>
      </c>
      <c r="E25" s="112">
        <v>0</v>
      </c>
      <c r="F25" s="112">
        <v>1</v>
      </c>
      <c r="G25" s="112">
        <v>0</v>
      </c>
      <c r="H25" s="112">
        <v>1</v>
      </c>
      <c r="I25" s="112">
        <v>0</v>
      </c>
      <c r="J25" s="112">
        <v>1</v>
      </c>
      <c r="K25" s="112">
        <v>0</v>
      </c>
      <c r="L25" s="125">
        <v>1</v>
      </c>
      <c r="M25" s="126">
        <v>0</v>
      </c>
    </row>
    <row r="26" spans="1:13" ht="14.5" customHeight="1" x14ac:dyDescent="0.35"/>
    <row r="27" spans="1:13" ht="14.5" customHeight="1" thickBot="1" x14ac:dyDescent="0.4">
      <c r="B27" s="79" t="s">
        <v>146</v>
      </c>
      <c r="C27" s="77"/>
      <c r="D27" s="77"/>
      <c r="E27" s="77"/>
      <c r="F27" s="77"/>
      <c r="G27" s="77"/>
      <c r="H27" s="77"/>
      <c r="I27" s="77"/>
      <c r="J27" s="77"/>
      <c r="K27" s="77"/>
      <c r="L27" s="77"/>
      <c r="M27" s="77"/>
    </row>
    <row r="28" spans="1:13" s="100" customFormat="1" x14ac:dyDescent="0.35">
      <c r="D28" s="56"/>
      <c r="E28" s="59" t="s">
        <v>53</v>
      </c>
      <c r="F28" s="59"/>
      <c r="G28" s="59" t="s">
        <v>54</v>
      </c>
      <c r="H28" s="59"/>
      <c r="I28" s="59" t="s">
        <v>55</v>
      </c>
      <c r="J28" s="59"/>
      <c r="K28" s="59" t="s">
        <v>56</v>
      </c>
      <c r="L28" s="71"/>
      <c r="M28" s="73" t="s">
        <v>57</v>
      </c>
    </row>
    <row r="29" spans="1:13" s="100" customFormat="1" x14ac:dyDescent="0.35">
      <c r="B29" s="101" t="s">
        <v>81</v>
      </c>
      <c r="D29" s="285" t="s">
        <v>141</v>
      </c>
      <c r="E29" s="285" t="s">
        <v>142</v>
      </c>
      <c r="F29" s="285" t="s">
        <v>141</v>
      </c>
      <c r="G29" s="285" t="s">
        <v>142</v>
      </c>
      <c r="H29" s="285" t="s">
        <v>141</v>
      </c>
      <c r="I29" s="285" t="s">
        <v>142</v>
      </c>
      <c r="J29" s="285" t="s">
        <v>141</v>
      </c>
      <c r="K29" s="285" t="s">
        <v>142</v>
      </c>
      <c r="L29" s="286" t="s">
        <v>141</v>
      </c>
      <c r="M29" s="287" t="s">
        <v>142</v>
      </c>
    </row>
    <row r="30" spans="1:13" s="5" customFormat="1" ht="14.5" customHeight="1" x14ac:dyDescent="0.35">
      <c r="A30" s="19"/>
      <c r="B30" s="107" t="s">
        <v>83</v>
      </c>
      <c r="C30" s="108" t="s">
        <v>143</v>
      </c>
      <c r="D30" s="34">
        <v>12</v>
      </c>
      <c r="E30" s="34">
        <v>0</v>
      </c>
      <c r="F30" s="34">
        <v>12</v>
      </c>
      <c r="G30" s="34">
        <v>0</v>
      </c>
      <c r="H30" s="34">
        <v>12</v>
      </c>
      <c r="I30" s="34">
        <v>0</v>
      </c>
      <c r="J30" s="34">
        <v>12</v>
      </c>
      <c r="K30" s="34">
        <v>0</v>
      </c>
      <c r="L30" s="119">
        <v>12</v>
      </c>
      <c r="M30" s="120">
        <v>0</v>
      </c>
    </row>
    <row r="31" spans="1:13" ht="14.5" customHeight="1" x14ac:dyDescent="0.35">
      <c r="B31" s="107"/>
      <c r="C31" t="s">
        <v>144</v>
      </c>
      <c r="D31" s="110">
        <v>1</v>
      </c>
      <c r="E31" s="110">
        <v>0</v>
      </c>
      <c r="F31" s="110">
        <v>1</v>
      </c>
      <c r="G31" s="110">
        <v>0</v>
      </c>
      <c r="H31" s="110">
        <v>1</v>
      </c>
      <c r="I31" s="110">
        <v>0</v>
      </c>
      <c r="J31" s="110">
        <v>1</v>
      </c>
      <c r="K31" s="110">
        <v>0</v>
      </c>
      <c r="L31" s="121">
        <v>1</v>
      </c>
      <c r="M31" s="122">
        <v>0</v>
      </c>
    </row>
    <row r="32" spans="1:13" s="5" customFormat="1" ht="14.5" customHeight="1" x14ac:dyDescent="0.35">
      <c r="A32" s="19"/>
      <c r="B32" s="107" t="s">
        <v>84</v>
      </c>
      <c r="C32" s="108" t="s">
        <v>143</v>
      </c>
      <c r="D32" s="34">
        <v>30</v>
      </c>
      <c r="E32" s="34">
        <v>0</v>
      </c>
      <c r="F32" s="34">
        <v>33</v>
      </c>
      <c r="G32" s="34">
        <v>0</v>
      </c>
      <c r="H32" s="34">
        <v>35</v>
      </c>
      <c r="I32" s="34">
        <v>0</v>
      </c>
      <c r="J32" s="34">
        <v>36</v>
      </c>
      <c r="K32" s="34">
        <v>0</v>
      </c>
      <c r="L32" s="119">
        <v>37</v>
      </c>
      <c r="M32" s="120">
        <v>0</v>
      </c>
    </row>
    <row r="33" spans="1:13" ht="14.5" customHeight="1" x14ac:dyDescent="0.35">
      <c r="B33" s="107"/>
      <c r="C33" t="s">
        <v>144</v>
      </c>
      <c r="D33" s="110">
        <v>1</v>
      </c>
      <c r="E33" s="110">
        <v>0</v>
      </c>
      <c r="F33" s="110">
        <v>1</v>
      </c>
      <c r="G33" s="110">
        <v>0</v>
      </c>
      <c r="H33" s="110">
        <v>1</v>
      </c>
      <c r="I33" s="110">
        <v>0</v>
      </c>
      <c r="J33" s="110">
        <v>1</v>
      </c>
      <c r="K33" s="110">
        <v>0</v>
      </c>
      <c r="L33" s="121">
        <v>1</v>
      </c>
      <c r="M33" s="122">
        <v>0</v>
      </c>
    </row>
    <row r="34" spans="1:13" s="5" customFormat="1" ht="14.5" customHeight="1" x14ac:dyDescent="0.35">
      <c r="A34" s="19"/>
      <c r="B34" s="107" t="s">
        <v>85</v>
      </c>
      <c r="C34" s="108" t="s">
        <v>143</v>
      </c>
      <c r="D34" s="34">
        <v>51</v>
      </c>
      <c r="E34" s="34">
        <v>0</v>
      </c>
      <c r="F34" s="34">
        <v>58</v>
      </c>
      <c r="G34" s="34">
        <v>0</v>
      </c>
      <c r="H34" s="34">
        <v>57</v>
      </c>
      <c r="I34" s="34">
        <v>0</v>
      </c>
      <c r="J34" s="34">
        <v>57</v>
      </c>
      <c r="K34" s="34">
        <v>0</v>
      </c>
      <c r="L34" s="119">
        <v>63</v>
      </c>
      <c r="M34" s="120">
        <v>0</v>
      </c>
    </row>
    <row r="35" spans="1:13" ht="14.5" customHeight="1" x14ac:dyDescent="0.35">
      <c r="B35" s="107"/>
      <c r="C35" t="s">
        <v>144</v>
      </c>
      <c r="D35" s="110">
        <v>1</v>
      </c>
      <c r="E35" s="110">
        <v>0</v>
      </c>
      <c r="F35" s="110">
        <v>1</v>
      </c>
      <c r="G35" s="110">
        <v>0</v>
      </c>
      <c r="H35" s="110">
        <v>1</v>
      </c>
      <c r="I35" s="110">
        <v>0</v>
      </c>
      <c r="J35" s="110">
        <v>1</v>
      </c>
      <c r="K35" s="110">
        <v>0</v>
      </c>
      <c r="L35" s="121">
        <v>1</v>
      </c>
      <c r="M35" s="122">
        <v>0</v>
      </c>
    </row>
    <row r="36" spans="1:13" s="5" customFormat="1" ht="14.5" customHeight="1" x14ac:dyDescent="0.35">
      <c r="A36" s="19"/>
      <c r="B36" s="107" t="s">
        <v>86</v>
      </c>
      <c r="C36" s="108" t="s">
        <v>143</v>
      </c>
      <c r="D36" s="34">
        <v>399</v>
      </c>
      <c r="E36" s="34">
        <v>0</v>
      </c>
      <c r="F36" s="34">
        <v>394</v>
      </c>
      <c r="G36" s="34">
        <v>0</v>
      </c>
      <c r="H36" s="34">
        <v>417</v>
      </c>
      <c r="I36" s="34">
        <v>0</v>
      </c>
      <c r="J36" s="34">
        <v>427</v>
      </c>
      <c r="K36" s="34">
        <v>0</v>
      </c>
      <c r="L36" s="119">
        <v>430</v>
      </c>
      <c r="M36" s="120">
        <v>0</v>
      </c>
    </row>
    <row r="37" spans="1:13" ht="14.5" customHeight="1" x14ac:dyDescent="0.35">
      <c r="B37" s="107"/>
      <c r="C37" t="s">
        <v>144</v>
      </c>
      <c r="D37" s="110">
        <v>1</v>
      </c>
      <c r="E37" s="110">
        <v>0</v>
      </c>
      <c r="F37" s="110">
        <v>1</v>
      </c>
      <c r="G37" s="110">
        <v>0</v>
      </c>
      <c r="H37" s="110">
        <v>1</v>
      </c>
      <c r="I37" s="110">
        <v>0</v>
      </c>
      <c r="J37" s="110">
        <v>1</v>
      </c>
      <c r="K37" s="110">
        <v>0</v>
      </c>
      <c r="L37" s="121">
        <v>1</v>
      </c>
      <c r="M37" s="122">
        <v>0</v>
      </c>
    </row>
    <row r="38" spans="1:13" s="5" customFormat="1" ht="14.5" customHeight="1" x14ac:dyDescent="0.35">
      <c r="A38" s="19"/>
      <c r="B38" s="107" t="s">
        <v>87</v>
      </c>
      <c r="C38" s="108" t="s">
        <v>143</v>
      </c>
      <c r="D38" s="34">
        <v>657</v>
      </c>
      <c r="E38" s="34">
        <v>0</v>
      </c>
      <c r="F38" s="34">
        <v>673</v>
      </c>
      <c r="G38" s="34">
        <v>0</v>
      </c>
      <c r="H38" s="34">
        <v>742</v>
      </c>
      <c r="I38" s="34">
        <v>0</v>
      </c>
      <c r="J38" s="34">
        <v>798</v>
      </c>
      <c r="K38" s="34">
        <v>0</v>
      </c>
      <c r="L38" s="119">
        <v>846</v>
      </c>
      <c r="M38" s="120">
        <v>0</v>
      </c>
    </row>
    <row r="39" spans="1:13" ht="14.5" customHeight="1" x14ac:dyDescent="0.35">
      <c r="B39" s="107"/>
      <c r="C39" t="s">
        <v>144</v>
      </c>
      <c r="D39" s="110">
        <v>1</v>
      </c>
      <c r="E39" s="110">
        <v>0</v>
      </c>
      <c r="F39" s="110">
        <v>1</v>
      </c>
      <c r="G39" s="110">
        <v>0</v>
      </c>
      <c r="H39" s="110">
        <v>1</v>
      </c>
      <c r="I39" s="110">
        <v>0</v>
      </c>
      <c r="J39" s="110">
        <v>1</v>
      </c>
      <c r="K39" s="110">
        <v>0</v>
      </c>
      <c r="L39" s="121">
        <v>1</v>
      </c>
      <c r="M39" s="122">
        <v>0</v>
      </c>
    </row>
    <row r="40" spans="1:13" s="5" customFormat="1" ht="14.5" customHeight="1" x14ac:dyDescent="0.35">
      <c r="A40" s="19"/>
      <c r="B40" s="107" t="s">
        <v>88</v>
      </c>
      <c r="C40" s="108" t="s">
        <v>143</v>
      </c>
      <c r="D40" s="34">
        <v>11085</v>
      </c>
      <c r="E40" s="34">
        <v>0</v>
      </c>
      <c r="F40" s="34">
        <v>10911</v>
      </c>
      <c r="G40" s="34">
        <v>0</v>
      </c>
      <c r="H40" s="34">
        <v>11524</v>
      </c>
      <c r="I40" s="34">
        <v>0</v>
      </c>
      <c r="J40" s="34">
        <v>11304</v>
      </c>
      <c r="K40" s="34">
        <v>0</v>
      </c>
      <c r="L40" s="119">
        <v>11163</v>
      </c>
      <c r="M40" s="120">
        <v>0</v>
      </c>
    </row>
    <row r="41" spans="1:13" ht="14.5" customHeight="1" x14ac:dyDescent="0.35">
      <c r="B41" s="107"/>
      <c r="C41" t="s">
        <v>144</v>
      </c>
      <c r="D41" s="110">
        <v>1</v>
      </c>
      <c r="E41" s="110">
        <v>0</v>
      </c>
      <c r="F41" s="110">
        <v>1</v>
      </c>
      <c r="G41" s="110">
        <v>0</v>
      </c>
      <c r="H41" s="110">
        <v>1</v>
      </c>
      <c r="I41" s="110">
        <v>0</v>
      </c>
      <c r="J41" s="110">
        <v>1</v>
      </c>
      <c r="K41" s="110">
        <v>0</v>
      </c>
      <c r="L41" s="121">
        <v>1</v>
      </c>
      <c r="M41" s="122">
        <v>0</v>
      </c>
    </row>
    <row r="42" spans="1:13" s="5" customFormat="1" ht="14.5" customHeight="1" x14ac:dyDescent="0.35">
      <c r="A42" s="19"/>
      <c r="B42" s="107" t="s">
        <v>89</v>
      </c>
      <c r="C42" s="108" t="s">
        <v>143</v>
      </c>
      <c r="D42" s="34">
        <v>90</v>
      </c>
      <c r="E42" s="34">
        <v>0</v>
      </c>
      <c r="F42" s="34">
        <v>107</v>
      </c>
      <c r="G42" s="34">
        <v>0</v>
      </c>
      <c r="H42" s="34">
        <v>106</v>
      </c>
      <c r="I42" s="34">
        <v>0</v>
      </c>
      <c r="J42" s="34">
        <v>111</v>
      </c>
      <c r="K42" s="34">
        <v>0</v>
      </c>
      <c r="L42" s="119">
        <v>113</v>
      </c>
      <c r="M42" s="120">
        <v>0</v>
      </c>
    </row>
    <row r="43" spans="1:13" ht="14.5" customHeight="1" x14ac:dyDescent="0.35">
      <c r="B43" s="107"/>
      <c r="C43" t="s">
        <v>144</v>
      </c>
      <c r="D43" s="110">
        <v>1</v>
      </c>
      <c r="E43" s="110">
        <v>0</v>
      </c>
      <c r="F43" s="110">
        <v>1</v>
      </c>
      <c r="G43" s="110">
        <v>0</v>
      </c>
      <c r="H43" s="110">
        <v>1</v>
      </c>
      <c r="I43" s="110">
        <v>0</v>
      </c>
      <c r="J43" s="110">
        <v>1</v>
      </c>
      <c r="K43" s="110">
        <v>0</v>
      </c>
      <c r="L43" s="121">
        <v>1</v>
      </c>
      <c r="M43" s="122">
        <v>0</v>
      </c>
    </row>
    <row r="44" spans="1:13" s="6" customFormat="1" ht="14.5" customHeight="1" x14ac:dyDescent="0.35">
      <c r="A44" s="20"/>
      <c r="B44" s="77" t="s">
        <v>61</v>
      </c>
      <c r="C44" s="109" t="s">
        <v>143</v>
      </c>
      <c r="D44" s="111">
        <f>D42+D40+D38+D36+D34+D32+D30</f>
        <v>12324</v>
      </c>
      <c r="E44" s="111">
        <v>0</v>
      </c>
      <c r="F44" s="111">
        <f>F42+F40+F38+F36+F34+F32+F30</f>
        <v>12188</v>
      </c>
      <c r="G44" s="111">
        <v>0</v>
      </c>
      <c r="H44" s="111">
        <f>H42+H40+H38+H36+H34+H32+H30</f>
        <v>12893</v>
      </c>
      <c r="I44" s="111">
        <v>0</v>
      </c>
      <c r="J44" s="111">
        <f>J42+J40+J38+J36+J34+J32+J30</f>
        <v>12745</v>
      </c>
      <c r="K44" s="111">
        <v>0</v>
      </c>
      <c r="L44" s="123">
        <f>L42+L40+L38+L36+L34+L32+L30</f>
        <v>12664</v>
      </c>
      <c r="M44" s="124">
        <v>0</v>
      </c>
    </row>
    <row r="45" spans="1:13" s="1" customFormat="1" ht="14.5" customHeight="1" thickBot="1" x14ac:dyDescent="0.4">
      <c r="B45" s="77"/>
      <c r="C45" s="1" t="s">
        <v>144</v>
      </c>
      <c r="D45" s="112">
        <v>1</v>
      </c>
      <c r="E45" s="112">
        <v>0</v>
      </c>
      <c r="F45" s="112">
        <v>1</v>
      </c>
      <c r="G45" s="112">
        <v>0</v>
      </c>
      <c r="H45" s="112">
        <v>1</v>
      </c>
      <c r="I45" s="112">
        <v>0</v>
      </c>
      <c r="J45" s="112">
        <v>1</v>
      </c>
      <c r="K45" s="112">
        <v>0</v>
      </c>
      <c r="L45" s="125">
        <v>1</v>
      </c>
      <c r="M45" s="126">
        <v>0</v>
      </c>
    </row>
    <row r="46" spans="1:13" ht="27.65" customHeight="1" x14ac:dyDescent="0.35">
      <c r="B46" s="314" t="s">
        <v>147</v>
      </c>
      <c r="C46" s="314"/>
      <c r="D46" s="314"/>
      <c r="E46" s="314"/>
      <c r="F46" s="314"/>
      <c r="G46" s="314"/>
      <c r="H46" s="314"/>
      <c r="I46" s="314"/>
      <c r="J46" s="314"/>
      <c r="K46" s="314"/>
      <c r="L46" s="314"/>
      <c r="M46" s="314"/>
    </row>
    <row r="47" spans="1:13" ht="14.5" customHeight="1" x14ac:dyDescent="0.35"/>
    <row r="48" spans="1:13" ht="14.5" customHeight="1" x14ac:dyDescent="0.35"/>
  </sheetData>
  <customSheetViews>
    <customSheetView guid="{EB795A54-28D7-4D84-84BD-E612CA4FC176}" scale="82" showGridLines="0" hiddenRows="1" hiddenColumns="1">
      <selection activeCell="D28" sqref="D28:M29"/>
    </customSheetView>
  </customSheetViews>
  <mergeCells count="1">
    <mergeCell ref="B46:M46"/>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2CEE0-3B09-493B-AFAD-0852EA1880AD}">
  <sheetPr codeName="Planilha7"/>
  <dimension ref="B1:AI45"/>
  <sheetViews>
    <sheetView showGridLines="0" showRowColHeaders="0" zoomScale="70" zoomScaleNormal="70" zoomScaleSheetLayoutView="50" workbookViewId="0">
      <pane xSplit="2" ySplit="7" topLeftCell="C8" activePane="bottomRight" state="frozen"/>
      <selection pane="topRight" activeCell="C1" sqref="C1"/>
      <selection pane="bottomLeft" activeCell="A8" sqref="A8"/>
      <selection pane="bottomRight"/>
    </sheetView>
  </sheetViews>
  <sheetFormatPr defaultColWidth="0" defaultRowHeight="0" customHeight="1" zeroHeight="1" x14ac:dyDescent="0.35"/>
  <cols>
    <col min="1" max="1" width="8.7265625" customWidth="1"/>
    <col min="2" max="2" width="35.81640625" customWidth="1"/>
    <col min="3" max="8" width="14.453125" customWidth="1"/>
    <col min="9" max="17" width="14.453125" hidden="1" customWidth="1"/>
    <col min="18" max="18" width="12.7265625" hidden="1" customWidth="1"/>
    <col min="19" max="35" width="12.7265625" hidden="1"/>
  </cols>
  <sheetData>
    <row r="1" spans="2:8" ht="14.5" x14ac:dyDescent="0.35"/>
    <row r="2" spans="2:8" ht="14.5" x14ac:dyDescent="0.35">
      <c r="H2" s="17"/>
    </row>
    <row r="3" spans="2:8" ht="14.5" x14ac:dyDescent="0.35">
      <c r="H3" s="17"/>
    </row>
    <row r="4" spans="2:8" ht="14.5" x14ac:dyDescent="0.35">
      <c r="H4" s="17"/>
    </row>
    <row r="5" spans="2:8" ht="14.5" x14ac:dyDescent="0.35">
      <c r="H5" s="17"/>
    </row>
    <row r="6" spans="2:8" ht="14.5" x14ac:dyDescent="0.35"/>
    <row r="7" spans="2:8" ht="18.5" x14ac:dyDescent="0.45">
      <c r="B7" s="82" t="s">
        <v>8</v>
      </c>
    </row>
    <row r="8" spans="2:8" ht="14.5" x14ac:dyDescent="0.35"/>
    <row r="9" spans="2:8" ht="14.5" customHeight="1" thickBot="1" x14ac:dyDescent="0.4">
      <c r="B9" s="77" t="s">
        <v>148</v>
      </c>
      <c r="C9" s="105"/>
      <c r="D9" s="105"/>
      <c r="E9" s="105"/>
      <c r="F9" s="105"/>
      <c r="G9" s="105"/>
    </row>
    <row r="10" spans="2:8" s="43" customFormat="1" ht="14.5" x14ac:dyDescent="0.35">
      <c r="B10" s="36" t="s">
        <v>149</v>
      </c>
      <c r="C10" s="58">
        <v>2017</v>
      </c>
      <c r="D10" s="58">
        <v>2018</v>
      </c>
      <c r="E10" s="58">
        <v>2019</v>
      </c>
      <c r="F10" s="58">
        <v>2020</v>
      </c>
      <c r="G10" s="70">
        <v>2021</v>
      </c>
    </row>
    <row r="11" spans="2:8" s="5" customFormat="1" ht="14.5" customHeight="1" x14ac:dyDescent="0.35">
      <c r="B11" s="107" t="s">
        <v>150</v>
      </c>
      <c r="C11" s="27">
        <v>2566268</v>
      </c>
      <c r="D11" s="27">
        <v>2446242</v>
      </c>
      <c r="E11" s="27">
        <v>2577750</v>
      </c>
      <c r="F11" s="27">
        <v>2596972</v>
      </c>
      <c r="G11" s="115">
        <v>2481677</v>
      </c>
    </row>
    <row r="12" spans="2:8" ht="14.5" customHeight="1" x14ac:dyDescent="0.35">
      <c r="B12" s="107" t="s">
        <v>151</v>
      </c>
      <c r="C12" s="27">
        <v>4009</v>
      </c>
      <c r="D12" s="27">
        <v>4628</v>
      </c>
      <c r="E12" s="27">
        <v>5142</v>
      </c>
      <c r="F12" s="27">
        <v>5194</v>
      </c>
      <c r="G12" s="115">
        <v>4602</v>
      </c>
    </row>
    <row r="13" spans="2:8" ht="14.5" customHeight="1" x14ac:dyDescent="0.35">
      <c r="B13" s="107" t="s">
        <v>152</v>
      </c>
      <c r="C13" s="27">
        <v>494</v>
      </c>
      <c r="D13" s="27">
        <v>690</v>
      </c>
      <c r="E13" s="27">
        <v>1028</v>
      </c>
      <c r="F13" s="27">
        <v>478</v>
      </c>
      <c r="G13" s="115">
        <v>2969</v>
      </c>
    </row>
    <row r="14" spans="2:8" ht="14.5" customHeight="1" x14ac:dyDescent="0.35">
      <c r="B14" s="107" t="s">
        <v>153</v>
      </c>
      <c r="C14" s="27">
        <v>2816</v>
      </c>
      <c r="D14" s="27">
        <v>2802</v>
      </c>
      <c r="E14" s="27">
        <v>2882</v>
      </c>
      <c r="F14" s="27">
        <v>3105</v>
      </c>
      <c r="G14" s="115">
        <v>3404</v>
      </c>
    </row>
    <row r="15" spans="2:8" ht="14.5" customHeight="1" x14ac:dyDescent="0.35">
      <c r="B15" s="77" t="s">
        <v>154</v>
      </c>
      <c r="C15" s="28">
        <f>SUM(C11:C14)</f>
        <v>2573587</v>
      </c>
      <c r="D15" s="28">
        <f>SUM(D11:D14)</f>
        <v>2454362</v>
      </c>
      <c r="E15" s="28">
        <f>SUM(E11:E14)</f>
        <v>2586802</v>
      </c>
      <c r="F15" s="28">
        <f>SUM(F11:F14)</f>
        <v>2605749</v>
      </c>
      <c r="G15" s="116">
        <f>SUM(G11:G14)</f>
        <v>2492652</v>
      </c>
    </row>
    <row r="16" spans="2:8" s="43" customFormat="1" ht="14.5" customHeight="1" x14ac:dyDescent="0.35">
      <c r="B16" s="36" t="s">
        <v>155</v>
      </c>
      <c r="C16" s="106"/>
      <c r="D16" s="106"/>
      <c r="E16" s="106"/>
      <c r="F16" s="106"/>
      <c r="G16" s="156"/>
    </row>
    <row r="17" spans="2:7" ht="14.5" customHeight="1" x14ac:dyDescent="0.35">
      <c r="B17" s="107" t="s">
        <v>156</v>
      </c>
      <c r="C17" s="27">
        <v>78748</v>
      </c>
      <c r="D17" s="27">
        <v>79049</v>
      </c>
      <c r="E17" s="27">
        <v>82351</v>
      </c>
      <c r="F17" s="27">
        <v>82664</v>
      </c>
      <c r="G17" s="115">
        <v>91172</v>
      </c>
    </row>
    <row r="18" spans="2:7" ht="14.5" customHeight="1" x14ac:dyDescent="0.35">
      <c r="B18" s="107" t="s">
        <v>157</v>
      </c>
      <c r="C18" s="27">
        <v>1026</v>
      </c>
      <c r="D18" s="27">
        <v>1184</v>
      </c>
      <c r="E18" s="27">
        <v>1316</v>
      </c>
      <c r="F18" s="27">
        <v>1329</v>
      </c>
      <c r="G18" s="115">
        <v>1178</v>
      </c>
    </row>
    <row r="19" spans="2:7" ht="14.5" customHeight="1" x14ac:dyDescent="0.35">
      <c r="B19" s="107" t="s">
        <v>158</v>
      </c>
      <c r="C19" s="27">
        <v>59905865</v>
      </c>
      <c r="D19" s="27">
        <v>51410304</v>
      </c>
      <c r="E19" s="27">
        <v>55638014</v>
      </c>
      <c r="F19" s="27">
        <v>52076415</v>
      </c>
      <c r="G19" s="115">
        <v>49558337</v>
      </c>
    </row>
    <row r="20" spans="2:7" ht="14.5" customHeight="1" x14ac:dyDescent="0.35">
      <c r="B20" s="107" t="s">
        <v>159</v>
      </c>
      <c r="C20" s="27">
        <v>306112</v>
      </c>
      <c r="D20" s="27">
        <v>291795</v>
      </c>
      <c r="E20" s="27">
        <v>307481</v>
      </c>
      <c r="F20" s="27">
        <v>309774</v>
      </c>
      <c r="G20" s="115">
        <v>291315</v>
      </c>
    </row>
    <row r="21" spans="2:7" ht="14.5" customHeight="1" x14ac:dyDescent="0.35">
      <c r="B21" s="77" t="s">
        <v>154</v>
      </c>
      <c r="C21" s="28">
        <f>SUM(C17:C20)</f>
        <v>60291751</v>
      </c>
      <c r="D21" s="28">
        <f>SUM(D17:D20)</f>
        <v>51782332</v>
      </c>
      <c r="E21" s="28">
        <f>SUM(E17:E20)</f>
        <v>56029162</v>
      </c>
      <c r="F21" s="28">
        <f>SUM(F17:F20)</f>
        <v>52470182</v>
      </c>
      <c r="G21" s="116">
        <f>SUM(G17:G20)</f>
        <v>49942002</v>
      </c>
    </row>
    <row r="22" spans="2:7" s="43" customFormat="1" ht="14.5" customHeight="1" x14ac:dyDescent="0.35">
      <c r="B22" s="36" t="s">
        <v>160</v>
      </c>
      <c r="C22" s="106"/>
      <c r="D22" s="106"/>
      <c r="E22" s="106"/>
      <c r="F22" s="106"/>
      <c r="G22" s="156"/>
    </row>
    <row r="23" spans="2:7" ht="14.5" customHeight="1" x14ac:dyDescent="0.35">
      <c r="B23" s="107" t="s">
        <v>161</v>
      </c>
      <c r="C23" s="27">
        <v>58178</v>
      </c>
      <c r="D23" s="27">
        <v>59511</v>
      </c>
      <c r="E23" s="27">
        <v>61068</v>
      </c>
      <c r="F23" s="27">
        <v>65500</v>
      </c>
      <c r="G23" s="115">
        <v>63915</v>
      </c>
    </row>
    <row r="24" spans="2:7" s="43" customFormat="1" ht="14.5" customHeight="1" x14ac:dyDescent="0.35">
      <c r="B24" s="36" t="s">
        <v>162</v>
      </c>
      <c r="C24" s="106"/>
      <c r="D24" s="106"/>
      <c r="E24" s="106"/>
      <c r="F24" s="106"/>
      <c r="G24" s="156"/>
    </row>
    <row r="25" spans="2:7" ht="14.5" customHeight="1" x14ac:dyDescent="0.35">
      <c r="B25" s="107" t="s">
        <v>161</v>
      </c>
      <c r="C25" s="27">
        <v>3305679</v>
      </c>
      <c r="D25" s="27">
        <v>3004307</v>
      </c>
      <c r="E25" s="27">
        <v>3191354</v>
      </c>
      <c r="F25" s="27">
        <v>3092908</v>
      </c>
      <c r="G25" s="115">
        <v>2926551</v>
      </c>
    </row>
    <row r="26" spans="2:7" ht="14.5" customHeight="1" thickBot="1" x14ac:dyDescent="0.4">
      <c r="B26" s="1" t="s">
        <v>163</v>
      </c>
      <c r="C26" s="114">
        <f>C15+C21+C23-C25-1</f>
        <v>59617836</v>
      </c>
      <c r="D26" s="114">
        <f>D15+D21+D23-D25-1</f>
        <v>51291897</v>
      </c>
      <c r="E26" s="114">
        <f>E15+E21+E23-E25-3</f>
        <v>55485675</v>
      </c>
      <c r="F26" s="114">
        <f>F15+F21+F23-F25</f>
        <v>52048523</v>
      </c>
      <c r="G26" s="117">
        <f>G15+G21+G23-G25-1</f>
        <v>49572017</v>
      </c>
    </row>
    <row r="27" spans="2:7" ht="65.150000000000006" customHeight="1" x14ac:dyDescent="0.35">
      <c r="B27" s="315" t="s">
        <v>164</v>
      </c>
      <c r="C27" s="315"/>
      <c r="D27" s="315"/>
      <c r="E27" s="315"/>
      <c r="F27" s="315"/>
      <c r="G27" s="315"/>
    </row>
    <row r="28" spans="2:7" ht="14.5" customHeight="1" x14ac:dyDescent="0.35"/>
    <row r="29" spans="2:7" ht="14.5" customHeight="1" x14ac:dyDescent="0.35"/>
    <row r="30" spans="2:7" ht="14.5" hidden="1" customHeight="1" x14ac:dyDescent="0.35"/>
    <row r="31" spans="2:7" ht="14.5" hidden="1" customHeight="1" x14ac:dyDescent="0.35"/>
    <row r="32" spans="2:7" ht="14.5" hidden="1" customHeight="1" x14ac:dyDescent="0.35"/>
    <row r="33" ht="14.5" hidden="1" customHeight="1" x14ac:dyDescent="0.35"/>
    <row r="34" ht="14.5" hidden="1" customHeight="1" x14ac:dyDescent="0.35"/>
    <row r="35" ht="14.5" hidden="1" customHeight="1" x14ac:dyDescent="0.35"/>
    <row r="36" ht="14.5" hidden="1" customHeight="1" x14ac:dyDescent="0.35"/>
    <row r="37" ht="14.5" hidden="1" customHeight="1" x14ac:dyDescent="0.35"/>
    <row r="38" ht="14.5" hidden="1" customHeight="1" x14ac:dyDescent="0.35"/>
    <row r="39" ht="14.5" hidden="1" customHeight="1" x14ac:dyDescent="0.35"/>
    <row r="40" ht="14.5" hidden="1" customHeight="1" x14ac:dyDescent="0.35"/>
    <row r="41" ht="14.5" hidden="1" customHeight="1" x14ac:dyDescent="0.35"/>
    <row r="42" ht="14.5" hidden="1" customHeight="1" x14ac:dyDescent="0.35"/>
    <row r="43" ht="14.5" hidden="1" customHeight="1" x14ac:dyDescent="0.35"/>
    <row r="44" ht="14.5" hidden="1" customHeight="1" x14ac:dyDescent="0.35"/>
    <row r="45" ht="14.5" hidden="1" customHeight="1" x14ac:dyDescent="0.35"/>
  </sheetData>
  <customSheetViews>
    <customSheetView guid="{EB795A54-28D7-4D84-84BD-E612CA4FC176}" scale="80" showGridLines="0" hiddenRows="1" hiddenColumns="1">
      <selection activeCell="H27" sqref="H27"/>
    </customSheetView>
  </customSheetViews>
  <mergeCells count="1">
    <mergeCell ref="B27:G27"/>
  </mergeCells>
  <pageMargins left="0.7" right="0.7" top="0.75" bottom="0.75" header="0.3" footer="0.3"/>
  <pageSetup paperSize="9" orientation="portrait" r:id="rId1"/>
  <ignoredErrors>
    <ignoredError sqref="C15:G15"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9FE6B-BC48-42E2-8F9B-3CD76764982D}">
  <sheetPr codeName="Planilha8"/>
  <dimension ref="B1:AI34"/>
  <sheetViews>
    <sheetView showGridLines="0" showRowColHeaders="0" zoomScale="70" zoomScaleNormal="70" workbookViewId="0">
      <pane xSplit="2" ySplit="10" topLeftCell="C11" activePane="bottomRight" state="frozen"/>
      <selection pane="topRight" activeCell="C1" sqref="C1"/>
      <selection pane="bottomLeft" activeCell="A11" sqref="A11"/>
      <selection pane="bottomRight"/>
    </sheetView>
  </sheetViews>
  <sheetFormatPr defaultColWidth="0" defaultRowHeight="0" customHeight="1" zeroHeight="1" x14ac:dyDescent="0.35"/>
  <cols>
    <col min="1" max="1" width="8.7265625" customWidth="1"/>
    <col min="2" max="2" width="99.26953125" bestFit="1" customWidth="1"/>
    <col min="3" max="8" width="14.453125" customWidth="1"/>
    <col min="9" max="17" width="14.453125" hidden="1" customWidth="1"/>
    <col min="18" max="18" width="12.7265625" hidden="1" customWidth="1"/>
    <col min="19" max="35" width="12.7265625" hidden="1"/>
  </cols>
  <sheetData>
    <row r="1" spans="2:8" ht="14.5" x14ac:dyDescent="0.35"/>
    <row r="2" spans="2:8" ht="14.5" x14ac:dyDescent="0.35"/>
    <row r="3" spans="2:8" ht="14.5" x14ac:dyDescent="0.35"/>
    <row r="4" spans="2:8" ht="14.5" x14ac:dyDescent="0.35"/>
    <row r="5" spans="2:8" ht="14.5" x14ac:dyDescent="0.35"/>
    <row r="6" spans="2:8" ht="14.5" x14ac:dyDescent="0.35">
      <c r="H6" s="17"/>
    </row>
    <row r="7" spans="2:8" ht="18.5" x14ac:dyDescent="0.45">
      <c r="B7" s="82" t="s">
        <v>9</v>
      </c>
    </row>
    <row r="8" spans="2:8" ht="14.5" x14ac:dyDescent="0.35"/>
    <row r="9" spans="2:8" ht="15" thickBot="1" x14ac:dyDescent="0.4">
      <c r="B9" s="77" t="s">
        <v>165</v>
      </c>
      <c r="C9" s="77"/>
      <c r="D9" s="77"/>
      <c r="E9" s="77"/>
      <c r="F9" s="77"/>
      <c r="G9" s="77"/>
    </row>
    <row r="10" spans="2:8" s="113" customFormat="1" ht="14.5" x14ac:dyDescent="0.35">
      <c r="C10" s="59">
        <v>2017</v>
      </c>
      <c r="D10" s="59">
        <v>2018</v>
      </c>
      <c r="E10" s="59">
        <v>2019</v>
      </c>
      <c r="F10" s="59">
        <v>2020</v>
      </c>
      <c r="G10" s="69">
        <v>2021</v>
      </c>
    </row>
    <row r="11" spans="2:8" s="5" customFormat="1" ht="16.5" x14ac:dyDescent="0.35">
      <c r="B11" s="209" t="s">
        <v>166</v>
      </c>
      <c r="C11" s="34">
        <v>1988363</v>
      </c>
      <c r="D11" s="34">
        <v>1813962</v>
      </c>
      <c r="E11" s="34">
        <v>1905289</v>
      </c>
      <c r="F11" s="34">
        <v>2188069</v>
      </c>
      <c r="G11" s="127">
        <v>2392830</v>
      </c>
    </row>
    <row r="12" spans="2:8" ht="14.5" x14ac:dyDescent="0.35">
      <c r="B12" s="107" t="s">
        <v>167</v>
      </c>
      <c r="C12" s="34">
        <v>138</v>
      </c>
      <c r="D12" s="34">
        <v>131</v>
      </c>
      <c r="E12" s="34">
        <v>193</v>
      </c>
      <c r="F12" s="34">
        <v>5670</v>
      </c>
      <c r="G12" s="127">
        <v>229</v>
      </c>
    </row>
    <row r="13" spans="2:8" ht="14.5" x14ac:dyDescent="0.35">
      <c r="B13" s="209" t="s">
        <v>168</v>
      </c>
      <c r="C13" s="34" t="s">
        <v>169</v>
      </c>
      <c r="D13" s="34" t="s">
        <v>169</v>
      </c>
      <c r="E13" s="34" t="s">
        <v>169</v>
      </c>
      <c r="F13" s="34">
        <v>1765</v>
      </c>
      <c r="G13" s="127">
        <v>1785</v>
      </c>
    </row>
    <row r="14" spans="2:8" ht="16.5" x14ac:dyDescent="0.35">
      <c r="B14" s="107" t="s">
        <v>170</v>
      </c>
      <c r="C14" s="34">
        <v>47721</v>
      </c>
      <c r="D14" s="34">
        <v>61840</v>
      </c>
      <c r="E14" s="34">
        <v>63113</v>
      </c>
      <c r="F14" s="34">
        <v>71593</v>
      </c>
      <c r="G14" s="127">
        <v>54226</v>
      </c>
    </row>
    <row r="15" spans="2:8" ht="14.5" customHeight="1" thickBot="1" x14ac:dyDescent="0.4">
      <c r="B15" s="77" t="s">
        <v>61</v>
      </c>
      <c r="C15" s="111">
        <f>SUM(C11:C14)</f>
        <v>2036222</v>
      </c>
      <c r="D15" s="111">
        <f>SUM(D11:D14)</f>
        <v>1875933</v>
      </c>
      <c r="E15" s="111">
        <f>SUM(E11:E14)</f>
        <v>1968595</v>
      </c>
      <c r="F15" s="111">
        <f>SUM(F11:F14)</f>
        <v>2267097</v>
      </c>
      <c r="G15" s="128">
        <f>SUM(G11:G14)</f>
        <v>2449070</v>
      </c>
    </row>
    <row r="16" spans="2:8" ht="119.5" customHeight="1" x14ac:dyDescent="0.35">
      <c r="B16" s="315" t="s">
        <v>171</v>
      </c>
      <c r="C16" s="315"/>
      <c r="D16" s="315"/>
      <c r="E16" s="315"/>
      <c r="F16" s="315"/>
      <c r="G16" s="315"/>
    </row>
    <row r="17" ht="14.5" customHeight="1" x14ac:dyDescent="0.35"/>
    <row r="18" ht="14.5" customHeight="1" x14ac:dyDescent="0.35"/>
    <row r="19" ht="14.5" hidden="1" customHeight="1" x14ac:dyDescent="0.35"/>
    <row r="20" ht="14.5" hidden="1" customHeight="1" x14ac:dyDescent="0.35"/>
    <row r="21" ht="14.5" hidden="1" customHeight="1" x14ac:dyDescent="0.35"/>
    <row r="22" ht="14.5" hidden="1" customHeight="1" x14ac:dyDescent="0.35"/>
    <row r="23" ht="14.5" hidden="1" customHeight="1" x14ac:dyDescent="0.35"/>
    <row r="24" ht="14.5" hidden="1" customHeight="1" x14ac:dyDescent="0.35"/>
    <row r="25" ht="14.5" hidden="1" customHeight="1" x14ac:dyDescent="0.35"/>
    <row r="26" ht="14.5" hidden="1" customHeight="1" x14ac:dyDescent="0.35"/>
    <row r="27" ht="14.5" hidden="1" customHeight="1" x14ac:dyDescent="0.35"/>
    <row r="28" ht="14.5" hidden="1" customHeight="1" x14ac:dyDescent="0.35"/>
    <row r="29" ht="14.5" hidden="1" customHeight="1" x14ac:dyDescent="0.35"/>
    <row r="30" ht="14.5" hidden="1" customHeight="1" x14ac:dyDescent="0.35"/>
    <row r="31" ht="14.5" hidden="1" customHeight="1" x14ac:dyDescent="0.35"/>
    <row r="32" ht="14.5" hidden="1" customHeight="1" x14ac:dyDescent="0.35"/>
    <row r="33" ht="14.5" hidden="1" customHeight="1" x14ac:dyDescent="0.35"/>
    <row r="34" ht="14.5" hidden="1" customHeight="1" x14ac:dyDescent="0.35"/>
  </sheetData>
  <customSheetViews>
    <customSheetView guid="{EB795A54-28D7-4D84-84BD-E612CA4FC176}" scale="70" showGridLines="0" hiddenRows="1" hiddenColumns="1">
      <selection activeCell="B16" sqref="B16:G16"/>
    </customSheetView>
  </customSheetViews>
  <mergeCells count="1">
    <mergeCell ref="B16:G16"/>
  </mergeCells>
  <pageMargins left="0.7" right="0.7" top="0.75" bottom="0.75" header="0.3" footer="0.3"/>
  <pageSetup paperSize="9" orientation="portrait" r:id="rId1"/>
  <ignoredErrors>
    <ignoredError sqref="F15:G15" formulaRange="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58C263D258E9A044900D04ADB2317F1C" ma:contentTypeVersion="14" ma:contentTypeDescription="Crie um novo documento." ma:contentTypeScope="" ma:versionID="c5136dbde3e11c3dce303e8181c2edec">
  <xsd:schema xmlns:xsd="http://www.w3.org/2001/XMLSchema" xmlns:xs="http://www.w3.org/2001/XMLSchema" xmlns:p="http://schemas.microsoft.com/office/2006/metadata/properties" xmlns:ns3="fef6afc1-6c93-4f78-96ab-a4ba4c643456" xmlns:ns4="c168300f-b5eb-475f-9bd1-f702fe4541a6" targetNamespace="http://schemas.microsoft.com/office/2006/metadata/properties" ma:root="true" ma:fieldsID="257c64f574c462ba15aecfee09600070" ns3:_="" ns4:_="">
    <xsd:import namespace="fef6afc1-6c93-4f78-96ab-a4ba4c643456"/>
    <xsd:import namespace="c168300f-b5eb-475f-9bd1-f702fe4541a6"/>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GenerationTime" minOccurs="0"/>
                <xsd:element ref="ns4:MediaServiceEventHashCode" minOccurs="0"/>
                <xsd:element ref="ns4:MediaServiceOCR" minOccurs="0"/>
                <xsd:element ref="ns4:MediaLengthInSeconds" minOccurs="0"/>
                <xsd:element ref="ns4:MediaServiceLocation"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f6afc1-6c93-4f78-96ab-a4ba4c643456" elementFormDefault="qualified">
    <xsd:import namespace="http://schemas.microsoft.com/office/2006/documentManagement/types"/>
    <xsd:import namespace="http://schemas.microsoft.com/office/infopath/2007/PartnerControls"/>
    <xsd:element name="SharedWithUsers" ma:index="8"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hes de Compartilhado Com" ma:internalName="SharedWithDetails" ma:readOnly="true">
      <xsd:simpleType>
        <xsd:restriction base="dms:Note">
          <xsd:maxLength value="255"/>
        </xsd:restriction>
      </xsd:simpleType>
    </xsd:element>
    <xsd:element name="SharingHintHash" ma:index="10" nillable="true" ma:displayName="Hash de Dica de Compartilhamento"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168300f-b5eb-475f-9bd1-f702fe4541a6"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MediaServiceLocation" ma:index="19" nillable="true" ma:displayName="Location" ma:internalName="MediaServiceLocation"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74FC11-D6D0-415F-85AC-78210411E3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f6afc1-6c93-4f78-96ab-a4ba4c643456"/>
    <ds:schemaRef ds:uri="c168300f-b5eb-475f-9bd1-f702fe4541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0015B74-7351-4AEA-961B-ECAFE79D92FD}">
  <ds:schemaRefs>
    <ds:schemaRef ds:uri="http://schemas.microsoft.com/office/2006/documentManagement/types"/>
    <ds:schemaRef ds:uri="http://purl.org/dc/elements/1.1/"/>
    <ds:schemaRef ds:uri="http://purl.org/dc/dcmitype/"/>
    <ds:schemaRef ds:uri="http://schemas.microsoft.com/office/2006/metadata/properties"/>
    <ds:schemaRef ds:uri="c168300f-b5eb-475f-9bd1-f702fe4541a6"/>
    <ds:schemaRef ds:uri="fef6afc1-6c93-4f78-96ab-a4ba4c643456"/>
    <ds:schemaRef ds:uri="http://purl.org/dc/terms/"/>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A9881240-18EB-4CEC-B2C3-ED4AAB7439E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42</vt:i4>
      </vt:variant>
    </vt:vector>
  </HeadingPairs>
  <TitlesOfParts>
    <vt:vector size="42" baseType="lpstr">
      <vt:lpstr>Index</vt:lpstr>
      <vt:lpstr>GRI 102-8</vt:lpstr>
      <vt:lpstr>GRI 102-38, 102-39</vt:lpstr>
      <vt:lpstr>GRI 201-1</vt:lpstr>
      <vt:lpstr>GRI 201-4, SASB RR-BI-530a.1</vt:lpstr>
      <vt:lpstr>GRI 204-1</vt:lpstr>
      <vt:lpstr>GRI 205-2</vt:lpstr>
      <vt:lpstr>GRI 302-1</vt:lpstr>
      <vt:lpstr>GRI 302-2</vt:lpstr>
      <vt:lpstr>GRI 302-3</vt:lpstr>
      <vt:lpstr>GRI 303-3, SASB FB-AG-140a.1</vt:lpstr>
      <vt:lpstr>GRI 303-4</vt:lpstr>
      <vt:lpstr>GRI 303-5, SASB FB-AG-140a.1</vt:lpstr>
      <vt:lpstr>GRI 305-1, SASB FB-AG-110a.1</vt:lpstr>
      <vt:lpstr>GRI 305-2</vt:lpstr>
      <vt:lpstr>GRI 305-3</vt:lpstr>
      <vt:lpstr>GRI 305-4</vt:lpstr>
      <vt:lpstr>GRI 305-6</vt:lpstr>
      <vt:lpstr>GRI 305-7, SASB RR-BI-120a.1</vt:lpstr>
      <vt:lpstr>GRI 306-3</vt:lpstr>
      <vt:lpstr>GRI 306-4</vt:lpstr>
      <vt:lpstr>GRI 306-5</vt:lpstr>
      <vt:lpstr>GRI 307-1</vt:lpstr>
      <vt:lpstr>GRI 308-1</vt:lpstr>
      <vt:lpstr>GRI 401-1</vt:lpstr>
      <vt:lpstr>GRI 401-3</vt:lpstr>
      <vt:lpstr>GRI 403-8</vt:lpstr>
      <vt:lpstr>GRI 403-9</vt:lpstr>
      <vt:lpstr>GRI 404-1</vt:lpstr>
      <vt:lpstr>GRI 404-3</vt:lpstr>
      <vt:lpstr>GRI 405-1</vt:lpstr>
      <vt:lpstr>GRI 405-2</vt:lpstr>
      <vt:lpstr>GRI 410-1</vt:lpstr>
      <vt:lpstr>GRI 412-1</vt:lpstr>
      <vt:lpstr>GRI 419-1</vt:lpstr>
      <vt:lpstr>SASB FB-AG-000</vt:lpstr>
      <vt:lpstr>SASB FB-AG-110a.3</vt:lpstr>
      <vt:lpstr>SASB FB-AG-140a.3, RR-BI-140a.3</vt:lpstr>
      <vt:lpstr>SASB FB-AG-430a.1</vt:lpstr>
      <vt:lpstr>SASB RR-BI-410a.1</vt:lpstr>
      <vt:lpstr>SASB RR-BI-430a.2</vt:lpstr>
      <vt:lpstr>SASB RR-BI-000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Indicadores ESG SMSA 2021.2022</dc:title>
  <dc:subject/>
  <dc:creator>SMSA</dc:creator>
  <cp:keywords/>
  <dc:description/>
  <cp:lastModifiedBy>Mariana Reyna Kurtz</cp:lastModifiedBy>
  <cp:revision/>
  <dcterms:created xsi:type="dcterms:W3CDTF">2015-06-05T18:19:34Z</dcterms:created>
  <dcterms:modified xsi:type="dcterms:W3CDTF">2022-12-23T13:51:37Z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0x01010058C263D258E9A044900D04ADB2317F1C</vt:lpwstr>
  </property>
</Properties>
</file>