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942\Desktop\DESKTOP\EXCEL\"/>
    </mc:Choice>
  </mc:AlternateContent>
  <xr:revisionPtr revIDLastSave="0" documentId="13_ncr:1_{37F3886F-3A31-4A2A-992D-C12CDC2FCCEE}" xr6:coauthVersionLast="47" xr6:coauthVersionMax="47" xr10:uidLastSave="{00000000-0000-0000-0000-000000000000}"/>
  <bookViews>
    <workbookView xWindow="-120" yWindow="-120" windowWidth="20730" windowHeight="11160" xr2:uid="{AEF6DC35-18EC-4573-8E3D-2B47F018F628}"/>
  </bookViews>
  <sheets>
    <sheet name="sumif" sheetId="12" r:id="rId1"/>
    <sheet name="Sheet4" sheetId="11" r:id="rId2"/>
    <sheet name="sumifs" sheetId="13" r:id="rId3"/>
    <sheet name="countif" sheetId="14" r:id="rId4"/>
    <sheet name="countifs" sheetId="15" r:id="rId5"/>
  </sheets>
  <definedNames>
    <definedName name="_xlnm._FilterDatabase" localSheetId="1" hidden="1">Sheet4!$A$1:$H$22</definedName>
    <definedName name="_xlnm.Criteria" localSheetId="1">Sheet4!$J$4:$R$5</definedName>
    <definedName name="ExternalData_1" localSheetId="3" hidden="1">countif!$A$1:$H$22</definedName>
    <definedName name="ExternalData_1" localSheetId="4" hidden="1">countifs!$A$1:$H$22</definedName>
    <definedName name="ExternalData_1" localSheetId="1" hidden="1">Sheet4!$A$1:$H$22</definedName>
    <definedName name="ExternalData_1" localSheetId="0" hidden="1">sumif!$A$1:$H$22</definedName>
    <definedName name="ExternalData_1" localSheetId="2" hidden="1">sumifs!$A$1:$H$22</definedName>
    <definedName name="_xlnm.Extract" localSheetId="1">Sheet4!$J$9:$R$9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5" l="1"/>
  <c r="K17" i="15"/>
  <c r="N18" i="14"/>
  <c r="N20" i="14"/>
  <c r="N16" i="14"/>
  <c r="K22" i="14"/>
  <c r="K14" i="14"/>
  <c r="K15" i="14"/>
  <c r="K16" i="14"/>
  <c r="K17" i="14"/>
  <c r="K18" i="14"/>
  <c r="K19" i="14"/>
  <c r="K20" i="14"/>
  <c r="K21" i="14"/>
  <c r="K13" i="14"/>
  <c r="K9" i="14"/>
  <c r="K12" i="13"/>
  <c r="K6" i="13"/>
  <c r="K10" i="13"/>
  <c r="K10" i="12"/>
  <c r="K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B29E03-BF67-4C17-A8C3-7C895430A189}" keepAlive="1" name="Query - addresses" description="Connection to the 'addresses' query in the workbook." type="5" refreshedVersion="7" background="1" saveData="1">
    <dbPr connection="Provider=Microsoft.Mashup.OleDb.1;Data Source=$Workbook$;Location=addresses;Extended Properties=&quot;&quot;" command="SELECT * FROM [addresses]"/>
  </connection>
  <connection id="2" xr16:uid="{8F2D0760-E227-4A5D-8F5E-27D6C8F9F431}" keepAlive="1" name="Query - addresses (2)" description="Connection to the 'addresses (2)' query in the workbook." type="5" refreshedVersion="7" background="1" saveData="1">
    <dbPr connection="Provider=Microsoft.Mashup.OleDb.1;Data Source=$Workbook$;Location=&quot;addresses (2)&quot;;Extended Properties=&quot;&quot;" command="SELECT * FROM [addresses (2)]"/>
  </connection>
  <connection id="3" xr16:uid="{4824927E-337C-44A9-960C-776C8F21218F}" keepAlive="1" name="Query - addresses (3)" description="Connection to the 'addresses (3)' query in the workbook." type="5" refreshedVersion="7" background="1" saveData="1">
    <dbPr connection="Provider=Microsoft.Mashup.OleDb.1;Data Source=$Workbook$;Location=&quot;addresses (3)&quot;;Extended Properties=&quot;&quot;" command="SELECT * FROM [addresses (3)]"/>
  </connection>
  <connection id="4" xr16:uid="{E88FC22B-BD50-49EB-B3B5-ED2E4CFBE136}" keepAlive="1" name="Query - addresses (4)" description="Connection to the 'addresses (4)' query in the workbook." type="5" refreshedVersion="7" background="1" saveData="1">
    <dbPr connection="Provider=Microsoft.Mashup.OleDb.1;Data Source=$Workbook$;Location=&quot;addresses (4)&quot;;Extended Properties=&quot;&quot;" command="SELECT * FROM [addresses (4)]"/>
  </connection>
  <connection id="5" xr16:uid="{92C455F1-520E-4424-B19D-5B657C73C9E9}" keepAlive="1" name="Query - addresses (5)" description="Connection to the 'addresses (5)' query in the workbook." type="5" refreshedVersion="7" background="1" saveData="1">
    <dbPr connection="Provider=Microsoft.Mashup.OleDb.1;Data Source=$Workbook$;Location=&quot;addresses (5)&quot;;Extended Properties=&quot;&quot;" command="SELECT * FROM [addresses (5)]"/>
  </connection>
  <connection id="6" xr16:uid="{15D0E8C9-7440-410D-8671-402B3AB35F70}" keepAlive="1" name="Query - addresses (6)" description="Connection to the 'addresses (6)' query in the workbook." type="5" refreshedVersion="7" background="1" saveData="1">
    <dbPr connection="Provider=Microsoft.Mashup.OleDb.1;Data Source=$Workbook$;Location=&quot;addresses (6)&quot;;Extended Properties=&quot;&quot;" command="SELECT * FROM [addresses (6)]"/>
  </connection>
  <connection id="7" xr16:uid="{FC528FA0-3269-4B5B-9D2E-878E222E2040}" keepAlive="1" name="Query - addresses (7)" description="Connection to the 'addresses (7)' query in the workbook." type="5" refreshedVersion="7" background="1" saveData="1">
    <dbPr connection="Provider=Microsoft.Mashup.OleDb.1;Data Source=$Workbook$;Location=&quot;addresses (7)&quot;;Extended Properties=&quot;&quot;" command="SELECT * FROM [addresses (7)]"/>
  </connection>
  <connection id="8" xr16:uid="{8137A631-ADB9-4F99-A36A-259313C58329}" keepAlive="1" name="Query - addresses (8)" description="Connection to the 'addresses (8)' query in the workbook." type="5" refreshedVersion="7" background="1" saveData="1">
    <dbPr connection="Provider=Microsoft.Mashup.OleDb.1;Data Source=$Workbook$;Location=&quot;addresses (8)&quot;;Extended Properties=&quot;&quot;" command="SELECT * FROM [addresses (8)]"/>
  </connection>
  <connection id="9" xr16:uid="{AC7E08D2-AFFC-4811-98C0-7622BEB32DA4}" keepAlive="1" name="Query - addresses (9)" description="Connection to the 'addresses (9)' query in the workbook." type="5" refreshedVersion="7" background="1" saveData="1">
    <dbPr connection="Provider=Microsoft.Mashup.OleDb.1;Data Source=$Workbook$;Location=&quot;addresses (9)&quot;;Extended Properties=&quot;&quot;" command="SELECT * FROM [addresses (9)]"/>
  </connection>
  <connection id="10" xr16:uid="{5CF98861-8BED-412B-92C9-2089127D2B54}" keepAlive="1" name="Query - us_confirmed" description="Connection to the 'us_confirmed' query in the workbook." type="5" refreshedVersion="7" background="1" saveData="1">
    <dbPr connection="Provider=Microsoft.Mashup.OleDb.1;Data Source=$Workbook$;Location=us_confirmed;Extended Properties=&quot;&quot;" command="SELECT * FROM [us_confirmed]"/>
  </connection>
  <connection id="11" xr16:uid="{2D037019-E3F2-4226-BC12-C74B43E666A6}" keepAlive="1" name="Query - us_confirmed (2)" description="Connection to the 'us_confirmed (2)' query in the workbook." type="5" refreshedVersion="7" background="1" saveData="1">
    <dbPr connection="Provider=Microsoft.Mashup.OleDb.1;Data Source=$Workbook$;Location=&quot;us_confirmed (2)&quot;;Extended Properties=&quot;&quot;" command="SELECT * FROM [us_confirmed (2)]"/>
  </connection>
  <connection id="12" xr16:uid="{B3A997F6-5F36-4463-986D-20735BB58FD5}" keepAlive="1" name="Query - us_confirmed (3)" description="Connection to the 'us_confirmed (3)' query in the workbook." type="5" refreshedVersion="7" background="1" saveData="1">
    <dbPr connection="Provider=Microsoft.Mashup.OleDb.1;Data Source=$Workbook$;Location=&quot;us_confirmed (3)&quot;;Extended Properties=&quot;&quot;" command="SELECT * FROM [us_confirmed (3)]"/>
  </connection>
  <connection id="13" xr16:uid="{BB15B983-9926-4409-B81F-8CD55368F8FD}" keepAlive="1" name="Query - us_confirmed (4)" description="Connection to the 'us_confirmed (4)' query in the workbook." type="5" refreshedVersion="7" background="1" saveData="1">
    <dbPr connection="Provider=Microsoft.Mashup.OleDb.1;Data Source=$Workbook$;Location=&quot;us_confirmed (4)&quot;;Extended Properties=&quot;&quot;" command="SELECT * FROM [us_confirmed (4)]"/>
  </connection>
</connections>
</file>

<file path=xl/sharedStrings.xml><?xml version="1.0" encoding="utf-8"?>
<sst xmlns="http://schemas.openxmlformats.org/spreadsheetml/2006/main" count="691" uniqueCount="60">
  <si>
    <t>id</t>
  </si>
  <si>
    <t>location_id</t>
  </si>
  <si>
    <t>address_1</t>
  </si>
  <si>
    <t>address_2</t>
  </si>
  <si>
    <t>city</t>
  </si>
  <si>
    <t>state_province</t>
  </si>
  <si>
    <t>postal_code</t>
  </si>
  <si>
    <t>country</t>
  </si>
  <si>
    <t>2600 Middlefield Road</t>
  </si>
  <si>
    <t/>
  </si>
  <si>
    <t>Redwood City</t>
  </si>
  <si>
    <t>CA</t>
  </si>
  <si>
    <t>94063</t>
  </si>
  <si>
    <t>US</t>
  </si>
  <si>
    <t>24 Second Avenue</t>
  </si>
  <si>
    <t>San Mateo</t>
  </si>
  <si>
    <t>94401</t>
  </si>
  <si>
    <t>94403</t>
  </si>
  <si>
    <t>800 Middle Avenue</t>
  </si>
  <si>
    <t>Menlo Park</t>
  </si>
  <si>
    <t>94025-9881</t>
  </si>
  <si>
    <t>500 Arbor Road</t>
  </si>
  <si>
    <t>94025</t>
  </si>
  <si>
    <t>2510 Middlefield Road</t>
  </si>
  <si>
    <t>1044 Middlefield Road</t>
  </si>
  <si>
    <t>2140 Euclid Avenue.</t>
  </si>
  <si>
    <t>94061</t>
  </si>
  <si>
    <t>2nd Floor</t>
  </si>
  <si>
    <t>399 Marine Parkway.</t>
  </si>
  <si>
    <t>94065</t>
  </si>
  <si>
    <t>660 Veterans Blvd.</t>
  </si>
  <si>
    <t>1500 Valencia Street</t>
  </si>
  <si>
    <t>San Francisco</t>
  </si>
  <si>
    <t>94110</t>
  </si>
  <si>
    <t>1161 South Bernardo</t>
  </si>
  <si>
    <t>Sunnyvale</t>
  </si>
  <si>
    <t>94087</t>
  </si>
  <si>
    <t>409 South Spruce Avenue</t>
  </si>
  <si>
    <t>South San Francisco</t>
  </si>
  <si>
    <t>94080</t>
  </si>
  <si>
    <t>114 Fifth Avenue</t>
  </si>
  <si>
    <t>19 West 39th Avenue</t>
  </si>
  <si>
    <t>123 El Camino Real</t>
  </si>
  <si>
    <t>Belmont</t>
  </si>
  <si>
    <t>94002</t>
  </si>
  <si>
    <t>2013 Avenue of the fellows</t>
  </si>
  <si>
    <t>Suite 100</t>
  </si>
  <si>
    <t>94103</t>
  </si>
  <si>
    <t>&gt;=5</t>
  </si>
  <si>
    <t>&lt;=17</t>
  </si>
  <si>
    <t xml:space="preserve">Location_id :-&gt;=5 &amp;&lt;=17 </t>
  </si>
  <si>
    <t>&gt;=5 &amp; &lt;=17</t>
  </si>
  <si>
    <t xml:space="preserve">sum of location_if of of redwood city </t>
  </si>
  <si>
    <t>//=sumif(city(column),Redwood city(select),(select)location_idcolumn)</t>
  </si>
  <si>
    <t xml:space="preserve">sum of location_if of San Mateo </t>
  </si>
  <si>
    <t>//=SUMIFS((select)targetedcolumn,(select)first_Category_column,name,secondcategory_column,(select)name)</t>
  </si>
  <si>
    <t>no. of times of redwood city appears in "City" column</t>
  </si>
  <si>
    <t>syntax:-[=countif((select)column,(select)element)</t>
  </si>
  <si>
    <t>//how many San mateo having postal_code 94403</t>
  </si>
  <si>
    <t>//how many Redwood city having location_id greater than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</si>
</sst>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1B43E7C-6B02-4E7E-9C96-5D71D817CA26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location_id" tableColumnId="2"/>
      <queryTableField id="3" name="address_1" tableColumnId="3"/>
      <queryTableField id="4" name="address_2" tableColumnId="4"/>
      <queryTableField id="5" name="city" tableColumnId="5"/>
      <queryTableField id="6" name="state_province" tableColumnId="6"/>
      <queryTableField id="7" name="postal_code" tableColumnId="7"/>
      <queryTableField id="8" name="count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D29BB35-1F3E-4982-B984-69FE5D069CEB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location_id" tableColumnId="2"/>
      <queryTableField id="3" name="address_1" tableColumnId="3"/>
      <queryTableField id="4" name="address_2" tableColumnId="4"/>
      <queryTableField id="5" name="city" tableColumnId="5"/>
      <queryTableField id="6" name="state_province" tableColumnId="6"/>
      <queryTableField id="7" name="postal_code" tableColumnId="7"/>
      <queryTableField id="8" name="countr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AD893B3-2172-4E42-86C2-5BE818976513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location_id" tableColumnId="2"/>
      <queryTableField id="3" name="address_1" tableColumnId="3"/>
      <queryTableField id="4" name="address_2" tableColumnId="4"/>
      <queryTableField id="5" name="city" tableColumnId="5"/>
      <queryTableField id="6" name="state_province" tableColumnId="6"/>
      <queryTableField id="7" name="postal_code" tableColumnId="7"/>
      <queryTableField id="8" name="countr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E124F7C-BF57-4B9E-8B37-9CF16B182CAA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location_id" tableColumnId="2"/>
      <queryTableField id="3" name="address_1" tableColumnId="3"/>
      <queryTableField id="4" name="address_2" tableColumnId="4"/>
      <queryTableField id="5" name="city" tableColumnId="5"/>
      <queryTableField id="6" name="state_province" tableColumnId="6"/>
      <queryTableField id="7" name="postal_code" tableColumnId="7"/>
      <queryTableField id="8" name="country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75E6768-AF79-4EEA-882A-F194E629C50E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location_id" tableColumnId="2"/>
      <queryTableField id="3" name="address_1" tableColumnId="3"/>
      <queryTableField id="4" name="address_2" tableColumnId="4"/>
      <queryTableField id="5" name="city" tableColumnId="5"/>
      <queryTableField id="6" name="state_province" tableColumnId="6"/>
      <queryTableField id="7" name="postal_code" tableColumnId="7"/>
      <queryTableField id="8" name="count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DEED2F-3002-4EF3-A6ED-EEB58BB5ACD6}" name="addresses7" displayName="addresses7" ref="A1:H22" tableType="queryTable" totalsRowShown="0">
  <autoFilter ref="A1:H22" xr:uid="{E5DEED2F-3002-4EF3-A6ED-EEB58BB5ACD6}"/>
  <sortState xmlns:xlrd2="http://schemas.microsoft.com/office/spreadsheetml/2017/richdata2" ref="A2:H22">
    <sortCondition ref="E1:E22"/>
  </sortState>
  <tableColumns count="8">
    <tableColumn id="1" xr3:uid="{C16955B5-18A1-4452-A76B-7C8341A7659E}" uniqueName="1" name="id" queryTableFieldId="1"/>
    <tableColumn id="2" xr3:uid="{A82B4373-6A92-455D-B37A-A5D5F7ED0E30}" uniqueName="2" name="location_id" queryTableFieldId="2"/>
    <tableColumn id="3" xr3:uid="{0AFD626A-4B12-4EFF-85C8-C82E2DD9F4A2}" uniqueName="3" name="address_1" queryTableFieldId="3" dataDxfId="29"/>
    <tableColumn id="4" xr3:uid="{33E92DFD-AD0C-40DC-863F-8CE86788F5D7}" uniqueName="4" name="address_2" queryTableFieldId="4" dataDxfId="28"/>
    <tableColumn id="5" xr3:uid="{B032B8C1-A4FC-4B17-BAF7-0F0A79BAEE9C}" uniqueName="5" name="city" queryTableFieldId="5" dataDxfId="27"/>
    <tableColumn id="6" xr3:uid="{D5FE64BA-3F69-45E8-A6E8-EFAB357AD0C6}" uniqueName="6" name="state_province" queryTableFieldId="6" dataDxfId="26"/>
    <tableColumn id="7" xr3:uid="{B977C470-4121-4535-A4A0-5693185DC09D}" uniqueName="7" name="postal_code" queryTableFieldId="7" dataDxfId="25"/>
    <tableColumn id="8" xr3:uid="{FEDB0555-B796-483E-9ABB-7F5563BB567C}" uniqueName="8" name="country" queryTableFieldId="8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C45A4-3519-4C2B-9102-416F3E74274A}" name="addresses56" displayName="addresses56" ref="A1:H22" tableType="queryTable" totalsRowShown="0">
  <autoFilter ref="A1:H22" xr:uid="{316C45A4-3519-4C2B-9102-416F3E74274A}">
    <filterColumn colId="1">
      <customFilters and="1">
        <customFilter operator="greaterThanOrEqual" val="5"/>
        <customFilter operator="lessThanOrEqual" val="17"/>
      </customFilters>
    </filterColumn>
  </autoFilter>
  <sortState xmlns:xlrd2="http://schemas.microsoft.com/office/spreadsheetml/2017/richdata2" ref="A2:H22">
    <sortCondition ref="A1:A22"/>
  </sortState>
  <tableColumns count="8">
    <tableColumn id="1" xr3:uid="{C57D94BB-B13D-40FB-A42A-A69A61DBD88F}" uniqueName="1" name="id" queryTableFieldId="1"/>
    <tableColumn id="2" xr3:uid="{9BE4F0CC-5E87-4C58-9166-D3E9A6E64B5C}" uniqueName="2" name="location_id" queryTableFieldId="2"/>
    <tableColumn id="3" xr3:uid="{845AC940-C575-41E3-92A5-3E5EC7F56060}" uniqueName="3" name="address_1" queryTableFieldId="3" dataDxfId="23"/>
    <tableColumn id="4" xr3:uid="{4EFEA204-D3FB-4FA2-95F5-9F4F705031BE}" uniqueName="4" name="address_2" queryTableFieldId="4" dataDxfId="22"/>
    <tableColumn id="5" xr3:uid="{33C26765-635B-4C52-8107-1030BBDAFF71}" uniqueName="5" name="city" queryTableFieldId="5" dataDxfId="21"/>
    <tableColumn id="6" xr3:uid="{6286ED02-EB7B-4C35-87E5-DF93F8CAA4E8}" uniqueName="6" name="state_province" queryTableFieldId="6" dataDxfId="20"/>
    <tableColumn id="7" xr3:uid="{D8AD6A2F-367F-4A4C-88F1-D355DE2B2263}" uniqueName="7" name="postal_code" queryTableFieldId="7" dataDxfId="19"/>
    <tableColumn id="8" xr3:uid="{428AAF4E-C2E4-4847-B430-8086518CCC6E}" uniqueName="8" name="country" queryTableFieldId="8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FB002-B47B-4DB7-ADEF-C85E8B14FAE4}" name="addresses78" displayName="addresses78" ref="A1:H22" tableType="queryTable" totalsRowShown="0">
  <autoFilter ref="A1:H22" xr:uid="{170FB002-B47B-4DB7-ADEF-C85E8B14FAE4}"/>
  <sortState xmlns:xlrd2="http://schemas.microsoft.com/office/spreadsheetml/2017/richdata2" ref="A2:H22">
    <sortCondition ref="E1:E22"/>
  </sortState>
  <tableColumns count="8">
    <tableColumn id="1" xr3:uid="{EC1BBBD2-4CD4-48C2-9BB5-49606678DA19}" uniqueName="1" name="id" queryTableFieldId="1"/>
    <tableColumn id="2" xr3:uid="{3F8E6DC8-095E-4949-9681-D3626113485C}" uniqueName="2" name="location_id" queryTableFieldId="2"/>
    <tableColumn id="3" xr3:uid="{F2545094-15A6-4704-894B-C451066CD03A}" uniqueName="3" name="address_1" queryTableFieldId="3" dataDxfId="17"/>
    <tableColumn id="4" xr3:uid="{202D73DE-7E38-44BE-8596-42D8A17CF11C}" uniqueName="4" name="address_2" queryTableFieldId="4" dataDxfId="16"/>
    <tableColumn id="5" xr3:uid="{A583C9F3-9B75-4B7B-B8BF-810A7E207D25}" uniqueName="5" name="city" queryTableFieldId="5" dataDxfId="15"/>
    <tableColumn id="6" xr3:uid="{2C085ECE-2255-42A0-B025-AE3DD97CAEEF}" uniqueName="6" name="state_province" queryTableFieldId="6" dataDxfId="14"/>
    <tableColumn id="7" xr3:uid="{562F0A1B-07B9-496B-8218-719A382BA44F}" uniqueName="7" name="postal_code" queryTableFieldId="7" dataDxfId="13"/>
    <tableColumn id="8" xr3:uid="{BB18004C-8E16-443D-921A-A085F6197D98}" uniqueName="8" name="country" queryTableFieldId="8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865CE2-7285-4BFC-A977-F1FEBAC42CAD}" name="addresses9" displayName="addresses9" ref="A1:H22" tableType="queryTable" totalsRowShown="0">
  <autoFilter ref="A1:H22" xr:uid="{E1865CE2-7285-4BFC-A977-F1FEBAC42CAD}"/>
  <sortState xmlns:xlrd2="http://schemas.microsoft.com/office/spreadsheetml/2017/richdata2" ref="A2:H22">
    <sortCondition ref="E1:E22"/>
  </sortState>
  <tableColumns count="8">
    <tableColumn id="1" xr3:uid="{2A2952B5-D2C9-4482-B9BA-EF0D7B4AAFBC}" uniqueName="1" name="id" queryTableFieldId="1"/>
    <tableColumn id="2" xr3:uid="{E1AA3389-D037-48E8-A355-085FF347DB43}" uniqueName="2" name="location_id" queryTableFieldId="2"/>
    <tableColumn id="3" xr3:uid="{74DC4AA3-1F17-45A6-91BD-10E2671C3824}" uniqueName="3" name="address_1" queryTableFieldId="3" dataDxfId="11"/>
    <tableColumn id="4" xr3:uid="{8F286D73-FE5D-4701-914D-85EAE69BF3FD}" uniqueName="4" name="address_2" queryTableFieldId="4" dataDxfId="10"/>
    <tableColumn id="5" xr3:uid="{659DE762-D015-451A-A5B9-81C22F775B38}" uniqueName="5" name="city" queryTableFieldId="5" dataDxfId="9"/>
    <tableColumn id="6" xr3:uid="{54642C7A-B62A-4267-9D50-EE2AF3F8D533}" uniqueName="6" name="state_province" queryTableFieldId="6" dataDxfId="8"/>
    <tableColumn id="7" xr3:uid="{413D48A2-5E2C-4961-9437-87537DB36BB4}" uniqueName="7" name="postal_code" queryTableFieldId="7" dataDxfId="7"/>
    <tableColumn id="8" xr3:uid="{E0C6B1E4-ACE5-4840-B45A-0532EB11A20A}" uniqueName="8" name="country" queryTableFieldId="8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A39DA6-DA7F-487D-A4AB-08AD6451D517}" name="addresses910" displayName="addresses910" ref="A1:H22" tableType="queryTable" totalsRowShown="0">
  <autoFilter ref="A1:H22" xr:uid="{18A39DA6-DA7F-487D-A4AB-08AD6451D517}"/>
  <sortState xmlns:xlrd2="http://schemas.microsoft.com/office/spreadsheetml/2017/richdata2" ref="A2:H22">
    <sortCondition ref="E1:E22"/>
  </sortState>
  <tableColumns count="8">
    <tableColumn id="1" xr3:uid="{D895E707-1A55-4A1D-A3B7-8B10D3003622}" uniqueName="1" name="id" queryTableFieldId="1"/>
    <tableColumn id="2" xr3:uid="{882E5EEA-80E0-4928-8E14-EFCB3535EC88}" uniqueName="2" name="location_id" queryTableFieldId="2"/>
    <tableColumn id="3" xr3:uid="{C09594E0-A622-4122-9E41-38F4C4B35615}" uniqueName="3" name="address_1" queryTableFieldId="3" dataDxfId="5"/>
    <tableColumn id="4" xr3:uid="{42FF3FF0-49B7-46B2-99B9-C7F9D6519C84}" uniqueName="4" name="address_2" queryTableFieldId="4" dataDxfId="4"/>
    <tableColumn id="5" xr3:uid="{ADB7313D-7517-4684-8B14-076786A5BE29}" uniqueName="5" name="city" queryTableFieldId="5" dataDxfId="3"/>
    <tableColumn id="6" xr3:uid="{6AED7400-F097-414B-BD63-6230367EE6A5}" uniqueName="6" name="state_province" queryTableFieldId="6" dataDxfId="2"/>
    <tableColumn id="7" xr3:uid="{40191B21-00DD-4622-B388-7D210A374692}" uniqueName="7" name="postal_code" queryTableFieldId="7" dataDxfId="1"/>
    <tableColumn id="8" xr3:uid="{F6921D80-C04F-4F88-9049-42C3C2C4EFE2}" uniqueName="8" name="count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D4D5-27A3-4019-AE91-105808523695}">
  <sheetPr codeName="Sheet5"/>
  <dimension ref="A1:K22"/>
  <sheetViews>
    <sheetView tabSelected="1" zoomScale="85" zoomScaleNormal="85" workbookViewId="0">
      <selection activeCell="N16" sqref="N16"/>
    </sheetView>
  </sheetViews>
  <sheetFormatPr defaultRowHeight="15" x14ac:dyDescent="0.25"/>
  <cols>
    <col min="3" max="3" width="31.140625" customWidth="1"/>
    <col min="4" max="4" width="15.42578125" customWidth="1"/>
    <col min="5" max="5" width="21.7109375" customWidth="1"/>
    <col min="6" max="6" width="16" customWidth="1"/>
    <col min="7" max="7" width="16.28515625" customWidth="1"/>
    <col min="11" max="11" width="68.85546875" customWidth="1"/>
    <col min="13" max="14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20</v>
      </c>
      <c r="B2">
        <v>21</v>
      </c>
      <c r="C2" s="1" t="s">
        <v>42</v>
      </c>
      <c r="D2" s="1" t="s">
        <v>9</v>
      </c>
      <c r="E2" s="1" t="s">
        <v>43</v>
      </c>
      <c r="F2" s="1" t="s">
        <v>11</v>
      </c>
      <c r="G2" s="1" t="s">
        <v>44</v>
      </c>
      <c r="H2" s="1" t="s">
        <v>13</v>
      </c>
    </row>
    <row r="3" spans="1:11" x14ac:dyDescent="0.25">
      <c r="A3">
        <v>7</v>
      </c>
      <c r="B3">
        <v>7</v>
      </c>
      <c r="C3" s="1" t="s">
        <v>21</v>
      </c>
      <c r="D3" s="1" t="s">
        <v>9</v>
      </c>
      <c r="E3" s="1" t="s">
        <v>19</v>
      </c>
      <c r="F3" s="1" t="s">
        <v>11</v>
      </c>
      <c r="G3" s="1" t="s">
        <v>22</v>
      </c>
      <c r="H3" s="1" t="s">
        <v>13</v>
      </c>
    </row>
    <row r="4" spans="1:11" x14ac:dyDescent="0.25">
      <c r="A4">
        <v>6</v>
      </c>
      <c r="B4">
        <v>6</v>
      </c>
      <c r="C4" s="1" t="s">
        <v>18</v>
      </c>
      <c r="D4" s="1" t="s">
        <v>9</v>
      </c>
      <c r="E4" s="1" t="s">
        <v>19</v>
      </c>
      <c r="F4" s="1" t="s">
        <v>11</v>
      </c>
      <c r="G4" s="1" t="s">
        <v>20</v>
      </c>
      <c r="H4" s="1" t="s">
        <v>13</v>
      </c>
    </row>
    <row r="5" spans="1:11" x14ac:dyDescent="0.25">
      <c r="A5">
        <v>8</v>
      </c>
      <c r="B5">
        <v>8</v>
      </c>
      <c r="C5" s="1" t="s">
        <v>18</v>
      </c>
      <c r="D5" s="1" t="s">
        <v>9</v>
      </c>
      <c r="E5" s="1" t="s">
        <v>19</v>
      </c>
      <c r="F5" s="1" t="s">
        <v>11</v>
      </c>
      <c r="G5" s="1" t="s">
        <v>20</v>
      </c>
      <c r="H5" s="1" t="s">
        <v>13</v>
      </c>
      <c r="K5" t="s">
        <v>52</v>
      </c>
    </row>
    <row r="6" spans="1:11" x14ac:dyDescent="0.25">
      <c r="A6">
        <v>11</v>
      </c>
      <c r="B6">
        <v>11</v>
      </c>
      <c r="C6" s="1" t="s">
        <v>25</v>
      </c>
      <c r="D6" s="1" t="s">
        <v>9</v>
      </c>
      <c r="E6" s="1" t="s">
        <v>10</v>
      </c>
      <c r="F6" s="1" t="s">
        <v>11</v>
      </c>
      <c r="G6" s="1" t="s">
        <v>26</v>
      </c>
      <c r="H6" s="1" t="s">
        <v>13</v>
      </c>
      <c r="K6">
        <f>SUMIF(addresses7[city],addresses7[[#This Row],[city]],addresses7[location_id])</f>
        <v>88</v>
      </c>
    </row>
    <row r="7" spans="1:11" x14ac:dyDescent="0.25">
      <c r="A7">
        <v>1</v>
      </c>
      <c r="B7">
        <v>1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K7" t="s">
        <v>53</v>
      </c>
    </row>
    <row r="8" spans="1:11" x14ac:dyDescent="0.25">
      <c r="A8">
        <v>9</v>
      </c>
      <c r="B8">
        <v>9</v>
      </c>
      <c r="C8" s="1" t="s">
        <v>23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11" x14ac:dyDescent="0.25">
      <c r="A9">
        <v>10</v>
      </c>
      <c r="B9">
        <v>10</v>
      </c>
      <c r="C9" s="1" t="s">
        <v>24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K9" t="s">
        <v>54</v>
      </c>
    </row>
    <row r="10" spans="1:11" x14ac:dyDescent="0.25">
      <c r="A10">
        <v>12</v>
      </c>
      <c r="B10">
        <v>12</v>
      </c>
      <c r="C10" s="1" t="s">
        <v>24</v>
      </c>
      <c r="D10" s="1" t="s">
        <v>27</v>
      </c>
      <c r="E10" s="1" t="s">
        <v>10</v>
      </c>
      <c r="F10" s="1" t="s">
        <v>11</v>
      </c>
      <c r="G10" s="1" t="s">
        <v>12</v>
      </c>
      <c r="H10" s="1" t="s">
        <v>13</v>
      </c>
      <c r="K10">
        <f>SUMIF(addresses7[city],E18,addresses7[location_id])</f>
        <v>33</v>
      </c>
    </row>
    <row r="11" spans="1:11" x14ac:dyDescent="0.25">
      <c r="A11">
        <v>14</v>
      </c>
      <c r="B11">
        <v>14</v>
      </c>
      <c r="C11" s="1" t="s">
        <v>30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</row>
    <row r="12" spans="1:11" x14ac:dyDescent="0.25">
      <c r="A12">
        <v>18</v>
      </c>
      <c r="B12">
        <v>18</v>
      </c>
      <c r="C12" s="1" t="s">
        <v>40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</row>
    <row r="13" spans="1:11" x14ac:dyDescent="0.25">
      <c r="A13">
        <v>13</v>
      </c>
      <c r="B13">
        <v>13</v>
      </c>
      <c r="C13" s="1" t="s">
        <v>28</v>
      </c>
      <c r="D13" s="1" t="s">
        <v>9</v>
      </c>
      <c r="E13" s="1" t="s">
        <v>10</v>
      </c>
      <c r="F13" s="1" t="s">
        <v>11</v>
      </c>
      <c r="G13" s="1" t="s">
        <v>29</v>
      </c>
      <c r="H13" s="1" t="s">
        <v>13</v>
      </c>
    </row>
    <row r="14" spans="1:11" x14ac:dyDescent="0.25">
      <c r="A14">
        <v>21</v>
      </c>
      <c r="B14">
        <v>22</v>
      </c>
      <c r="C14" s="1" t="s">
        <v>45</v>
      </c>
      <c r="D14" s="1" t="s">
        <v>46</v>
      </c>
      <c r="E14" s="1" t="s">
        <v>32</v>
      </c>
      <c r="F14" s="1" t="s">
        <v>11</v>
      </c>
      <c r="G14" s="1" t="s">
        <v>47</v>
      </c>
      <c r="H14" s="1" t="s">
        <v>13</v>
      </c>
    </row>
    <row r="15" spans="1:11" x14ac:dyDescent="0.25">
      <c r="A15">
        <v>15</v>
      </c>
      <c r="B15">
        <v>15</v>
      </c>
      <c r="C15" s="1" t="s">
        <v>31</v>
      </c>
      <c r="D15" s="1" t="s">
        <v>9</v>
      </c>
      <c r="E15" s="1" t="s">
        <v>32</v>
      </c>
      <c r="F15" s="1" t="s">
        <v>11</v>
      </c>
      <c r="G15" s="1" t="s">
        <v>33</v>
      </c>
      <c r="H15" s="1" t="s">
        <v>13</v>
      </c>
    </row>
    <row r="16" spans="1:11" x14ac:dyDescent="0.25">
      <c r="A16">
        <v>2</v>
      </c>
      <c r="B16">
        <v>2</v>
      </c>
      <c r="C16" s="1" t="s">
        <v>14</v>
      </c>
      <c r="D16" s="1" t="s">
        <v>9</v>
      </c>
      <c r="E16" s="1" t="s">
        <v>15</v>
      </c>
      <c r="F16" s="1" t="s">
        <v>11</v>
      </c>
      <c r="G16" s="1" t="s">
        <v>16</v>
      </c>
      <c r="H16" s="1" t="s">
        <v>13</v>
      </c>
    </row>
    <row r="17" spans="1:8" x14ac:dyDescent="0.25">
      <c r="A17">
        <v>4</v>
      </c>
      <c r="B17">
        <v>4</v>
      </c>
      <c r="C17" s="1" t="s">
        <v>14</v>
      </c>
      <c r="D17" s="1" t="s">
        <v>9</v>
      </c>
      <c r="E17" s="1" t="s">
        <v>15</v>
      </c>
      <c r="F17" s="1" t="s">
        <v>11</v>
      </c>
      <c r="G17" s="1" t="s">
        <v>16</v>
      </c>
      <c r="H17" s="1" t="s">
        <v>13</v>
      </c>
    </row>
    <row r="18" spans="1:8" x14ac:dyDescent="0.25">
      <c r="A18">
        <v>5</v>
      </c>
      <c r="B18">
        <v>5</v>
      </c>
      <c r="C18" s="1" t="s">
        <v>14</v>
      </c>
      <c r="D18" s="1" t="s">
        <v>9</v>
      </c>
      <c r="E18" s="1" t="s">
        <v>15</v>
      </c>
      <c r="F18" s="1" t="s">
        <v>11</v>
      </c>
      <c r="G18" s="1" t="s">
        <v>16</v>
      </c>
      <c r="H18" s="1" t="s">
        <v>13</v>
      </c>
    </row>
    <row r="19" spans="1:8" x14ac:dyDescent="0.25">
      <c r="A19">
        <v>3</v>
      </c>
      <c r="B19">
        <v>3</v>
      </c>
      <c r="C19" s="1" t="s">
        <v>14</v>
      </c>
      <c r="D19" s="1" t="s">
        <v>9</v>
      </c>
      <c r="E19" s="1" t="s">
        <v>15</v>
      </c>
      <c r="F19" s="1" t="s">
        <v>11</v>
      </c>
      <c r="G19" s="1" t="s">
        <v>17</v>
      </c>
      <c r="H19" s="1" t="s">
        <v>13</v>
      </c>
    </row>
    <row r="20" spans="1:8" x14ac:dyDescent="0.25">
      <c r="A20">
        <v>19</v>
      </c>
      <c r="B20">
        <v>19</v>
      </c>
      <c r="C20" s="1" t="s">
        <v>41</v>
      </c>
      <c r="D20" s="1" t="s">
        <v>9</v>
      </c>
      <c r="E20" s="1" t="s">
        <v>15</v>
      </c>
      <c r="F20" s="1" t="s">
        <v>11</v>
      </c>
      <c r="G20" s="1" t="s">
        <v>17</v>
      </c>
      <c r="H20" s="1" t="s">
        <v>13</v>
      </c>
    </row>
    <row r="21" spans="1:8" x14ac:dyDescent="0.25">
      <c r="A21">
        <v>17</v>
      </c>
      <c r="B21">
        <v>17</v>
      </c>
      <c r="C21" s="1" t="s">
        <v>37</v>
      </c>
      <c r="D21" s="1" t="s">
        <v>9</v>
      </c>
      <c r="E21" s="1" t="s">
        <v>38</v>
      </c>
      <c r="F21" s="1" t="s">
        <v>11</v>
      </c>
      <c r="G21" s="1" t="s">
        <v>39</v>
      </c>
      <c r="H21" s="1" t="s">
        <v>13</v>
      </c>
    </row>
    <row r="22" spans="1:8" x14ac:dyDescent="0.25">
      <c r="A22">
        <v>16</v>
      </c>
      <c r="B22">
        <v>16</v>
      </c>
      <c r="C22" s="1" t="s">
        <v>34</v>
      </c>
      <c r="D22" s="1" t="s">
        <v>9</v>
      </c>
      <c r="E22" s="1" t="s">
        <v>35</v>
      </c>
      <c r="F22" s="1" t="s">
        <v>11</v>
      </c>
      <c r="G22" s="1" t="s">
        <v>36</v>
      </c>
      <c r="H2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D6A6-51A8-4F9A-AB99-2E9A98B8287F}">
  <sheetPr codeName="Sheet6"/>
  <dimension ref="A1:R22"/>
  <sheetViews>
    <sheetView workbookViewId="0">
      <selection activeCell="N16" sqref="N16"/>
    </sheetView>
  </sheetViews>
  <sheetFormatPr defaultRowHeight="15" x14ac:dyDescent="0.25"/>
  <cols>
    <col min="10" max="10" width="11.140625" customWidth="1"/>
    <col min="11" max="12" width="14" customWidth="1"/>
    <col min="13" max="13" width="16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hidden="1" x14ac:dyDescent="0.25">
      <c r="A2">
        <v>1</v>
      </c>
      <c r="B2">
        <v>1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18" hidden="1" x14ac:dyDescent="0.25">
      <c r="A3">
        <v>2</v>
      </c>
      <c r="B3">
        <v>2</v>
      </c>
      <c r="C3" s="1" t="s">
        <v>14</v>
      </c>
      <c r="D3" s="1" t="s">
        <v>9</v>
      </c>
      <c r="E3" s="1" t="s">
        <v>15</v>
      </c>
      <c r="F3" s="1" t="s">
        <v>11</v>
      </c>
      <c r="G3" s="1" t="s">
        <v>16</v>
      </c>
      <c r="H3" s="1" t="s">
        <v>13</v>
      </c>
    </row>
    <row r="4" spans="1:18" hidden="1" x14ac:dyDescent="0.25">
      <c r="A4">
        <v>3</v>
      </c>
      <c r="B4">
        <v>3</v>
      </c>
      <c r="C4" s="1" t="s">
        <v>14</v>
      </c>
      <c r="D4" s="1" t="s">
        <v>9</v>
      </c>
      <c r="E4" s="1" t="s">
        <v>15</v>
      </c>
      <c r="F4" s="1" t="s">
        <v>11</v>
      </c>
      <c r="G4" s="1" t="s">
        <v>17</v>
      </c>
      <c r="H4" s="1" t="s">
        <v>13</v>
      </c>
      <c r="J4" s="2" t="s">
        <v>0</v>
      </c>
      <c r="K4" s="3" t="s">
        <v>1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R4" s="4" t="s">
        <v>7</v>
      </c>
    </row>
    <row r="5" spans="1:18" hidden="1" x14ac:dyDescent="0.25">
      <c r="A5">
        <v>4</v>
      </c>
      <c r="B5">
        <v>4</v>
      </c>
      <c r="C5" s="1" t="s">
        <v>14</v>
      </c>
      <c r="D5" s="1" t="s">
        <v>9</v>
      </c>
      <c r="E5" s="1" t="s">
        <v>15</v>
      </c>
      <c r="F5" s="1" t="s">
        <v>11</v>
      </c>
      <c r="G5" s="1" t="s">
        <v>16</v>
      </c>
      <c r="H5" s="1" t="s">
        <v>13</v>
      </c>
      <c r="K5" t="s">
        <v>48</v>
      </c>
      <c r="L5" t="s">
        <v>49</v>
      </c>
    </row>
    <row r="6" spans="1:18" x14ac:dyDescent="0.25">
      <c r="A6">
        <v>5</v>
      </c>
      <c r="B6">
        <v>5</v>
      </c>
      <c r="C6" s="1" t="s">
        <v>14</v>
      </c>
      <c r="D6" s="1" t="s">
        <v>9</v>
      </c>
      <c r="E6" s="1" t="s">
        <v>15</v>
      </c>
      <c r="F6" s="1" t="s">
        <v>11</v>
      </c>
      <c r="G6" s="1" t="s">
        <v>16</v>
      </c>
      <c r="H6" s="1" t="s">
        <v>13</v>
      </c>
      <c r="J6" t="s">
        <v>50</v>
      </c>
      <c r="K6" t="s">
        <v>51</v>
      </c>
    </row>
    <row r="7" spans="1:18" x14ac:dyDescent="0.25">
      <c r="A7">
        <v>6</v>
      </c>
      <c r="B7">
        <v>6</v>
      </c>
      <c r="C7" s="1" t="s">
        <v>18</v>
      </c>
      <c r="D7" s="1" t="s">
        <v>9</v>
      </c>
      <c r="E7" s="1" t="s">
        <v>19</v>
      </c>
      <c r="F7" s="1" t="s">
        <v>11</v>
      </c>
      <c r="G7" s="1" t="s">
        <v>20</v>
      </c>
      <c r="H7" s="1" t="s">
        <v>13</v>
      </c>
    </row>
    <row r="8" spans="1:18" x14ac:dyDescent="0.25">
      <c r="A8">
        <v>7</v>
      </c>
      <c r="B8">
        <v>7</v>
      </c>
      <c r="C8" s="1" t="s">
        <v>21</v>
      </c>
      <c r="D8" s="1" t="s">
        <v>9</v>
      </c>
      <c r="E8" s="1" t="s">
        <v>19</v>
      </c>
      <c r="F8" s="1" t="s">
        <v>11</v>
      </c>
      <c r="G8" s="1" t="s">
        <v>22</v>
      </c>
      <c r="H8" s="1" t="s">
        <v>13</v>
      </c>
    </row>
    <row r="9" spans="1:18" x14ac:dyDescent="0.25">
      <c r="A9">
        <v>8</v>
      </c>
      <c r="B9">
        <v>8</v>
      </c>
      <c r="C9" s="1" t="s">
        <v>18</v>
      </c>
      <c r="D9" s="1" t="s">
        <v>9</v>
      </c>
      <c r="E9" s="1" t="s">
        <v>19</v>
      </c>
      <c r="F9" s="1" t="s">
        <v>11</v>
      </c>
      <c r="G9" s="1" t="s">
        <v>20</v>
      </c>
      <c r="H9" s="1" t="s">
        <v>13</v>
      </c>
    </row>
    <row r="10" spans="1:18" x14ac:dyDescent="0.25">
      <c r="A10">
        <v>9</v>
      </c>
      <c r="B10">
        <v>9</v>
      </c>
      <c r="C10" s="1" t="s">
        <v>23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M10" s="1"/>
      <c r="N10" s="1"/>
      <c r="O10" s="1"/>
      <c r="P10" s="1"/>
      <c r="Q10" s="1"/>
      <c r="R10" s="1"/>
    </row>
    <row r="11" spans="1:18" x14ac:dyDescent="0.25">
      <c r="A11">
        <v>10</v>
      </c>
      <c r="B11">
        <v>10</v>
      </c>
      <c r="C11" s="1" t="s">
        <v>24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M11" s="1"/>
      <c r="N11" s="1"/>
      <c r="O11" s="1"/>
      <c r="P11" s="1"/>
      <c r="Q11" s="1"/>
      <c r="R11" s="1"/>
    </row>
    <row r="12" spans="1:18" x14ac:dyDescent="0.25">
      <c r="A12">
        <v>11</v>
      </c>
      <c r="B12">
        <v>11</v>
      </c>
      <c r="C12" s="1" t="s">
        <v>25</v>
      </c>
      <c r="D12" s="1" t="s">
        <v>9</v>
      </c>
      <c r="E12" s="1" t="s">
        <v>10</v>
      </c>
      <c r="F12" s="1" t="s">
        <v>11</v>
      </c>
      <c r="G12" s="1" t="s">
        <v>26</v>
      </c>
      <c r="H12" s="1" t="s">
        <v>13</v>
      </c>
      <c r="M12" s="1"/>
      <c r="N12" s="1"/>
      <c r="O12" s="1"/>
      <c r="P12" s="1"/>
      <c r="Q12" s="1"/>
      <c r="R12" s="1"/>
    </row>
    <row r="13" spans="1:18" x14ac:dyDescent="0.25">
      <c r="A13">
        <v>12</v>
      </c>
      <c r="B13">
        <v>12</v>
      </c>
      <c r="C13" s="1" t="s">
        <v>24</v>
      </c>
      <c r="D13" s="1" t="s">
        <v>27</v>
      </c>
      <c r="E13" s="1" t="s">
        <v>10</v>
      </c>
      <c r="F13" s="1" t="s">
        <v>11</v>
      </c>
      <c r="G13" s="1" t="s">
        <v>12</v>
      </c>
      <c r="H13" s="1" t="s">
        <v>13</v>
      </c>
      <c r="M13" s="1"/>
      <c r="N13" s="1"/>
      <c r="O13" s="1"/>
      <c r="P13" s="1"/>
      <c r="Q13" s="1"/>
      <c r="R13" s="1"/>
    </row>
    <row r="14" spans="1:18" x14ac:dyDescent="0.25">
      <c r="A14">
        <v>13</v>
      </c>
      <c r="B14">
        <v>13</v>
      </c>
      <c r="C14" s="1" t="s">
        <v>28</v>
      </c>
      <c r="D14" s="1" t="s">
        <v>9</v>
      </c>
      <c r="E14" s="1" t="s">
        <v>10</v>
      </c>
      <c r="F14" s="1" t="s">
        <v>11</v>
      </c>
      <c r="G14" s="1" t="s">
        <v>29</v>
      </c>
      <c r="H14" s="1" t="s">
        <v>13</v>
      </c>
      <c r="M14" s="1"/>
      <c r="N14" s="1"/>
      <c r="O14" s="1"/>
      <c r="P14" s="1"/>
      <c r="Q14" s="1"/>
      <c r="R14" s="1"/>
    </row>
    <row r="15" spans="1:18" x14ac:dyDescent="0.25">
      <c r="A15">
        <v>14</v>
      </c>
      <c r="B15">
        <v>14</v>
      </c>
      <c r="C15" s="1" t="s">
        <v>30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</row>
    <row r="16" spans="1:18" x14ac:dyDescent="0.25">
      <c r="A16">
        <v>15</v>
      </c>
      <c r="B16">
        <v>15</v>
      </c>
      <c r="C16" s="1" t="s">
        <v>31</v>
      </c>
      <c r="D16" s="1" t="s">
        <v>9</v>
      </c>
      <c r="E16" s="1" t="s">
        <v>32</v>
      </c>
      <c r="F16" s="1" t="s">
        <v>11</v>
      </c>
      <c r="G16" s="1" t="s">
        <v>33</v>
      </c>
      <c r="H16" s="1" t="s">
        <v>13</v>
      </c>
    </row>
    <row r="17" spans="1:8" x14ac:dyDescent="0.25">
      <c r="A17">
        <v>16</v>
      </c>
      <c r="B17">
        <v>16</v>
      </c>
      <c r="C17" s="1" t="s">
        <v>34</v>
      </c>
      <c r="D17" s="1" t="s">
        <v>9</v>
      </c>
      <c r="E17" s="1" t="s">
        <v>35</v>
      </c>
      <c r="F17" s="1" t="s">
        <v>11</v>
      </c>
      <c r="G17" s="1" t="s">
        <v>36</v>
      </c>
      <c r="H17" s="1" t="s">
        <v>13</v>
      </c>
    </row>
    <row r="18" spans="1:8" x14ac:dyDescent="0.25">
      <c r="A18">
        <v>17</v>
      </c>
      <c r="B18">
        <v>17</v>
      </c>
      <c r="C18" s="1" t="s">
        <v>37</v>
      </c>
      <c r="D18" s="1" t="s">
        <v>9</v>
      </c>
      <c r="E18" s="1" t="s">
        <v>38</v>
      </c>
      <c r="F18" s="1" t="s">
        <v>11</v>
      </c>
      <c r="G18" s="1" t="s">
        <v>39</v>
      </c>
      <c r="H18" s="1" t="s">
        <v>13</v>
      </c>
    </row>
    <row r="19" spans="1:8" hidden="1" x14ac:dyDescent="0.25">
      <c r="A19">
        <v>18</v>
      </c>
      <c r="B19">
        <v>18</v>
      </c>
      <c r="C19" s="1" t="s">
        <v>40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</row>
    <row r="20" spans="1:8" hidden="1" x14ac:dyDescent="0.25">
      <c r="A20">
        <v>19</v>
      </c>
      <c r="B20">
        <v>19</v>
      </c>
      <c r="C20" s="1" t="s">
        <v>41</v>
      </c>
      <c r="D20" s="1" t="s">
        <v>9</v>
      </c>
      <c r="E20" s="1" t="s">
        <v>15</v>
      </c>
      <c r="F20" s="1" t="s">
        <v>11</v>
      </c>
      <c r="G20" s="1" t="s">
        <v>17</v>
      </c>
      <c r="H20" s="1" t="s">
        <v>13</v>
      </c>
    </row>
    <row r="21" spans="1:8" hidden="1" x14ac:dyDescent="0.25">
      <c r="A21">
        <v>20</v>
      </c>
      <c r="B21">
        <v>21</v>
      </c>
      <c r="C21" s="1" t="s">
        <v>42</v>
      </c>
      <c r="D21" s="1" t="s">
        <v>9</v>
      </c>
      <c r="E21" s="1" t="s">
        <v>43</v>
      </c>
      <c r="F21" s="1" t="s">
        <v>11</v>
      </c>
      <c r="G21" s="1" t="s">
        <v>44</v>
      </c>
      <c r="H21" s="1" t="s">
        <v>13</v>
      </c>
    </row>
    <row r="22" spans="1:8" hidden="1" x14ac:dyDescent="0.25">
      <c r="A22">
        <v>21</v>
      </c>
      <c r="B22">
        <v>22</v>
      </c>
      <c r="C22" s="1" t="s">
        <v>45</v>
      </c>
      <c r="D22" s="1" t="s">
        <v>46</v>
      </c>
      <c r="E22" s="1" t="s">
        <v>32</v>
      </c>
      <c r="F22" s="1" t="s">
        <v>11</v>
      </c>
      <c r="G22" s="1" t="s">
        <v>47</v>
      </c>
      <c r="H2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E8BA-BA06-4646-9E1B-2E7209C85A0D}">
  <sheetPr codeName="Sheet7"/>
  <dimension ref="A1:K22"/>
  <sheetViews>
    <sheetView topLeftCell="D1" zoomScale="85" zoomScaleNormal="85" workbookViewId="0">
      <selection activeCell="N16" sqref="N16"/>
    </sheetView>
  </sheetViews>
  <sheetFormatPr defaultRowHeight="15" x14ac:dyDescent="0.25"/>
  <cols>
    <col min="3" max="3" width="31.140625" customWidth="1"/>
    <col min="4" max="4" width="15.42578125" customWidth="1"/>
    <col min="5" max="5" width="21.7109375" customWidth="1"/>
    <col min="6" max="6" width="16" customWidth="1"/>
    <col min="7" max="7" width="16.28515625" customWidth="1"/>
    <col min="11" max="11" width="10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20</v>
      </c>
      <c r="B2">
        <v>21</v>
      </c>
      <c r="C2" s="1" t="s">
        <v>42</v>
      </c>
      <c r="D2" s="1" t="s">
        <v>9</v>
      </c>
      <c r="E2" s="1" t="s">
        <v>43</v>
      </c>
      <c r="F2" s="1" t="s">
        <v>11</v>
      </c>
      <c r="G2" s="1" t="s">
        <v>44</v>
      </c>
      <c r="H2" s="1" t="s">
        <v>13</v>
      </c>
    </row>
    <row r="3" spans="1:11" x14ac:dyDescent="0.25">
      <c r="A3">
        <v>7</v>
      </c>
      <c r="B3">
        <v>7</v>
      </c>
      <c r="C3" s="1" t="s">
        <v>21</v>
      </c>
      <c r="D3" s="1" t="s">
        <v>9</v>
      </c>
      <c r="E3" s="1" t="s">
        <v>19</v>
      </c>
      <c r="F3" s="1" t="s">
        <v>11</v>
      </c>
      <c r="G3" s="1" t="s">
        <v>22</v>
      </c>
      <c r="H3" s="1" t="s">
        <v>13</v>
      </c>
    </row>
    <row r="4" spans="1:11" x14ac:dyDescent="0.25">
      <c r="A4">
        <v>6</v>
      </c>
      <c r="B4">
        <v>6</v>
      </c>
      <c r="C4" s="1" t="s">
        <v>18</v>
      </c>
      <c r="D4" s="1" t="s">
        <v>9</v>
      </c>
      <c r="E4" s="1" t="s">
        <v>19</v>
      </c>
      <c r="F4" s="1" t="s">
        <v>11</v>
      </c>
      <c r="G4" s="1" t="s">
        <v>20</v>
      </c>
      <c r="H4" s="1" t="s">
        <v>13</v>
      </c>
    </row>
    <row r="5" spans="1:11" x14ac:dyDescent="0.25">
      <c r="A5">
        <v>8</v>
      </c>
      <c r="B5">
        <v>8</v>
      </c>
      <c r="C5" s="1" t="s">
        <v>18</v>
      </c>
      <c r="D5" s="1" t="s">
        <v>9</v>
      </c>
      <c r="E5" s="1" t="s">
        <v>19</v>
      </c>
      <c r="F5" s="1" t="s">
        <v>11</v>
      </c>
      <c r="G5" s="1" t="s">
        <v>20</v>
      </c>
      <c r="H5" s="1" t="s">
        <v>13</v>
      </c>
    </row>
    <row r="6" spans="1:11" x14ac:dyDescent="0.25">
      <c r="A6">
        <v>11</v>
      </c>
      <c r="B6">
        <v>11</v>
      </c>
      <c r="C6" s="1" t="s">
        <v>25</v>
      </c>
      <c r="D6" s="1" t="s">
        <v>9</v>
      </c>
      <c r="E6" s="1" t="s">
        <v>10</v>
      </c>
      <c r="F6" s="1" t="s">
        <v>11</v>
      </c>
      <c r="G6" s="1" t="s">
        <v>26</v>
      </c>
      <c r="H6" s="1" t="s">
        <v>13</v>
      </c>
      <c r="K6">
        <f>SUMIFS(addresses78[location_id],addresses78[city],E19,addresses78[postal_code],G19)</f>
        <v>22</v>
      </c>
    </row>
    <row r="7" spans="1:11" x14ac:dyDescent="0.25">
      <c r="A7">
        <v>1</v>
      </c>
      <c r="B7">
        <v>1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11" x14ac:dyDescent="0.25">
      <c r="A8">
        <v>9</v>
      </c>
      <c r="B8">
        <v>9</v>
      </c>
      <c r="C8" s="1" t="s">
        <v>23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11" x14ac:dyDescent="0.25">
      <c r="A9">
        <v>10</v>
      </c>
      <c r="B9">
        <v>10</v>
      </c>
      <c r="C9" s="1" t="s">
        <v>24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</row>
    <row r="10" spans="1:11" x14ac:dyDescent="0.25">
      <c r="A10">
        <v>12</v>
      </c>
      <c r="B10">
        <v>12</v>
      </c>
      <c r="C10" s="1" t="s">
        <v>24</v>
      </c>
      <c r="D10" s="1" t="s">
        <v>27</v>
      </c>
      <c r="E10" s="1" t="s">
        <v>10</v>
      </c>
      <c r="F10" s="1" t="s">
        <v>11</v>
      </c>
      <c r="G10" s="1" t="s">
        <v>12</v>
      </c>
      <c r="H10" s="1" t="s">
        <v>13</v>
      </c>
      <c r="K10">
        <f>SUMIF(addresses78[city],E18,addresses78[location_id])</f>
        <v>33</v>
      </c>
    </row>
    <row r="11" spans="1:11" x14ac:dyDescent="0.25">
      <c r="A11">
        <v>14</v>
      </c>
      <c r="B11">
        <v>14</v>
      </c>
      <c r="C11" s="1" t="s">
        <v>30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K11" t="s">
        <v>55</v>
      </c>
    </row>
    <row r="12" spans="1:11" x14ac:dyDescent="0.25">
      <c r="A12">
        <v>18</v>
      </c>
      <c r="B12">
        <v>18</v>
      </c>
      <c r="C12" s="1" t="s">
        <v>40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  <c r="K12">
        <f>SUMIFS(addresses78[location_id],addresses78[city],E17,addresses78[postal_code],G19)</f>
        <v>22</v>
      </c>
    </row>
    <row r="13" spans="1:11" x14ac:dyDescent="0.25">
      <c r="A13">
        <v>13</v>
      </c>
      <c r="B13">
        <v>13</v>
      </c>
      <c r="C13" s="1" t="s">
        <v>28</v>
      </c>
      <c r="D13" s="1" t="s">
        <v>9</v>
      </c>
      <c r="E13" s="1" t="s">
        <v>10</v>
      </c>
      <c r="F13" s="1" t="s">
        <v>11</v>
      </c>
      <c r="G13" s="1" t="s">
        <v>29</v>
      </c>
      <c r="H13" s="1" t="s">
        <v>13</v>
      </c>
    </row>
    <row r="14" spans="1:11" x14ac:dyDescent="0.25">
      <c r="A14">
        <v>21</v>
      </c>
      <c r="B14">
        <v>22</v>
      </c>
      <c r="C14" s="1" t="s">
        <v>45</v>
      </c>
      <c r="D14" s="1" t="s">
        <v>46</v>
      </c>
      <c r="E14" s="1" t="s">
        <v>32</v>
      </c>
      <c r="F14" s="1" t="s">
        <v>11</v>
      </c>
      <c r="G14" s="1" t="s">
        <v>47</v>
      </c>
      <c r="H14" s="1" t="s">
        <v>13</v>
      </c>
    </row>
    <row r="15" spans="1:11" x14ac:dyDescent="0.25">
      <c r="A15">
        <v>15</v>
      </c>
      <c r="B15">
        <v>15</v>
      </c>
      <c r="C15" s="1" t="s">
        <v>31</v>
      </c>
      <c r="D15" s="1" t="s">
        <v>9</v>
      </c>
      <c r="E15" s="1" t="s">
        <v>32</v>
      </c>
      <c r="F15" s="1" t="s">
        <v>11</v>
      </c>
      <c r="G15" s="1" t="s">
        <v>33</v>
      </c>
      <c r="H15" s="1" t="s">
        <v>13</v>
      </c>
    </row>
    <row r="16" spans="1:11" x14ac:dyDescent="0.25">
      <c r="A16">
        <v>2</v>
      </c>
      <c r="B16">
        <v>2</v>
      </c>
      <c r="C16" s="1" t="s">
        <v>14</v>
      </c>
      <c r="D16" s="1" t="s">
        <v>9</v>
      </c>
      <c r="E16" s="1" t="s">
        <v>15</v>
      </c>
      <c r="F16" s="1" t="s">
        <v>11</v>
      </c>
      <c r="G16" s="1" t="s">
        <v>16</v>
      </c>
      <c r="H16" s="1" t="s">
        <v>13</v>
      </c>
    </row>
    <row r="17" spans="1:8" x14ac:dyDescent="0.25">
      <c r="A17">
        <v>4</v>
      </c>
      <c r="B17">
        <v>4</v>
      </c>
      <c r="C17" s="1" t="s">
        <v>14</v>
      </c>
      <c r="D17" s="1" t="s">
        <v>9</v>
      </c>
      <c r="E17" s="1" t="s">
        <v>15</v>
      </c>
      <c r="F17" s="1" t="s">
        <v>11</v>
      </c>
      <c r="G17" s="1" t="s">
        <v>16</v>
      </c>
      <c r="H17" s="1" t="s">
        <v>13</v>
      </c>
    </row>
    <row r="18" spans="1:8" x14ac:dyDescent="0.25">
      <c r="A18">
        <v>5</v>
      </c>
      <c r="B18">
        <v>5</v>
      </c>
      <c r="C18" s="1" t="s">
        <v>14</v>
      </c>
      <c r="D18" s="1" t="s">
        <v>9</v>
      </c>
      <c r="E18" s="1" t="s">
        <v>15</v>
      </c>
      <c r="F18" s="1" t="s">
        <v>11</v>
      </c>
      <c r="G18" s="1" t="s">
        <v>16</v>
      </c>
      <c r="H18" s="1" t="s">
        <v>13</v>
      </c>
    </row>
    <row r="19" spans="1:8" x14ac:dyDescent="0.25">
      <c r="A19">
        <v>3</v>
      </c>
      <c r="B19">
        <v>3</v>
      </c>
      <c r="C19" s="1" t="s">
        <v>14</v>
      </c>
      <c r="D19" s="1" t="s">
        <v>9</v>
      </c>
      <c r="E19" s="1" t="s">
        <v>15</v>
      </c>
      <c r="F19" s="1" t="s">
        <v>11</v>
      </c>
      <c r="G19" s="1" t="s">
        <v>17</v>
      </c>
      <c r="H19" s="1" t="s">
        <v>13</v>
      </c>
    </row>
    <row r="20" spans="1:8" x14ac:dyDescent="0.25">
      <c r="A20">
        <v>19</v>
      </c>
      <c r="B20">
        <v>19</v>
      </c>
      <c r="C20" s="1" t="s">
        <v>41</v>
      </c>
      <c r="D20" s="1" t="s">
        <v>9</v>
      </c>
      <c r="E20" s="1" t="s">
        <v>15</v>
      </c>
      <c r="F20" s="1" t="s">
        <v>11</v>
      </c>
      <c r="G20" s="1" t="s">
        <v>17</v>
      </c>
      <c r="H20" s="1" t="s">
        <v>13</v>
      </c>
    </row>
    <row r="21" spans="1:8" x14ac:dyDescent="0.25">
      <c r="A21">
        <v>17</v>
      </c>
      <c r="B21">
        <v>17</v>
      </c>
      <c r="C21" s="1" t="s">
        <v>37</v>
      </c>
      <c r="D21" s="1" t="s">
        <v>9</v>
      </c>
      <c r="E21" s="1" t="s">
        <v>38</v>
      </c>
      <c r="F21" s="1" t="s">
        <v>11</v>
      </c>
      <c r="G21" s="1" t="s">
        <v>39</v>
      </c>
      <c r="H21" s="1" t="s">
        <v>13</v>
      </c>
    </row>
    <row r="22" spans="1:8" x14ac:dyDescent="0.25">
      <c r="A22">
        <v>16</v>
      </c>
      <c r="B22">
        <v>16</v>
      </c>
      <c r="C22" s="1" t="s">
        <v>34</v>
      </c>
      <c r="D22" s="1" t="s">
        <v>9</v>
      </c>
      <c r="E22" s="1" t="s">
        <v>35</v>
      </c>
      <c r="F22" s="1" t="s">
        <v>11</v>
      </c>
      <c r="G22" s="1" t="s">
        <v>36</v>
      </c>
      <c r="H2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234A-9E15-4419-A1F0-51EEC73A46E6}">
  <sheetPr codeName="Sheet8"/>
  <dimension ref="A1:N22"/>
  <sheetViews>
    <sheetView topLeftCell="A4" workbookViewId="0">
      <selection activeCell="N16" sqref="N16"/>
    </sheetView>
  </sheetViews>
  <sheetFormatPr defaultRowHeight="15" x14ac:dyDescent="0.25"/>
  <cols>
    <col min="11" max="11" width="52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20</v>
      </c>
      <c r="B2">
        <v>21</v>
      </c>
      <c r="C2" s="1" t="s">
        <v>42</v>
      </c>
      <c r="D2" s="1" t="s">
        <v>9</v>
      </c>
      <c r="E2" s="1" t="s">
        <v>43</v>
      </c>
      <c r="F2" s="1" t="s">
        <v>11</v>
      </c>
      <c r="G2" s="1" t="s">
        <v>44</v>
      </c>
      <c r="H2" s="1" t="s">
        <v>13</v>
      </c>
    </row>
    <row r="3" spans="1:14" x14ac:dyDescent="0.25">
      <c r="A3">
        <v>7</v>
      </c>
      <c r="B3">
        <v>7</v>
      </c>
      <c r="C3" s="1" t="s">
        <v>21</v>
      </c>
      <c r="D3" s="1" t="s">
        <v>9</v>
      </c>
      <c r="E3" s="1" t="s">
        <v>19</v>
      </c>
      <c r="F3" s="1" t="s">
        <v>11</v>
      </c>
      <c r="G3" s="1" t="s">
        <v>22</v>
      </c>
      <c r="H3" s="1" t="s">
        <v>13</v>
      </c>
    </row>
    <row r="4" spans="1:14" x14ac:dyDescent="0.25">
      <c r="A4">
        <v>6</v>
      </c>
      <c r="B4">
        <v>6</v>
      </c>
      <c r="C4" s="1" t="s">
        <v>18</v>
      </c>
      <c r="D4" s="1" t="s">
        <v>9</v>
      </c>
      <c r="E4" s="1" t="s">
        <v>19</v>
      </c>
      <c r="F4" s="1" t="s">
        <v>11</v>
      </c>
      <c r="G4" s="1" t="s">
        <v>20</v>
      </c>
      <c r="H4" s="1" t="s">
        <v>13</v>
      </c>
    </row>
    <row r="5" spans="1:14" x14ac:dyDescent="0.25">
      <c r="A5">
        <v>8</v>
      </c>
      <c r="B5">
        <v>8</v>
      </c>
      <c r="C5" s="1" t="s">
        <v>18</v>
      </c>
      <c r="D5" s="1" t="s">
        <v>9</v>
      </c>
      <c r="E5" s="1" t="s">
        <v>19</v>
      </c>
      <c r="F5" s="1" t="s">
        <v>11</v>
      </c>
      <c r="G5" s="1" t="s">
        <v>20</v>
      </c>
      <c r="H5" s="1" t="s">
        <v>13</v>
      </c>
    </row>
    <row r="6" spans="1:14" x14ac:dyDescent="0.25">
      <c r="A6">
        <v>11</v>
      </c>
      <c r="B6">
        <v>11</v>
      </c>
      <c r="C6" s="1" t="s">
        <v>25</v>
      </c>
      <c r="D6" s="1" t="s">
        <v>9</v>
      </c>
      <c r="E6" s="1" t="s">
        <v>10</v>
      </c>
      <c r="F6" s="1" t="s">
        <v>11</v>
      </c>
      <c r="G6" s="1" t="s">
        <v>26</v>
      </c>
      <c r="H6" s="1" t="s">
        <v>13</v>
      </c>
      <c r="K6" t="s">
        <v>57</v>
      </c>
    </row>
    <row r="7" spans="1:14" x14ac:dyDescent="0.25">
      <c r="A7">
        <v>1</v>
      </c>
      <c r="B7">
        <v>1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14" x14ac:dyDescent="0.25">
      <c r="A8">
        <v>9</v>
      </c>
      <c r="B8">
        <v>9</v>
      </c>
      <c r="C8" s="1" t="s">
        <v>23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K8" t="s">
        <v>56</v>
      </c>
    </row>
    <row r="9" spans="1:14" x14ac:dyDescent="0.25">
      <c r="A9">
        <v>10</v>
      </c>
      <c r="B9">
        <v>10</v>
      </c>
      <c r="C9" s="1" t="s">
        <v>24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K9">
        <f>COUNTIF(addresses9[city],E13)</f>
        <v>8</v>
      </c>
    </row>
    <row r="10" spans="1:14" x14ac:dyDescent="0.25">
      <c r="A10">
        <v>12</v>
      </c>
      <c r="B10">
        <v>12</v>
      </c>
      <c r="C10" s="1" t="s">
        <v>24</v>
      </c>
      <c r="D10" s="1" t="s">
        <v>27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4" x14ac:dyDescent="0.25">
      <c r="A11">
        <v>14</v>
      </c>
      <c r="B11">
        <v>14</v>
      </c>
      <c r="C11" s="1" t="s">
        <v>30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</row>
    <row r="12" spans="1:14" x14ac:dyDescent="0.25">
      <c r="A12">
        <v>18</v>
      </c>
      <c r="B12">
        <v>18</v>
      </c>
      <c r="C12" s="1" t="s">
        <v>40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</row>
    <row r="13" spans="1:14" x14ac:dyDescent="0.25">
      <c r="A13">
        <v>13</v>
      </c>
      <c r="B13">
        <v>13</v>
      </c>
      <c r="C13" s="1" t="s">
        <v>28</v>
      </c>
      <c r="D13" s="1" t="s">
        <v>9</v>
      </c>
      <c r="E13" s="1" t="s">
        <v>10</v>
      </c>
      <c r="F13" s="1" t="s">
        <v>11</v>
      </c>
      <c r="G13" s="1" t="s">
        <v>29</v>
      </c>
      <c r="H13" s="1" t="s">
        <v>13</v>
      </c>
      <c r="K13" t="b">
        <f>COUNTIF(addresses9[city],addresses9[[#This Row],[city]])=8</f>
        <v>1</v>
      </c>
    </row>
    <row r="14" spans="1:14" x14ac:dyDescent="0.25">
      <c r="A14">
        <v>21</v>
      </c>
      <c r="B14">
        <v>22</v>
      </c>
      <c r="C14" s="1" t="s">
        <v>45</v>
      </c>
      <c r="D14" s="1" t="s">
        <v>46</v>
      </c>
      <c r="E14" s="1" t="s">
        <v>32</v>
      </c>
      <c r="F14" s="1" t="s">
        <v>11</v>
      </c>
      <c r="G14" s="1" t="s">
        <v>47</v>
      </c>
      <c r="H14" s="1" t="s">
        <v>13</v>
      </c>
      <c r="K14" t="b">
        <f>COUNTIF(addresses9[city],addresses9[[#This Row],[city]])=8</f>
        <v>0</v>
      </c>
    </row>
    <row r="15" spans="1:14" x14ac:dyDescent="0.25">
      <c r="A15">
        <v>15</v>
      </c>
      <c r="B15">
        <v>15</v>
      </c>
      <c r="C15" s="1" t="s">
        <v>31</v>
      </c>
      <c r="D15" s="1" t="s">
        <v>9</v>
      </c>
      <c r="E15" s="1" t="s">
        <v>32</v>
      </c>
      <c r="F15" s="1" t="s">
        <v>11</v>
      </c>
      <c r="G15" s="1" t="s">
        <v>33</v>
      </c>
      <c r="H15" s="1" t="s">
        <v>13</v>
      </c>
      <c r="K15" t="b">
        <f>COUNTIF(addresses9[city],addresses9[[#This Row],[city]])=8</f>
        <v>0</v>
      </c>
    </row>
    <row r="16" spans="1:14" x14ac:dyDescent="0.25">
      <c r="A16">
        <v>2</v>
      </c>
      <c r="B16">
        <v>2</v>
      </c>
      <c r="C16" s="1" t="s">
        <v>14</v>
      </c>
      <c r="D16" s="1" t="s">
        <v>9</v>
      </c>
      <c r="E16" s="1" t="s">
        <v>15</v>
      </c>
      <c r="F16" s="1" t="s">
        <v>11</v>
      </c>
      <c r="G16" s="1" t="s">
        <v>16</v>
      </c>
      <c r="H16" s="1" t="s">
        <v>13</v>
      </c>
      <c r="K16" t="b">
        <f>COUNTIF(addresses9[city],addresses9[[#This Row],[city]])=8</f>
        <v>0</v>
      </c>
      <c r="N16">
        <f>COUNTIFS(addresses9[city],E18,addresses9[postal_code],G19)</f>
        <v>2</v>
      </c>
    </row>
    <row r="17" spans="1:14" x14ac:dyDescent="0.25">
      <c r="A17">
        <v>4</v>
      </c>
      <c r="B17">
        <v>4</v>
      </c>
      <c r="C17" s="1" t="s">
        <v>14</v>
      </c>
      <c r="D17" s="1" t="s">
        <v>9</v>
      </c>
      <c r="E17" s="1" t="s">
        <v>15</v>
      </c>
      <c r="F17" s="1" t="s">
        <v>11</v>
      </c>
      <c r="G17" s="1" t="s">
        <v>16</v>
      </c>
      <c r="H17" s="1" t="s">
        <v>13</v>
      </c>
      <c r="K17" t="b">
        <f>COUNTIF(addresses9[city],addresses9[[#This Row],[city]])=8</f>
        <v>0</v>
      </c>
    </row>
    <row r="18" spans="1:14" x14ac:dyDescent="0.25">
      <c r="A18">
        <v>5</v>
      </c>
      <c r="B18">
        <v>5</v>
      </c>
      <c r="C18" s="1" t="s">
        <v>14</v>
      </c>
      <c r="D18" s="1" t="s">
        <v>9</v>
      </c>
      <c r="E18" s="1" t="s">
        <v>15</v>
      </c>
      <c r="F18" s="1" t="s">
        <v>11</v>
      </c>
      <c r="G18" s="1" t="s">
        <v>16</v>
      </c>
      <c r="H18" s="1" t="s">
        <v>13</v>
      </c>
      <c r="K18" t="b">
        <f>COUNTIF(addresses9[city],addresses9[[#This Row],[city]])=8</f>
        <v>0</v>
      </c>
      <c r="N18">
        <f>COUNTIFS(addresses9[city],E10,addresses9[location_id],B9)</f>
        <v>1</v>
      </c>
    </row>
    <row r="19" spans="1:14" x14ac:dyDescent="0.25">
      <c r="A19">
        <v>3</v>
      </c>
      <c r="B19">
        <v>3</v>
      </c>
      <c r="C19" s="1" t="s">
        <v>14</v>
      </c>
      <c r="D19" s="1" t="s">
        <v>9</v>
      </c>
      <c r="E19" s="1" t="s">
        <v>15</v>
      </c>
      <c r="F19" s="1" t="s">
        <v>11</v>
      </c>
      <c r="G19" s="1" t="s">
        <v>17</v>
      </c>
      <c r="H19" s="1" t="s">
        <v>13</v>
      </c>
      <c r="K19" t="b">
        <f>COUNTIF(addresses9[city],addresses9[[#This Row],[city]])=8</f>
        <v>0</v>
      </c>
    </row>
    <row r="20" spans="1:14" x14ac:dyDescent="0.25">
      <c r="A20">
        <v>19</v>
      </c>
      <c r="B20">
        <v>19</v>
      </c>
      <c r="C20" s="1" t="s">
        <v>41</v>
      </c>
      <c r="D20" s="1" t="s">
        <v>9</v>
      </c>
      <c r="E20" s="1" t="s">
        <v>15</v>
      </c>
      <c r="F20" s="1" t="s">
        <v>11</v>
      </c>
      <c r="G20" s="1" t="s">
        <v>17</v>
      </c>
      <c r="H20" s="1" t="s">
        <v>13</v>
      </c>
      <c r="K20" t="b">
        <f>COUNTIF(addresses9[city],addresses9[[#This Row],[city]])=8</f>
        <v>0</v>
      </c>
      <c r="N20">
        <f>COUNTIFS(addresses9[city],E10,addresses9[location_id],"&gt;10")</f>
        <v>5</v>
      </c>
    </row>
    <row r="21" spans="1:14" x14ac:dyDescent="0.25">
      <c r="A21">
        <v>17</v>
      </c>
      <c r="B21">
        <v>17</v>
      </c>
      <c r="C21" s="1" t="s">
        <v>37</v>
      </c>
      <c r="D21" s="1" t="s">
        <v>9</v>
      </c>
      <c r="E21" s="1" t="s">
        <v>38</v>
      </c>
      <c r="F21" s="1" t="s">
        <v>11</v>
      </c>
      <c r="G21" s="1" t="s">
        <v>39</v>
      </c>
      <c r="H21" s="1" t="s">
        <v>13</v>
      </c>
      <c r="K21" t="b">
        <f>COUNTIF(addresses9[city],addresses9[[#This Row],[city]])=8</f>
        <v>0</v>
      </c>
    </row>
    <row r="22" spans="1:14" x14ac:dyDescent="0.25">
      <c r="A22">
        <v>16</v>
      </c>
      <c r="B22">
        <v>16</v>
      </c>
      <c r="C22" s="1" t="s">
        <v>34</v>
      </c>
      <c r="D22" s="1" t="s">
        <v>9</v>
      </c>
      <c r="E22" s="1" t="s">
        <v>35</v>
      </c>
      <c r="F22" s="1" t="s">
        <v>11</v>
      </c>
      <c r="G22" s="1" t="s">
        <v>36</v>
      </c>
      <c r="H22" s="1" t="s">
        <v>13</v>
      </c>
      <c r="K22" t="b">
        <f>COUNTIF(addresses9[city],addresses9[[#This Row],[city]])=8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F1F7-68CA-47B2-9A31-F645CDDA5FBC}">
  <sheetPr codeName="Sheet9"/>
  <dimension ref="A1:K22"/>
  <sheetViews>
    <sheetView workbookViewId="0">
      <selection activeCell="N16" sqref="N16"/>
    </sheetView>
  </sheetViews>
  <sheetFormatPr defaultRowHeight="15" x14ac:dyDescent="0.25"/>
  <cols>
    <col min="7" max="7" width="15.5703125" customWidth="1"/>
    <col min="11" max="11" width="5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20</v>
      </c>
      <c r="B2">
        <v>21</v>
      </c>
      <c r="C2" s="1" t="s">
        <v>42</v>
      </c>
      <c r="D2" s="1" t="s">
        <v>9</v>
      </c>
      <c r="E2" s="1" t="s">
        <v>43</v>
      </c>
      <c r="F2" s="1" t="s">
        <v>11</v>
      </c>
      <c r="G2" s="1" t="s">
        <v>44</v>
      </c>
      <c r="H2" s="1" t="s">
        <v>13</v>
      </c>
    </row>
    <row r="3" spans="1:11" x14ac:dyDescent="0.25">
      <c r="A3">
        <v>7</v>
      </c>
      <c r="B3">
        <v>7</v>
      </c>
      <c r="C3" s="1" t="s">
        <v>21</v>
      </c>
      <c r="D3" s="1" t="s">
        <v>9</v>
      </c>
      <c r="E3" s="1" t="s">
        <v>19</v>
      </c>
      <c r="F3" s="1" t="s">
        <v>11</v>
      </c>
      <c r="G3" s="1" t="s">
        <v>22</v>
      </c>
      <c r="H3" s="1" t="s">
        <v>13</v>
      </c>
    </row>
    <row r="4" spans="1:11" x14ac:dyDescent="0.25">
      <c r="A4">
        <v>6</v>
      </c>
      <c r="B4">
        <v>6</v>
      </c>
      <c r="C4" s="1" t="s">
        <v>18</v>
      </c>
      <c r="D4" s="1" t="s">
        <v>9</v>
      </c>
      <c r="E4" s="1" t="s">
        <v>19</v>
      </c>
      <c r="F4" s="1" t="s">
        <v>11</v>
      </c>
      <c r="G4" s="1" t="s">
        <v>20</v>
      </c>
      <c r="H4" s="1" t="s">
        <v>13</v>
      </c>
    </row>
    <row r="5" spans="1:11" x14ac:dyDescent="0.25">
      <c r="A5">
        <v>8</v>
      </c>
      <c r="B5">
        <v>8</v>
      </c>
      <c r="C5" s="1" t="s">
        <v>18</v>
      </c>
      <c r="D5" s="1" t="s">
        <v>9</v>
      </c>
      <c r="E5" s="1" t="s">
        <v>19</v>
      </c>
      <c r="F5" s="1" t="s">
        <v>11</v>
      </c>
      <c r="G5" s="1" t="s">
        <v>20</v>
      </c>
      <c r="H5" s="1" t="s">
        <v>13</v>
      </c>
    </row>
    <row r="6" spans="1:11" x14ac:dyDescent="0.25">
      <c r="A6">
        <v>11</v>
      </c>
      <c r="B6">
        <v>11</v>
      </c>
      <c r="C6" s="1" t="s">
        <v>25</v>
      </c>
      <c r="D6" s="1" t="s">
        <v>9</v>
      </c>
      <c r="E6" s="1" t="s">
        <v>10</v>
      </c>
      <c r="F6" s="1" t="s">
        <v>11</v>
      </c>
      <c r="G6" s="1" t="s">
        <v>26</v>
      </c>
      <c r="H6" s="1" t="s">
        <v>13</v>
      </c>
    </row>
    <row r="7" spans="1:11" x14ac:dyDescent="0.25">
      <c r="A7">
        <v>1</v>
      </c>
      <c r="B7">
        <v>1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11" x14ac:dyDescent="0.25">
      <c r="A8">
        <v>9</v>
      </c>
      <c r="B8">
        <v>9</v>
      </c>
      <c r="C8" s="1" t="s">
        <v>23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11" x14ac:dyDescent="0.25">
      <c r="A9">
        <v>10</v>
      </c>
      <c r="B9">
        <v>10</v>
      </c>
      <c r="C9" s="1" t="s">
        <v>24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</row>
    <row r="10" spans="1:11" x14ac:dyDescent="0.25">
      <c r="A10">
        <v>12</v>
      </c>
      <c r="B10">
        <v>12</v>
      </c>
      <c r="C10" s="1" t="s">
        <v>24</v>
      </c>
      <c r="D10" s="1" t="s">
        <v>27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1" x14ac:dyDescent="0.25">
      <c r="A11">
        <v>14</v>
      </c>
      <c r="B11">
        <v>14</v>
      </c>
      <c r="C11" s="1" t="s">
        <v>30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</row>
    <row r="12" spans="1:11" x14ac:dyDescent="0.25">
      <c r="A12">
        <v>18</v>
      </c>
      <c r="B12">
        <v>18</v>
      </c>
      <c r="C12" s="1" t="s">
        <v>40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</row>
    <row r="13" spans="1:11" x14ac:dyDescent="0.25">
      <c r="A13">
        <v>13</v>
      </c>
      <c r="B13">
        <v>13</v>
      </c>
      <c r="C13" s="1" t="s">
        <v>28</v>
      </c>
      <c r="D13" s="1" t="s">
        <v>9</v>
      </c>
      <c r="E13" s="1" t="s">
        <v>10</v>
      </c>
      <c r="F13" s="1" t="s">
        <v>11</v>
      </c>
      <c r="G13" s="1" t="s">
        <v>29</v>
      </c>
      <c r="H13" s="1" t="s">
        <v>13</v>
      </c>
      <c r="K13" t="s">
        <v>58</v>
      </c>
    </row>
    <row r="14" spans="1:11" x14ac:dyDescent="0.25">
      <c r="A14">
        <v>21</v>
      </c>
      <c r="B14">
        <v>22</v>
      </c>
      <c r="C14" s="1" t="s">
        <v>45</v>
      </c>
      <c r="D14" s="1" t="s">
        <v>46</v>
      </c>
      <c r="E14" s="1" t="s">
        <v>32</v>
      </c>
      <c r="F14" s="1" t="s">
        <v>11</v>
      </c>
      <c r="G14" s="1" t="s">
        <v>47</v>
      </c>
      <c r="H14" s="1" t="s">
        <v>13</v>
      </c>
      <c r="K14">
        <f>COUNTIFS(addresses910[city],E18,addresses910[postal_code],G19)</f>
        <v>2</v>
      </c>
    </row>
    <row r="15" spans="1:11" x14ac:dyDescent="0.25">
      <c r="A15">
        <v>15</v>
      </c>
      <c r="B15">
        <v>15</v>
      </c>
      <c r="C15" s="1" t="s">
        <v>31</v>
      </c>
      <c r="D15" s="1" t="s">
        <v>9</v>
      </c>
      <c r="E15" s="1" t="s">
        <v>32</v>
      </c>
      <c r="F15" s="1" t="s">
        <v>11</v>
      </c>
      <c r="G15" s="1" t="s">
        <v>33</v>
      </c>
      <c r="H15" s="1" t="s">
        <v>13</v>
      </c>
    </row>
    <row r="16" spans="1:11" x14ac:dyDescent="0.25">
      <c r="A16">
        <v>2</v>
      </c>
      <c r="B16">
        <v>2</v>
      </c>
      <c r="C16" s="1" t="s">
        <v>14</v>
      </c>
      <c r="D16" s="1" t="s">
        <v>9</v>
      </c>
      <c r="E16" s="1" t="s">
        <v>15</v>
      </c>
      <c r="F16" s="1" t="s">
        <v>11</v>
      </c>
      <c r="G16" s="1" t="s">
        <v>16</v>
      </c>
      <c r="H16" s="1" t="s">
        <v>13</v>
      </c>
      <c r="K16" t="s">
        <v>59</v>
      </c>
    </row>
    <row r="17" spans="1:11" x14ac:dyDescent="0.25">
      <c r="A17">
        <v>4</v>
      </c>
      <c r="B17">
        <v>4</v>
      </c>
      <c r="C17" s="1" t="s">
        <v>14</v>
      </c>
      <c r="D17" s="1" t="s">
        <v>9</v>
      </c>
      <c r="E17" s="1" t="s">
        <v>15</v>
      </c>
      <c r="F17" s="1" t="s">
        <v>11</v>
      </c>
      <c r="G17" s="1" t="s">
        <v>16</v>
      </c>
      <c r="H17" s="1" t="s">
        <v>13</v>
      </c>
      <c r="K17">
        <f>COUNTIFS(addresses910[city],E10,addresses910[location_id],"&gt;10")</f>
        <v>5</v>
      </c>
    </row>
    <row r="18" spans="1:11" x14ac:dyDescent="0.25">
      <c r="A18">
        <v>5</v>
      </c>
      <c r="B18">
        <v>5</v>
      </c>
      <c r="C18" s="1" t="s">
        <v>14</v>
      </c>
      <c r="D18" s="1" t="s">
        <v>9</v>
      </c>
      <c r="E18" s="1" t="s">
        <v>15</v>
      </c>
      <c r="F18" s="1" t="s">
        <v>11</v>
      </c>
      <c r="G18" s="1" t="s">
        <v>16</v>
      </c>
      <c r="H18" s="1" t="s">
        <v>13</v>
      </c>
    </row>
    <row r="19" spans="1:11" x14ac:dyDescent="0.25">
      <c r="A19">
        <v>3</v>
      </c>
      <c r="B19">
        <v>3</v>
      </c>
      <c r="C19" s="1" t="s">
        <v>14</v>
      </c>
      <c r="D19" s="1" t="s">
        <v>9</v>
      </c>
      <c r="E19" s="1" t="s">
        <v>15</v>
      </c>
      <c r="F19" s="1" t="s">
        <v>11</v>
      </c>
      <c r="G19" s="1" t="s">
        <v>17</v>
      </c>
      <c r="H19" s="1" t="s">
        <v>13</v>
      </c>
    </row>
    <row r="20" spans="1:11" x14ac:dyDescent="0.25">
      <c r="A20">
        <v>19</v>
      </c>
      <c r="B20">
        <v>19</v>
      </c>
      <c r="C20" s="1" t="s">
        <v>41</v>
      </c>
      <c r="D20" s="1" t="s">
        <v>9</v>
      </c>
      <c r="E20" s="1" t="s">
        <v>15</v>
      </c>
      <c r="F20" s="1" t="s">
        <v>11</v>
      </c>
      <c r="G20" s="1" t="s">
        <v>17</v>
      </c>
      <c r="H20" s="1" t="s">
        <v>13</v>
      </c>
    </row>
    <row r="21" spans="1:11" x14ac:dyDescent="0.25">
      <c r="A21">
        <v>17</v>
      </c>
      <c r="B21">
        <v>17</v>
      </c>
      <c r="C21" s="1" t="s">
        <v>37</v>
      </c>
      <c r="D21" s="1" t="s">
        <v>9</v>
      </c>
      <c r="E21" s="1" t="s">
        <v>38</v>
      </c>
      <c r="F21" s="1" t="s">
        <v>11</v>
      </c>
      <c r="G21" s="1" t="s">
        <v>39</v>
      </c>
      <c r="H21" s="1" t="s">
        <v>13</v>
      </c>
    </row>
    <row r="22" spans="1:11" x14ac:dyDescent="0.25">
      <c r="A22">
        <v>16</v>
      </c>
      <c r="B22">
        <v>16</v>
      </c>
      <c r="C22" s="1" t="s">
        <v>34</v>
      </c>
      <c r="D22" s="1" t="s">
        <v>9</v>
      </c>
      <c r="E22" s="1" t="s">
        <v>35</v>
      </c>
      <c r="F22" s="1" t="s">
        <v>11</v>
      </c>
      <c r="G22" s="1" t="s">
        <v>36</v>
      </c>
      <c r="H22" s="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l F N p q s A A A D 3 A A A A E g A A A E N v b m Z p Z y 9 Q Y W N r Y W d l L n h t b I S P s Q 6 C M B i E d x P f g X S n L X U j P 2 V w M h F j Y m J c G 2 i g E f 4 a W o R 3 c / C R f A U h i r o 5 3 t 2 X 3 N 3 j d o d 0 a O r g q l t n L C Y k o p w E z i s s V G 1 R J w Q t S e V y A X u V n 1 W p g 5 F G F w + u S E j l / S V m r O 9 7 2 q + o b U s m O I / Y K d s e 8 k o 3 i n x g 8 x 8 O D U 6 1 u S Y S j q 8 1 U t C I C y r 4 O A r Y b E J m 8 A u I M Z v S H x P W X e 2 7 V k u N 4 W Y H b J b A 3 h / k E w A A / / 8 D A F B L A w Q U A A I A C A A A A C E A A g G / N R 8 C A A C i H g A A E w A A A E Z v c m 1 1 b G F z L 1 N l Y 3 R p b 2 4 x L m 3 s 1 k F r 2 z A U A O B 7 I P 9 B u J c E H L t p k 6 z d 8 K E 4 g + 0 y u i W w Q x l B k V 8 T g S U Z 6 T l b C P 3 v f c F e k + B s Y 7 D 6 M O S L 7 f f E k 5 / 0 g e V A o D S a z a r 7 8 F 2 3 0 + 2 4 N b e Q M Z 5 l F p w D x x K W A 3 Y 7 j K 6 Z K a 0 A i q R u E 0 2 N K B V o 7 H 2 F Z Z Q a j f T s e s E a s X B v 4 9 j y 7 9 F K 4 r p c l g 6 s q P K R M C o W J o N H Y 7 k C K w W P z Z p r P u C F j B V 3 C D b O O P L Y c V X k M B B u E 7 9 8 S k R v Q T 9 8 m E I u l a S h S R A G I U t N X i r t k p u Q v d d U X O p V M h l f X g 5 D 9 r k 0 C D P c 5 p A c H q N P R s O 3 f l j 1 d B H c W 6 M o l 7 E P w D O w L q A G 5 3 x J A + t M H e 9 V 7 Y f s o Y 7 f 5 f l M 8 J x b l 6 A t j 0 u m 1 N O K K s 6 3 B R z K z S 3 X j j p X 1 R f v k 6 5 3 Z v 5 w t w t k R p 1 9 1 D g Z R f t x T y H b B b k R f L 9 R i 3 P J e p U W Q 0 o h B R n C D z z J X D U y Q u K 2 E X T I E R a F N R u p B T T S h a E B + W K / i c 1 6 p t R o T 0 s + 9 b s d q c 8 u z L G 3 0 l F J / S i t o p d / T m 5 P y g E 6 s r e R 2 W B 4 S 9 a k r q Q d z / w H Y e P / S d h d p q R u m p j S 7 v 8 M 0 v p U u F J a v S a 5 t N r u + A u s S G W j 0 n 1 N K J 7 h U c 2 / Q X E R n L D o X f U D b 8 P b O G v j 2 t v w N n 5 h Y + R t e B s v N g 5 H 2 9 f 5 o f j z r T / f / p 7 d t W f n 2 b X P b u T Z e X b t s x t 7 d p 5 d + + w m n p 1 n 1 z 6 7 N 5 6 d Z 9 c + u x v P z r N r n 9 2 t Z + f Z v R 6 7 Z w A A A P / / A w B Q S w E C L Q A U A A Y A C A A A A C E A K t 2 q Q N I A A A A 3 A Q A A E w A A A A A A A A A A A A A A A A A A A A A A W 0 N v b n R l b n R f V H l w Z X N d L n h t b F B L A Q I t A B Q A A g A I A A A A I Q D + U U 2 m q w A A A P c A A A A S A A A A A A A A A A A A A A A A A A s D A A B D b 2 5 m a W c v U G F j a 2 F n Z S 5 4 b W x Q S w E C L Q A U A A I A C A A A A C E A A g G / N R 8 C A A C i H g A A E w A A A A A A A A A A A A A A A A D m A w A A R m 9 y b X V s Y X M v U 2 V j d G l v b j E u b V B L B Q Y A A A A A A w A D A M I A A A A 2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2 g A A A A A A A C x a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k Z H J l c 3 N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T h U M D M 6 M z E 6 M T I u N D k 2 M j I 4 N l o i L z 4 8 R W 5 0 c n k g V H l w Z T 0 i R m l s b E N v b H V t b l R 5 c G V z I i B W Y W x 1 Z T 0 i c 0 F 3 T U d C Z 1 l H Q m d Z P S I v P j x F b n R y e S B U e X B l P S J G a W x s Q 2 9 s d W 1 u T m F t Z X M i I F Z h b H V l P S J z W y Z x d W 9 0 O 2 l k J n F 1 b 3 Q 7 L C Z x d W 9 0 O 2 x v Y 2 F 0 a W 9 u X 2 l k J n F 1 b 3 Q 7 L C Z x d W 9 0 O 2 F k Z H J l c 3 N f M S Z x d W 9 0 O y w m c X V v d D t h Z G R y Z X N z X z I m c X V v d D s s J n F 1 b 3 Q 7 Y 2 l 0 e S Z x d W 9 0 O y w m c X V v d D t z d G F 0 Z V 9 w c m 9 2 a W 5 j Z S Z x d W 9 0 O y w m c X V v d D t w b 3 N 0 Y W x f Y 2 9 k Z S Z x d W 9 0 O y w m c X V v d D t j b 3 V u d H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k c m V z c 2 V z L 0 F 1 d G 9 S Z W 1 v d m V k Q 2 9 s d W 1 u c z E u e 2 l k L D B 9 J n F 1 b 3 Q 7 L C Z x d W 9 0 O 1 N l Y 3 R p b 2 4 x L 2 F k Z H J l c 3 N l c y 9 B d X R v U m V t b 3 Z l Z E N v b H V t b n M x L n t s b 2 N h d G l v b l 9 p Z C w x f S Z x d W 9 0 O y w m c X V v d D t T Z W N 0 a W 9 u M S 9 h Z G R y Z X N z Z X M v Q X V 0 b 1 J l b W 9 2 Z W R D b 2 x 1 b W 5 z M S 5 7 Y W R k c m V z c 1 8 x L D J 9 J n F 1 b 3 Q 7 L C Z x d W 9 0 O 1 N l Y 3 R p b 2 4 x L 2 F k Z H J l c 3 N l c y 9 B d X R v U m V t b 3 Z l Z E N v b H V t b n M x L n t h Z G R y Z X N z X z I s M 3 0 m c X V v d D s s J n F 1 b 3 Q 7 U 2 V j d G l v b j E v Y W R k c m V z c 2 V z L 0 F 1 d G 9 S Z W 1 v d m V k Q 2 9 s d W 1 u c z E u e 2 N p d H k s N H 0 m c X V v d D s s J n F 1 b 3 Q 7 U 2 V j d G l v b j E v Y W R k c m V z c 2 V z L 0 F 1 d G 9 S Z W 1 v d m V k Q 2 9 s d W 1 u c z E u e 3 N 0 Y X R l X 3 B y b 3 Z p b m N l L D V 9 J n F 1 b 3 Q 7 L C Z x d W 9 0 O 1 N l Y 3 R p b 2 4 x L 2 F k Z H J l c 3 N l c y 9 B d X R v U m V t b 3 Z l Z E N v b H V t b n M x L n t w b 3 N 0 Y W x f Y 2 9 k Z S w 2 f S Z x d W 9 0 O y w m c X V v d D t T Z W N 0 a W 9 u M S 9 h Z G R y Z X N z Z X M v Q X V 0 b 1 J l b W 9 2 Z W R D b 2 x 1 b W 5 z M S 5 7 Y 2 9 1 b n R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G R y Z X N z Z X M v Q X V 0 b 1 J l b W 9 2 Z W R D b 2 x 1 b W 5 z M S 5 7 a W Q s M H 0 m c X V v d D s s J n F 1 b 3 Q 7 U 2 V j d G l v b j E v Y W R k c m V z c 2 V z L 0 F 1 d G 9 S Z W 1 v d m V k Q 2 9 s d W 1 u c z E u e 2 x v Y 2 F 0 a W 9 u X 2 l k L D F 9 J n F 1 b 3 Q 7 L C Z x d W 9 0 O 1 N l Y 3 R p b 2 4 x L 2 F k Z H J l c 3 N l c y 9 B d X R v U m V t b 3 Z l Z E N v b H V t b n M x L n t h Z G R y Z X N z X z E s M n 0 m c X V v d D s s J n F 1 b 3 Q 7 U 2 V j d G l v b j E v Y W R k c m V z c 2 V z L 0 F 1 d G 9 S Z W 1 v d m V k Q 2 9 s d W 1 u c z E u e 2 F k Z H J l c 3 N f M i w z f S Z x d W 9 0 O y w m c X V v d D t T Z W N 0 a W 9 u M S 9 h Z G R y Z X N z Z X M v Q X V 0 b 1 J l b W 9 2 Z W R D b 2 x 1 b W 5 z M S 5 7 Y 2 l 0 e S w 0 f S Z x d W 9 0 O y w m c X V v d D t T Z W N 0 a W 9 u M S 9 h Z G R y Z X N z Z X M v Q X V 0 b 1 J l b W 9 2 Z W R D b 2 x 1 b W 5 z M S 5 7 c 3 R h d G V f c H J v d m l u Y 2 U s N X 0 m c X V v d D s s J n F 1 b 3 Q 7 U 2 V j d G l v b j E v Y W R k c m V z c 2 V z L 0 F 1 d G 9 S Z W 1 v d m V k Q 2 9 s d W 1 u c z E u e 3 B v c 3 R h b F 9 j b 2 R l L D Z 9 J n F 1 b 3 Q 7 L C Z x d W 9 0 O 1 N l Y 3 R p b 2 4 x L 2 F k Z H J l c 3 N l c y 9 B d X R v U m V t b 3 Z l Z E N v b H V t b n M x L n t j b 3 V u d H J 5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1 c 1 9 j b 2 5 m a X J t Z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2 9 y a 3 N o Z W V 0 T W F 4 U m 9 3 c 0 V 4 Y 2 V l Z G V k I i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v P j x F b n R y e S B U e X B l P S J G a W x s T G F z d F V w Z G F 0 Z W Q i I F Z h b H V l P S J k M j A y M i 0 w M y 0 x O F Q w N D o y M z o w N C 4 4 M D E z M D Y 0 W i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1 c 1 9 j b 2 5 m a X J t Z W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2 9 y a 3 N o Z W V 0 T W F 4 U m 9 3 c 0 V 4 Y 2 V l Z G V k I i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v P j x F b n R y e S B U e X B l P S J G a W x s T G F z d F V w Z G F 0 Z W Q i I F Z h b H V l P S J k M j A y M i 0 w M y 0 x O F Q w N D o y M z o w N C 4 4 M D E z M D Y 0 W i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f Y 2 9 u Z m l y b W V k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d v c m t z a G V l d E 1 h e F J v d 3 N F e G N l Z W R l Z C I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L z 4 8 R W 5 0 c n k g V H l w Z T 0 i R m l s b E x h c 3 R V c G R h d G V k I i B W Y W x 1 Z T 0 i Z D I w M j I t M D M t M T h U M D Q 6 M j M 6 M D Q u O D A x M z A 2 N F o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V z X 2 N v b m Z p c m 1 l Z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X b 3 J r c 2 h l Z X R N Y X h S b 3 d z R X h j Z W V k Z W Q i L z 4 8 R W 5 0 c n k g V H l w Z T 0 i R m l s b E V y c m 9 y T W V z c 2 F n Z S I g V m F s d W U 9 I n N U a G U g c m V z d W x 0 I G 9 m I H R o a X M g c X V l c n k g a X M g d G 9 v I G x h c m d l I H R v I G J l I G x v Y W R l Z C B 0 b y B 0 a G U g c 3 B l Y 2 l m a W V k I G x v Y 2 F 0 a W 9 u I G 9 u I H R o Z S B 3 b 3 J r c 2 h l Z X Q u I F d v c m t z a G V l d H M g a G F 2 Z S B h I G x p b W l 0 I G 9 m I D E s M D Q 4 L D U 3 N i B y b 3 d z I G F u Z C A x N i w z O D Q g Y 2 9 s d W 1 u c y 4 g U G x l Y X N l I G x v Y W Q g d G h l I H F 1 Z X J 5 I H R v I H R o Z S B E Y X R h I E 1 v Z G V s I G l u c 3 R l Y W Q u I i 8 + P E V u d H J 5 I F R 5 c G U 9 I k Z p b G x M Y X N 0 V X B k Y X R l Z C I g V m F s d W U 9 I m Q y M D I y L T A z L T E 4 V D A 0 O j I z O j A 0 L j g w M T M w N j R a I i 8 + P E V u d H J 5 I F R 5 c G U 9 I k Z p b G x T d G F 0 d X M i I F Z h b H V l P S J z R X J y b 3 I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Z G R y Z X N z Z X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E 4 V D A z O j M x O j E y L j Q 5 N j I y O D Z a I i 8 + P E V u d H J 5 I F R 5 c G U 9 I k Z p b G x D b 2 x 1 b W 5 U e X B l c y I g V m F s d W U 9 I n N B d 0 1 H Q m d Z R 0 J n W T 0 i L z 4 8 R W 5 0 c n k g V H l w Z T 0 i R m l s b E N v b H V t b k 5 h b W V z I i B W Y W x 1 Z T 0 i c 1 s m c X V v d D t p Z C Z x d W 9 0 O y w m c X V v d D t s b 2 N h d G l v b l 9 p Z C Z x d W 9 0 O y w m c X V v d D t h Z G R y Z X N z X z E m c X V v d D s s J n F 1 b 3 Q 7 Y W R k c m V z c 1 8 y J n F 1 b 3 Q 7 L C Z x d W 9 0 O 2 N p d H k m c X V v d D s s J n F 1 b 3 Q 7 c 3 R h d G V f c H J v d m l u Y 2 U m c X V v d D s s J n F 1 b 3 Q 7 c G 9 z d G F s X 2 N v Z G U m c X V v d D s s J n F 1 b 3 Q 7 Y 2 9 1 b n R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Z H J l c 3 N l c y 9 B d X R v U m V t b 3 Z l Z E N v b H V t b n M x L n t p Z C w w f S Z x d W 9 0 O y w m c X V v d D t T Z W N 0 a W 9 u M S 9 h Z G R y Z X N z Z X M v Q X V 0 b 1 J l b W 9 2 Z W R D b 2 x 1 b W 5 z M S 5 7 b G 9 j Y X R p b 2 5 f a W Q s M X 0 m c X V v d D s s J n F 1 b 3 Q 7 U 2 V j d G l v b j E v Y W R k c m V z c 2 V z L 0 F 1 d G 9 S Z W 1 v d m V k Q 2 9 s d W 1 u c z E u e 2 F k Z H J l c 3 N f M S w y f S Z x d W 9 0 O y w m c X V v d D t T Z W N 0 a W 9 u M S 9 h Z G R y Z X N z Z X M v Q X V 0 b 1 J l b W 9 2 Z W R D b 2 x 1 b W 5 z M S 5 7 Y W R k c m V z c 1 8 y L D N 9 J n F 1 b 3 Q 7 L C Z x d W 9 0 O 1 N l Y 3 R p b 2 4 x L 2 F k Z H J l c 3 N l c y 9 B d X R v U m V t b 3 Z l Z E N v b H V t b n M x L n t j a X R 5 L D R 9 J n F 1 b 3 Q 7 L C Z x d W 9 0 O 1 N l Y 3 R p b 2 4 x L 2 F k Z H J l c 3 N l c y 9 B d X R v U m V t b 3 Z l Z E N v b H V t b n M x L n t z d G F 0 Z V 9 w c m 9 2 a W 5 j Z S w 1 f S Z x d W 9 0 O y w m c X V v d D t T Z W N 0 a W 9 u M S 9 h Z G R y Z X N z Z X M v Q X V 0 b 1 J l b W 9 2 Z W R D b 2 x 1 b W 5 z M S 5 7 c G 9 z d G F s X 2 N v Z G U s N n 0 m c X V v d D s s J n F 1 b 3 Q 7 U 2 V j d G l v b j E v Y W R k c m V z c 2 V z L 0 F 1 d G 9 S Z W 1 v d m V k Q 2 9 s d W 1 u c z E u e 2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R k c m V z c 2 V z L 0 F 1 d G 9 S Z W 1 v d m V k Q 2 9 s d W 1 u c z E u e 2 l k L D B 9 J n F 1 b 3 Q 7 L C Z x d W 9 0 O 1 N l Y 3 R p b 2 4 x L 2 F k Z H J l c 3 N l c y 9 B d X R v U m V t b 3 Z l Z E N v b H V t b n M x L n t s b 2 N h d G l v b l 9 p Z C w x f S Z x d W 9 0 O y w m c X V v d D t T Z W N 0 a W 9 u M S 9 h Z G R y Z X N z Z X M v Q X V 0 b 1 J l b W 9 2 Z W R D b 2 x 1 b W 5 z M S 5 7 Y W R k c m V z c 1 8 x L D J 9 J n F 1 b 3 Q 7 L C Z x d W 9 0 O 1 N l Y 3 R p b 2 4 x L 2 F k Z H J l c 3 N l c y 9 B d X R v U m V t b 3 Z l Z E N v b H V t b n M x L n t h Z G R y Z X N z X z I s M 3 0 m c X V v d D s s J n F 1 b 3 Q 7 U 2 V j d G l v b j E v Y W R k c m V z c 2 V z L 0 F 1 d G 9 S Z W 1 v d m V k Q 2 9 s d W 1 u c z E u e 2 N p d H k s N H 0 m c X V v d D s s J n F 1 b 3 Q 7 U 2 V j d G l v b j E v Y W R k c m V z c 2 V z L 0 F 1 d G 9 S Z W 1 v d m V k Q 2 9 s d W 1 u c z E u e 3 N 0 Y X R l X 3 B y b 3 Z p b m N l L D V 9 J n F 1 b 3 Q 7 L C Z x d W 9 0 O 1 N l Y 3 R p b 2 4 x L 2 F k Z H J l c 3 N l c y 9 B d X R v U m V t b 3 Z l Z E N v b H V t b n M x L n t w b 3 N 0 Y W x f Y 2 9 k Z S w 2 f S Z x d W 9 0 O y w m c X V v d D t T Z W N 0 a W 9 u M S 9 h Z G R y Z X N z Z X M v Q X V 0 b 1 J l b W 9 2 Z W R D b 2 x 1 b W 5 z M S 5 7 Y 2 9 1 b n R y e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W R k c m V z c 2 V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x O F Q w M z o z M T o x M i 4 0 O T Y y M j g 2 W i I v P j x F b n R y e S B U e X B l P S J G a W x s Q 2 9 s d W 1 u V H l w Z X M i I F Z h b H V l P S J z Q X d N R 0 J n W U d C Z 1 k 9 I i 8 + P E V u d H J 5 I F R 5 c G U 9 I k Z p b G x D b 2 x 1 b W 5 O Y W 1 l c y I g V m F s d W U 9 I n N b J n F 1 b 3 Q 7 a W Q m c X V v d D s s J n F 1 b 3 Q 7 b G 9 j Y X R p b 2 5 f a W Q m c X V v d D s s J n F 1 b 3 Q 7 Y W R k c m V z c 1 8 x J n F 1 b 3 Q 7 L C Z x d W 9 0 O 2 F k Z H J l c 3 N f M i Z x d W 9 0 O y w m c X V v d D t j a X R 5 J n F 1 b 3 Q 7 L C Z x d W 9 0 O 3 N 0 Y X R l X 3 B y b 3 Z p b m N l J n F 1 b 3 Q 7 L C Z x d W 9 0 O 3 B v c 3 R h b F 9 j b 2 R l J n F 1 b 3 Q 7 L C Z x d W 9 0 O 2 N v d W 5 0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R y Z X N z Z X M v Q X V 0 b 1 J l b W 9 2 Z W R D b 2 x 1 b W 5 z M S 5 7 a W Q s M H 0 m c X V v d D s s J n F 1 b 3 Q 7 U 2 V j d G l v b j E v Y W R k c m V z c 2 V z L 0 F 1 d G 9 S Z W 1 v d m V k Q 2 9 s d W 1 u c z E u e 2 x v Y 2 F 0 a W 9 u X 2 l k L D F 9 J n F 1 b 3 Q 7 L C Z x d W 9 0 O 1 N l Y 3 R p b 2 4 x L 2 F k Z H J l c 3 N l c y 9 B d X R v U m V t b 3 Z l Z E N v b H V t b n M x L n t h Z G R y Z X N z X z E s M n 0 m c X V v d D s s J n F 1 b 3 Q 7 U 2 V j d G l v b j E v Y W R k c m V z c 2 V z L 0 F 1 d G 9 S Z W 1 v d m V k Q 2 9 s d W 1 u c z E u e 2 F k Z H J l c 3 N f M i w z f S Z x d W 9 0 O y w m c X V v d D t T Z W N 0 a W 9 u M S 9 h Z G R y Z X N z Z X M v Q X V 0 b 1 J l b W 9 2 Z W R D b 2 x 1 b W 5 z M S 5 7 Y 2 l 0 e S w 0 f S Z x d W 9 0 O y w m c X V v d D t T Z W N 0 a W 9 u M S 9 h Z G R y Z X N z Z X M v Q X V 0 b 1 J l b W 9 2 Z W R D b 2 x 1 b W 5 z M S 5 7 c 3 R h d G V f c H J v d m l u Y 2 U s N X 0 m c X V v d D s s J n F 1 b 3 Q 7 U 2 V j d G l v b j E v Y W R k c m V z c 2 V z L 0 F 1 d G 9 S Z W 1 v d m V k Q 2 9 s d W 1 u c z E u e 3 B v c 3 R h b F 9 j b 2 R l L D Z 9 J n F 1 b 3 Q 7 L C Z x d W 9 0 O 1 N l Y 3 R p b 2 4 x L 2 F k Z H J l c 3 N l c y 9 B d X R v U m V t b 3 Z l Z E N v b H V t b n M x L n t j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k Z H J l c 3 N l c y 9 B d X R v U m V t b 3 Z l Z E N v b H V t b n M x L n t p Z C w w f S Z x d W 9 0 O y w m c X V v d D t T Z W N 0 a W 9 u M S 9 h Z G R y Z X N z Z X M v Q X V 0 b 1 J l b W 9 2 Z W R D b 2 x 1 b W 5 z M S 5 7 b G 9 j Y X R p b 2 5 f a W Q s M X 0 m c X V v d D s s J n F 1 b 3 Q 7 U 2 V j d G l v b j E v Y W R k c m V z c 2 V z L 0 F 1 d G 9 S Z W 1 v d m V k Q 2 9 s d W 1 u c z E u e 2 F k Z H J l c 3 N f M S w y f S Z x d W 9 0 O y w m c X V v d D t T Z W N 0 a W 9 u M S 9 h Z G R y Z X N z Z X M v Q X V 0 b 1 J l b W 9 2 Z W R D b 2 x 1 b W 5 z M S 5 7 Y W R k c m V z c 1 8 y L D N 9 J n F 1 b 3 Q 7 L C Z x d W 9 0 O 1 N l Y 3 R p b 2 4 x L 2 F k Z H J l c 3 N l c y 9 B d X R v U m V t b 3 Z l Z E N v b H V t b n M x L n t j a X R 5 L D R 9 J n F 1 b 3 Q 7 L C Z x d W 9 0 O 1 N l Y 3 R p b 2 4 x L 2 F k Z H J l c 3 N l c y 9 B d X R v U m V t b 3 Z l Z E N v b H V t b n M x L n t z d G F 0 Z V 9 w c m 9 2 a W 5 j Z S w 1 f S Z x d W 9 0 O y w m c X V v d D t T Z W N 0 a W 9 u M S 9 h Z G R y Z X N z Z X M v Q X V 0 b 1 J l b W 9 2 Z W R D b 2 x 1 b W 5 z M S 5 7 c G 9 z d G F s X 2 N v Z G U s N n 0 m c X V v d D s s J n F 1 b 3 Q 7 U 2 V j d G l v b j E v Y W R k c m V z c 2 V z L 0 F 1 d G 9 S Z W 1 v d m V k Q 2 9 s d W 1 u c z E u e 2 N v d W 5 0 c n k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k Z H J l c 3 N l c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T h U M D M 6 M z E 6 M T I u N D k 2 M j I 4 N l o i L z 4 8 R W 5 0 c n k g V H l w Z T 0 i R m l s b E N v b H V t b l R 5 c G V z I i B W Y W x 1 Z T 0 i c 0 F 3 T U d C Z 1 l H Q m d Z P S I v P j x F b n R y e S B U e X B l P S J G a W x s Q 2 9 s d W 1 u T m F t Z X M i I F Z h b H V l P S J z W y Z x d W 9 0 O 2 l k J n F 1 b 3 Q 7 L C Z x d W 9 0 O 2 x v Y 2 F 0 a W 9 u X 2 l k J n F 1 b 3 Q 7 L C Z x d W 9 0 O 2 F k Z H J l c 3 N f M S Z x d W 9 0 O y w m c X V v d D t h Z G R y Z X N z X z I m c X V v d D s s J n F 1 b 3 Q 7 Y 2 l 0 e S Z x d W 9 0 O y w m c X V v d D t z d G F 0 Z V 9 w c m 9 2 a W 5 j Z S Z x d W 9 0 O y w m c X V v d D t w b 3 N 0 Y W x f Y 2 9 k Z S Z x d W 9 0 O y w m c X V v d D t j b 3 V u d H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k c m V z c 2 V z L 0 F 1 d G 9 S Z W 1 v d m V k Q 2 9 s d W 1 u c z E u e 2 l k L D B 9 J n F 1 b 3 Q 7 L C Z x d W 9 0 O 1 N l Y 3 R p b 2 4 x L 2 F k Z H J l c 3 N l c y 9 B d X R v U m V t b 3 Z l Z E N v b H V t b n M x L n t s b 2 N h d G l v b l 9 p Z C w x f S Z x d W 9 0 O y w m c X V v d D t T Z W N 0 a W 9 u M S 9 h Z G R y Z X N z Z X M v Q X V 0 b 1 J l b W 9 2 Z W R D b 2 x 1 b W 5 z M S 5 7 Y W R k c m V z c 1 8 x L D J 9 J n F 1 b 3 Q 7 L C Z x d W 9 0 O 1 N l Y 3 R p b 2 4 x L 2 F k Z H J l c 3 N l c y 9 B d X R v U m V t b 3 Z l Z E N v b H V t b n M x L n t h Z G R y Z X N z X z I s M 3 0 m c X V v d D s s J n F 1 b 3 Q 7 U 2 V j d G l v b j E v Y W R k c m V z c 2 V z L 0 F 1 d G 9 S Z W 1 v d m V k Q 2 9 s d W 1 u c z E u e 2 N p d H k s N H 0 m c X V v d D s s J n F 1 b 3 Q 7 U 2 V j d G l v b j E v Y W R k c m V z c 2 V z L 0 F 1 d G 9 S Z W 1 v d m V k Q 2 9 s d W 1 u c z E u e 3 N 0 Y X R l X 3 B y b 3 Z p b m N l L D V 9 J n F 1 b 3 Q 7 L C Z x d W 9 0 O 1 N l Y 3 R p b 2 4 x L 2 F k Z H J l c 3 N l c y 9 B d X R v U m V t b 3 Z l Z E N v b H V t b n M x L n t w b 3 N 0 Y W x f Y 2 9 k Z S w 2 f S Z x d W 9 0 O y w m c X V v d D t T Z W N 0 a W 9 u M S 9 h Z G R y Z X N z Z X M v Q X V 0 b 1 J l b W 9 2 Z W R D b 2 x 1 b W 5 z M S 5 7 Y 2 9 1 b n R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G R y Z X N z Z X M v Q X V 0 b 1 J l b W 9 2 Z W R D b 2 x 1 b W 5 z M S 5 7 a W Q s M H 0 m c X V v d D s s J n F 1 b 3 Q 7 U 2 V j d G l v b j E v Y W R k c m V z c 2 V z L 0 F 1 d G 9 S Z W 1 v d m V k Q 2 9 s d W 1 u c z E u e 2 x v Y 2 F 0 a W 9 u X 2 l k L D F 9 J n F 1 b 3 Q 7 L C Z x d W 9 0 O 1 N l Y 3 R p b 2 4 x L 2 F k Z H J l c 3 N l c y 9 B d X R v U m V t b 3 Z l Z E N v b H V t b n M x L n t h Z G R y Z X N z X z E s M n 0 m c X V v d D s s J n F 1 b 3 Q 7 U 2 V j d G l v b j E v Y W R k c m V z c 2 V z L 0 F 1 d G 9 S Z W 1 v d m V k Q 2 9 s d W 1 u c z E u e 2 F k Z H J l c 3 N f M i w z f S Z x d W 9 0 O y w m c X V v d D t T Z W N 0 a W 9 u M S 9 h Z G R y Z X N z Z X M v Q X V 0 b 1 J l b W 9 2 Z W R D b 2 x 1 b W 5 z M S 5 7 Y 2 l 0 e S w 0 f S Z x d W 9 0 O y w m c X V v d D t T Z W N 0 a W 9 u M S 9 h Z G R y Z X N z Z X M v Q X V 0 b 1 J l b W 9 2 Z W R D b 2 x 1 b W 5 z M S 5 7 c 3 R h d G V f c H J v d m l u Y 2 U s N X 0 m c X V v d D s s J n F 1 b 3 Q 7 U 2 V j d G l v b j E v Y W R k c m V z c 2 V z L 0 F 1 d G 9 S Z W 1 v d m V k Q 2 9 s d W 1 u c z E u e 3 B v c 3 R h b F 9 j b 2 R l L D Z 9 J n F 1 b 3 Q 7 L C Z x d W 9 0 O 1 N l Y 3 R p b 2 4 x L 2 F k Z H J l c 3 N l c y 9 B d X R v U m V t b 3 Z l Z E N v b H V t b n M x L n t j b 3 V u d H J 5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Z G R y Z X N z Z X M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E 4 V D A z O j M x O j E y L j Q 5 N j I y O D Z a I i 8 + P E V u d H J 5 I F R 5 c G U 9 I k Z p b G x D b 2 x 1 b W 5 U e X B l c y I g V m F s d W U 9 I n N B d 0 1 H Q m d Z R 0 J n W T 0 i L z 4 8 R W 5 0 c n k g V H l w Z T 0 i R m l s b E N v b H V t b k 5 h b W V z I i B W Y W x 1 Z T 0 i c 1 s m c X V v d D t p Z C Z x d W 9 0 O y w m c X V v d D t s b 2 N h d G l v b l 9 p Z C Z x d W 9 0 O y w m c X V v d D t h Z G R y Z X N z X z E m c X V v d D s s J n F 1 b 3 Q 7 Y W R k c m V z c 1 8 y J n F 1 b 3 Q 7 L C Z x d W 9 0 O 2 N p d H k m c X V v d D s s J n F 1 b 3 Q 7 c 3 R h d G V f c H J v d m l u Y 2 U m c X V v d D s s J n F 1 b 3 Q 7 c G 9 z d G F s X 2 N v Z G U m c X V v d D s s J n F 1 b 3 Q 7 Y 2 9 1 b n R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Z H J l c 3 N l c y 9 B d X R v U m V t b 3 Z l Z E N v b H V t b n M x L n t p Z C w w f S Z x d W 9 0 O y w m c X V v d D t T Z W N 0 a W 9 u M S 9 h Z G R y Z X N z Z X M v Q X V 0 b 1 J l b W 9 2 Z W R D b 2 x 1 b W 5 z M S 5 7 b G 9 j Y X R p b 2 5 f a W Q s M X 0 m c X V v d D s s J n F 1 b 3 Q 7 U 2 V j d G l v b j E v Y W R k c m V z c 2 V z L 0 F 1 d G 9 S Z W 1 v d m V k Q 2 9 s d W 1 u c z E u e 2 F k Z H J l c 3 N f M S w y f S Z x d W 9 0 O y w m c X V v d D t T Z W N 0 a W 9 u M S 9 h Z G R y Z X N z Z X M v Q X V 0 b 1 J l b W 9 2 Z W R D b 2 x 1 b W 5 z M S 5 7 Y W R k c m V z c 1 8 y L D N 9 J n F 1 b 3 Q 7 L C Z x d W 9 0 O 1 N l Y 3 R p b 2 4 x L 2 F k Z H J l c 3 N l c y 9 B d X R v U m V t b 3 Z l Z E N v b H V t b n M x L n t j a X R 5 L D R 9 J n F 1 b 3 Q 7 L C Z x d W 9 0 O 1 N l Y 3 R p b 2 4 x L 2 F k Z H J l c 3 N l c y 9 B d X R v U m V t b 3 Z l Z E N v b H V t b n M x L n t z d G F 0 Z V 9 w c m 9 2 a W 5 j Z S w 1 f S Z x d W 9 0 O y w m c X V v d D t T Z W N 0 a W 9 u M S 9 h Z G R y Z X N z Z X M v Q X V 0 b 1 J l b W 9 2 Z W R D b 2 x 1 b W 5 z M S 5 7 c G 9 z d G F s X 2 N v Z G U s N n 0 m c X V v d D s s J n F 1 b 3 Q 7 U 2 V j d G l v b j E v Y W R k c m V z c 2 V z L 0 F 1 d G 9 S Z W 1 v d m V k Q 2 9 s d W 1 u c z E u e 2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R k c m V z c 2 V z L 0 F 1 d G 9 S Z W 1 v d m V k Q 2 9 s d W 1 u c z E u e 2 l k L D B 9 J n F 1 b 3 Q 7 L C Z x d W 9 0 O 1 N l Y 3 R p b 2 4 x L 2 F k Z H J l c 3 N l c y 9 B d X R v U m V t b 3 Z l Z E N v b H V t b n M x L n t s b 2 N h d G l v b l 9 p Z C w x f S Z x d W 9 0 O y w m c X V v d D t T Z W N 0 a W 9 u M S 9 h Z G R y Z X N z Z X M v Q X V 0 b 1 J l b W 9 2 Z W R D b 2 x 1 b W 5 z M S 5 7 Y W R k c m V z c 1 8 x L D J 9 J n F 1 b 3 Q 7 L C Z x d W 9 0 O 1 N l Y 3 R p b 2 4 x L 2 F k Z H J l c 3 N l c y 9 B d X R v U m V t b 3 Z l Z E N v b H V t b n M x L n t h Z G R y Z X N z X z I s M 3 0 m c X V v d D s s J n F 1 b 3 Q 7 U 2 V j d G l v b j E v Y W R k c m V z c 2 V z L 0 F 1 d G 9 S Z W 1 v d m V k Q 2 9 s d W 1 u c z E u e 2 N p d H k s N H 0 m c X V v d D s s J n F 1 b 3 Q 7 U 2 V j d G l v b j E v Y W R k c m V z c 2 V z L 0 F 1 d G 9 S Z W 1 v d m V k Q 2 9 s d W 1 u c z E u e 3 N 0 Y X R l X 3 B y b 3 Z p b m N l L D V 9 J n F 1 b 3 Q 7 L C Z x d W 9 0 O 1 N l Y 3 R p b 2 4 x L 2 F k Z H J l c 3 N l c y 9 B d X R v U m V t b 3 Z l Z E N v b H V t b n M x L n t w b 3 N 0 Y W x f Y 2 9 k Z S w 2 f S Z x d W 9 0 O y w m c X V v d D t T Z W N 0 a W 9 u M S 9 h Z G R y Z X N z Z X M v Q X V 0 b 1 J l b W 9 2 Z W R D b 2 x 1 b W 5 z M S 5 7 Y 2 9 1 b n R y e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W R k c m V z c 2 V z J T I w K D Y p P C 9 J d G V t U G F 0 a D 4 8 L 0 l 0 Z W 1 M b 2 N h d G l v b j 4 8 U 3 R h Y m x l R W 5 0 c m l l c z 4 8 R W 5 0 c n k g V H l w Z T 0 i Q n V m Z m V y T m V 4 d F J l Z n J l c 2 g i I F Z h b H V l P S J s M S I v P j w v U 3 R h Y m x l R W 5 0 c m l l c z 4 8 L 0 l 0 Z W 0 + P E l 0 Z W 0 + P E l 0 Z W 1 M b 2 N h d G l v b j 4 8 S X R l b V R 5 c G U + R m 9 y b X V s Y T w v S X R l b V R 5 c G U + P E l 0 Z W 1 Q Y X R o P l N l Y 3 R p b 2 4 x L 2 F k Z H J l c 3 N l c y U y M C g 3 K T w v S X R l b V B h d G g + P C 9 J d G V t T G 9 j Y X R p b 2 4 + P F N 0 Y W J s Z U V u d H J p Z X M + P E V u d H J 5 I F R 5 c G U 9 I k J 1 Z m Z l c k 5 l e H R S Z W Z y Z X N o I i B W Y W x 1 Z T 0 i b D E i L z 4 8 L 1 N 0 Y W J s Z U V u d H J p Z X M + P C 9 J d G V t P j x J d G V t P j x J d G V t T G 9 j Y X R p b 2 4 + P E l 0 Z W 1 U e X B l P k Z v c m 1 1 b G E 8 L 0 l 0 Z W 1 U e X B l P j x J d G V t U G F 0 a D 5 T Z W N 0 a W 9 u M S 9 h Z G R y Z X N z Z X M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x O F Q w M z o z M T o x M i 4 0 O T Y y M j g 2 W i I v P j x F b n R y e S B U e X B l P S J G a W x s Q 2 9 s d W 1 u V H l w Z X M i I F Z h b H V l P S J z Q X d N R 0 J n W U d C Z 1 k 9 I i 8 + P E V u d H J 5 I F R 5 c G U 9 I k Z p b G x D b 2 x 1 b W 5 O Y W 1 l c y I g V m F s d W U 9 I n N b J n F 1 b 3 Q 7 a W Q m c X V v d D s s J n F 1 b 3 Q 7 b G 9 j Y X R p b 2 5 f a W Q m c X V v d D s s J n F 1 b 3 Q 7 Y W R k c m V z c 1 8 x J n F 1 b 3 Q 7 L C Z x d W 9 0 O 2 F k Z H J l c 3 N f M i Z x d W 9 0 O y w m c X V v d D t j a X R 5 J n F 1 b 3 Q 7 L C Z x d W 9 0 O 3 N 0 Y X R l X 3 B y b 3 Z p b m N l J n F 1 b 3 Q 7 L C Z x d W 9 0 O 3 B v c 3 R h b F 9 j b 2 R l J n F 1 b 3 Q 7 L C Z x d W 9 0 O 2 N v d W 5 0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R y Z X N z Z X M v Q X V 0 b 1 J l b W 9 2 Z W R D b 2 x 1 b W 5 z M S 5 7 a W Q s M H 0 m c X V v d D s s J n F 1 b 3 Q 7 U 2 V j d G l v b j E v Y W R k c m V z c 2 V z L 0 F 1 d G 9 S Z W 1 v d m V k Q 2 9 s d W 1 u c z E u e 2 x v Y 2 F 0 a W 9 u X 2 l k L D F 9 J n F 1 b 3 Q 7 L C Z x d W 9 0 O 1 N l Y 3 R p b 2 4 x L 2 F k Z H J l c 3 N l c y 9 B d X R v U m V t b 3 Z l Z E N v b H V t b n M x L n t h Z G R y Z X N z X z E s M n 0 m c X V v d D s s J n F 1 b 3 Q 7 U 2 V j d G l v b j E v Y W R k c m V z c 2 V z L 0 F 1 d G 9 S Z W 1 v d m V k Q 2 9 s d W 1 u c z E u e 2 F k Z H J l c 3 N f M i w z f S Z x d W 9 0 O y w m c X V v d D t T Z W N 0 a W 9 u M S 9 h Z G R y Z X N z Z X M v Q X V 0 b 1 J l b W 9 2 Z W R D b 2 x 1 b W 5 z M S 5 7 Y 2 l 0 e S w 0 f S Z x d W 9 0 O y w m c X V v d D t T Z W N 0 a W 9 u M S 9 h Z G R y Z X N z Z X M v Q X V 0 b 1 J l b W 9 2 Z W R D b 2 x 1 b W 5 z M S 5 7 c 3 R h d G V f c H J v d m l u Y 2 U s N X 0 m c X V v d D s s J n F 1 b 3 Q 7 U 2 V j d G l v b j E v Y W R k c m V z c 2 V z L 0 F 1 d G 9 S Z W 1 v d m V k Q 2 9 s d W 1 u c z E u e 3 B v c 3 R h b F 9 j b 2 R l L D Z 9 J n F 1 b 3 Q 7 L C Z x d W 9 0 O 1 N l Y 3 R p b 2 4 x L 2 F k Z H J l c 3 N l c y 9 B d X R v U m V t b 3 Z l Z E N v b H V t b n M x L n t j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k Z H J l c 3 N l c y 9 B d X R v U m V t b 3 Z l Z E N v b H V t b n M x L n t p Z C w w f S Z x d W 9 0 O y w m c X V v d D t T Z W N 0 a W 9 u M S 9 h Z G R y Z X N z Z X M v Q X V 0 b 1 J l b W 9 2 Z W R D b 2 x 1 b W 5 z M S 5 7 b G 9 j Y X R p b 2 5 f a W Q s M X 0 m c X V v d D s s J n F 1 b 3 Q 7 U 2 V j d G l v b j E v Y W R k c m V z c 2 V z L 0 F 1 d G 9 S Z W 1 v d m V k Q 2 9 s d W 1 u c z E u e 2 F k Z H J l c 3 N f M S w y f S Z x d W 9 0 O y w m c X V v d D t T Z W N 0 a W 9 u M S 9 h Z G R y Z X N z Z X M v Q X V 0 b 1 J l b W 9 2 Z W R D b 2 x 1 b W 5 z M S 5 7 Y W R k c m V z c 1 8 y L D N 9 J n F 1 b 3 Q 7 L C Z x d W 9 0 O 1 N l Y 3 R p b 2 4 x L 2 F k Z H J l c 3 N l c y 9 B d X R v U m V t b 3 Z l Z E N v b H V t b n M x L n t j a X R 5 L D R 9 J n F 1 b 3 Q 7 L C Z x d W 9 0 O 1 N l Y 3 R p b 2 4 x L 2 F k Z H J l c 3 N l c y 9 B d X R v U m V t b 3 Z l Z E N v b H V t b n M x L n t z d G F 0 Z V 9 w c m 9 2 a W 5 j Z S w 1 f S Z x d W 9 0 O y w m c X V v d D t T Z W N 0 a W 9 u M S 9 h Z G R y Z X N z Z X M v Q X V 0 b 1 J l b W 9 2 Z W R D b 2 x 1 b W 5 z M S 5 7 c G 9 z d G F s X 2 N v Z G U s N n 0 m c X V v d D s s J n F 1 b 3 Q 7 U 2 V j d G l v b j E v Y W R k c m V z c 2 V z L 0 F 1 d G 9 S Z W 1 v d m V k Q 2 9 s d W 1 u c z E u e 2 N v d W 5 0 c n k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h Z G R y Z X N z Z X M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W R k c m V z c 2 V z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T h U M D M 6 M z E 6 M T I u N D k 2 M j I 4 N l o i L z 4 8 R W 5 0 c n k g V H l w Z T 0 i R m l s b E N v b H V t b l R 5 c G V z I i B W Y W x 1 Z T 0 i c 0 F 3 T U d C Z 1 l H Q m d Z P S I v P j x F b n R y e S B U e X B l P S J G a W x s Q 2 9 s d W 1 u T m F t Z X M i I F Z h b H V l P S J z W y Z x d W 9 0 O 2 l k J n F 1 b 3 Q 7 L C Z x d W 9 0 O 2 x v Y 2 F 0 a W 9 u X 2 l k J n F 1 b 3 Q 7 L C Z x d W 9 0 O 2 F k Z H J l c 3 N f M S Z x d W 9 0 O y w m c X V v d D t h Z G R y Z X N z X z I m c X V v d D s s J n F 1 b 3 Q 7 Y 2 l 0 e S Z x d W 9 0 O y w m c X V v d D t z d G F 0 Z V 9 w c m 9 2 a W 5 j Z S Z x d W 9 0 O y w m c X V v d D t w b 3 N 0 Y W x f Y 2 9 k Z S Z x d W 9 0 O y w m c X V v d D t j b 3 V u d H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k c m V z c 2 V z L 0 F 1 d G 9 S Z W 1 v d m V k Q 2 9 s d W 1 u c z E u e 2 l k L D B 9 J n F 1 b 3 Q 7 L C Z x d W 9 0 O 1 N l Y 3 R p b 2 4 x L 2 F k Z H J l c 3 N l c y 9 B d X R v U m V t b 3 Z l Z E N v b H V t b n M x L n t s b 2 N h d G l v b l 9 p Z C w x f S Z x d W 9 0 O y w m c X V v d D t T Z W N 0 a W 9 u M S 9 h Z G R y Z X N z Z X M v Q X V 0 b 1 J l b W 9 2 Z W R D b 2 x 1 b W 5 z M S 5 7 Y W R k c m V z c 1 8 x L D J 9 J n F 1 b 3 Q 7 L C Z x d W 9 0 O 1 N l Y 3 R p b 2 4 x L 2 F k Z H J l c 3 N l c y 9 B d X R v U m V t b 3 Z l Z E N v b H V t b n M x L n t h Z G R y Z X N z X z I s M 3 0 m c X V v d D s s J n F 1 b 3 Q 7 U 2 V j d G l v b j E v Y W R k c m V z c 2 V z L 0 F 1 d G 9 S Z W 1 v d m V k Q 2 9 s d W 1 u c z E u e 2 N p d H k s N H 0 m c X V v d D s s J n F 1 b 3 Q 7 U 2 V j d G l v b j E v Y W R k c m V z c 2 V z L 0 F 1 d G 9 S Z W 1 v d m V k Q 2 9 s d W 1 u c z E u e 3 N 0 Y X R l X 3 B y b 3 Z p b m N l L D V 9 J n F 1 b 3 Q 7 L C Z x d W 9 0 O 1 N l Y 3 R p b 2 4 x L 2 F k Z H J l c 3 N l c y 9 B d X R v U m V t b 3 Z l Z E N v b H V t b n M x L n t w b 3 N 0 Y W x f Y 2 9 k Z S w 2 f S Z x d W 9 0 O y w m c X V v d D t T Z W N 0 a W 9 u M S 9 h Z G R y Z X N z Z X M v Q X V 0 b 1 J l b W 9 2 Z W R D b 2 x 1 b W 5 z M S 5 7 Y 2 9 1 b n R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G R y Z X N z Z X M v Q X V 0 b 1 J l b W 9 2 Z W R D b 2 x 1 b W 5 z M S 5 7 a W Q s M H 0 m c X V v d D s s J n F 1 b 3 Q 7 U 2 V j d G l v b j E v Y W R k c m V z c 2 V z L 0 F 1 d G 9 S Z W 1 v d m V k Q 2 9 s d W 1 u c z E u e 2 x v Y 2 F 0 a W 9 u X 2 l k L D F 9 J n F 1 b 3 Q 7 L C Z x d W 9 0 O 1 N l Y 3 R p b 2 4 x L 2 F k Z H J l c 3 N l c y 9 B d X R v U m V t b 3 Z l Z E N v b H V t b n M x L n t h Z G R y Z X N z X z E s M n 0 m c X V v d D s s J n F 1 b 3 Q 7 U 2 V j d G l v b j E v Y W R k c m V z c 2 V z L 0 F 1 d G 9 S Z W 1 v d m V k Q 2 9 s d W 1 u c z E u e 2 F k Z H J l c 3 N f M i w z f S Z x d W 9 0 O y w m c X V v d D t T Z W N 0 a W 9 u M S 9 h Z G R y Z X N z Z X M v Q X V 0 b 1 J l b W 9 2 Z W R D b 2 x 1 b W 5 z M S 5 7 Y 2 l 0 e S w 0 f S Z x d W 9 0 O y w m c X V v d D t T Z W N 0 a W 9 u M S 9 h Z G R y Z X N z Z X M v Q X V 0 b 1 J l b W 9 2 Z W R D b 2 x 1 b W 5 z M S 5 7 c 3 R h d G V f c H J v d m l u Y 2 U s N X 0 m c X V v d D s s J n F 1 b 3 Q 7 U 2 V j d G l v b j E v Y W R k c m V z c 2 V z L 0 F 1 d G 9 S Z W 1 v d m V k Q 2 9 s d W 1 u c z E u e 3 B v c 3 R h b F 9 j b 2 R l L D Z 9 J n F 1 b 3 Q 7 L C Z x d W 9 0 O 1 N l Y 3 R p b 2 4 x L 2 F k Z H J l c 3 N l c y 9 B d X R v U m V t b 3 Z l Z E N v b H V t b n M x L n t j b 3 V u d H J 5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Y W R k c m V z c 2 V z O T E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W R k c m V z c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X 2 N v b m Z p c m 1 l Z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X 2 N v b m Z p c m 1 l Z C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X 2 N v b m Z p c m 1 l Z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f Y 2 9 u Z m l y b W V k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f Y 2 9 u Z m l y b W V k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f Y 2 9 u Z m l y b W V k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1 9 j b 2 5 m a X J t Z W Q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Y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R y Z X N z Z X M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4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Z H J l c 3 N l c y U y M C g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k c m V z c 2 V z J T I w K D k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7 l G E T 7 / K Z Q 6 f E 3 O z t K J R A A A A A A A I A A A A A A B B m A A A A A Q A A I A A A A N 0 S T V P 5 w y c i 4 K M 4 r Y O 5 3 L l M i N 6 D l / e q J F n 7 m k K R Q n z W A A A A A A 6 A A A A A A g A A I A A A A G e n S b R 1 7 7 M R j B e 6 d x h O Q 9 1 s t 8 9 8 O Z Z u a j d g q 9 E K v 4 + g U A A A A D C a S e O f g U w S w 1 v 0 5 2 x D / J x x T e N Q U C G O n S A 6 G e c N g u o z n k J + U G o b q 2 c x E G S k K M u H Z v v 6 O + H P q Y J w E b c 3 V W C y f N X s T s z X L O N c c 3 L y 8 s O r S n J e Q A A A A F R i N J b h f 0 0 K 8 C z p k z d n s 9 q P w v T H c t u D L f x F 8 4 q 0 p 5 b E g C K J A S 6 N q O e V D M t S q x M I T d 9 C Z + J 7 I C 8 J f q Q t b j 9 s H a Q = < / D a t a M a s h u p > 
</file>

<file path=customXml/itemProps1.xml><?xml version="1.0" encoding="utf-8"?>
<ds:datastoreItem xmlns:ds="http://schemas.openxmlformats.org/officeDocument/2006/customXml" ds:itemID="{26DB09B0-8F16-446A-ACE0-ED38EE4AC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sumif</vt:lpstr>
      <vt:lpstr>Sheet4</vt:lpstr>
      <vt:lpstr>sumifs</vt:lpstr>
      <vt:lpstr>countif</vt:lpstr>
      <vt:lpstr>countifs</vt:lpstr>
      <vt:lpstr>Sheet4!Criteria</vt:lpstr>
      <vt:lpstr>Sheet4!Extract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91942</dc:creator>
  <cp:lastModifiedBy>91942</cp:lastModifiedBy>
  <dcterms:created xsi:type="dcterms:W3CDTF">2022-03-18T03:22:57Z</dcterms:created>
  <dcterms:modified xsi:type="dcterms:W3CDTF">2022-03-19T17:24:55Z</dcterms:modified>
</cp:coreProperties>
</file>