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446D8AA6-73A1-48C6-A53B-2492F0FB906E}"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 name="_xlnm.Print_Area" localSheetId="0">PlanningProjet!$A$1:$BZ$44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1" l="1"/>
  <c r="H33" i="11"/>
  <c r="F25" i="11"/>
  <c r="H25" i="11" s="1"/>
  <c r="F27" i="11"/>
  <c r="H27" i="11" s="1"/>
  <c r="F23" i="11"/>
  <c r="F21" i="11"/>
  <c r="F17" i="11"/>
  <c r="F15" i="11"/>
  <c r="H15" i="11" s="1"/>
  <c r="H21" i="11"/>
  <c r="H20" i="11"/>
  <c r="H24" i="11"/>
  <c r="H26" i="11"/>
  <c r="H19" i="11"/>
  <c r="H18" i="11"/>
  <c r="H17" i="11"/>
  <c r="H16" i="11"/>
  <c r="H14" i="11"/>
  <c r="H13" i="11"/>
  <c r="H12" i="11"/>
  <c r="H32" i="11"/>
  <c r="H9" i="11"/>
  <c r="H10" i="11"/>
  <c r="H7" i="11"/>
  <c r="I5" i="11" l="1"/>
  <c r="I6" i="11" s="1"/>
  <c r="H30" i="11"/>
  <c r="H29" i="11"/>
  <c r="H28" i="11"/>
  <c r="H22" i="11"/>
  <c r="H8" i="11"/>
  <c r="H11" i="11" l="1"/>
  <c r="H31" i="11"/>
  <c r="H23" i="11"/>
  <c r="J5" i="11"/>
  <c r="K5" i="11" l="1"/>
  <c r="L5" i="11" l="1"/>
  <c r="M5" i="11" l="1"/>
  <c r="N5" i="11" l="1"/>
  <c r="O5" i="11" l="1"/>
  <c r="P5" i="11" l="1"/>
  <c r="P6" i="11" s="1"/>
  <c r="O6" i="11"/>
  <c r="N6" i="11"/>
  <c r="M6" i="11"/>
  <c r="L6" i="11"/>
  <c r="K6" i="11"/>
  <c r="J6" i="11"/>
  <c r="I4" i="11"/>
  <c r="P4" i="11" l="1"/>
  <c r="Q5" i="11"/>
  <c r="R5" i="11" l="1"/>
  <c r="S5" i="11" l="1"/>
  <c r="T5" i="11" l="1"/>
  <c r="U5" i="11" l="1"/>
  <c r="V5" i="11" l="1"/>
  <c r="W5" i="11" l="1"/>
  <c r="X5" i="11" s="1"/>
  <c r="V6" i="11"/>
  <c r="U6" i="11"/>
  <c r="T6" i="11"/>
  <c r="S6" i="11"/>
  <c r="R6" i="11"/>
  <c r="Q6" i="11"/>
  <c r="W6" i="11" l="1"/>
  <c r="W4" i="11"/>
  <c r="Y5"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R6" i="11" s="1"/>
  <c r="AK4" i="11"/>
  <c r="AS5" i="11" l="1"/>
  <c r="AS6" i="11" s="1"/>
  <c r="AR4" i="11"/>
  <c r="AT5" i="11" l="1"/>
  <c r="AT6" i="11" s="1"/>
  <c r="AU5" i="11" l="1"/>
  <c r="AU6" i="11" s="1"/>
  <c r="AV5" i="11" l="1"/>
  <c r="AV6" i="11" s="1"/>
  <c r="AW5" i="11" l="1"/>
  <c r="AW6" i="11" s="1"/>
  <c r="AX5" i="11" l="1"/>
  <c r="AY5" i="11" s="1"/>
  <c r="AY6" i="11" s="1"/>
  <c r="AX6" i="11" l="1"/>
  <c r="AY4" i="11"/>
  <c r="AZ5" i="11"/>
  <c r="AZ6" i="11" s="1"/>
  <c r="BA5" i="11" l="1"/>
  <c r="BA6" i="11" s="1"/>
  <c r="BB5" i="11" l="1"/>
  <c r="BB6" i="11" s="1"/>
  <c r="BC5" i="11" l="1"/>
  <c r="BC6" i="11" s="1"/>
  <c r="BD5" i="11" l="1"/>
  <c r="BD6" i="11" s="1"/>
  <c r="BE5" i="11" l="1"/>
  <c r="BE6" i="11" l="1"/>
  <c r="BF5" i="11"/>
  <c r="BF4" i="11" s="1"/>
  <c r="BF6" i="11" l="1"/>
  <c r="BG5" i="11"/>
  <c r="BG6" i="11" s="1"/>
  <c r="BH5" i="11" l="1"/>
  <c r="BH6" i="11" s="1"/>
  <c r="BI5" i="11" l="1"/>
  <c r="BI6" i="11" s="1"/>
  <c r="BJ5" i="11" l="1"/>
  <c r="BJ6" i="11" s="1"/>
  <c r="BK5" i="11" l="1"/>
  <c r="BK6" i="11" s="1"/>
  <c r="BL5" i="11" l="1"/>
  <c r="BL6" i="11" l="1"/>
  <c r="BM5" i="11"/>
  <c r="BN5" i="11" l="1"/>
  <c r="BM6" i="11"/>
  <c r="BM4" i="11"/>
  <c r="BN6" i="11" l="1"/>
  <c r="BO5" i="11"/>
  <c r="BO6" i="11" l="1"/>
  <c r="BP5" i="11"/>
  <c r="BQ5" i="11" l="1"/>
  <c r="BP6" i="11"/>
  <c r="BR5" i="11" l="1"/>
  <c r="BQ6" i="11"/>
  <c r="BR6" i="11" l="1"/>
  <c r="BS5" i="11"/>
  <c r="BS6" i="11" l="1"/>
  <c r="BT5" i="11"/>
  <c r="BT4" i="11" l="1"/>
  <c r="BT6" i="11"/>
  <c r="BU5" i="11"/>
  <c r="BU6" i="11" l="1"/>
  <c r="BV5" i="11"/>
  <c r="BW5" i="11" l="1"/>
  <c r="BV6" i="11"/>
  <c r="BW6" i="11" l="1"/>
  <c r="BX5" i="11"/>
  <c r="BX6" i="11" l="1"/>
  <c r="BY5" i="11"/>
  <c r="BY6" i="11" l="1"/>
  <c r="BZ5" i="11"/>
  <c r="BZ6" i="11" s="1"/>
</calcChain>
</file>

<file path=xl/sharedStrings.xml><?xml version="1.0" encoding="utf-8"?>
<sst xmlns="http://schemas.openxmlformats.org/spreadsheetml/2006/main" count="67" uniqueCount="54">
  <si>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</si>
  <si>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StellaStone</t>
  </si>
  <si>
    <t>Entrez le nom de la société dans la cellule B2.</t>
  </si>
  <si>
    <t>Novus</t>
  </si>
  <si>
    <t>Entrez le nom du chef de projet dans la cellule B3. Entrez la date de début du projet dans la cellule E3. Début du projet : l’étiquette figure dans la cellule C3.</t>
  </si>
  <si>
    <t>Date du jour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</si>
  <si>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</si>
  <si>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</si>
  <si>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</si>
  <si>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</si>
  <si>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</si>
  <si>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</si>
  <si>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</si>
  <si>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</si>
  <si>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</si>
  <si>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</si>
  <si>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</si>
  <si>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</si>
  <si>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</si>
  <si>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</si>
  <si>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</si>
  <si>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</si>
  <si>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</si>
  <si>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</si>
  <si>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</si>
  <si>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</si>
  <si>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</si>
  <si>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</si>
  <si>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</si>
  <si>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</si>
  <si>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</si>
  <si>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</si>
  <si>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</si>
  <si>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</si>
  <si>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</si>
  <si>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</si>
  <si>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</si>
  <si>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r>
      <rPr>
        <b/>
        <sz val="11"/>
        <color rgb="FFFF0000"/>
        <rFont val="Calibri"/>
        <family val="2"/>
      </rPr>
      <t>D1 :</t>
    </r>
    <r>
      <rPr>
        <b/>
        <sz val="11"/>
        <color rgb="FF000000"/>
        <rFont val="Calibri"/>
        <family val="2"/>
      </rPr>
      <t xml:space="preserve"> Dossier d'initialisation </t>
    </r>
  </si>
  <si>
    <r>
      <rPr>
        <b/>
        <sz val="11"/>
        <color rgb="FFFF0000"/>
        <rFont val="Calibri"/>
        <family val="2"/>
      </rPr>
      <t>D2.i:</t>
    </r>
    <r>
      <rPr>
        <b/>
        <sz val="11"/>
        <color rgb="FF000000"/>
        <rFont val="Calibri"/>
        <family val="2"/>
      </rPr>
      <t xml:space="preserve"> Suivi projet  (révision des tâches, planning du Reste à faire), i=1..6</t>
    </r>
  </si>
  <si>
    <r>
      <rPr>
        <b/>
        <sz val="11"/>
        <color rgb="FFFF0000"/>
        <rFont val="Calibri"/>
        <family val="2"/>
      </rPr>
      <t>D3 :</t>
    </r>
    <r>
      <rPr>
        <b/>
        <sz val="11"/>
        <color rgb="FF000000"/>
        <rFont val="Calibri"/>
      </rPr>
      <t xml:space="preserve"> Document de définition de l’application : usage ciblé, environnement Wikibase, exploitation</t>
    </r>
  </si>
  <si>
    <r>
      <rPr>
        <b/>
        <sz val="11"/>
        <color rgb="FFFF0000"/>
        <rFont val="Calibri"/>
        <family val="2"/>
      </rPr>
      <t xml:space="preserve">D4.j : </t>
    </r>
    <r>
      <rPr>
        <b/>
        <sz val="11"/>
        <color rgb="FF000000"/>
        <rFont val="Calibri"/>
      </rPr>
      <t>Définition et description des sources d’information (pour chaque source d’information j=1..3)</t>
    </r>
  </si>
  <si>
    <r>
      <rPr>
        <b/>
        <sz val="11"/>
        <color rgb="FFFF0000"/>
        <rFont val="Calibri"/>
        <family val="2"/>
      </rPr>
      <t xml:space="preserve">P1 : </t>
    </r>
    <r>
      <rPr>
        <b/>
        <sz val="11"/>
        <color rgb="FF000000"/>
        <rFont val="Calibri"/>
        <family val="2"/>
      </rPr>
      <t>Instance wikibase : créée, et saisie manuelle d’une entité.
Interface d’exploitation : saisie requête et preuve de prise en compte de la requête</t>
    </r>
  </si>
  <si>
    <r>
      <rPr>
        <b/>
        <sz val="11"/>
        <color rgb="FFFF0000"/>
        <rFont val="Calibri"/>
        <family val="2"/>
      </rPr>
      <t>P2 :</t>
    </r>
    <r>
      <rPr>
        <b/>
        <sz val="11"/>
        <color rgb="FF000000"/>
        <rFont val="Calibri"/>
        <family val="2"/>
      </rPr>
      <t xml:space="preserve"> Instance wikibase : avec les entités fondamentales.
Interface utilisateur : connexion à la Wikibase, réponse "brute", rebouclage pour saisie de la question</t>
    </r>
  </si>
  <si>
    <r>
      <rPr>
        <b/>
        <sz val="11"/>
        <color rgb="FFFF0000"/>
        <rFont val="Calibri"/>
        <family val="2"/>
      </rPr>
      <t>D5 :</t>
    </r>
    <r>
      <rPr>
        <b/>
        <sz val="11"/>
        <color rgb="FF000000"/>
        <rFont val="Calibri"/>
        <family val="2"/>
      </rPr>
      <t xml:space="preserve"> Description du modèle de données</t>
    </r>
  </si>
  <si>
    <r>
      <rPr>
        <b/>
        <sz val="11"/>
        <color rgb="FFFF0000"/>
        <rFont val="Calibri"/>
        <family val="2"/>
      </rPr>
      <t>D6.j :</t>
    </r>
    <r>
      <rPr>
        <b/>
        <sz val="11"/>
        <color rgb="FF000000"/>
        <rFont val="Calibri"/>
        <family val="2"/>
      </rPr>
      <t xml:space="preserve"> Principe de l’extraction d’information (pour chaque source d’information j=1..3) et principe de l’ingestion dans la Wikibase </t>
    </r>
  </si>
  <si>
    <r>
      <rPr>
        <b/>
        <sz val="11"/>
        <color rgb="FFFF0000"/>
        <rFont val="Calibri"/>
        <family val="2"/>
      </rPr>
      <t>P3 :</t>
    </r>
    <r>
      <rPr>
        <b/>
        <sz val="11"/>
        <color rgb="FF000000"/>
        <rFont val="Calibri"/>
        <family val="2"/>
      </rPr>
      <t xml:space="preserve"> Extraction d’information et ingestion (pour chaque source d’information j=1..3)</t>
    </r>
  </si>
  <si>
    <r>
      <rPr>
        <b/>
        <sz val="11"/>
        <color rgb="FFFF0000"/>
        <rFont val="Calibri"/>
        <family val="2"/>
      </rPr>
      <t>D7 :</t>
    </r>
    <r>
      <rPr>
        <b/>
        <sz val="11"/>
        <color rgb="FF000000"/>
        <rFont val="Calibri"/>
        <family val="2"/>
      </rPr>
      <t xml:space="preserve"> Description du plan de test </t>
    </r>
  </si>
  <si>
    <r>
      <rPr>
        <b/>
        <sz val="11"/>
        <color rgb="FFFF0000"/>
        <rFont val="Calibri"/>
        <family val="2"/>
      </rPr>
      <t>P4.j :</t>
    </r>
    <r>
      <rPr>
        <b/>
        <sz val="11"/>
        <color rgb="FF000000"/>
        <rFont val="Calibri"/>
        <family val="2"/>
      </rPr>
      <t xml:space="preserve"> Application intégrée (j=1 pour V1 et j=2 pour V2) </t>
    </r>
  </si>
  <si>
    <r>
      <rPr>
        <b/>
        <sz val="11"/>
        <color rgb="FFFF0000"/>
        <rFont val="Calibri"/>
        <family val="2"/>
      </rPr>
      <t>D8 :</t>
    </r>
    <r>
      <rPr>
        <b/>
        <sz val="11"/>
        <color rgb="FF000000"/>
        <rFont val="Calibri"/>
        <family val="2"/>
      </rPr>
      <t xml:space="preserve"> Document final de conception</t>
    </r>
  </si>
  <si>
    <r>
      <rPr>
        <b/>
        <sz val="11"/>
        <color rgb="FFFF0000"/>
        <rFont val="Calibri"/>
        <family val="2"/>
      </rPr>
      <t>D9 :</t>
    </r>
    <r>
      <rPr>
        <b/>
        <sz val="11"/>
        <color rgb="FF000000"/>
        <rFont val="Calibri"/>
        <family val="2"/>
      </rPr>
      <t xml:space="preserve"> Diapositives de présentation du projet</t>
    </r>
  </si>
  <si>
    <t>Meziane, Bouabid</t>
  </si>
  <si>
    <t>Benguezzou, Bougassaa</t>
  </si>
  <si>
    <t>Benguezzou, Bouabid, Bougassaa , Meziane</t>
  </si>
  <si>
    <t>Bouabid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</si>
</sst>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Calibri"/>
    </font>
    <font>
      <b/>
      <sz val="11"/>
      <color rgb="FF000000"/>
      <name val="Calibri"/>
      <family val="2"/>
    </font>
    <font>
      <b/>
      <sz val="11"/>
      <color rgb="FFFF0000"/>
      <name val="Calibri"/>
      <family val="2"/>
    </font>
  </fonts>
  <fills count="4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9CDE5"/>
        <bgColor rgb="FFB9CDE5"/>
      </patternFill>
    </fill>
    <fill>
      <patternFill patternType="solid">
        <fgColor rgb="FFFF0000"/>
        <bgColor indexed="64"/>
      </patternFill>
    </fill>
    <fill>
      <patternFill patternType="solid">
        <fgColor rgb="FFFFE699"/>
        <bgColor indexed="64"/>
      </patternFill>
    </fill>
    <fill>
      <patternFill patternType="solid">
        <fgColor rgb="FF427FC2"/>
        <bgColor indexed="64"/>
      </patternFill>
    </fill>
    <fill>
      <patternFill patternType="solid">
        <fgColor rgb="FFFF8F8F"/>
        <bgColor indexed="64"/>
      </patternFill>
    </fill>
    <fill>
      <patternFill patternType="solid">
        <fgColor theme="6" tint="0.39997558519241921"/>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D9D9D9"/>
      </top>
      <bottom style="thin">
        <color rgb="FFD9D9D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11" applyNumberFormat="0" applyAlignment="0" applyProtection="0"/>
    <xf numFmtId="0" fontId="28" fillId="11" borderId="12" applyNumberFormat="0" applyAlignment="0" applyProtection="0"/>
    <xf numFmtId="0" fontId="29" fillId="11" borderId="11" applyNumberFormat="0" applyAlignment="0" applyProtection="0"/>
    <xf numFmtId="0" fontId="30" fillId="0" borderId="13" applyNumberFormat="0" applyFill="0" applyAlignment="0" applyProtection="0"/>
    <xf numFmtId="0" fontId="31" fillId="12" borderId="14" applyNumberFormat="0" applyAlignment="0" applyProtection="0"/>
    <xf numFmtId="0" fontId="32" fillId="0" borderId="0" applyNumberFormat="0" applyFill="0" applyBorder="0" applyAlignment="0" applyProtection="0"/>
    <xf numFmtId="0" fontId="7" fillId="13"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9"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9"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9"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9"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9"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6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1" applyFont="1" applyAlignment="1" applyProtection="1"/>
    <xf numFmtId="0" fontId="4" fillId="0" borderId="2" xfId="0" applyFont="1" applyBorder="1" applyAlignment="1">
      <alignment horizontal="center" vertical="center"/>
    </xf>
    <xf numFmtId="9" fontId="4" fillId="4" borderId="2" xfId="2"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4" borderId="2" xfId="11" applyFill="1">
      <alignment horizontal="center" vertical="center"/>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2" borderId="2" xfId="10" applyFill="1">
      <alignment horizontal="center" vertical="center"/>
    </xf>
    <xf numFmtId="169" fontId="9" fillId="3" borderId="6" xfId="0" applyNumberFormat="1" applyFont="1" applyFill="1" applyBorder="1" applyAlignment="1">
      <alignment horizontal="center" vertical="center"/>
    </xf>
    <xf numFmtId="169" fontId="9" fillId="3" borderId="0" xfId="0" applyNumberFormat="1" applyFont="1" applyFill="1" applyAlignment="1">
      <alignment horizontal="center" vertical="center"/>
    </xf>
    <xf numFmtId="169" fontId="9" fillId="3" borderId="7" xfId="0" applyNumberFormat="1" applyFont="1" applyFill="1" applyBorder="1" applyAlignment="1">
      <alignment horizontal="center" vertical="center"/>
    </xf>
    <xf numFmtId="0" fontId="0" fillId="39" borderId="9" xfId="0" applyFill="1"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41" borderId="9" xfId="0" applyFill="1" applyBorder="1" applyAlignment="1">
      <alignment vertical="center"/>
    </xf>
    <xf numFmtId="0" fontId="35" fillId="38" borderId="17" xfId="0" applyFont="1" applyFill="1" applyBorder="1" applyAlignment="1">
      <alignment horizontal="left" vertical="center" indent="2"/>
    </xf>
    <xf numFmtId="0" fontId="0" fillId="42" borderId="9" xfId="0" applyFill="1" applyBorder="1" applyAlignment="1">
      <alignment vertical="center"/>
    </xf>
    <xf numFmtId="0" fontId="0" fillId="43" borderId="9" xfId="0" applyFill="1" applyBorder="1" applyAlignment="1">
      <alignment vertical="center"/>
    </xf>
    <xf numFmtId="0" fontId="0" fillId="40" borderId="9" xfId="0" applyFill="1" applyBorder="1" applyAlignment="1">
      <alignment vertical="center"/>
    </xf>
    <xf numFmtId="0" fontId="7" fillId="0" borderId="0" xfId="8">
      <alignment horizontal="right" indent="1"/>
    </xf>
    <xf numFmtId="0" fontId="7" fillId="0" borderId="7" xfId="8" applyBorder="1">
      <alignment horizontal="right" indent="1"/>
    </xf>
    <xf numFmtId="168" fontId="0" fillId="3" borderId="4" xfId="0" applyNumberFormat="1" applyFill="1" applyBorder="1" applyAlignment="1">
      <alignment horizontal="left" vertical="center" wrapText="1" indent="1"/>
    </xf>
    <xf numFmtId="168" fontId="0" fillId="3" borderId="1" xfId="0" applyNumberFormat="1" applyFill="1" applyBorder="1" applyAlignment="1">
      <alignment horizontal="left" vertical="center" wrapText="1" indent="1"/>
    </xf>
    <xf numFmtId="168" fontId="0" fillId="3" borderId="5" xfId="0" applyNumberFormat="1" applyFill="1" applyBorder="1" applyAlignment="1">
      <alignment horizontal="left" vertical="center" wrapText="1" indent="1"/>
    </xf>
    <xf numFmtId="0" fontId="6" fillId="6" borderId="1" xfId="0" applyFont="1" applyFill="1" applyBorder="1" applyAlignment="1">
      <alignment horizontal="center" vertical="center" wrapText="1"/>
    </xf>
    <xf numFmtId="166" fontId="7" fillId="0" borderId="3" xfId="9">
      <alignment horizontal="center" vertical="center"/>
    </xf>
    <xf numFmtId="0" fontId="7" fillId="2" borderId="2" xfId="11" applyFill="1" applyAlignment="1">
      <alignment horizontal="left" vertical="center" indent="4"/>
    </xf>
    <xf numFmtId="0" fontId="34" fillId="38" borderId="2" xfId="0" applyFont="1" applyFill="1" applyBorder="1" applyAlignment="1">
      <alignment horizontal="left" vertical="center" wrapText="1" indent="2"/>
    </xf>
    <xf numFmtId="0" fontId="35" fillId="38" borderId="2" xfId="0" applyFont="1" applyFill="1" applyBorder="1" applyAlignment="1">
      <alignment horizontal="left" vertical="center" wrapText="1" indent="2"/>
    </xf>
    <xf numFmtId="0" fontId="10" fillId="39" borderId="8" xfId="0" applyFont="1" applyFill="1" applyBorder="1" applyAlignment="1">
      <alignment horizontal="center" vertical="center" shrinkToFit="1"/>
    </xf>
    <xf numFmtId="0" fontId="19" fillId="39" borderId="9" xfId="0" applyFont="1"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699"/>
      <color rgb="FFFFFF99"/>
      <color rgb="FFFCA4A4"/>
      <color rgb="FFE7E6E6"/>
      <color rgb="FFFFF2CC"/>
      <color rgb="FFFF8F8F"/>
      <color rgb="FF427FC2"/>
      <color rgb="FFFF7373"/>
      <color rgb="FFFC5656"/>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44"/>
  <sheetViews>
    <sheetView showGridLines="0" tabSelected="1" showRuler="0" zoomScaleNormal="100" zoomScalePageLayoutView="70" workbookViewId="0">
      <pane ySplit="6" topLeftCell="A8" activePane="bottomLeft" state="frozen"/>
      <selection pane="bottomLeft" activeCell="AQ9" sqref="AQ9"/>
    </sheetView>
  </sheetViews>
  <sheetFormatPr baseColWidth="10" defaultColWidth="9.140625" defaultRowHeight="30" customHeight="1" x14ac:dyDescent="0.25"/>
  <cols>
    <col min="1" max="1" width="2.7109375" style="25" customWidth="1"/>
    <col min="2" max="2" width="19.85546875" customWidth="1"/>
    <col min="3" max="3" width="27.42578125" customWidth="1"/>
    <col min="4" max="4" width="13.42578125" customWidth="1"/>
    <col min="5" max="5" width="10.42578125" style="5" customWidth="1"/>
    <col min="6" max="6" width="10.42578125" customWidth="1"/>
    <col min="7" max="7" width="2.7109375" customWidth="1"/>
    <col min="8" max="8" width="6.140625" hidden="1" customWidth="1"/>
    <col min="9" max="64" width="2.5703125" customWidth="1"/>
    <col min="65" max="65" width="2.7109375" customWidth="1"/>
    <col min="66" max="66" width="2.85546875" customWidth="1"/>
    <col min="67" max="67" width="2.7109375" customWidth="1"/>
    <col min="68" max="68" width="2.5703125" customWidth="1"/>
    <col min="69" max="69" width="2.42578125" customWidth="1"/>
    <col min="70" max="70" width="2.5703125" customWidth="1"/>
    <col min="71" max="78" width="2.7109375" customWidth="1"/>
  </cols>
  <sheetData>
    <row r="1" spans="1:78" ht="30" customHeight="1" x14ac:dyDescent="0.45">
      <c r="A1" s="26" t="s">
        <v>0</v>
      </c>
      <c r="B1" s="28" t="s">
        <v>1</v>
      </c>
      <c r="C1" s="1"/>
      <c r="D1" s="2"/>
      <c r="E1" s="4"/>
      <c r="F1" s="14"/>
      <c r="H1" s="2"/>
      <c r="I1" s="33"/>
    </row>
    <row r="2" spans="1:78" ht="30" customHeight="1" x14ac:dyDescent="0.3">
      <c r="A2" s="25" t="s">
        <v>2</v>
      </c>
      <c r="B2" s="29" t="s">
        <v>3</v>
      </c>
      <c r="I2" s="34"/>
    </row>
    <row r="3" spans="1:78" ht="30" customHeight="1" x14ac:dyDescent="0.25">
      <c r="A3" s="25" t="s">
        <v>4</v>
      </c>
      <c r="B3" s="30"/>
      <c r="C3" s="50" t="s">
        <v>5</v>
      </c>
      <c r="D3" s="51"/>
      <c r="E3" s="56">
        <v>44959</v>
      </c>
      <c r="F3" s="56"/>
    </row>
    <row r="4" spans="1:78" ht="30" customHeight="1" x14ac:dyDescent="0.25">
      <c r="A4" s="26" t="s">
        <v>6</v>
      </c>
      <c r="C4" s="50" t="s">
        <v>7</v>
      </c>
      <c r="D4" s="51"/>
      <c r="E4" s="6">
        <v>1</v>
      </c>
      <c r="I4" s="52">
        <f>I5</f>
        <v>44956</v>
      </c>
      <c r="J4" s="53"/>
      <c r="K4" s="53"/>
      <c r="L4" s="53"/>
      <c r="M4" s="53"/>
      <c r="N4" s="53"/>
      <c r="O4" s="54"/>
      <c r="P4" s="52">
        <f>P5</f>
        <v>44963</v>
      </c>
      <c r="Q4" s="53"/>
      <c r="R4" s="53"/>
      <c r="S4" s="53"/>
      <c r="T4" s="53"/>
      <c r="U4" s="53"/>
      <c r="V4" s="54"/>
      <c r="W4" s="52">
        <f>W5</f>
        <v>44970</v>
      </c>
      <c r="X4" s="53"/>
      <c r="Y4" s="53"/>
      <c r="Z4" s="53"/>
      <c r="AA4" s="53"/>
      <c r="AB4" s="53"/>
      <c r="AC4" s="54"/>
      <c r="AD4" s="52">
        <f>AD5</f>
        <v>44977</v>
      </c>
      <c r="AE4" s="53"/>
      <c r="AF4" s="53"/>
      <c r="AG4" s="53"/>
      <c r="AH4" s="53"/>
      <c r="AI4" s="53"/>
      <c r="AJ4" s="54"/>
      <c r="AK4" s="52">
        <f>AK5</f>
        <v>44984</v>
      </c>
      <c r="AL4" s="53"/>
      <c r="AM4" s="53"/>
      <c r="AN4" s="53"/>
      <c r="AO4" s="53"/>
      <c r="AP4" s="53"/>
      <c r="AQ4" s="54"/>
      <c r="AR4" s="52">
        <f>AR5</f>
        <v>44991</v>
      </c>
      <c r="AS4" s="53"/>
      <c r="AT4" s="53"/>
      <c r="AU4" s="53"/>
      <c r="AV4" s="53"/>
      <c r="AW4" s="53"/>
      <c r="AX4" s="54"/>
      <c r="AY4" s="52">
        <f>AY5</f>
        <v>44998</v>
      </c>
      <c r="AZ4" s="53"/>
      <c r="BA4" s="53"/>
      <c r="BB4" s="53"/>
      <c r="BC4" s="53"/>
      <c r="BD4" s="53"/>
      <c r="BE4" s="54"/>
      <c r="BF4" s="52">
        <f>BF5</f>
        <v>45005</v>
      </c>
      <c r="BG4" s="53"/>
      <c r="BH4" s="53"/>
      <c r="BI4" s="53"/>
      <c r="BJ4" s="53"/>
      <c r="BK4" s="53"/>
      <c r="BL4" s="54"/>
      <c r="BM4" s="52">
        <f>BM5</f>
        <v>45012</v>
      </c>
      <c r="BN4" s="53"/>
      <c r="BO4" s="53"/>
      <c r="BP4" s="53"/>
      <c r="BQ4" s="53"/>
      <c r="BR4" s="53"/>
      <c r="BS4" s="54"/>
      <c r="BT4" s="52">
        <f>BT5</f>
        <v>45019</v>
      </c>
      <c r="BU4" s="53"/>
      <c r="BV4" s="53"/>
      <c r="BW4" s="53"/>
      <c r="BX4" s="53"/>
      <c r="BY4" s="53"/>
      <c r="BZ4" s="54"/>
    </row>
    <row r="5" spans="1:78" ht="15" customHeight="1" x14ac:dyDescent="0.25">
      <c r="A5" s="26" t="s">
        <v>8</v>
      </c>
      <c r="B5" s="32"/>
      <c r="C5" s="32"/>
      <c r="D5" s="32"/>
      <c r="E5" s="32"/>
      <c r="F5" s="32"/>
      <c r="G5" s="32"/>
      <c r="I5" s="39">
        <f>Début_Projet-WEEKDAY(Début_Projet,1)+2+7*(Semaine_Affichage-1)</f>
        <v>44956</v>
      </c>
      <c r="J5" s="40">
        <f>I5+1</f>
        <v>44957</v>
      </c>
      <c r="K5" s="40">
        <f t="shared" ref="K5:AX5" si="0">J5+1</f>
        <v>44958</v>
      </c>
      <c r="L5" s="40">
        <f t="shared" si="0"/>
        <v>44959</v>
      </c>
      <c r="M5" s="40">
        <f t="shared" si="0"/>
        <v>44960</v>
      </c>
      <c r="N5" s="40">
        <f t="shared" si="0"/>
        <v>44961</v>
      </c>
      <c r="O5" s="41">
        <f t="shared" si="0"/>
        <v>44962</v>
      </c>
      <c r="P5" s="39">
        <f>O5+1</f>
        <v>44963</v>
      </c>
      <c r="Q5" s="40">
        <f>P5+1</f>
        <v>44964</v>
      </c>
      <c r="R5" s="40">
        <f t="shared" si="0"/>
        <v>44965</v>
      </c>
      <c r="S5" s="40">
        <f t="shared" si="0"/>
        <v>44966</v>
      </c>
      <c r="T5" s="40">
        <f t="shared" si="0"/>
        <v>44967</v>
      </c>
      <c r="U5" s="40">
        <f t="shared" si="0"/>
        <v>44968</v>
      </c>
      <c r="V5" s="41">
        <f t="shared" si="0"/>
        <v>44969</v>
      </c>
      <c r="W5" s="39">
        <f>V5+1</f>
        <v>44970</v>
      </c>
      <c r="X5" s="40">
        <f>W5+1</f>
        <v>44971</v>
      </c>
      <c r="Y5" s="40">
        <f t="shared" si="0"/>
        <v>44972</v>
      </c>
      <c r="Z5" s="40">
        <f t="shared" si="0"/>
        <v>44973</v>
      </c>
      <c r="AA5" s="40">
        <f t="shared" si="0"/>
        <v>44974</v>
      </c>
      <c r="AB5" s="40">
        <f t="shared" si="0"/>
        <v>44975</v>
      </c>
      <c r="AC5" s="41">
        <f t="shared" si="0"/>
        <v>44976</v>
      </c>
      <c r="AD5" s="39">
        <f>AC5+1</f>
        <v>44977</v>
      </c>
      <c r="AE5" s="40">
        <f>AD5+1</f>
        <v>44978</v>
      </c>
      <c r="AF5" s="40">
        <f t="shared" si="0"/>
        <v>44979</v>
      </c>
      <c r="AG5" s="40">
        <f t="shared" si="0"/>
        <v>44980</v>
      </c>
      <c r="AH5" s="40">
        <f t="shared" si="0"/>
        <v>44981</v>
      </c>
      <c r="AI5" s="40">
        <f t="shared" si="0"/>
        <v>44982</v>
      </c>
      <c r="AJ5" s="41">
        <f t="shared" si="0"/>
        <v>44983</v>
      </c>
      <c r="AK5" s="39">
        <f>AJ5+1</f>
        <v>44984</v>
      </c>
      <c r="AL5" s="40">
        <f>AK5+1</f>
        <v>44985</v>
      </c>
      <c r="AM5" s="40">
        <f t="shared" si="0"/>
        <v>44986</v>
      </c>
      <c r="AN5" s="40">
        <f t="shared" si="0"/>
        <v>44987</v>
      </c>
      <c r="AO5" s="40">
        <f t="shared" si="0"/>
        <v>44988</v>
      </c>
      <c r="AP5" s="40">
        <f t="shared" si="0"/>
        <v>44989</v>
      </c>
      <c r="AQ5" s="41">
        <f t="shared" si="0"/>
        <v>44990</v>
      </c>
      <c r="AR5" s="39">
        <f>AQ5+1</f>
        <v>44991</v>
      </c>
      <c r="AS5" s="40">
        <f>AR5+1</f>
        <v>44992</v>
      </c>
      <c r="AT5" s="40">
        <f t="shared" si="0"/>
        <v>44993</v>
      </c>
      <c r="AU5" s="40">
        <f t="shared" si="0"/>
        <v>44994</v>
      </c>
      <c r="AV5" s="40">
        <f t="shared" si="0"/>
        <v>44995</v>
      </c>
      <c r="AW5" s="40">
        <f t="shared" si="0"/>
        <v>44996</v>
      </c>
      <c r="AX5" s="41">
        <f t="shared" si="0"/>
        <v>44997</v>
      </c>
      <c r="AY5" s="39">
        <f>AX5+1</f>
        <v>44998</v>
      </c>
      <c r="AZ5" s="40">
        <f>AY5+1</f>
        <v>44999</v>
      </c>
      <c r="BA5" s="40">
        <f t="shared" ref="BA5:BE5" si="1">AZ5+1</f>
        <v>45000</v>
      </c>
      <c r="BB5" s="40">
        <f t="shared" si="1"/>
        <v>45001</v>
      </c>
      <c r="BC5" s="40">
        <f t="shared" si="1"/>
        <v>45002</v>
      </c>
      <c r="BD5" s="40">
        <f t="shared" si="1"/>
        <v>45003</v>
      </c>
      <c r="BE5" s="41">
        <f t="shared" si="1"/>
        <v>45004</v>
      </c>
      <c r="BF5" s="39">
        <f>BE5+1</f>
        <v>45005</v>
      </c>
      <c r="BG5" s="40">
        <f>BF5+1</f>
        <v>45006</v>
      </c>
      <c r="BH5" s="40">
        <f t="shared" ref="BH5:BM5" si="2">BG5+1</f>
        <v>45007</v>
      </c>
      <c r="BI5" s="40">
        <f t="shared" si="2"/>
        <v>45008</v>
      </c>
      <c r="BJ5" s="40">
        <f t="shared" si="2"/>
        <v>45009</v>
      </c>
      <c r="BK5" s="40">
        <f t="shared" si="2"/>
        <v>45010</v>
      </c>
      <c r="BL5" s="41">
        <f t="shared" si="2"/>
        <v>45011</v>
      </c>
      <c r="BM5" s="41">
        <f t="shared" si="2"/>
        <v>45012</v>
      </c>
      <c r="BN5" s="40">
        <f>BM5+1</f>
        <v>45013</v>
      </c>
      <c r="BO5" s="40">
        <f t="shared" ref="BO5" si="3">BN5+1</f>
        <v>45014</v>
      </c>
      <c r="BP5" s="40">
        <f t="shared" ref="BP5" si="4">BO5+1</f>
        <v>45015</v>
      </c>
      <c r="BQ5" s="40">
        <f t="shared" ref="BQ5" si="5">BP5+1</f>
        <v>45016</v>
      </c>
      <c r="BR5" s="40">
        <f t="shared" ref="BR5" si="6">BQ5+1</f>
        <v>45017</v>
      </c>
      <c r="BS5" s="41">
        <f t="shared" ref="BS5:BT5" si="7">BR5+1</f>
        <v>45018</v>
      </c>
      <c r="BT5" s="41">
        <f t="shared" si="7"/>
        <v>45019</v>
      </c>
      <c r="BU5" s="40">
        <f>BT5+1</f>
        <v>45020</v>
      </c>
      <c r="BV5" s="40">
        <f t="shared" ref="BV5" si="8">BU5+1</f>
        <v>45021</v>
      </c>
      <c r="BW5" s="40">
        <f t="shared" ref="BW5" si="9">BV5+1</f>
        <v>45022</v>
      </c>
      <c r="BX5" s="40">
        <f t="shared" ref="BX5" si="10">BW5+1</f>
        <v>45023</v>
      </c>
      <c r="BY5" s="40">
        <f t="shared" ref="BY5" si="11">BX5+1</f>
        <v>45024</v>
      </c>
      <c r="BZ5" s="41">
        <f t="shared" ref="BZ5" si="12">BY5+1</f>
        <v>45025</v>
      </c>
    </row>
    <row r="6" spans="1:78" ht="30" customHeight="1" thickBot="1" x14ac:dyDescent="0.3">
      <c r="A6" s="26" t="s">
        <v>9</v>
      </c>
      <c r="B6" s="55" t="s">
        <v>10</v>
      </c>
      <c r="C6" s="55"/>
      <c r="D6" s="7" t="s">
        <v>11</v>
      </c>
      <c r="E6" s="7" t="s">
        <v>12</v>
      </c>
      <c r="F6" s="7" t="s">
        <v>13</v>
      </c>
      <c r="G6" s="7"/>
      <c r="H6" s="7" t="s">
        <v>14</v>
      </c>
      <c r="I6" s="8" t="str">
        <f t="shared" ref="I6:AN6" si="13">LEFT(TEXT(I5,"jjj"),1)</f>
        <v>l</v>
      </c>
      <c r="J6" s="8" t="str">
        <f t="shared" si="13"/>
        <v>m</v>
      </c>
      <c r="K6" s="8" t="str">
        <f t="shared" si="13"/>
        <v>m</v>
      </c>
      <c r="L6" s="8" t="str">
        <f t="shared" si="13"/>
        <v>j</v>
      </c>
      <c r="M6" s="8" t="str">
        <f t="shared" si="13"/>
        <v>v</v>
      </c>
      <c r="N6" s="8" t="str">
        <f t="shared" si="13"/>
        <v>s</v>
      </c>
      <c r="O6" s="8" t="str">
        <f t="shared" si="13"/>
        <v>d</v>
      </c>
      <c r="P6" s="8" t="str">
        <f t="shared" si="13"/>
        <v>l</v>
      </c>
      <c r="Q6" s="8" t="str">
        <f t="shared" si="13"/>
        <v>m</v>
      </c>
      <c r="R6" s="8" t="str">
        <f t="shared" si="13"/>
        <v>m</v>
      </c>
      <c r="S6" s="8" t="str">
        <f t="shared" si="13"/>
        <v>j</v>
      </c>
      <c r="T6" s="8" t="str">
        <f t="shared" si="13"/>
        <v>v</v>
      </c>
      <c r="U6" s="8" t="str">
        <f t="shared" si="13"/>
        <v>s</v>
      </c>
      <c r="V6" s="8" t="str">
        <f t="shared" si="13"/>
        <v>d</v>
      </c>
      <c r="W6" s="8" t="str">
        <f t="shared" si="13"/>
        <v>l</v>
      </c>
      <c r="X6" s="8" t="str">
        <f t="shared" si="13"/>
        <v>m</v>
      </c>
      <c r="Y6" s="8" t="str">
        <f t="shared" si="13"/>
        <v>m</v>
      </c>
      <c r="Z6" s="8" t="str">
        <f t="shared" si="13"/>
        <v>j</v>
      </c>
      <c r="AA6" s="8" t="str">
        <f t="shared" si="13"/>
        <v>v</v>
      </c>
      <c r="AB6" s="8" t="str">
        <f t="shared" si="13"/>
        <v>s</v>
      </c>
      <c r="AC6" s="8" t="str">
        <f t="shared" si="13"/>
        <v>d</v>
      </c>
      <c r="AD6" s="8" t="str">
        <f t="shared" si="13"/>
        <v>l</v>
      </c>
      <c r="AE6" s="8" t="str">
        <f t="shared" si="13"/>
        <v>m</v>
      </c>
      <c r="AF6" s="8" t="str">
        <f t="shared" si="13"/>
        <v>m</v>
      </c>
      <c r="AG6" s="8" t="str">
        <f t="shared" si="13"/>
        <v>j</v>
      </c>
      <c r="AH6" s="8" t="str">
        <f t="shared" si="13"/>
        <v>v</v>
      </c>
      <c r="AI6" s="8" t="str">
        <f t="shared" si="13"/>
        <v>s</v>
      </c>
      <c r="AJ6" s="8" t="str">
        <f t="shared" si="13"/>
        <v>d</v>
      </c>
      <c r="AK6" s="8" t="str">
        <f t="shared" si="13"/>
        <v>l</v>
      </c>
      <c r="AL6" s="8" t="str">
        <f t="shared" si="13"/>
        <v>m</v>
      </c>
      <c r="AM6" s="8" t="str">
        <f t="shared" si="13"/>
        <v>m</v>
      </c>
      <c r="AN6" s="8" t="str">
        <f t="shared" si="13"/>
        <v>j</v>
      </c>
      <c r="AO6" s="8" t="str">
        <f t="shared" ref="AO6:BZ6" si="14">LEFT(TEXT(AO5,"jjj"),1)</f>
        <v>v</v>
      </c>
      <c r="AP6" s="8" t="str">
        <f t="shared" si="14"/>
        <v>s</v>
      </c>
      <c r="AQ6" s="8" t="str">
        <f t="shared" si="14"/>
        <v>d</v>
      </c>
      <c r="AR6" s="8" t="str">
        <f t="shared" si="14"/>
        <v>l</v>
      </c>
      <c r="AS6" s="8" t="str">
        <f t="shared" si="14"/>
        <v>m</v>
      </c>
      <c r="AT6" s="8" t="str">
        <f t="shared" si="14"/>
        <v>m</v>
      </c>
      <c r="AU6" s="8" t="str">
        <f t="shared" si="14"/>
        <v>j</v>
      </c>
      <c r="AV6" s="8" t="str">
        <f t="shared" si="14"/>
        <v>v</v>
      </c>
      <c r="AW6" s="8" t="str">
        <f t="shared" si="14"/>
        <v>s</v>
      </c>
      <c r="AX6" s="8" t="str">
        <f t="shared" si="14"/>
        <v>d</v>
      </c>
      <c r="AY6" s="8" t="str">
        <f t="shared" si="14"/>
        <v>l</v>
      </c>
      <c r="AZ6" s="8" t="str">
        <f t="shared" si="14"/>
        <v>m</v>
      </c>
      <c r="BA6" s="8" t="str">
        <f t="shared" si="14"/>
        <v>m</v>
      </c>
      <c r="BB6" s="8" t="str">
        <f t="shared" si="14"/>
        <v>j</v>
      </c>
      <c r="BC6" s="8" t="str">
        <f t="shared" si="14"/>
        <v>v</v>
      </c>
      <c r="BD6" s="8" t="str">
        <f t="shared" si="14"/>
        <v>s</v>
      </c>
      <c r="BE6" s="8" t="str">
        <f t="shared" si="14"/>
        <v>d</v>
      </c>
      <c r="BF6" s="8" t="str">
        <f t="shared" si="14"/>
        <v>l</v>
      </c>
      <c r="BG6" s="8" t="str">
        <f t="shared" si="14"/>
        <v>m</v>
      </c>
      <c r="BH6" s="60" t="str">
        <f t="shared" si="14"/>
        <v>m</v>
      </c>
      <c r="BI6" s="8" t="str">
        <f t="shared" si="14"/>
        <v>j</v>
      </c>
      <c r="BJ6" s="8" t="str">
        <f t="shared" si="14"/>
        <v>v</v>
      </c>
      <c r="BK6" s="8" t="str">
        <f t="shared" si="14"/>
        <v>s</v>
      </c>
      <c r="BL6" s="8" t="str">
        <f t="shared" si="14"/>
        <v>d</v>
      </c>
      <c r="BM6" s="8" t="str">
        <f t="shared" ref="BM6:BS6" si="15">LEFT(TEXT(BM5,"jjj"),1)</f>
        <v>l</v>
      </c>
      <c r="BN6" s="8" t="str">
        <f t="shared" si="15"/>
        <v>m</v>
      </c>
      <c r="BO6" s="8" t="str">
        <f t="shared" si="15"/>
        <v>m</v>
      </c>
      <c r="BP6" s="8" t="str">
        <f t="shared" si="15"/>
        <v>j</v>
      </c>
      <c r="BQ6" s="8" t="str">
        <f t="shared" si="15"/>
        <v>v</v>
      </c>
      <c r="BR6" s="8" t="str">
        <f t="shared" si="15"/>
        <v>s</v>
      </c>
      <c r="BS6" s="8" t="str">
        <f t="shared" si="15"/>
        <v>d</v>
      </c>
      <c r="BT6" s="8" t="str">
        <f t="shared" si="14"/>
        <v>l</v>
      </c>
      <c r="BU6" s="8" t="str">
        <f t="shared" si="14"/>
        <v>m</v>
      </c>
      <c r="BV6" s="8" t="str">
        <f t="shared" si="14"/>
        <v>m</v>
      </c>
      <c r="BW6" s="8" t="str">
        <f>LEFT(TEXT(BW5,"jjj"),1)</f>
        <v>j</v>
      </c>
      <c r="BX6" s="8" t="str">
        <f t="shared" si="14"/>
        <v>v</v>
      </c>
      <c r="BY6" s="8" t="str">
        <f t="shared" si="14"/>
        <v>s</v>
      </c>
      <c r="BZ6" s="8" t="str">
        <f t="shared" si="14"/>
        <v>d</v>
      </c>
    </row>
    <row r="7" spans="1:78" ht="30" hidden="1" customHeight="1" thickBot="1" x14ac:dyDescent="0.3">
      <c r="A7" s="25" t="s">
        <v>15</v>
      </c>
      <c r="C7" s="27"/>
      <c r="E7"/>
      <c r="H7" t="str">
        <f>IF(OR(ISBLANK(début_tâche),ISBLANK(fin_tâche)),"",fin_tâche-début_tâche+1)</f>
        <v/>
      </c>
      <c r="I7" s="13"/>
      <c r="J7" s="13"/>
      <c r="K7" s="13"/>
      <c r="L7" s="13"/>
      <c r="M7" s="13"/>
      <c r="N7" s="13"/>
      <c r="O7" s="13"/>
      <c r="P7" s="13"/>
      <c r="Q7" s="13"/>
      <c r="R7" s="13"/>
      <c r="S7" s="13"/>
      <c r="T7" s="13"/>
      <c r="U7" s="13"/>
      <c r="V7" s="13"/>
      <c r="W7" s="13"/>
      <c r="X7" s="13"/>
      <c r="Y7" s="13"/>
      <c r="Z7" s="13"/>
      <c r="AA7" s="13"/>
      <c r="AB7" s="13"/>
      <c r="AC7" s="13"/>
      <c r="AD7" s="13"/>
      <c r="AE7" s="13"/>
      <c r="AF7" s="13"/>
      <c r="AG7" s="13"/>
      <c r="AH7" s="45"/>
      <c r="AI7" s="13"/>
      <c r="AJ7" s="13"/>
      <c r="AK7" s="13"/>
      <c r="AL7" s="13"/>
      <c r="AM7" s="13"/>
      <c r="AN7" s="13"/>
      <c r="AO7" s="13"/>
      <c r="AP7" s="13"/>
      <c r="AQ7" s="13"/>
      <c r="AR7" s="13"/>
      <c r="AS7" s="13"/>
      <c r="AT7" s="13"/>
      <c r="AU7" s="13"/>
      <c r="AV7" s="13"/>
      <c r="AW7" s="13"/>
      <c r="AX7" s="13"/>
      <c r="AY7" s="13"/>
      <c r="AZ7" s="13"/>
      <c r="BA7" s="13"/>
      <c r="BB7" s="13"/>
      <c r="BC7" s="13"/>
      <c r="BD7" s="47"/>
      <c r="BE7" s="13"/>
      <c r="BF7" s="13"/>
      <c r="BG7" s="43"/>
      <c r="BH7" s="61"/>
      <c r="BI7" s="44"/>
      <c r="BJ7" s="13"/>
      <c r="BK7" s="13"/>
      <c r="BL7" s="13"/>
      <c r="BM7" s="42"/>
      <c r="BN7" s="42"/>
      <c r="BO7" s="48"/>
      <c r="BP7" s="42"/>
      <c r="BQ7" s="42"/>
      <c r="BR7" s="13"/>
      <c r="BS7" s="13"/>
      <c r="BT7" s="42"/>
      <c r="BU7" s="42"/>
      <c r="BV7" s="42"/>
      <c r="BW7" s="49"/>
      <c r="BX7" s="42"/>
      <c r="BY7" s="13"/>
      <c r="BZ7" s="13"/>
    </row>
    <row r="8" spans="1:78" s="3" customFormat="1" ht="30" customHeight="1" thickBot="1" x14ac:dyDescent="0.3">
      <c r="A8" s="26" t="s">
        <v>16</v>
      </c>
      <c r="B8" s="46" t="s">
        <v>37</v>
      </c>
      <c r="C8" s="31"/>
      <c r="D8" s="11"/>
      <c r="E8" s="36"/>
      <c r="F8" s="37"/>
      <c r="G8" s="10"/>
      <c r="H8" s="10" t="str">
        <f t="shared" ref="H8:H33" si="16">IF(OR(ISBLANK(début_tâche),ISBLANK(fin_tâche)),"",fin_tâche-début_tâche+1)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43"/>
      <c r="BH8" s="61"/>
      <c r="BI8" s="44"/>
      <c r="BJ8" s="13"/>
      <c r="BK8" s="13"/>
      <c r="BL8" s="13"/>
      <c r="BM8" s="13"/>
      <c r="BN8" s="13"/>
      <c r="BO8" s="13"/>
      <c r="BP8" s="13"/>
      <c r="BQ8" s="13"/>
      <c r="BR8" s="13"/>
      <c r="BS8" s="13"/>
      <c r="BT8" s="13"/>
      <c r="BU8" s="13"/>
      <c r="BV8" s="13"/>
      <c r="BW8" s="13"/>
      <c r="BX8" s="13"/>
      <c r="BY8" s="13"/>
      <c r="BZ8" s="13"/>
    </row>
    <row r="9" spans="1:78" s="3" customFormat="1" ht="30" customHeight="1" thickBot="1" x14ac:dyDescent="0.3">
      <c r="A9" s="26" t="s">
        <v>17</v>
      </c>
      <c r="B9" s="57" t="s">
        <v>52</v>
      </c>
      <c r="C9" s="57"/>
      <c r="D9" s="12">
        <v>1</v>
      </c>
      <c r="E9" s="38">
        <v>44956</v>
      </c>
      <c r="F9" s="38">
        <v>44959</v>
      </c>
      <c r="G9" s="10"/>
      <c r="H9" s="10">
        <f t="shared" si="16"/>
        <v>4</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43"/>
      <c r="BH9" s="61"/>
      <c r="BI9" s="44"/>
      <c r="BJ9" s="13"/>
      <c r="BK9" s="13"/>
      <c r="BL9" s="13"/>
      <c r="BM9" s="13"/>
      <c r="BN9" s="13"/>
      <c r="BO9" s="13"/>
      <c r="BP9" s="13"/>
      <c r="BQ9" s="13"/>
      <c r="BR9" s="13"/>
      <c r="BS9" s="13"/>
      <c r="BT9" s="13"/>
      <c r="BU9" s="13"/>
      <c r="BV9" s="13"/>
      <c r="BW9" s="13"/>
      <c r="BX9" s="13"/>
      <c r="BY9" s="13"/>
      <c r="BZ9" s="13"/>
    </row>
    <row r="10" spans="1:78" s="3" customFormat="1" ht="30" customHeight="1" thickBot="1" x14ac:dyDescent="0.3">
      <c r="A10" s="26" t="s">
        <v>16</v>
      </c>
      <c r="B10" s="46" t="s">
        <v>38</v>
      </c>
      <c r="C10" s="31"/>
      <c r="D10" s="11"/>
      <c r="E10" s="36"/>
      <c r="F10" s="37"/>
      <c r="G10" s="10"/>
      <c r="H10" s="10" t="str">
        <f t="shared" si="16"/>
        <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43"/>
      <c r="BH10" s="61"/>
      <c r="BI10" s="44"/>
      <c r="BJ10" s="13"/>
      <c r="BK10" s="13"/>
      <c r="BL10" s="13"/>
      <c r="BM10" s="13"/>
      <c r="BN10" s="13"/>
      <c r="BO10" s="13"/>
      <c r="BP10" s="13"/>
      <c r="BQ10" s="13"/>
      <c r="BR10" s="13"/>
      <c r="BS10" s="13"/>
      <c r="BT10" s="13"/>
      <c r="BU10" s="13"/>
      <c r="BV10" s="13"/>
      <c r="BW10" s="13"/>
      <c r="BX10" s="13"/>
      <c r="BY10" s="13"/>
      <c r="BZ10" s="13"/>
    </row>
    <row r="11" spans="1:78" s="3" customFormat="1" ht="30" customHeight="1" thickBot="1" x14ac:dyDescent="0.3">
      <c r="A11" s="26" t="s">
        <v>17</v>
      </c>
      <c r="B11" s="57" t="s">
        <v>52</v>
      </c>
      <c r="C11" s="57"/>
      <c r="D11" s="12">
        <v>0.2</v>
      </c>
      <c r="E11" s="38">
        <v>44956</v>
      </c>
      <c r="F11" s="38">
        <v>45007</v>
      </c>
      <c r="G11" s="10"/>
      <c r="H11" s="10">
        <f t="shared" si="16"/>
        <v>52</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43"/>
      <c r="BH11" s="61"/>
      <c r="BI11" s="44"/>
      <c r="BJ11" s="13"/>
      <c r="BK11" s="13"/>
      <c r="BL11" s="13"/>
      <c r="BM11" s="13"/>
      <c r="BN11" s="13"/>
      <c r="BO11" s="13"/>
      <c r="BP11" s="13"/>
      <c r="BQ11" s="13"/>
      <c r="BR11" s="13"/>
      <c r="BS11" s="13"/>
      <c r="BT11" s="13"/>
      <c r="BU11" s="13"/>
      <c r="BV11" s="13"/>
      <c r="BW11" s="13"/>
      <c r="BX11" s="13"/>
      <c r="BY11" s="13"/>
      <c r="BZ11" s="13"/>
    </row>
    <row r="12" spans="1:78" s="3" customFormat="1" ht="44.25" customHeight="1" thickBot="1" x14ac:dyDescent="0.3">
      <c r="A12" s="26" t="s">
        <v>18</v>
      </c>
      <c r="B12" s="59" t="s">
        <v>39</v>
      </c>
      <c r="C12" s="58"/>
      <c r="D12" s="58"/>
      <c r="E12" s="58"/>
      <c r="F12" s="58"/>
      <c r="G12" s="10"/>
      <c r="H12" s="10" t="str">
        <f t="shared" si="16"/>
        <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43"/>
      <c r="BH12" s="61"/>
      <c r="BI12" s="44"/>
      <c r="BJ12" s="13"/>
      <c r="BK12" s="13"/>
      <c r="BL12" s="13"/>
      <c r="BM12" s="13"/>
      <c r="BN12" s="13"/>
      <c r="BO12" s="13"/>
      <c r="BP12" s="13"/>
      <c r="BQ12" s="13"/>
      <c r="BR12" s="13"/>
      <c r="BS12" s="13"/>
      <c r="BT12" s="13"/>
      <c r="BU12" s="13"/>
      <c r="BV12" s="13"/>
      <c r="BW12" s="13"/>
      <c r="BX12" s="13"/>
      <c r="BY12" s="13"/>
      <c r="BZ12" s="13"/>
    </row>
    <row r="13" spans="1:78" s="3" customFormat="1" ht="30" customHeight="1" thickBot="1" x14ac:dyDescent="0.3">
      <c r="A13" s="26"/>
      <c r="B13" s="57" t="s">
        <v>52</v>
      </c>
      <c r="C13" s="57"/>
      <c r="D13" s="12">
        <v>1</v>
      </c>
      <c r="E13" s="38">
        <v>44956</v>
      </c>
      <c r="F13" s="38">
        <v>44959</v>
      </c>
      <c r="G13" s="10"/>
      <c r="H13" s="10">
        <f t="shared" si="16"/>
        <v>4</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43"/>
      <c r="BH13" s="61"/>
      <c r="BI13" s="44"/>
      <c r="BJ13" s="13"/>
      <c r="BK13" s="13"/>
      <c r="BL13" s="13"/>
      <c r="BM13" s="13"/>
      <c r="BN13" s="13"/>
      <c r="BO13" s="13"/>
      <c r="BP13" s="13"/>
      <c r="BQ13" s="13"/>
      <c r="BR13" s="13"/>
      <c r="BS13" s="13"/>
      <c r="BT13" s="13"/>
      <c r="BU13" s="13"/>
      <c r="BV13" s="13"/>
      <c r="BW13" s="13"/>
      <c r="BX13" s="13"/>
      <c r="BY13" s="13"/>
      <c r="BZ13" s="13"/>
    </row>
    <row r="14" spans="1:78" s="3" customFormat="1" ht="44.25" customHeight="1" thickBot="1" x14ac:dyDescent="0.3">
      <c r="A14" s="25" t="s">
        <v>19</v>
      </c>
      <c r="B14" s="59" t="s">
        <v>40</v>
      </c>
      <c r="C14" s="59"/>
      <c r="D14" s="59"/>
      <c r="E14" s="59"/>
      <c r="F14" s="59"/>
      <c r="G14" s="10"/>
      <c r="H14" s="10" t="str">
        <f t="shared" si="16"/>
        <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43"/>
      <c r="BH14" s="61"/>
      <c r="BI14" s="44"/>
      <c r="BJ14" s="13"/>
      <c r="BK14" s="13"/>
      <c r="BL14" s="13"/>
      <c r="BM14" s="13"/>
      <c r="BN14" s="13"/>
      <c r="BO14" s="13"/>
      <c r="BP14" s="13"/>
      <c r="BQ14" s="13"/>
      <c r="BR14" s="13"/>
      <c r="BS14" s="13"/>
      <c r="BT14" s="13"/>
      <c r="BU14" s="13"/>
      <c r="BV14" s="13"/>
      <c r="BW14" s="13"/>
      <c r="BX14" s="13"/>
      <c r="BY14" s="13"/>
      <c r="BZ14" s="13"/>
    </row>
    <row r="15" spans="1:78" s="3" customFormat="1" ht="30" customHeight="1" thickBot="1" x14ac:dyDescent="0.3">
      <c r="A15" s="25"/>
      <c r="B15" s="57" t="s">
        <v>52</v>
      </c>
      <c r="C15" s="57"/>
      <c r="D15" s="12">
        <v>1</v>
      </c>
      <c r="E15" s="38">
        <v>44956</v>
      </c>
      <c r="F15" s="38">
        <f>E15+3</f>
        <v>44959</v>
      </c>
      <c r="G15" s="10"/>
      <c r="H15" s="10">
        <f t="shared" si="16"/>
        <v>4</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43"/>
      <c r="BH15" s="61"/>
      <c r="BI15" s="44"/>
      <c r="BJ15" s="13"/>
      <c r="BK15" s="13"/>
      <c r="BL15" s="13"/>
      <c r="BM15" s="13"/>
      <c r="BN15" s="13"/>
      <c r="BO15" s="13"/>
      <c r="BP15" s="13"/>
      <c r="BQ15" s="13"/>
      <c r="BR15" s="13"/>
      <c r="BS15" s="13"/>
      <c r="BT15" s="13"/>
      <c r="BU15" s="13"/>
      <c r="BV15" s="13"/>
      <c r="BW15" s="13"/>
      <c r="BX15" s="13"/>
      <c r="BY15" s="13"/>
      <c r="BZ15" s="13"/>
    </row>
    <row r="16" spans="1:78" s="3" customFormat="1" ht="40.5" customHeight="1" thickBot="1" x14ac:dyDescent="0.3">
      <c r="A16" s="25" t="s">
        <v>19</v>
      </c>
      <c r="B16" s="59" t="s">
        <v>41</v>
      </c>
      <c r="C16" s="59"/>
      <c r="D16" s="59"/>
      <c r="E16" s="59"/>
      <c r="F16" s="59"/>
      <c r="G16" s="10"/>
      <c r="H16" s="10" t="str">
        <f t="shared" si="16"/>
        <v/>
      </c>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43"/>
      <c r="BH16" s="61"/>
      <c r="BI16" s="44"/>
      <c r="BJ16" s="13"/>
      <c r="BK16" s="13"/>
      <c r="BL16" s="13"/>
      <c r="BM16" s="13"/>
      <c r="BN16" s="13"/>
      <c r="BO16" s="13"/>
      <c r="BP16" s="13"/>
      <c r="BQ16" s="13"/>
      <c r="BR16" s="13"/>
      <c r="BS16" s="13"/>
      <c r="BT16" s="13"/>
      <c r="BU16" s="13"/>
      <c r="BV16" s="13"/>
      <c r="BW16" s="13"/>
      <c r="BX16" s="13"/>
      <c r="BY16" s="13"/>
      <c r="BZ16" s="13"/>
    </row>
    <row r="17" spans="1:78" s="3" customFormat="1" ht="30" customHeight="1" thickBot="1" x14ac:dyDescent="0.3">
      <c r="A17" s="25"/>
      <c r="B17" s="57" t="s">
        <v>52</v>
      </c>
      <c r="C17" s="57"/>
      <c r="D17" s="12">
        <v>1</v>
      </c>
      <c r="E17" s="38">
        <v>44956</v>
      </c>
      <c r="F17" s="38">
        <f>E17+3</f>
        <v>44959</v>
      </c>
      <c r="G17" s="10"/>
      <c r="H17" s="10">
        <f t="shared" si="16"/>
        <v>4</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43"/>
      <c r="BH17" s="61"/>
      <c r="BI17" s="44"/>
      <c r="BJ17" s="13"/>
      <c r="BK17" s="13"/>
      <c r="BL17" s="13"/>
      <c r="BM17" s="13"/>
      <c r="BN17" s="13"/>
      <c r="BO17" s="13"/>
      <c r="BP17" s="13"/>
      <c r="BQ17" s="13"/>
      <c r="BR17" s="13"/>
      <c r="BS17" s="13"/>
      <c r="BT17" s="13"/>
      <c r="BU17" s="13"/>
      <c r="BV17" s="13"/>
      <c r="BW17" s="13"/>
      <c r="BX17" s="13"/>
      <c r="BY17" s="13"/>
      <c r="BZ17" s="13"/>
    </row>
    <row r="18" spans="1:78" s="3" customFormat="1" ht="51.75" customHeight="1" thickBot="1" x14ac:dyDescent="0.3">
      <c r="A18" s="25" t="s">
        <v>19</v>
      </c>
      <c r="B18" s="59" t="s">
        <v>42</v>
      </c>
      <c r="C18" s="59"/>
      <c r="D18" s="59"/>
      <c r="E18" s="59"/>
      <c r="F18" s="59"/>
      <c r="G18" s="10"/>
      <c r="H18" s="10" t="str">
        <f t="shared" si="16"/>
        <v/>
      </c>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43"/>
      <c r="BH18" s="61"/>
      <c r="BI18" s="44"/>
      <c r="BJ18" s="13"/>
      <c r="BK18" s="13"/>
      <c r="BL18" s="13"/>
      <c r="BM18" s="13"/>
      <c r="BN18" s="13"/>
      <c r="BO18" s="13"/>
      <c r="BP18" s="13"/>
      <c r="BQ18" s="13"/>
      <c r="BR18" s="13"/>
      <c r="BS18" s="13"/>
      <c r="BT18" s="13"/>
      <c r="BU18" s="13"/>
      <c r="BV18" s="13"/>
      <c r="BW18" s="13"/>
      <c r="BX18" s="13"/>
      <c r="BY18" s="13"/>
      <c r="BZ18" s="13"/>
    </row>
    <row r="19" spans="1:78" s="3" customFormat="1" ht="30" customHeight="1" thickBot="1" x14ac:dyDescent="0.3">
      <c r="A19" s="25"/>
      <c r="B19" s="57" t="s">
        <v>50</v>
      </c>
      <c r="C19" s="57"/>
      <c r="D19" s="12">
        <v>0.15</v>
      </c>
      <c r="E19" s="38">
        <v>44959</v>
      </c>
      <c r="F19" s="38">
        <v>44980</v>
      </c>
      <c r="G19" s="10"/>
      <c r="H19" s="10">
        <f t="shared" si="16"/>
        <v>22</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43"/>
      <c r="BH19" s="61"/>
      <c r="BI19" s="44"/>
      <c r="BJ19" s="13"/>
      <c r="BK19" s="13"/>
      <c r="BL19" s="13"/>
      <c r="BM19" s="13"/>
      <c r="BN19" s="13"/>
      <c r="BO19" s="13"/>
      <c r="BP19" s="13"/>
      <c r="BQ19" s="13"/>
      <c r="BR19" s="13"/>
      <c r="BS19" s="13"/>
      <c r="BT19" s="13"/>
      <c r="BU19" s="13"/>
      <c r="BV19" s="13"/>
      <c r="BW19" s="13"/>
      <c r="BX19" s="13"/>
      <c r="BY19" s="13"/>
      <c r="BZ19" s="13"/>
    </row>
    <row r="20" spans="1:78" s="3" customFormat="1" ht="30" customHeight="1" thickBot="1" x14ac:dyDescent="0.3">
      <c r="A20" s="25" t="s">
        <v>20</v>
      </c>
      <c r="B20" s="46" t="s">
        <v>43</v>
      </c>
      <c r="C20" s="31"/>
      <c r="D20" s="11"/>
      <c r="E20" s="36"/>
      <c r="F20" s="37"/>
      <c r="G20" s="10"/>
      <c r="H20" s="10" t="str">
        <f t="shared" si="16"/>
        <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43"/>
      <c r="BH20" s="61"/>
      <c r="BI20" s="44"/>
      <c r="BJ20" s="13"/>
      <c r="BK20" s="13"/>
      <c r="BL20" s="13"/>
      <c r="BM20" s="13"/>
      <c r="BN20" s="13"/>
      <c r="BO20" s="13"/>
      <c r="BP20" s="13"/>
      <c r="BQ20" s="13"/>
      <c r="BR20" s="13"/>
      <c r="BS20" s="13"/>
      <c r="BT20" s="13"/>
      <c r="BU20" s="13"/>
      <c r="BV20" s="13"/>
      <c r="BW20" s="13"/>
      <c r="BX20" s="13"/>
      <c r="BY20" s="13"/>
      <c r="BZ20" s="13"/>
    </row>
    <row r="21" spans="1:78" s="3" customFormat="1" ht="30" customHeight="1" thickBot="1" x14ac:dyDescent="0.3">
      <c r="A21" s="26" t="s">
        <v>21</v>
      </c>
      <c r="B21" s="57" t="s">
        <v>53</v>
      </c>
      <c r="C21" s="57"/>
      <c r="D21" s="12">
        <v>1</v>
      </c>
      <c r="E21" s="38">
        <v>44959</v>
      </c>
      <c r="F21" s="38">
        <f>E21+7</f>
        <v>44966</v>
      </c>
      <c r="G21" s="10"/>
      <c r="H21" s="10">
        <f t="shared" si="16"/>
        <v>8</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43"/>
      <c r="BH21" s="61"/>
      <c r="BI21" s="44"/>
      <c r="BJ21" s="13"/>
      <c r="BK21" s="13"/>
      <c r="BL21" s="13"/>
      <c r="BM21" s="13"/>
      <c r="BN21" s="13"/>
      <c r="BO21" s="13"/>
      <c r="BP21" s="13"/>
      <c r="BQ21" s="13"/>
      <c r="BR21" s="13"/>
      <c r="BS21" s="13"/>
      <c r="BT21" s="13"/>
      <c r="BU21" s="13"/>
      <c r="BV21" s="13"/>
      <c r="BW21" s="13"/>
      <c r="BX21" s="13"/>
      <c r="BY21" s="13"/>
      <c r="BZ21" s="13"/>
    </row>
    <row r="22" spans="1:78" ht="48.75" customHeight="1" thickBot="1" x14ac:dyDescent="0.3">
      <c r="B22" s="59" t="s">
        <v>44</v>
      </c>
      <c r="C22" s="59"/>
      <c r="D22" s="59"/>
      <c r="E22" s="59"/>
      <c r="F22" s="59"/>
      <c r="G22" s="10"/>
      <c r="H22" s="10" t="str">
        <f t="shared" si="16"/>
        <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43"/>
      <c r="BH22" s="61"/>
      <c r="BI22" s="44"/>
      <c r="BJ22" s="13"/>
      <c r="BK22" s="13"/>
      <c r="BL22" s="13"/>
      <c r="BM22" s="13"/>
      <c r="BN22" s="13"/>
      <c r="BO22" s="13"/>
      <c r="BP22" s="13"/>
      <c r="BQ22" s="13"/>
      <c r="BR22" s="13"/>
      <c r="BS22" s="13"/>
      <c r="BT22" s="13"/>
      <c r="BU22" s="13"/>
      <c r="BV22" s="13"/>
      <c r="BW22" s="13"/>
      <c r="BX22" s="13"/>
      <c r="BY22" s="13"/>
      <c r="BZ22" s="13"/>
    </row>
    <row r="23" spans="1:78" ht="30" customHeight="1" thickBot="1" x14ac:dyDescent="0.3">
      <c r="B23" s="57" t="s">
        <v>51</v>
      </c>
      <c r="C23" s="57"/>
      <c r="D23" s="12">
        <v>0</v>
      </c>
      <c r="E23" s="38">
        <v>44966</v>
      </c>
      <c r="F23" s="38">
        <f>E23+7</f>
        <v>44973</v>
      </c>
      <c r="G23" s="10"/>
      <c r="H23" s="10">
        <f t="shared" si="16"/>
        <v>8</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43"/>
      <c r="BH23" s="61"/>
      <c r="BI23" s="44"/>
      <c r="BJ23" s="13"/>
      <c r="BK23" s="13"/>
      <c r="BL23" s="13"/>
      <c r="BM23" s="13"/>
      <c r="BN23" s="13"/>
      <c r="BO23" s="13"/>
      <c r="BP23" s="13"/>
      <c r="BQ23" s="13"/>
      <c r="BR23" s="13"/>
      <c r="BS23" s="13"/>
      <c r="BT23" s="13"/>
      <c r="BU23" s="13"/>
      <c r="BV23" s="13"/>
      <c r="BW23" s="13"/>
      <c r="BX23" s="13"/>
      <c r="BY23" s="13"/>
      <c r="BZ23" s="13"/>
    </row>
    <row r="24" spans="1:78" ht="30" customHeight="1" thickBot="1" x14ac:dyDescent="0.3">
      <c r="B24" s="46" t="s">
        <v>45</v>
      </c>
      <c r="C24" s="31"/>
      <c r="D24" s="11"/>
      <c r="E24" s="36"/>
      <c r="F24" s="37"/>
      <c r="G24" s="10"/>
      <c r="H24" s="10" t="str">
        <f t="shared" si="16"/>
        <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43"/>
      <c r="BH24" s="61"/>
      <c r="BI24" s="44"/>
      <c r="BJ24" s="13"/>
      <c r="BK24" s="13"/>
      <c r="BL24" s="13"/>
      <c r="BM24" s="13"/>
      <c r="BN24" s="13"/>
      <c r="BO24" s="13"/>
      <c r="BP24" s="13"/>
      <c r="BQ24" s="13"/>
      <c r="BR24" s="13"/>
      <c r="BS24" s="13"/>
      <c r="BT24" s="13"/>
      <c r="BU24" s="13"/>
      <c r="BV24" s="13"/>
      <c r="BW24" s="13"/>
      <c r="BX24" s="13"/>
      <c r="BY24" s="13"/>
      <c r="BZ24" s="13"/>
    </row>
    <row r="25" spans="1:78" ht="30" customHeight="1" thickBot="1" x14ac:dyDescent="0.3">
      <c r="B25" s="57" t="s">
        <v>52</v>
      </c>
      <c r="C25" s="57"/>
      <c r="D25" s="12">
        <v>0</v>
      </c>
      <c r="E25" s="38">
        <v>44973</v>
      </c>
      <c r="F25" s="38">
        <f>E25+7</f>
        <v>44980</v>
      </c>
      <c r="G25" s="10"/>
      <c r="H25" s="10">
        <f t="shared" si="16"/>
        <v>8</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43"/>
      <c r="BH25" s="61"/>
      <c r="BI25" s="44"/>
      <c r="BJ25" s="13"/>
      <c r="BK25" s="13"/>
      <c r="BL25" s="13"/>
      <c r="BM25" s="13"/>
      <c r="BN25" s="13"/>
      <c r="BO25" s="13"/>
      <c r="BP25" s="13"/>
      <c r="BQ25" s="13"/>
      <c r="BR25" s="13"/>
      <c r="BS25" s="13"/>
      <c r="BT25" s="13"/>
      <c r="BU25" s="13"/>
      <c r="BV25" s="13"/>
      <c r="BW25" s="13"/>
      <c r="BX25" s="13"/>
      <c r="BY25" s="13"/>
      <c r="BZ25" s="13"/>
    </row>
    <row r="26" spans="1:78" ht="30" customHeight="1" thickBot="1" x14ac:dyDescent="0.3">
      <c r="B26" s="46" t="s">
        <v>46</v>
      </c>
      <c r="C26" s="31"/>
      <c r="D26" s="11"/>
      <c r="E26" s="36"/>
      <c r="F26" s="37"/>
      <c r="G26" s="10"/>
      <c r="H26" s="10" t="str">
        <f t="shared" si="16"/>
        <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43"/>
      <c r="BH26" s="61"/>
      <c r="BI26" s="44"/>
      <c r="BJ26" s="13"/>
      <c r="BK26" s="13"/>
      <c r="BL26" s="13"/>
      <c r="BM26" s="13"/>
      <c r="BN26" s="13"/>
      <c r="BO26" s="13"/>
      <c r="BP26" s="13"/>
      <c r="BQ26" s="13"/>
      <c r="BR26" s="13"/>
      <c r="BS26" s="13"/>
      <c r="BT26" s="13"/>
      <c r="BU26" s="13"/>
      <c r="BV26" s="13"/>
      <c r="BW26" s="13"/>
      <c r="BX26" s="13"/>
      <c r="BY26" s="13"/>
      <c r="BZ26" s="13"/>
    </row>
    <row r="27" spans="1:78" ht="30" customHeight="1" thickBot="1" x14ac:dyDescent="0.3">
      <c r="B27" s="57" t="s">
        <v>52</v>
      </c>
      <c r="C27" s="57"/>
      <c r="D27" s="12">
        <v>0</v>
      </c>
      <c r="E27" s="38">
        <v>44980</v>
      </c>
      <c r="F27" s="38">
        <f>E27+7</f>
        <v>44987</v>
      </c>
      <c r="G27" s="10"/>
      <c r="H27" s="10">
        <f t="shared" si="16"/>
        <v>8</v>
      </c>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43"/>
      <c r="BH27" s="61"/>
      <c r="BI27" s="44"/>
      <c r="BJ27" s="13"/>
      <c r="BK27" s="13"/>
      <c r="BL27" s="13"/>
      <c r="BM27" s="13"/>
      <c r="BN27" s="13"/>
      <c r="BO27" s="13"/>
      <c r="BP27" s="13"/>
      <c r="BQ27" s="13"/>
      <c r="BR27" s="13"/>
      <c r="BS27" s="13"/>
      <c r="BT27" s="13"/>
      <c r="BU27" s="13"/>
      <c r="BV27" s="13"/>
      <c r="BW27" s="13"/>
      <c r="BX27" s="13"/>
      <c r="BY27" s="13"/>
      <c r="BZ27" s="13"/>
    </row>
    <row r="28" spans="1:78" ht="30" customHeight="1" thickBot="1" x14ac:dyDescent="0.3">
      <c r="B28" s="46" t="s">
        <v>47</v>
      </c>
      <c r="C28" s="31"/>
      <c r="D28" s="11"/>
      <c r="E28" s="36"/>
      <c r="F28" s="37"/>
      <c r="G28" s="10"/>
      <c r="H28" s="10" t="str">
        <f t="shared" si="16"/>
        <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43"/>
      <c r="BH28" s="61"/>
      <c r="BI28" s="44"/>
      <c r="BJ28" s="13"/>
      <c r="BK28" s="13"/>
      <c r="BL28" s="13"/>
      <c r="BM28" s="13"/>
      <c r="BN28" s="13"/>
      <c r="BO28" s="13"/>
      <c r="BP28" s="13"/>
      <c r="BQ28" s="13"/>
      <c r="BR28" s="13"/>
      <c r="BS28" s="13"/>
      <c r="BT28" s="13"/>
      <c r="BU28" s="13"/>
      <c r="BV28" s="13"/>
      <c r="BW28" s="13"/>
      <c r="BX28" s="13"/>
      <c r="BY28" s="13"/>
      <c r="BZ28" s="13"/>
    </row>
    <row r="29" spans="1:78" ht="30" customHeight="1" thickBot="1" x14ac:dyDescent="0.3">
      <c r="B29" s="57" t="s">
        <v>52</v>
      </c>
      <c r="C29" s="57"/>
      <c r="D29" s="12">
        <v>0</v>
      </c>
      <c r="E29" s="38">
        <v>44986</v>
      </c>
      <c r="F29" s="38">
        <v>45007</v>
      </c>
      <c r="G29" s="10"/>
      <c r="H29" s="10">
        <f t="shared" si="16"/>
        <v>22</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43"/>
      <c r="BH29" s="61"/>
      <c r="BI29" s="44"/>
      <c r="BJ29" s="13"/>
      <c r="BK29" s="13"/>
      <c r="BL29" s="13"/>
      <c r="BM29" s="13"/>
      <c r="BN29" s="13"/>
      <c r="BO29" s="13"/>
      <c r="BP29" s="13"/>
      <c r="BQ29" s="13"/>
      <c r="BR29" s="13"/>
      <c r="BS29" s="13"/>
      <c r="BT29" s="13"/>
      <c r="BU29" s="13"/>
      <c r="BV29" s="13"/>
      <c r="BW29" s="13"/>
      <c r="BX29" s="13"/>
      <c r="BY29" s="13"/>
      <c r="BZ29" s="13"/>
    </row>
    <row r="30" spans="1:78" ht="30" customHeight="1" thickBot="1" x14ac:dyDescent="0.3">
      <c r="B30" s="46" t="s">
        <v>48</v>
      </c>
      <c r="C30" s="31"/>
      <c r="D30" s="11"/>
      <c r="E30" s="36"/>
      <c r="F30" s="37"/>
      <c r="G30" s="10"/>
      <c r="H30" s="10" t="str">
        <f t="shared" si="16"/>
        <v/>
      </c>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43"/>
      <c r="BH30" s="61"/>
      <c r="BI30" s="44"/>
      <c r="BJ30" s="13"/>
      <c r="BK30" s="13"/>
      <c r="BL30" s="13"/>
      <c r="BM30" s="13"/>
      <c r="BN30" s="13"/>
      <c r="BO30" s="13"/>
      <c r="BP30" s="13"/>
      <c r="BQ30" s="13"/>
      <c r="BR30" s="13"/>
      <c r="BS30" s="13"/>
      <c r="BT30" s="13"/>
      <c r="BU30" s="13"/>
      <c r="BV30" s="13"/>
      <c r="BW30" s="13"/>
      <c r="BX30" s="13"/>
      <c r="BY30" s="13"/>
      <c r="BZ30" s="13"/>
    </row>
    <row r="31" spans="1:78" ht="30" customHeight="1" thickBot="1" x14ac:dyDescent="0.3">
      <c r="B31" s="57" t="s">
        <v>52</v>
      </c>
      <c r="C31" s="57"/>
      <c r="D31" s="12">
        <v>0</v>
      </c>
      <c r="E31" s="38">
        <v>44994</v>
      </c>
      <c r="F31" s="38">
        <f>E31+13</f>
        <v>45007</v>
      </c>
      <c r="G31" s="10"/>
      <c r="H31" s="10">
        <f t="shared" si="16"/>
        <v>14</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43"/>
      <c r="BH31" s="61"/>
      <c r="BI31" s="44"/>
      <c r="BJ31" s="13"/>
      <c r="BK31" s="13"/>
      <c r="BL31" s="13"/>
      <c r="BM31" s="13"/>
      <c r="BN31" s="13"/>
      <c r="BO31" s="13"/>
      <c r="BP31" s="13"/>
      <c r="BQ31" s="13"/>
      <c r="BR31" s="13"/>
      <c r="BS31" s="13"/>
      <c r="BT31" s="13"/>
      <c r="BU31" s="13"/>
      <c r="BV31" s="13"/>
      <c r="BW31" s="13"/>
      <c r="BX31" s="13"/>
      <c r="BY31" s="13"/>
      <c r="BZ31" s="13"/>
    </row>
    <row r="32" spans="1:78" ht="30" customHeight="1" thickBot="1" x14ac:dyDescent="0.3">
      <c r="B32" s="46" t="s">
        <v>49</v>
      </c>
      <c r="C32" s="31"/>
      <c r="D32" s="11"/>
      <c r="E32" s="36"/>
      <c r="F32" s="37"/>
      <c r="G32" s="10"/>
      <c r="H32" s="10" t="str">
        <f t="shared" si="16"/>
        <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43"/>
      <c r="BH32" s="61"/>
      <c r="BI32" s="44"/>
      <c r="BJ32" s="13"/>
      <c r="BK32" s="13"/>
      <c r="BL32" s="13"/>
      <c r="BM32" s="13"/>
      <c r="BN32" s="13"/>
      <c r="BO32" s="13"/>
      <c r="BP32" s="13"/>
      <c r="BQ32" s="13"/>
      <c r="BR32" s="13"/>
      <c r="BS32" s="13"/>
      <c r="BT32" s="13"/>
      <c r="BU32" s="13"/>
      <c r="BV32" s="13"/>
      <c r="BW32" s="13"/>
      <c r="BX32" s="13"/>
      <c r="BY32" s="13"/>
      <c r="BZ32" s="13"/>
    </row>
    <row r="33" spans="2:78" ht="30" customHeight="1" thickBot="1" x14ac:dyDescent="0.3">
      <c r="B33" s="57" t="s">
        <v>52</v>
      </c>
      <c r="C33" s="57"/>
      <c r="D33" s="12">
        <v>0</v>
      </c>
      <c r="E33" s="38">
        <v>45001</v>
      </c>
      <c r="F33" s="38">
        <v>45007</v>
      </c>
      <c r="G33" s="10"/>
      <c r="H33" s="10">
        <f t="shared" si="16"/>
        <v>7</v>
      </c>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43"/>
      <c r="BH33" s="61"/>
      <c r="BI33" s="44"/>
      <c r="BJ33" s="13"/>
      <c r="BK33" s="13"/>
      <c r="BL33" s="13"/>
      <c r="BM33" s="13"/>
      <c r="BN33" s="13"/>
      <c r="BO33" s="13"/>
      <c r="BP33" s="13"/>
      <c r="BQ33" s="13"/>
      <c r="BR33" s="13"/>
      <c r="BS33" s="13"/>
      <c r="BT33" s="13"/>
      <c r="BU33" s="13"/>
      <c r="BV33" s="13"/>
      <c r="BW33" s="13"/>
      <c r="BX33" s="13"/>
      <c r="BY33" s="13"/>
      <c r="BZ33" s="13"/>
    </row>
    <row r="34" spans="2:78" ht="30" customHeight="1" x14ac:dyDescent="0.25">
      <c r="E34"/>
    </row>
    <row r="35" spans="2:78" ht="30" customHeight="1" x14ac:dyDescent="0.25">
      <c r="E35"/>
    </row>
    <row r="36" spans="2:78" ht="30" customHeight="1" x14ac:dyDescent="0.25">
      <c r="E36"/>
    </row>
    <row r="37" spans="2:78" ht="30" customHeight="1" x14ac:dyDescent="0.25">
      <c r="E37"/>
    </row>
    <row r="38" spans="2:78" ht="30" customHeight="1" x14ac:dyDescent="0.25">
      <c r="E38"/>
    </row>
    <row r="39" spans="2:78" ht="30" customHeight="1" x14ac:dyDescent="0.25">
      <c r="E39"/>
    </row>
    <row r="40" spans="2:78" ht="30" customHeight="1" x14ac:dyDescent="0.25">
      <c r="E40"/>
    </row>
    <row r="41" spans="2:78" ht="30" customHeight="1" x14ac:dyDescent="0.25">
      <c r="E41"/>
    </row>
    <row r="42" spans="2:78" ht="30" customHeight="1" x14ac:dyDescent="0.25">
      <c r="E42"/>
    </row>
    <row r="43" spans="2:78" ht="30" customHeight="1" x14ac:dyDescent="0.25">
      <c r="E43"/>
    </row>
    <row r="44" spans="2:78" ht="30" customHeight="1" x14ac:dyDescent="0.25">
      <c r="C44" s="9"/>
    </row>
  </sheetData>
  <mergeCells count="32">
    <mergeCell ref="B12:F12"/>
    <mergeCell ref="B14:F14"/>
    <mergeCell ref="B16:F16"/>
    <mergeCell ref="B18:F18"/>
    <mergeCell ref="B27:C27"/>
    <mergeCell ref="B25:C25"/>
    <mergeCell ref="B21:C21"/>
    <mergeCell ref="B13:C13"/>
    <mergeCell ref="B15:C15"/>
    <mergeCell ref="B17:C17"/>
    <mergeCell ref="B19:C19"/>
    <mergeCell ref="B22:F22"/>
    <mergeCell ref="BT4:BZ4"/>
    <mergeCell ref="B31:C31"/>
    <mergeCell ref="B9:C9"/>
    <mergeCell ref="B11:C11"/>
    <mergeCell ref="B23:C23"/>
    <mergeCell ref="B29:C29"/>
    <mergeCell ref="AY4:BE4"/>
    <mergeCell ref="BF4:BL4"/>
    <mergeCell ref="B33:C33"/>
    <mergeCell ref="I4:O4"/>
    <mergeCell ref="P4:V4"/>
    <mergeCell ref="W4:AC4"/>
    <mergeCell ref="BM4:BS4"/>
    <mergeCell ref="C3:D3"/>
    <mergeCell ref="C4:D4"/>
    <mergeCell ref="AK4:AQ4"/>
    <mergeCell ref="AR4:AX4"/>
    <mergeCell ref="B6:C6"/>
    <mergeCell ref="E3:F3"/>
    <mergeCell ref="AD4:AJ4"/>
  </mergeCells>
  <conditionalFormatting sqref="D7:D11 D13 D15 D17 D19:D21 D23:D33">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5 BK8:BY33 I6:BX6 I7:BK33">
    <cfRule type="expression" dxfId="2" priority="55">
      <formula>AND(TODAY()&gt;=I$5,TODAY()&lt;J$5)</formula>
    </cfRule>
  </conditionalFormatting>
  <conditionalFormatting sqref="BK8:BY33 I7:BK33">
    <cfRule type="expression" dxfId="23" priority="49">
      <formula>AND(début_tâche&lt;=I$5,ROUNDDOWN((fin_tâche-début_tâche+1)*avancement_tâche,0)+début_tâche-1&gt;=I$5)</formula>
    </cfRule>
    <cfRule type="expression" dxfId="22" priority="50" stopIfTrue="1">
      <formula>AND(fin_tâche&gt;=I$5,début_tâche&lt;J$5)</formula>
    </cfRule>
  </conditionalFormatting>
  <conditionalFormatting sqref="BM7:BZ7 BZ6 BN5:BZ5">
    <cfRule type="expression" dxfId="21" priority="19">
      <formula>AND(TODAY()&gt;=BM$5,TODAY()&lt;BN$5)</formula>
    </cfRule>
  </conditionalFormatting>
  <conditionalFormatting sqref="BM7:BZ7">
    <cfRule type="expression" dxfId="20" priority="17">
      <formula>AND(début_tâche&lt;=BM$5,ROUNDDOWN((fin_tâche-début_tâche+1)*avancement_tâche,0)+début_tâche-1&gt;=BM$5)</formula>
    </cfRule>
    <cfRule type="expression" dxfId="19" priority="18" stopIfTrue="1">
      <formula>AND(fin_tâche&gt;=BM$5,début_tâche&lt;BN$5)</formula>
    </cfRule>
  </conditionalFormatting>
  <conditionalFormatting sqref="BL5:BM5 BL7:BL33">
    <cfRule type="expression" dxfId="17" priority="57">
      <formula>AND(TODAY()&gt;=BL$5,TODAY()&lt;BT$5)</formula>
    </cfRule>
  </conditionalFormatting>
  <conditionalFormatting sqref="BL7:BL33">
    <cfRule type="expression" dxfId="16" priority="67">
      <formula>AND(début_tâche&lt;=BL$5,ROUNDDOWN((fin_tâche-début_tâche+1)*avancement_tâche,0)+début_tâche-1&gt;=BL$5)</formula>
    </cfRule>
    <cfRule type="expression" dxfId="15" priority="68" stopIfTrue="1">
      <formula>AND(fin_tâche&gt;=BL$5,début_tâche&lt;BT$5)</formula>
    </cfRule>
  </conditionalFormatting>
  <conditionalFormatting sqref="BZ8:BZ33">
    <cfRule type="expression" dxfId="12" priority="4">
      <formula>AND(TODAY()&gt;=BZ$5,TODAY()&lt;CA$5)</formula>
    </cfRule>
  </conditionalFormatting>
  <conditionalFormatting sqref="BZ8:BZ33">
    <cfRule type="expression" dxfId="11" priority="2">
      <formula>AND(début_tâche&lt;=BZ$5,ROUNDDOWN((fin_tâche-début_tâche+1)*avancement_tâche,0)+début_tâche-1&gt;=BZ$5)</formula>
    </cfRule>
    <cfRule type="expression" dxfId="10" priority="3" stopIfTrue="1">
      <formula>AND(fin_tâche&gt;=BZ$5,début_tâche&lt;CA$5)</formula>
    </cfRule>
  </conditionalFormatting>
  <conditionalFormatting sqref="BY6">
    <cfRule type="expression" dxfId="9" priority="1">
      <formula>AND(TODAY()&gt;=BY$5,TODAY()&lt;BZ$5)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verticalCentered="1"/>
  <pageMargins left="0.7" right="0.7" top="0.75" bottom="0.75" header="0.3" footer="0.3"/>
  <pageSetup paperSize="9" scale="35" orientation="landscape" r:id="rId1"/>
  <headerFooter differentFirst="1" scaleWithDoc="0">
    <oddFooter>Page &amp;P of &amp;N</oddFooter>
  </headerFooter>
  <rowBreaks count="1" manualBreakCount="1">
    <brk id="20"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 D15 D17 D19:D21 D23:D33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92.42578125" style="15" customWidth="1"/>
    <col min="2" max="16384" width="9.140625" style="2"/>
  </cols>
  <sheetData>
    <row r="1" spans="1:2" ht="46.5" customHeight="1" x14ac:dyDescent="0.2"/>
    <row r="2" spans="1:2" s="17" customFormat="1" ht="15.75" x14ac:dyDescent="0.25">
      <c r="A2" s="16" t="s">
        <v>22</v>
      </c>
      <c r="B2" s="16"/>
    </row>
    <row r="3" spans="1:2" s="21" customFormat="1" ht="27" customHeight="1" x14ac:dyDescent="0.25">
      <c r="A3" s="35" t="s">
        <v>23</v>
      </c>
      <c r="B3" s="22"/>
    </row>
    <row r="4" spans="1:2" s="18" customFormat="1" ht="26.25" x14ac:dyDescent="0.4">
      <c r="A4" s="19" t="s">
        <v>24</v>
      </c>
    </row>
    <row r="5" spans="1:2" ht="74.099999999999994" customHeight="1" x14ac:dyDescent="0.2">
      <c r="A5" s="20" t="s">
        <v>25</v>
      </c>
    </row>
    <row r="6" spans="1:2" ht="26.25" customHeight="1" x14ac:dyDescent="0.2">
      <c r="A6" s="19" t="s">
        <v>26</v>
      </c>
    </row>
    <row r="7" spans="1:2" s="15" customFormat="1" ht="204.95" customHeight="1" x14ac:dyDescent="0.25">
      <c r="A7" s="24" t="s">
        <v>27</v>
      </c>
    </row>
    <row r="8" spans="1:2" s="18" customFormat="1" ht="26.25" x14ac:dyDescent="0.4">
      <c r="A8" s="19" t="s">
        <v>28</v>
      </c>
    </row>
    <row r="9" spans="1:2" ht="75" x14ac:dyDescent="0.2">
      <c r="A9" s="20" t="s">
        <v>29</v>
      </c>
    </row>
    <row r="10" spans="1:2" s="15" customFormat="1" ht="27.95" customHeight="1" x14ac:dyDescent="0.25">
      <c r="A10" s="23" t="s">
        <v>30</v>
      </c>
    </row>
    <row r="11" spans="1:2" s="18" customFormat="1" ht="26.25" x14ac:dyDescent="0.4">
      <c r="A11" s="19" t="s">
        <v>31</v>
      </c>
    </row>
    <row r="12" spans="1:2" ht="30" x14ac:dyDescent="0.2">
      <c r="A12" s="20" t="s">
        <v>32</v>
      </c>
    </row>
    <row r="13" spans="1:2" s="15" customFormat="1" ht="27.95" customHeight="1" x14ac:dyDescent="0.25">
      <c r="A13" s="23" t="s">
        <v>33</v>
      </c>
    </row>
    <row r="14" spans="1:2" s="18" customFormat="1" ht="26.25" x14ac:dyDescent="0.4">
      <c r="A14" s="19" t="s">
        <v>34</v>
      </c>
    </row>
    <row r="15" spans="1:2" ht="75" customHeight="1" x14ac:dyDescent="0.2">
      <c r="A15" s="20" t="s">
        <v>35</v>
      </c>
    </row>
    <row r="16" spans="1:2" ht="90" x14ac:dyDescent="0.2">
      <c r="A16" s="2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2022-10-10T19:00:22Z</dcterms:created>
  <dcterms:modified xsi:type="dcterms:W3CDTF">2023-02-08T20:48:19Z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