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70102A6B-A77A-4787-88B1-499E093FACCE}"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PlanningProjet!$A$1:$BZ$44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25" i="11"/>
  <c r="F23" i="11"/>
  <c r="F15" i="11"/>
  <c r="H15" i="11" s="1"/>
  <c r="F13" i="11"/>
  <c r="F11" i="11"/>
  <c r="H39" i="11"/>
  <c r="H38" i="11"/>
  <c r="H21" i="11"/>
  <c r="H20" i="11"/>
  <c r="H25" i="11"/>
  <c r="H24" i="11"/>
  <c r="H27" i="11"/>
  <c r="H26" i="11"/>
  <c r="F19" i="11"/>
  <c r="H19" i="11" s="1"/>
  <c r="H18" i="11"/>
  <c r="F17" i="11"/>
  <c r="H17" i="11" s="1"/>
  <c r="H16" i="11"/>
  <c r="H14" i="11"/>
  <c r="H13" i="11"/>
  <c r="H12" i="11"/>
  <c r="H33" i="11"/>
  <c r="H32" i="11"/>
  <c r="H43" i="11"/>
  <c r="H9" i="11"/>
  <c r="H41" i="11"/>
  <c r="H37" i="11"/>
  <c r="H36" i="11"/>
  <c r="H35" i="11"/>
  <c r="H34" i="11"/>
  <c r="H10" i="11"/>
  <c r="H7" i="11"/>
  <c r="I5" i="11" l="1"/>
  <c r="I6" i="11" s="1"/>
  <c r="H30" i="11"/>
  <c r="H29" i="11"/>
  <c r="H28" i="11"/>
  <c r="H22" i="11"/>
  <c r="H8" i="11"/>
  <c r="H11" i="11" l="1"/>
  <c r="H31" i="11"/>
  <c r="H23" i="11"/>
  <c r="J5" i="11"/>
  <c r="K5" i="11" l="1"/>
  <c r="L5" i="11" l="1"/>
  <c r="M5" i="11" l="1"/>
  <c r="N5" i="11" l="1"/>
  <c r="O5" i="11" l="1"/>
  <c r="P5" i="11" l="1"/>
  <c r="P6" i="11" s="1"/>
  <c r="O6" i="11"/>
  <c r="N6" i="11"/>
  <c r="M6" i="11"/>
  <c r="L6" i="11"/>
  <c r="K6" i="11"/>
  <c r="J6" i="11"/>
  <c r="I4" i="11"/>
  <c r="P4" i="11" l="1"/>
  <c r="Q5" i="11"/>
  <c r="R5" i="11" l="1"/>
  <c r="S5" i="11" l="1"/>
  <c r="T5" i="11" l="1"/>
  <c r="U5" i="11" l="1"/>
  <c r="V5" i="11" l="1"/>
  <c r="W5" i="11" l="1"/>
  <c r="X5" i="11" s="1"/>
  <c r="V6" i="11"/>
  <c r="U6" i="11"/>
  <c r="T6" i="11"/>
  <c r="S6" i="11"/>
  <c r="R6" i="11"/>
  <c r="Q6" i="11"/>
  <c r="W6" i="11" l="1"/>
  <c r="W4" i="11"/>
  <c r="Y5"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Y6" i="11" s="1"/>
  <c r="AX6" i="11" l="1"/>
  <c r="AY4" i="11"/>
  <c r="AZ5" i="11"/>
  <c r="AZ6" i="11" s="1"/>
  <c r="BA5" i="11" l="1"/>
  <c r="BA6" i="11" s="1"/>
  <c r="BB5" i="11" l="1"/>
  <c r="BB6" i="11" s="1"/>
  <c r="BC5" i="11" l="1"/>
  <c r="BC6" i="11" s="1"/>
  <c r="BD5" i="11" l="1"/>
  <c r="BD6" i="11" s="1"/>
  <c r="BE5" i="11" l="1"/>
  <c r="BE6" i="11" l="1"/>
  <c r="BF5" i="11"/>
  <c r="BF4" i="11" s="1"/>
  <c r="BF6" i="11" l="1"/>
  <c r="BG5" i="11"/>
  <c r="BG6" i="11" s="1"/>
  <c r="BH5" i="11" l="1"/>
  <c r="BH6" i="11" s="1"/>
  <c r="BI5" i="11" l="1"/>
  <c r="BI6" i="11" s="1"/>
  <c r="BJ5" i="11" l="1"/>
  <c r="BJ6" i="11" s="1"/>
  <c r="BK5" i="11" l="1"/>
  <c r="BK6" i="11" s="1"/>
  <c r="BL5" i="11" l="1"/>
  <c r="BL6" i="11" l="1"/>
  <c r="BM5" i="11"/>
  <c r="BN5" i="11" l="1"/>
  <c r="BM6" i="11"/>
  <c r="BM4" i="11"/>
  <c r="BN6" i="11" l="1"/>
  <c r="BO5" i="11"/>
  <c r="BO6" i="11" l="1"/>
  <c r="BP5" i="11"/>
  <c r="BQ5" i="11" l="1"/>
  <c r="BP6" i="11"/>
  <c r="BR5" i="11" l="1"/>
  <c r="BQ6" i="11"/>
  <c r="BR6" i="11" l="1"/>
  <c r="BS5" i="11"/>
  <c r="BS6" i="11" l="1"/>
  <c r="BT5" i="11"/>
  <c r="BT4" i="11" l="1"/>
  <c r="BT6" i="11"/>
  <c r="BU5" i="11"/>
  <c r="BU6" i="11" l="1"/>
  <c r="BV5" i="11"/>
  <c r="BW5" i="11" l="1"/>
  <c r="BV6" i="11"/>
  <c r="BW6" i="11" l="1"/>
  <c r="BX5" i="11"/>
  <c r="BX6" i="11" l="1"/>
  <c r="BY5" i="11"/>
  <c r="BY6" i="11" l="1"/>
  <c r="BZ5" i="11"/>
  <c r="BZ6" i="11" s="1"/>
</calcChain>
</file>

<file path=xl/sharedStrings.xml><?xml version="1.0" encoding="utf-8"?>
<sst xmlns="http://schemas.openxmlformats.org/spreadsheetml/2006/main" count="77" uniqueCount="58">
  <si>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</si>
  <si>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StellaStone</t>
  </si>
  <si>
    <t>Entrez le nom de la société dans la cellule B2.</t>
  </si>
  <si>
    <t>Novus</t>
  </si>
  <si>
    <t>Entrez le nom du chef de projet dans la cellule B3. Entrez la date de début du projet dans la cellule E3. Début du projet : l’étiquette figure dans la cellule C3.</t>
  </si>
  <si>
    <t>Date du jour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</si>
  <si>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</si>
  <si>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</si>
  <si>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</si>
  <si>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</si>
  <si>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</si>
  <si>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</si>
  <si>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</si>
  <si>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</si>
  <si>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</si>
  <si>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</si>
  <si>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</si>
  <si>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</si>
  <si>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</si>
  <si>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Benguezzou, Meziane</t>
  </si>
  <si>
    <t>Exemple de bloc de titre de phase</t>
  </si>
  <si>
    <t>Ceci est une ligne vide.</t>
  </si>
  <si>
    <t>Cette ligne marque la fin du planning de projet. N’ENTREZ rien dans cette ligne. 
Insérez de nouvelles lignes au-dessus de celle-ci pour continuer d’élaborer votre planning de projet.</t>
  </si>
  <si>
    <t>Phase 4.1 : Finalisation et rectification des possibles erreurs</t>
  </si>
  <si>
    <t>Phase 5 : Préparation de la soutenance</t>
  </si>
  <si>
    <t>Phase 6 : Présentation de StellaStone</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</si>
  <si>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</si>
  <si>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</si>
  <si>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</si>
  <si>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</si>
  <si>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</si>
  <si>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</si>
  <si>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</si>
  <si>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</si>
  <si>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</si>
  <si>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</si>
  <si>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</si>
  <si>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</si>
  <si>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</si>
  <si>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</si>
  <si>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</si>
  <si>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Phase 1 : Choix du langage et de l'environnement de travail</t>
  </si>
  <si>
    <t>Phase 1.1 : Découverte et prise en main du langage et des outils de travail</t>
  </si>
  <si>
    <t>Phase 1.2 : Initialisation des éléments graphiques</t>
  </si>
  <si>
    <t>Phase 1.3 : Initialisation du "Backend"</t>
  </si>
  <si>
    <t>Phase 1.4 : Mise en place du Système d'Authentification</t>
  </si>
  <si>
    <t>Phase 2 : Amélioration des graphisme des éléments (fusées, astres, plateforme...)</t>
  </si>
  <si>
    <t>Phase 2.2 : Mise en place de la partie profil et paramètre</t>
  </si>
  <si>
    <t>Phase 2.1 : Ajout du Mode Réaliste pour la réalisation du voyage</t>
  </si>
  <si>
    <t>Phase 3 : Mise en place de la construction de la fusée pour le mode aventure</t>
  </si>
  <si>
    <t>Phase 3.1 : Ajout de la construction de la fusée pour le mode réaliste</t>
  </si>
  <si>
    <t>Phase 3.2 : Permettre le choix de missions pour le mode Réaliste</t>
  </si>
  <si>
    <t>Phase 4 : Refactoring &amp; Clean Code</t>
  </si>
  <si>
    <t>Phase 4.2 : Mise à jour du Manuel Utilisateur</t>
  </si>
  <si>
    <t>Meziane</t>
  </si>
  <si>
    <t>Benguezzou</t>
  </si>
  <si>
    <t>Phase 1.5 : Création de l'interface d'Accueil</t>
  </si>
  <si>
    <t>Phase 1.6 : Réalisation d'une mission spatial en mode Aventure (Graphisme basique)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</si>
</sst>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ont>
    <font>
      <sz val="11"/>
      <color rgb="FF000000"/>
      <name val="Calibri"/>
      <charset val="1"/>
    </font>
    <font>
      <b/>
      <sz val="11"/>
      <color rgb="FF000000"/>
      <name val="Calibri"/>
      <family val="2"/>
    </font>
    <font>
      <sz val="11"/>
      <color rgb="FF000000"/>
      <name val="Calibri"/>
      <family val="2"/>
    </font>
  </fonts>
  <fills count="5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9C9C9"/>
        <bgColor indexed="64"/>
      </patternFill>
    </fill>
    <fill>
      <patternFill patternType="solid">
        <fgColor rgb="FFE7E6E6"/>
        <bgColor indexed="64"/>
      </patternFill>
    </fill>
    <fill>
      <patternFill patternType="solid">
        <fgColor rgb="FFFF0000"/>
        <bgColor indexed="64"/>
      </patternFill>
    </fill>
    <fill>
      <patternFill patternType="solid">
        <fgColor rgb="FFFFE699"/>
        <bgColor indexed="64"/>
      </patternFill>
    </fill>
    <fill>
      <patternFill patternType="solid">
        <fgColor rgb="FFFFF2CC"/>
        <bgColor indexed="64"/>
      </patternFill>
    </fill>
    <fill>
      <patternFill patternType="solid">
        <fgColor rgb="FFFF7373"/>
        <bgColor indexed="64"/>
      </patternFill>
    </fill>
    <fill>
      <patternFill patternType="solid">
        <fgColor rgb="FFFCA4A4"/>
        <bgColor indexed="64"/>
      </patternFill>
    </fill>
    <fill>
      <patternFill patternType="solid">
        <fgColor rgb="FF427FC2"/>
        <bgColor indexed="64"/>
      </patternFill>
    </fill>
    <fill>
      <patternFill patternType="solid">
        <fgColor rgb="FFFF8F8F"/>
        <bgColor indexed="64"/>
      </patternFill>
    </fill>
    <fill>
      <patternFill patternType="solid">
        <fgColor theme="6"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thin">
        <color rgb="FFD9D9D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9"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1" applyFont="1" applyAlignment="1" applyProtection="1"/>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34" fillId="42" borderId="17" xfId="0" applyFont="1" applyFill="1" applyBorder="1" applyAlignment="1">
      <alignment horizontal="left" vertical="center" indent="2"/>
    </xf>
    <xf numFmtId="0" fontId="34" fillId="43" borderId="17" xfId="0" applyFont="1" applyFill="1" applyBorder="1" applyAlignment="1">
      <alignment horizontal="left" vertical="center" indent="2"/>
    </xf>
    <xf numFmtId="0" fontId="34" fillId="44" borderId="17" xfId="0" applyFont="1" applyFill="1" applyBorder="1" applyAlignment="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34" fillId="45" borderId="0" xfId="0" applyFont="1" applyFill="1" applyAlignment="1">
      <alignment horizontal="left" vertical="center" indent="2"/>
    </xf>
    <xf numFmtId="0" fontId="0" fillId="47" borderId="9" xfId="0" applyFill="1" applyBorder="1" applyAlignment="1">
      <alignment vertical="center"/>
    </xf>
    <xf numFmtId="167" fontId="5" fillId="48" borderId="2" xfId="0" applyNumberFormat="1" applyFont="1" applyFill="1" applyBorder="1" applyAlignment="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34" fillId="48" borderId="17" xfId="0" applyFont="1" applyFill="1" applyBorder="1" applyAlignment="1">
      <alignment horizontal="left" vertical="center" indent="2"/>
    </xf>
    <xf numFmtId="9" fontId="4" fillId="49" borderId="2" xfId="2" applyFont="1" applyFill="1" applyBorder="1" applyAlignment="1">
      <alignment horizontal="center" vertical="center"/>
    </xf>
    <xf numFmtId="167" fontId="7" fillId="49" borderId="2" xfId="10" applyFill="1">
      <alignment horizontal="center" vertical="center"/>
    </xf>
    <xf numFmtId="0" fontId="34" fillId="50" borderId="0" xfId="0" applyFont="1" applyFill="1" applyAlignment="1">
      <alignment horizontal="left" vertical="center" indent="2"/>
    </xf>
    <xf numFmtId="0" fontId="7"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9" fontId="4" fillId="51" borderId="2" xfId="2" applyFont="1" applyFill="1" applyBorder="1" applyAlignment="1">
      <alignment horizontal="center" vertical="center"/>
    </xf>
    <xf numFmtId="167" fontId="7" fillId="51" borderId="2" xfId="10" applyFill="1">
      <alignment horizontal="center" vertical="center"/>
    </xf>
    <xf numFmtId="0" fontId="0" fillId="0" borderId="18" xfId="0" applyBorder="1" applyAlignment="1">
      <alignment vertical="center"/>
    </xf>
    <xf numFmtId="0" fontId="0" fillId="0" borderId="19" xfId="0" applyBorder="1" applyAlignment="1">
      <alignment vertical="center"/>
    </xf>
    <xf numFmtId="0" fontId="7" fillId="0" borderId="0" xfId="8">
      <alignment horizontal="right" indent="1"/>
    </xf>
    <xf numFmtId="0" fontId="7" fillId="0" borderId="7" xfId="8" applyBorder="1">
      <alignment horizontal="righ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0" fontId="6" fillId="10" borderId="1" xfId="0" applyFont="1" applyFill="1" applyBorder="1" applyAlignment="1">
      <alignment horizontal="center" vertical="center" wrapText="1"/>
    </xf>
    <xf numFmtId="166" fontId="7" fillId="0" borderId="3" xfId="9">
      <alignment horizontal="center" vertical="center"/>
    </xf>
    <xf numFmtId="0" fontId="35" fillId="49" borderId="2" xfId="12" applyFont="1" applyFill="1" applyAlignment="1">
      <alignment horizontal="left" vertical="center" indent="4"/>
    </xf>
    <xf numFmtId="0" fontId="7" fillId="49" borderId="2" xfId="12" applyFill="1" applyAlignment="1">
      <alignment horizontal="left" vertical="center" indent="4"/>
    </xf>
    <xf numFmtId="0" fontId="35" fillId="51" borderId="2" xfId="12" applyFont="1" applyFill="1" applyAlignment="1">
      <alignment horizontal="left" vertical="center" indent="4"/>
    </xf>
    <xf numFmtId="0" fontId="7" fillId="51" borderId="2" xfId="12" applyFill="1" applyAlignment="1">
      <alignment horizontal="left" vertical="center" indent="4"/>
    </xf>
    <xf numFmtId="0" fontId="35" fillId="8" borderId="2" xfId="12" applyFont="1" applyFill="1" applyAlignment="1">
      <alignment horizontal="left" vertical="center" indent="4"/>
    </xf>
    <xf numFmtId="0" fontId="7" fillId="8" borderId="2" xfId="12" applyFill="1" applyAlignment="1">
      <alignment horizontal="left" vertical="center" indent="4"/>
    </xf>
    <xf numFmtId="0" fontId="7" fillId="2" borderId="2" xfId="11" applyFill="1" applyAlignment="1">
      <alignment horizontal="left" vertical="center" indent="4"/>
    </xf>
    <xf numFmtId="0" fontId="35" fillId="3" borderId="2" xfId="12" applyFont="1" applyFill="1" applyAlignment="1">
      <alignment horizontal="left" vertical="center" indent="4"/>
    </xf>
    <xf numFmtId="0" fontId="7" fillId="3" borderId="2" xfId="12" applyFill="1" applyAlignment="1">
      <alignment horizontal="left" vertical="center" indent="4"/>
    </xf>
    <xf numFmtId="0" fontId="35" fillId="46" borderId="2" xfId="12" applyFont="1" applyFill="1" applyAlignment="1">
      <alignment horizontal="left" vertical="center" indent="4"/>
    </xf>
    <xf numFmtId="0" fontId="7" fillId="46" borderId="2" xfId="12" applyFill="1" applyAlignment="1">
      <alignment horizontal="left" vertical="center" indent="4"/>
    </xf>
    <xf numFmtId="0" fontId="10" fillId="52" borderId="8" xfId="0" applyFont="1" applyFill="1" applyBorder="1" applyAlignment="1">
      <alignment horizontal="center" vertical="center" shrinkToFit="1"/>
    </xf>
    <xf numFmtId="0" fontId="0" fillId="52" borderId="9" xfId="0" applyFill="1" applyBorder="1" applyAlignment="1">
      <alignment vertical="center"/>
    </xf>
    <xf numFmtId="0" fontId="36" fillId="42" borderId="17" xfId="0" applyFont="1" applyFill="1" applyBorder="1" applyAlignment="1">
      <alignment horizontal="left" vertical="center" indent="2"/>
    </xf>
    <xf numFmtId="0" fontId="10" fillId="53" borderId="8" xfId="0" applyFont="1" applyFill="1" applyBorder="1" applyAlignment="1">
      <alignment horizontal="center" vertical="center" shrinkToFit="1"/>
    </xf>
    <xf numFmtId="0" fontId="0" fillId="53" borderId="9" xfId="0" applyFill="1" applyBorder="1" applyAlignment="1">
      <alignment vertical="center"/>
    </xf>
    <xf numFmtId="0" fontId="10" fillId="54" borderId="8" xfId="0" applyFont="1" applyFill="1" applyBorder="1" applyAlignment="1">
      <alignment horizontal="center" vertical="center" shrinkToFit="1"/>
    </xf>
    <xf numFmtId="0" fontId="0" fillId="54" borderId="9" xfId="0" applyFill="1" applyBorder="1" applyAlignment="1">
      <alignment vertical="center"/>
    </xf>
    <xf numFmtId="0" fontId="37" fillId="8" borderId="2" xfId="12" applyFont="1" applyFill="1" applyAlignment="1">
      <alignment horizontal="left" vertical="center" indent="4"/>
    </xf>
    <xf numFmtId="0" fontId="10" fillId="48" borderId="8" xfId="0" applyFont="1" applyFill="1" applyBorder="1" applyAlignment="1">
      <alignment horizontal="center" vertical="center" shrinkToFit="1"/>
    </xf>
    <xf numFmtId="0" fontId="0" fillId="48" borderId="9" xfId="0" applyFill="1" applyBorder="1" applyAlignment="1">
      <alignment vertical="center"/>
    </xf>
    <xf numFmtId="0" fontId="0" fillId="0" borderId="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3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699"/>
      <color rgb="FFFFFF99"/>
      <color rgb="FFFCA4A4"/>
      <color rgb="FFE7E6E6"/>
      <color rgb="FFFFF2CC"/>
      <color rgb="FFFF8F8F"/>
      <color rgb="FF427FC2"/>
      <color rgb="FFFF7373"/>
      <color rgb="FFFC5656"/>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4"/>
  <sheetViews>
    <sheetView showGridLines="0" tabSelected="1" showRuler="0" zoomScaleNormal="100" zoomScalePageLayoutView="70" workbookViewId="0">
      <pane ySplit="6" topLeftCell="A35" activePane="bottomLeft" state="frozen"/>
      <selection pane="bottomLeft" activeCell="AF45" sqref="AF45"/>
    </sheetView>
  </sheetViews>
  <sheetFormatPr baseColWidth="10" defaultColWidth="9.140625" defaultRowHeight="30" customHeight="1" x14ac:dyDescent="0.25"/>
  <cols>
    <col min="1" max="1" width="2.7109375" style="29" customWidth="1"/>
    <col min="2" max="2" width="19.85546875" customWidth="1"/>
    <col min="3" max="3" width="27.42578125" customWidth="1"/>
    <col min="4" max="4" width="13.42578125" customWidth="1"/>
    <col min="5" max="5" width="10.42578125" style="5" customWidth="1"/>
    <col min="6" max="6" width="10.42578125" customWidth="1"/>
    <col min="7" max="7" width="2.7109375" customWidth="1"/>
    <col min="8" max="8" width="6.140625" hidden="1" customWidth="1"/>
    <col min="9" max="64" width="2.5703125" customWidth="1"/>
    <col min="65" max="65" width="2.7109375" customWidth="1"/>
    <col min="66" max="66" width="2.85546875" customWidth="1"/>
    <col min="67" max="67" width="2.7109375" customWidth="1"/>
    <col min="68" max="68" width="2.5703125" customWidth="1"/>
    <col min="69" max="69" width="2.42578125" customWidth="1"/>
    <col min="70" max="70" width="2.5703125" customWidth="1"/>
    <col min="71" max="78" width="2.7109375" customWidth="1"/>
  </cols>
  <sheetData>
    <row r="1" spans="1:78" ht="30" customHeight="1" x14ac:dyDescent="0.45">
      <c r="A1" s="30" t="s">
        <v>0</v>
      </c>
      <c r="B1" s="32" t="s">
        <v>1</v>
      </c>
      <c r="C1" s="1"/>
      <c r="D1" s="2"/>
      <c r="E1" s="4"/>
      <c r="F1" s="18"/>
      <c r="H1" s="2"/>
      <c r="I1" s="39"/>
    </row>
    <row r="2" spans="1:78" ht="30" customHeight="1" x14ac:dyDescent="0.3">
      <c r="A2" s="29" t="s">
        <v>2</v>
      </c>
      <c r="B2" s="33" t="s">
        <v>3</v>
      </c>
      <c r="I2" s="40"/>
    </row>
    <row r="3" spans="1:78" ht="30" customHeight="1" x14ac:dyDescent="0.25">
      <c r="A3" s="29" t="s">
        <v>4</v>
      </c>
      <c r="B3" s="34"/>
      <c r="C3" s="82" t="s">
        <v>5</v>
      </c>
      <c r="D3" s="83"/>
      <c r="E3" s="88">
        <v>44942</v>
      </c>
      <c r="F3" s="88"/>
    </row>
    <row r="4" spans="1:78" ht="30" customHeight="1" x14ac:dyDescent="0.25">
      <c r="A4" s="30" t="s">
        <v>6</v>
      </c>
      <c r="C4" s="82" t="s">
        <v>7</v>
      </c>
      <c r="D4" s="83"/>
      <c r="E4" s="6">
        <v>1</v>
      </c>
      <c r="I4" s="84">
        <f>I5</f>
        <v>44942</v>
      </c>
      <c r="J4" s="85"/>
      <c r="K4" s="85"/>
      <c r="L4" s="85"/>
      <c r="M4" s="85"/>
      <c r="N4" s="85"/>
      <c r="O4" s="86"/>
      <c r="P4" s="84">
        <f>P5</f>
        <v>44949</v>
      </c>
      <c r="Q4" s="85"/>
      <c r="R4" s="85"/>
      <c r="S4" s="85"/>
      <c r="T4" s="85"/>
      <c r="U4" s="85"/>
      <c r="V4" s="86"/>
      <c r="W4" s="84">
        <f>W5</f>
        <v>44956</v>
      </c>
      <c r="X4" s="85"/>
      <c r="Y4" s="85"/>
      <c r="Z4" s="85"/>
      <c r="AA4" s="85"/>
      <c r="AB4" s="85"/>
      <c r="AC4" s="86"/>
      <c r="AD4" s="84">
        <f>AD5</f>
        <v>44963</v>
      </c>
      <c r="AE4" s="85"/>
      <c r="AF4" s="85"/>
      <c r="AG4" s="85"/>
      <c r="AH4" s="85"/>
      <c r="AI4" s="85"/>
      <c r="AJ4" s="86"/>
      <c r="AK4" s="84">
        <f>AK5</f>
        <v>44970</v>
      </c>
      <c r="AL4" s="85"/>
      <c r="AM4" s="85"/>
      <c r="AN4" s="85"/>
      <c r="AO4" s="85"/>
      <c r="AP4" s="85"/>
      <c r="AQ4" s="86"/>
      <c r="AR4" s="84">
        <f>AR5</f>
        <v>44977</v>
      </c>
      <c r="AS4" s="85"/>
      <c r="AT4" s="85"/>
      <c r="AU4" s="85"/>
      <c r="AV4" s="85"/>
      <c r="AW4" s="85"/>
      <c r="AX4" s="86"/>
      <c r="AY4" s="84">
        <f>AY5</f>
        <v>44984</v>
      </c>
      <c r="AZ4" s="85"/>
      <c r="BA4" s="85"/>
      <c r="BB4" s="85"/>
      <c r="BC4" s="85"/>
      <c r="BD4" s="85"/>
      <c r="BE4" s="86"/>
      <c r="BF4" s="84">
        <f>BF5</f>
        <v>44991</v>
      </c>
      <c r="BG4" s="85"/>
      <c r="BH4" s="85"/>
      <c r="BI4" s="85"/>
      <c r="BJ4" s="85"/>
      <c r="BK4" s="85"/>
      <c r="BL4" s="86"/>
      <c r="BM4" s="84">
        <f>BM5</f>
        <v>44998</v>
      </c>
      <c r="BN4" s="85"/>
      <c r="BO4" s="85"/>
      <c r="BP4" s="85"/>
      <c r="BQ4" s="85"/>
      <c r="BR4" s="85"/>
      <c r="BS4" s="86"/>
      <c r="BT4" s="84">
        <f>BT5</f>
        <v>45005</v>
      </c>
      <c r="BU4" s="85"/>
      <c r="BV4" s="85"/>
      <c r="BW4" s="85"/>
      <c r="BX4" s="85"/>
      <c r="BY4" s="85"/>
      <c r="BZ4" s="86"/>
    </row>
    <row r="5" spans="1:78" ht="15" customHeight="1" x14ac:dyDescent="0.25">
      <c r="A5" s="30" t="s">
        <v>8</v>
      </c>
      <c r="B5" s="38"/>
      <c r="C5" s="38"/>
      <c r="D5" s="38"/>
      <c r="E5" s="38"/>
      <c r="F5" s="38"/>
      <c r="G5" s="38"/>
      <c r="I5" s="51">
        <f>Début_Projet-WEEKDAY(Début_Projet,1)+2+7*(Semaine_Affichage-1)</f>
        <v>44942</v>
      </c>
      <c r="J5" s="52">
        <f>I5+1</f>
        <v>44943</v>
      </c>
      <c r="K5" s="52">
        <f t="shared" ref="K5:AX5" si="0">J5+1</f>
        <v>44944</v>
      </c>
      <c r="L5" s="52">
        <f t="shared" si="0"/>
        <v>44945</v>
      </c>
      <c r="M5" s="52">
        <f t="shared" si="0"/>
        <v>44946</v>
      </c>
      <c r="N5" s="52">
        <f t="shared" si="0"/>
        <v>44947</v>
      </c>
      <c r="O5" s="53">
        <f t="shared" si="0"/>
        <v>44948</v>
      </c>
      <c r="P5" s="51">
        <f>O5+1</f>
        <v>44949</v>
      </c>
      <c r="Q5" s="52">
        <f>P5+1</f>
        <v>44950</v>
      </c>
      <c r="R5" s="52">
        <f t="shared" si="0"/>
        <v>44951</v>
      </c>
      <c r="S5" s="52">
        <f t="shared" si="0"/>
        <v>44952</v>
      </c>
      <c r="T5" s="52">
        <f t="shared" si="0"/>
        <v>44953</v>
      </c>
      <c r="U5" s="52">
        <f t="shared" si="0"/>
        <v>44954</v>
      </c>
      <c r="V5" s="53">
        <f t="shared" si="0"/>
        <v>44955</v>
      </c>
      <c r="W5" s="51">
        <f>V5+1</f>
        <v>44956</v>
      </c>
      <c r="X5" s="52">
        <f>W5+1</f>
        <v>44957</v>
      </c>
      <c r="Y5" s="52">
        <f t="shared" si="0"/>
        <v>44958</v>
      </c>
      <c r="Z5" s="52">
        <f t="shared" si="0"/>
        <v>44959</v>
      </c>
      <c r="AA5" s="52">
        <f t="shared" si="0"/>
        <v>44960</v>
      </c>
      <c r="AB5" s="52">
        <f t="shared" si="0"/>
        <v>44961</v>
      </c>
      <c r="AC5" s="53">
        <f t="shared" si="0"/>
        <v>44962</v>
      </c>
      <c r="AD5" s="51">
        <f>AC5+1</f>
        <v>44963</v>
      </c>
      <c r="AE5" s="52">
        <f>AD5+1</f>
        <v>44964</v>
      </c>
      <c r="AF5" s="52">
        <f t="shared" si="0"/>
        <v>44965</v>
      </c>
      <c r="AG5" s="52">
        <f t="shared" si="0"/>
        <v>44966</v>
      </c>
      <c r="AH5" s="52">
        <f t="shared" si="0"/>
        <v>44967</v>
      </c>
      <c r="AI5" s="52">
        <f t="shared" si="0"/>
        <v>44968</v>
      </c>
      <c r="AJ5" s="53">
        <f t="shared" si="0"/>
        <v>44969</v>
      </c>
      <c r="AK5" s="51">
        <f>AJ5+1</f>
        <v>44970</v>
      </c>
      <c r="AL5" s="52">
        <f>AK5+1</f>
        <v>44971</v>
      </c>
      <c r="AM5" s="52">
        <f t="shared" si="0"/>
        <v>44972</v>
      </c>
      <c r="AN5" s="52">
        <f t="shared" si="0"/>
        <v>44973</v>
      </c>
      <c r="AO5" s="52">
        <f t="shared" si="0"/>
        <v>44974</v>
      </c>
      <c r="AP5" s="52">
        <f t="shared" si="0"/>
        <v>44975</v>
      </c>
      <c r="AQ5" s="53">
        <f t="shared" si="0"/>
        <v>44976</v>
      </c>
      <c r="AR5" s="51">
        <f>AQ5+1</f>
        <v>44977</v>
      </c>
      <c r="AS5" s="52">
        <f>AR5+1</f>
        <v>44978</v>
      </c>
      <c r="AT5" s="52">
        <f t="shared" si="0"/>
        <v>44979</v>
      </c>
      <c r="AU5" s="52">
        <f t="shared" si="0"/>
        <v>44980</v>
      </c>
      <c r="AV5" s="52">
        <f t="shared" si="0"/>
        <v>44981</v>
      </c>
      <c r="AW5" s="52">
        <f t="shared" si="0"/>
        <v>44982</v>
      </c>
      <c r="AX5" s="53">
        <f t="shared" si="0"/>
        <v>44983</v>
      </c>
      <c r="AY5" s="51">
        <f>AX5+1</f>
        <v>44984</v>
      </c>
      <c r="AZ5" s="52">
        <f>AY5+1</f>
        <v>44985</v>
      </c>
      <c r="BA5" s="52">
        <f t="shared" ref="BA5:BE5" si="1">AZ5+1</f>
        <v>44986</v>
      </c>
      <c r="BB5" s="52">
        <f t="shared" si="1"/>
        <v>44987</v>
      </c>
      <c r="BC5" s="52">
        <f t="shared" si="1"/>
        <v>44988</v>
      </c>
      <c r="BD5" s="52">
        <f t="shared" si="1"/>
        <v>44989</v>
      </c>
      <c r="BE5" s="53">
        <f t="shared" si="1"/>
        <v>44990</v>
      </c>
      <c r="BF5" s="51">
        <f>BE5+1</f>
        <v>44991</v>
      </c>
      <c r="BG5" s="52">
        <f>BF5+1</f>
        <v>44992</v>
      </c>
      <c r="BH5" s="52">
        <f t="shared" ref="BH5:BM5" si="2">BG5+1</f>
        <v>44993</v>
      </c>
      <c r="BI5" s="52">
        <f t="shared" si="2"/>
        <v>44994</v>
      </c>
      <c r="BJ5" s="52">
        <f t="shared" si="2"/>
        <v>44995</v>
      </c>
      <c r="BK5" s="52">
        <f t="shared" si="2"/>
        <v>44996</v>
      </c>
      <c r="BL5" s="53">
        <f t="shared" si="2"/>
        <v>44997</v>
      </c>
      <c r="BM5" s="53">
        <f t="shared" si="2"/>
        <v>44998</v>
      </c>
      <c r="BN5" s="52">
        <f>BM5+1</f>
        <v>44999</v>
      </c>
      <c r="BO5" s="52">
        <f t="shared" ref="BO5" si="3">BN5+1</f>
        <v>45000</v>
      </c>
      <c r="BP5" s="52">
        <f t="shared" ref="BP5" si="4">BO5+1</f>
        <v>45001</v>
      </c>
      <c r="BQ5" s="52">
        <f t="shared" ref="BQ5" si="5">BP5+1</f>
        <v>45002</v>
      </c>
      <c r="BR5" s="52">
        <f t="shared" ref="BR5" si="6">BQ5+1</f>
        <v>45003</v>
      </c>
      <c r="BS5" s="53">
        <f t="shared" ref="BS5:BT5" si="7">BR5+1</f>
        <v>45004</v>
      </c>
      <c r="BT5" s="53">
        <f t="shared" si="7"/>
        <v>45005</v>
      </c>
      <c r="BU5" s="52">
        <f>BT5+1</f>
        <v>45006</v>
      </c>
      <c r="BV5" s="52">
        <f t="shared" ref="BV5" si="8">BU5+1</f>
        <v>45007</v>
      </c>
      <c r="BW5" s="52">
        <f t="shared" ref="BW5" si="9">BV5+1</f>
        <v>45008</v>
      </c>
      <c r="BX5" s="52">
        <f t="shared" ref="BX5" si="10">BW5+1</f>
        <v>45009</v>
      </c>
      <c r="BY5" s="52">
        <f t="shared" ref="BY5" si="11">BX5+1</f>
        <v>45010</v>
      </c>
      <c r="BZ5" s="53">
        <f t="shared" ref="BZ5" si="12">BY5+1</f>
        <v>45011</v>
      </c>
    </row>
    <row r="6" spans="1:78" ht="30" customHeight="1" thickBot="1" x14ac:dyDescent="0.3">
      <c r="A6" s="30" t="s">
        <v>9</v>
      </c>
      <c r="B6" s="87" t="s">
        <v>10</v>
      </c>
      <c r="C6" s="87"/>
      <c r="D6" s="7" t="s">
        <v>11</v>
      </c>
      <c r="E6" s="7" t="s">
        <v>12</v>
      </c>
      <c r="F6" s="7" t="s">
        <v>13</v>
      </c>
      <c r="G6" s="7"/>
      <c r="H6" s="7" t="s">
        <v>14</v>
      </c>
      <c r="I6" s="8" t="str">
        <f t="shared" ref="I6:AN6" si="13">LEFT(TEXT(I5,"jjj"),1)</f>
        <v>l</v>
      </c>
      <c r="J6" s="8" t="str">
        <f t="shared" si="13"/>
        <v>m</v>
      </c>
      <c r="K6" s="8" t="str">
        <f t="shared" si="13"/>
        <v>m</v>
      </c>
      <c r="L6" s="8" t="str">
        <f t="shared" si="13"/>
        <v>j</v>
      </c>
      <c r="M6" s="8" t="str">
        <f t="shared" si="13"/>
        <v>v</v>
      </c>
      <c r="N6" s="8" t="str">
        <f t="shared" si="13"/>
        <v>s</v>
      </c>
      <c r="O6" s="8" t="str">
        <f t="shared" si="13"/>
        <v>d</v>
      </c>
      <c r="P6" s="8" t="str">
        <f t="shared" si="13"/>
        <v>l</v>
      </c>
      <c r="Q6" s="8" t="str">
        <f t="shared" si="13"/>
        <v>m</v>
      </c>
      <c r="R6" s="8" t="str">
        <f t="shared" si="13"/>
        <v>m</v>
      </c>
      <c r="S6" s="8" t="str">
        <f t="shared" si="13"/>
        <v>j</v>
      </c>
      <c r="T6" s="8" t="str">
        <f t="shared" si="13"/>
        <v>v</v>
      </c>
      <c r="U6" s="8" t="str">
        <f t="shared" si="13"/>
        <v>s</v>
      </c>
      <c r="V6" s="8" t="str">
        <f t="shared" si="13"/>
        <v>d</v>
      </c>
      <c r="W6" s="8" t="str">
        <f t="shared" si="13"/>
        <v>l</v>
      </c>
      <c r="X6" s="8" t="str">
        <f t="shared" si="13"/>
        <v>m</v>
      </c>
      <c r="Y6" s="8" t="str">
        <f t="shared" si="13"/>
        <v>m</v>
      </c>
      <c r="Z6" s="8" t="str">
        <f t="shared" si="13"/>
        <v>j</v>
      </c>
      <c r="AA6" s="8" t="str">
        <f t="shared" si="13"/>
        <v>v</v>
      </c>
      <c r="AB6" s="8" t="str">
        <f t="shared" si="13"/>
        <v>s</v>
      </c>
      <c r="AC6" s="8" t="str">
        <f t="shared" si="13"/>
        <v>d</v>
      </c>
      <c r="AD6" s="8" t="str">
        <f t="shared" si="13"/>
        <v>l</v>
      </c>
      <c r="AE6" s="8" t="str">
        <f t="shared" si="13"/>
        <v>m</v>
      </c>
      <c r="AF6" s="8" t="str">
        <f t="shared" si="13"/>
        <v>m</v>
      </c>
      <c r="AG6" s="8" t="str">
        <f t="shared" si="13"/>
        <v>j</v>
      </c>
      <c r="AH6" s="100" t="str">
        <f t="shared" si="13"/>
        <v>v</v>
      </c>
      <c r="AI6" s="8" t="str">
        <f t="shared" si="13"/>
        <v>s</v>
      </c>
      <c r="AJ6" s="8" t="str">
        <f t="shared" si="13"/>
        <v>d</v>
      </c>
      <c r="AK6" s="8" t="str">
        <f t="shared" si="13"/>
        <v>l</v>
      </c>
      <c r="AL6" s="8" t="str">
        <f t="shared" si="13"/>
        <v>m</v>
      </c>
      <c r="AM6" s="8" t="str">
        <f t="shared" si="13"/>
        <v>m</v>
      </c>
      <c r="AN6" s="8" t="str">
        <f t="shared" si="13"/>
        <v>j</v>
      </c>
      <c r="AO6" s="8" t="str">
        <f t="shared" ref="AO6:BZ6" si="14">LEFT(TEXT(AO5,"jjj"),1)</f>
        <v>v</v>
      </c>
      <c r="AP6" s="8" t="str">
        <f t="shared" si="14"/>
        <v>s</v>
      </c>
      <c r="AQ6" s="8" t="str">
        <f t="shared" si="14"/>
        <v>d</v>
      </c>
      <c r="AR6" s="8" t="str">
        <f t="shared" si="14"/>
        <v>l</v>
      </c>
      <c r="AS6" s="8" t="str">
        <f t="shared" si="14"/>
        <v>m</v>
      </c>
      <c r="AT6" s="8" t="str">
        <f t="shared" si="14"/>
        <v>m</v>
      </c>
      <c r="AU6" s="8" t="str">
        <f t="shared" si="14"/>
        <v>j</v>
      </c>
      <c r="AV6" s="8" t="str">
        <f t="shared" si="14"/>
        <v>v</v>
      </c>
      <c r="AW6" s="8" t="str">
        <f t="shared" si="14"/>
        <v>s</v>
      </c>
      <c r="AX6" s="8" t="str">
        <f t="shared" si="14"/>
        <v>d</v>
      </c>
      <c r="AY6" s="8" t="str">
        <f t="shared" si="14"/>
        <v>l</v>
      </c>
      <c r="AZ6" s="8" t="str">
        <f t="shared" si="14"/>
        <v>m</v>
      </c>
      <c r="BA6" s="8" t="str">
        <f t="shared" si="14"/>
        <v>m</v>
      </c>
      <c r="BB6" s="8" t="str">
        <f t="shared" si="14"/>
        <v>j</v>
      </c>
      <c r="BC6" s="8" t="str">
        <f t="shared" si="14"/>
        <v>v</v>
      </c>
      <c r="BD6" s="103" t="str">
        <f t="shared" si="14"/>
        <v>s</v>
      </c>
      <c r="BE6" s="8" t="str">
        <f t="shared" si="14"/>
        <v>d</v>
      </c>
      <c r="BF6" s="8" t="str">
        <f t="shared" si="14"/>
        <v>l</v>
      </c>
      <c r="BG6" s="8" t="str">
        <f t="shared" si="14"/>
        <v>m</v>
      </c>
      <c r="BH6" s="8" t="str">
        <f t="shared" si="14"/>
        <v>m</v>
      </c>
      <c r="BI6" s="8" t="str">
        <f t="shared" si="14"/>
        <v>j</v>
      </c>
      <c r="BJ6" s="8" t="str">
        <f t="shared" si="14"/>
        <v>v</v>
      </c>
      <c r="BK6" s="8" t="str">
        <f t="shared" si="14"/>
        <v>s</v>
      </c>
      <c r="BL6" s="8" t="str">
        <f t="shared" si="14"/>
        <v>d</v>
      </c>
      <c r="BM6" s="8" t="str">
        <f t="shared" ref="BM6:BS6" si="15">LEFT(TEXT(BM5,"jjj"),1)</f>
        <v>l</v>
      </c>
      <c r="BN6" s="8" t="str">
        <f t="shared" si="15"/>
        <v>m</v>
      </c>
      <c r="BO6" s="105" t="str">
        <f t="shared" si="15"/>
        <v>m</v>
      </c>
      <c r="BP6" s="8" t="str">
        <f t="shared" si="15"/>
        <v>j</v>
      </c>
      <c r="BQ6" s="8" t="str">
        <f t="shared" si="15"/>
        <v>v</v>
      </c>
      <c r="BR6" s="8" t="str">
        <f t="shared" si="15"/>
        <v>s</v>
      </c>
      <c r="BS6" s="8" t="str">
        <f t="shared" si="15"/>
        <v>d</v>
      </c>
      <c r="BT6" s="8" t="str">
        <f t="shared" si="14"/>
        <v>l</v>
      </c>
      <c r="BU6" s="8" t="str">
        <f t="shared" si="14"/>
        <v>m</v>
      </c>
      <c r="BV6" s="8" t="str">
        <f t="shared" si="14"/>
        <v>m</v>
      </c>
      <c r="BW6" s="108" t="str">
        <f>LEFT(TEXT(BW5,"jjj"),1)</f>
        <v>j</v>
      </c>
      <c r="BX6" s="8" t="str">
        <f t="shared" si="14"/>
        <v>v</v>
      </c>
      <c r="BY6" s="8" t="str">
        <f t="shared" si="14"/>
        <v>s</v>
      </c>
      <c r="BZ6" s="8" t="str">
        <f t="shared" si="14"/>
        <v>d</v>
      </c>
    </row>
    <row r="7" spans="1:78" ht="30" hidden="1" customHeight="1" thickBot="1" x14ac:dyDescent="0.3">
      <c r="A7" s="29" t="s">
        <v>15</v>
      </c>
      <c r="C7" s="31"/>
      <c r="E7"/>
      <c r="H7" t="str">
        <f>IF(OR(ISBLANK(début_tâche),ISBLANK(fin_tâche)),"",fin_tâche-début_tâche+1)</f>
        <v/>
      </c>
      <c r="I7" s="17"/>
      <c r="J7" s="17"/>
      <c r="K7" s="17"/>
      <c r="L7" s="17"/>
      <c r="M7" s="17"/>
      <c r="N7" s="17"/>
      <c r="O7" s="17"/>
      <c r="P7" s="17"/>
      <c r="Q7" s="17"/>
      <c r="R7" s="17"/>
      <c r="S7" s="17"/>
      <c r="T7" s="17"/>
      <c r="U7" s="17"/>
      <c r="V7" s="17"/>
      <c r="W7" s="17"/>
      <c r="X7" s="17"/>
      <c r="Y7" s="17"/>
      <c r="Z7" s="17"/>
      <c r="AA7" s="17"/>
      <c r="AB7" s="17"/>
      <c r="AC7" s="17"/>
      <c r="AD7" s="17"/>
      <c r="AE7" s="17"/>
      <c r="AF7" s="17"/>
      <c r="AG7" s="17"/>
      <c r="AH7" s="101"/>
      <c r="AI7" s="17"/>
      <c r="AJ7" s="17"/>
      <c r="AK7" s="17"/>
      <c r="AL7" s="17"/>
      <c r="AM7" s="17"/>
      <c r="AN7" s="17"/>
      <c r="AO7" s="17"/>
      <c r="AP7" s="17"/>
      <c r="AQ7" s="17"/>
      <c r="AR7" s="17"/>
      <c r="AS7" s="17"/>
      <c r="AT7" s="17"/>
      <c r="AU7" s="17"/>
      <c r="AV7" s="17"/>
      <c r="AW7" s="17"/>
      <c r="AX7" s="17"/>
      <c r="AY7" s="17"/>
      <c r="AZ7" s="17"/>
      <c r="BA7" s="17"/>
      <c r="BB7" s="17"/>
      <c r="BC7" s="17"/>
      <c r="BD7" s="104"/>
      <c r="BE7" s="17"/>
      <c r="BF7" s="17"/>
      <c r="BG7" s="80"/>
      <c r="BH7" s="17"/>
      <c r="BI7" s="81"/>
      <c r="BJ7" s="17"/>
      <c r="BK7" s="17"/>
      <c r="BL7" s="17"/>
      <c r="BM7" s="64"/>
      <c r="BN7" s="64"/>
      <c r="BO7" s="106"/>
      <c r="BP7" s="64"/>
      <c r="BQ7" s="64"/>
      <c r="BR7" s="17"/>
      <c r="BS7" s="17"/>
      <c r="BT7" s="64"/>
      <c r="BU7" s="64"/>
      <c r="BV7" s="64"/>
      <c r="BW7" s="109"/>
      <c r="BX7" s="64"/>
      <c r="BY7" s="17"/>
      <c r="BZ7" s="17"/>
    </row>
    <row r="8" spans="1:78" s="3" customFormat="1" ht="30" customHeight="1" thickBot="1" x14ac:dyDescent="0.3">
      <c r="A8" s="30" t="s">
        <v>16</v>
      </c>
      <c r="B8" s="54" t="s">
        <v>41</v>
      </c>
      <c r="C8" s="35"/>
      <c r="D8" s="11"/>
      <c r="E8" s="42"/>
      <c r="F8" s="43"/>
      <c r="G8" s="10"/>
      <c r="H8" s="10" t="str">
        <f t="shared" ref="H8:H43" si="16">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01"/>
      <c r="AI8" s="17"/>
      <c r="AJ8" s="17"/>
      <c r="AK8" s="17"/>
      <c r="AL8" s="17"/>
      <c r="AM8" s="17"/>
      <c r="AN8" s="17"/>
      <c r="AO8" s="17"/>
      <c r="AP8" s="17"/>
      <c r="AQ8" s="17"/>
      <c r="AR8" s="17"/>
      <c r="AS8" s="17"/>
      <c r="AT8" s="17"/>
      <c r="AU8" s="17"/>
      <c r="AV8" s="17"/>
      <c r="AW8" s="17"/>
      <c r="AX8" s="17"/>
      <c r="AY8" s="17"/>
      <c r="AZ8" s="17"/>
      <c r="BA8" s="17"/>
      <c r="BB8" s="17"/>
      <c r="BC8" s="17"/>
      <c r="BD8" s="104"/>
      <c r="BE8" s="17"/>
      <c r="BF8" s="17"/>
      <c r="BG8" s="80"/>
      <c r="BH8" s="17"/>
      <c r="BI8" s="81"/>
      <c r="BJ8" s="17"/>
      <c r="BK8" s="17"/>
      <c r="BL8" s="17"/>
      <c r="BM8" s="17"/>
      <c r="BN8" s="17"/>
      <c r="BO8" s="106"/>
      <c r="BP8" s="17"/>
      <c r="BQ8" s="17"/>
      <c r="BR8" s="17"/>
      <c r="BS8" s="17"/>
      <c r="BT8" s="17"/>
      <c r="BU8" s="17"/>
      <c r="BV8" s="17"/>
      <c r="BW8" s="109"/>
      <c r="BX8" s="17"/>
      <c r="BY8" s="17"/>
      <c r="BZ8" s="17"/>
    </row>
    <row r="9" spans="1:78" s="3" customFormat="1" ht="30" customHeight="1" thickBot="1" x14ac:dyDescent="0.3">
      <c r="A9" s="30" t="s">
        <v>17</v>
      </c>
      <c r="B9" s="95" t="s">
        <v>19</v>
      </c>
      <c r="C9" s="95"/>
      <c r="D9" s="12">
        <v>1</v>
      </c>
      <c r="E9" s="44">
        <v>44942</v>
      </c>
      <c r="F9" s="44">
        <v>44949</v>
      </c>
      <c r="G9" s="10"/>
      <c r="H9" s="10">
        <f t="shared" si="16"/>
        <v>8</v>
      </c>
      <c r="I9" s="17"/>
      <c r="J9" s="17"/>
      <c r="K9" s="17"/>
      <c r="L9" s="17"/>
      <c r="M9" s="17"/>
      <c r="N9" s="17"/>
      <c r="O9" s="17"/>
      <c r="P9" s="17"/>
      <c r="Q9" s="17"/>
      <c r="R9" s="17"/>
      <c r="S9" s="17"/>
      <c r="T9" s="17"/>
      <c r="U9" s="17"/>
      <c r="V9" s="17"/>
      <c r="W9" s="17"/>
      <c r="X9" s="17"/>
      <c r="Y9" s="17"/>
      <c r="Z9" s="17"/>
      <c r="AA9" s="17"/>
      <c r="AB9" s="17"/>
      <c r="AC9" s="17"/>
      <c r="AD9" s="17"/>
      <c r="AE9" s="17"/>
      <c r="AF9" s="17"/>
      <c r="AG9" s="17"/>
      <c r="AH9" s="101"/>
      <c r="AI9" s="17"/>
      <c r="AJ9" s="17"/>
      <c r="AK9" s="17"/>
      <c r="AL9" s="17"/>
      <c r="AM9" s="17"/>
      <c r="AN9" s="17"/>
      <c r="AO9" s="17"/>
      <c r="AP9" s="17"/>
      <c r="AQ9" s="17"/>
      <c r="AR9" s="17"/>
      <c r="AS9" s="17"/>
      <c r="AT9" s="17"/>
      <c r="AU9" s="17"/>
      <c r="AV9" s="17"/>
      <c r="AW9" s="17"/>
      <c r="AX9" s="17"/>
      <c r="AY9" s="17"/>
      <c r="AZ9" s="17"/>
      <c r="BA9" s="17"/>
      <c r="BB9" s="17"/>
      <c r="BC9" s="17"/>
      <c r="BD9" s="104"/>
      <c r="BE9" s="17"/>
      <c r="BF9" s="17"/>
      <c r="BG9" s="80"/>
      <c r="BH9" s="17"/>
      <c r="BI9" s="81"/>
      <c r="BJ9" s="17"/>
      <c r="BK9" s="17"/>
      <c r="BL9" s="17"/>
      <c r="BM9" s="17"/>
      <c r="BN9" s="17"/>
      <c r="BO9" s="106"/>
      <c r="BP9" s="17"/>
      <c r="BQ9" s="17"/>
      <c r="BR9" s="17"/>
      <c r="BS9" s="17"/>
      <c r="BT9" s="17"/>
      <c r="BU9" s="17"/>
      <c r="BV9" s="17"/>
      <c r="BW9" s="109"/>
      <c r="BX9" s="17"/>
      <c r="BY9" s="17"/>
      <c r="BZ9" s="17"/>
    </row>
    <row r="10" spans="1:78" s="3" customFormat="1" ht="30" customHeight="1" thickBot="1" x14ac:dyDescent="0.3">
      <c r="A10" s="30" t="s">
        <v>16</v>
      </c>
      <c r="B10" s="54" t="s">
        <v>42</v>
      </c>
      <c r="C10" s="35"/>
      <c r="D10" s="11"/>
      <c r="E10" s="42"/>
      <c r="F10" s="43"/>
      <c r="G10" s="10"/>
      <c r="H10" s="10" t="str">
        <f t="shared" si="16"/>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01"/>
      <c r="AI10" s="17"/>
      <c r="AJ10" s="17"/>
      <c r="AK10" s="17"/>
      <c r="AL10" s="17"/>
      <c r="AM10" s="17"/>
      <c r="AN10" s="17"/>
      <c r="AO10" s="17"/>
      <c r="AP10" s="17"/>
      <c r="AQ10" s="17"/>
      <c r="AR10" s="17"/>
      <c r="AS10" s="17"/>
      <c r="AT10" s="17"/>
      <c r="AU10" s="17"/>
      <c r="AV10" s="17"/>
      <c r="AW10" s="17"/>
      <c r="AX10" s="17"/>
      <c r="AY10" s="17"/>
      <c r="AZ10" s="17"/>
      <c r="BA10" s="17"/>
      <c r="BB10" s="17"/>
      <c r="BC10" s="17"/>
      <c r="BD10" s="104"/>
      <c r="BE10" s="17"/>
      <c r="BF10" s="17"/>
      <c r="BG10" s="80"/>
      <c r="BH10" s="17"/>
      <c r="BI10" s="81"/>
      <c r="BJ10" s="17"/>
      <c r="BK10" s="17"/>
      <c r="BL10" s="17"/>
      <c r="BM10" s="17"/>
      <c r="BN10" s="17"/>
      <c r="BO10" s="106"/>
      <c r="BP10" s="17"/>
      <c r="BQ10" s="17"/>
      <c r="BR10" s="17"/>
      <c r="BS10" s="17"/>
      <c r="BT10" s="17"/>
      <c r="BU10" s="17"/>
      <c r="BV10" s="17"/>
      <c r="BW10" s="109"/>
      <c r="BX10" s="17"/>
      <c r="BY10" s="17"/>
      <c r="BZ10" s="17"/>
    </row>
    <row r="11" spans="1:78" s="3" customFormat="1" ht="30" customHeight="1" thickBot="1" x14ac:dyDescent="0.3">
      <c r="A11" s="30" t="s">
        <v>17</v>
      </c>
      <c r="B11" s="95" t="s">
        <v>19</v>
      </c>
      <c r="C11" s="95"/>
      <c r="D11" s="12">
        <v>0.15</v>
      </c>
      <c r="E11" s="44">
        <v>44949</v>
      </c>
      <c r="F11" s="44">
        <f>E11+7</f>
        <v>44956</v>
      </c>
      <c r="G11" s="10"/>
      <c r="H11" s="10">
        <f t="shared" si="16"/>
        <v>8</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01"/>
      <c r="AI11" s="17"/>
      <c r="AJ11" s="17"/>
      <c r="AK11" s="17"/>
      <c r="AL11" s="17"/>
      <c r="AM11" s="17"/>
      <c r="AN11" s="17"/>
      <c r="AO11" s="17"/>
      <c r="AP11" s="17"/>
      <c r="AQ11" s="17"/>
      <c r="AR11" s="17"/>
      <c r="AS11" s="17"/>
      <c r="AT11" s="17"/>
      <c r="AU11" s="17"/>
      <c r="AV11" s="17"/>
      <c r="AW11" s="17"/>
      <c r="AX11" s="17"/>
      <c r="AY11" s="17"/>
      <c r="AZ11" s="17"/>
      <c r="BA11" s="17"/>
      <c r="BB11" s="17"/>
      <c r="BC11" s="17"/>
      <c r="BD11" s="104"/>
      <c r="BE11" s="17"/>
      <c r="BF11" s="17"/>
      <c r="BG11" s="80"/>
      <c r="BH11" s="17"/>
      <c r="BI11" s="81"/>
      <c r="BJ11" s="17"/>
      <c r="BK11" s="17"/>
      <c r="BL11" s="17"/>
      <c r="BM11" s="17"/>
      <c r="BN11" s="17"/>
      <c r="BO11" s="106"/>
      <c r="BP11" s="17"/>
      <c r="BQ11" s="17"/>
      <c r="BR11" s="17"/>
      <c r="BS11" s="17"/>
      <c r="BT11" s="17"/>
      <c r="BU11" s="17"/>
      <c r="BV11" s="17"/>
      <c r="BW11" s="109"/>
      <c r="BX11" s="17"/>
      <c r="BY11" s="17"/>
      <c r="BZ11" s="17"/>
    </row>
    <row r="12" spans="1:78" s="3" customFormat="1" ht="30" customHeight="1" thickBot="1" x14ac:dyDescent="0.3">
      <c r="A12" s="30" t="s">
        <v>18</v>
      </c>
      <c r="B12" s="54" t="s">
        <v>43</v>
      </c>
      <c r="C12" s="35"/>
      <c r="D12" s="11"/>
      <c r="E12" s="42"/>
      <c r="F12" s="43"/>
      <c r="G12" s="10"/>
      <c r="H12" s="10" t="str">
        <f t="shared" si="16"/>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01"/>
      <c r="AI12" s="17"/>
      <c r="AJ12" s="17"/>
      <c r="AK12" s="17"/>
      <c r="AL12" s="17"/>
      <c r="AM12" s="17"/>
      <c r="AN12" s="17"/>
      <c r="AO12" s="17"/>
      <c r="AP12" s="17"/>
      <c r="AQ12" s="17"/>
      <c r="AR12" s="17"/>
      <c r="AS12" s="17"/>
      <c r="AT12" s="17"/>
      <c r="AU12" s="17"/>
      <c r="AV12" s="17"/>
      <c r="AW12" s="17"/>
      <c r="AX12" s="17"/>
      <c r="AY12" s="17"/>
      <c r="AZ12" s="17"/>
      <c r="BA12" s="17"/>
      <c r="BB12" s="17"/>
      <c r="BC12" s="17"/>
      <c r="BD12" s="104"/>
      <c r="BE12" s="17"/>
      <c r="BF12" s="17"/>
      <c r="BG12" s="80"/>
      <c r="BH12" s="17"/>
      <c r="BI12" s="81"/>
      <c r="BJ12" s="17"/>
      <c r="BK12" s="17"/>
      <c r="BL12" s="17"/>
      <c r="BM12" s="17"/>
      <c r="BN12" s="17"/>
      <c r="BO12" s="106"/>
      <c r="BP12" s="17"/>
      <c r="BQ12" s="17"/>
      <c r="BR12" s="17"/>
      <c r="BS12" s="17"/>
      <c r="BT12" s="17"/>
      <c r="BU12" s="17"/>
      <c r="BV12" s="17"/>
      <c r="BW12" s="109"/>
      <c r="BX12" s="17"/>
      <c r="BY12" s="17"/>
      <c r="BZ12" s="17"/>
    </row>
    <row r="13" spans="1:78" s="3" customFormat="1" ht="30" customHeight="1" thickBot="1" x14ac:dyDescent="0.3">
      <c r="A13" s="30"/>
      <c r="B13" s="95" t="s">
        <v>19</v>
      </c>
      <c r="C13" s="95"/>
      <c r="D13" s="12">
        <v>0</v>
      </c>
      <c r="E13" s="44">
        <v>44953</v>
      </c>
      <c r="F13" s="44">
        <f>E13+3</f>
        <v>44956</v>
      </c>
      <c r="G13" s="10"/>
      <c r="H13" s="10">
        <f t="shared" si="16"/>
        <v>4</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01"/>
      <c r="AI13" s="17"/>
      <c r="AJ13" s="17"/>
      <c r="AK13" s="17"/>
      <c r="AL13" s="17"/>
      <c r="AM13" s="17"/>
      <c r="AN13" s="17"/>
      <c r="AO13" s="17"/>
      <c r="AP13" s="17"/>
      <c r="AQ13" s="17"/>
      <c r="AR13" s="17"/>
      <c r="AS13" s="17"/>
      <c r="AT13" s="17"/>
      <c r="AU13" s="17"/>
      <c r="AV13" s="17"/>
      <c r="AW13" s="17"/>
      <c r="AX13" s="17"/>
      <c r="AY13" s="17"/>
      <c r="AZ13" s="17"/>
      <c r="BA13" s="17"/>
      <c r="BB13" s="17"/>
      <c r="BC13" s="17"/>
      <c r="BD13" s="104"/>
      <c r="BE13" s="17"/>
      <c r="BF13" s="17"/>
      <c r="BG13" s="80"/>
      <c r="BH13" s="17"/>
      <c r="BI13" s="81"/>
      <c r="BJ13" s="17"/>
      <c r="BK13" s="17"/>
      <c r="BL13" s="17"/>
      <c r="BM13" s="17"/>
      <c r="BN13" s="17"/>
      <c r="BO13" s="106"/>
      <c r="BP13" s="17"/>
      <c r="BQ13" s="17"/>
      <c r="BR13" s="17"/>
      <c r="BS13" s="17"/>
      <c r="BT13" s="17"/>
      <c r="BU13" s="17"/>
      <c r="BV13" s="17"/>
      <c r="BW13" s="109"/>
      <c r="BX13" s="17"/>
      <c r="BY13" s="17"/>
      <c r="BZ13" s="17"/>
    </row>
    <row r="14" spans="1:78" s="3" customFormat="1" ht="30" customHeight="1" thickBot="1" x14ac:dyDescent="0.3">
      <c r="A14" s="29" t="s">
        <v>20</v>
      </c>
      <c r="B14" s="54" t="s">
        <v>44</v>
      </c>
      <c r="C14" s="35"/>
      <c r="D14" s="11"/>
      <c r="E14" s="42"/>
      <c r="F14" s="43"/>
      <c r="G14" s="10"/>
      <c r="H14" s="10" t="str">
        <f t="shared" si="16"/>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01"/>
      <c r="AI14" s="17"/>
      <c r="AJ14" s="17"/>
      <c r="AK14" s="17"/>
      <c r="AL14" s="17"/>
      <c r="AM14" s="17"/>
      <c r="AN14" s="17"/>
      <c r="AO14" s="17"/>
      <c r="AP14" s="17"/>
      <c r="AQ14" s="17"/>
      <c r="AR14" s="17"/>
      <c r="AS14" s="17"/>
      <c r="AT14" s="17"/>
      <c r="AU14" s="17"/>
      <c r="AV14" s="17"/>
      <c r="AW14" s="17"/>
      <c r="AX14" s="17"/>
      <c r="AY14" s="17"/>
      <c r="AZ14" s="17"/>
      <c r="BA14" s="17"/>
      <c r="BB14" s="17"/>
      <c r="BC14" s="17"/>
      <c r="BD14" s="104"/>
      <c r="BE14" s="17"/>
      <c r="BF14" s="17"/>
      <c r="BG14" s="80"/>
      <c r="BH14" s="17"/>
      <c r="BI14" s="81"/>
      <c r="BJ14" s="17"/>
      <c r="BK14" s="17"/>
      <c r="BL14" s="17"/>
      <c r="BM14" s="17"/>
      <c r="BN14" s="17"/>
      <c r="BO14" s="106"/>
      <c r="BP14" s="17"/>
      <c r="BQ14" s="17"/>
      <c r="BR14" s="17"/>
      <c r="BS14" s="17"/>
      <c r="BT14" s="17"/>
      <c r="BU14" s="17"/>
      <c r="BV14" s="17"/>
      <c r="BW14" s="109"/>
      <c r="BX14" s="17"/>
      <c r="BY14" s="17"/>
      <c r="BZ14" s="17"/>
    </row>
    <row r="15" spans="1:78" s="3" customFormat="1" ht="30" customHeight="1" thickBot="1" x14ac:dyDescent="0.3">
      <c r="A15" s="29"/>
      <c r="B15" s="95" t="s">
        <v>19</v>
      </c>
      <c r="C15" s="95"/>
      <c r="D15" s="12">
        <v>0</v>
      </c>
      <c r="E15" s="44">
        <v>44956</v>
      </c>
      <c r="F15" s="44">
        <f>E15+3</f>
        <v>44959</v>
      </c>
      <c r="G15" s="10"/>
      <c r="H15" s="10">
        <f t="shared" si="16"/>
        <v>4</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01"/>
      <c r="AI15" s="17"/>
      <c r="AJ15" s="17"/>
      <c r="AK15" s="17"/>
      <c r="AL15" s="17"/>
      <c r="AM15" s="17"/>
      <c r="AN15" s="17"/>
      <c r="AO15" s="17"/>
      <c r="AP15" s="17"/>
      <c r="AQ15" s="17"/>
      <c r="AR15" s="17"/>
      <c r="AS15" s="17"/>
      <c r="AT15" s="17"/>
      <c r="AU15" s="17"/>
      <c r="AV15" s="17"/>
      <c r="AW15" s="17"/>
      <c r="AX15" s="17"/>
      <c r="AY15" s="17"/>
      <c r="AZ15" s="17"/>
      <c r="BA15" s="17"/>
      <c r="BB15" s="17"/>
      <c r="BC15" s="17"/>
      <c r="BD15" s="104"/>
      <c r="BE15" s="17"/>
      <c r="BF15" s="17"/>
      <c r="BG15" s="80"/>
      <c r="BH15" s="17"/>
      <c r="BI15" s="81"/>
      <c r="BJ15" s="17"/>
      <c r="BK15" s="17"/>
      <c r="BL15" s="17"/>
      <c r="BM15" s="17"/>
      <c r="BN15" s="17"/>
      <c r="BO15" s="106"/>
      <c r="BP15" s="17"/>
      <c r="BQ15" s="17"/>
      <c r="BR15" s="17"/>
      <c r="BS15" s="17"/>
      <c r="BT15" s="17"/>
      <c r="BU15" s="17"/>
      <c r="BV15" s="17"/>
      <c r="BW15" s="109"/>
      <c r="BX15" s="17"/>
      <c r="BY15" s="17"/>
      <c r="BZ15" s="17"/>
    </row>
    <row r="16" spans="1:78" s="3" customFormat="1" ht="30" customHeight="1" thickBot="1" x14ac:dyDescent="0.3">
      <c r="A16" s="29" t="s">
        <v>20</v>
      </c>
      <c r="B16" s="54" t="s">
        <v>45</v>
      </c>
      <c r="C16" s="35"/>
      <c r="D16" s="11"/>
      <c r="E16" s="42"/>
      <c r="F16" s="43"/>
      <c r="G16" s="10"/>
      <c r="H16" s="10" t="str">
        <f t="shared" si="16"/>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01"/>
      <c r="AI16" s="17"/>
      <c r="AJ16" s="17"/>
      <c r="AK16" s="17"/>
      <c r="AL16" s="17"/>
      <c r="AM16" s="17"/>
      <c r="AN16" s="17"/>
      <c r="AO16" s="17"/>
      <c r="AP16" s="17"/>
      <c r="AQ16" s="17"/>
      <c r="AR16" s="17"/>
      <c r="AS16" s="17"/>
      <c r="AT16" s="17"/>
      <c r="AU16" s="17"/>
      <c r="AV16" s="17"/>
      <c r="AW16" s="17"/>
      <c r="AX16" s="17"/>
      <c r="AY16" s="17"/>
      <c r="AZ16" s="17"/>
      <c r="BA16" s="17"/>
      <c r="BB16" s="17"/>
      <c r="BC16" s="17"/>
      <c r="BD16" s="104"/>
      <c r="BE16" s="17"/>
      <c r="BF16" s="17"/>
      <c r="BG16" s="80"/>
      <c r="BH16" s="17"/>
      <c r="BI16" s="81"/>
      <c r="BJ16" s="17"/>
      <c r="BK16" s="17"/>
      <c r="BL16" s="17"/>
      <c r="BM16" s="17"/>
      <c r="BN16" s="17"/>
      <c r="BO16" s="106"/>
      <c r="BP16" s="17"/>
      <c r="BQ16" s="17"/>
      <c r="BR16" s="17"/>
      <c r="BS16" s="17"/>
      <c r="BT16" s="17"/>
      <c r="BU16" s="17"/>
      <c r="BV16" s="17"/>
      <c r="BW16" s="109"/>
      <c r="BX16" s="17"/>
      <c r="BY16" s="17"/>
      <c r="BZ16" s="17"/>
    </row>
    <row r="17" spans="1:78" s="3" customFormat="1" ht="30" customHeight="1" thickBot="1" x14ac:dyDescent="0.3">
      <c r="A17" s="29"/>
      <c r="B17" s="95" t="s">
        <v>54</v>
      </c>
      <c r="C17" s="95"/>
      <c r="D17" s="12">
        <v>0</v>
      </c>
      <c r="E17" s="44">
        <v>44956</v>
      </c>
      <c r="F17" s="44">
        <f>E17+7</f>
        <v>44963</v>
      </c>
      <c r="G17" s="10"/>
      <c r="H17" s="10">
        <f t="shared" si="16"/>
        <v>8</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01"/>
      <c r="AI17" s="17"/>
      <c r="AJ17" s="17"/>
      <c r="AK17" s="17"/>
      <c r="AL17" s="17"/>
      <c r="AM17" s="17"/>
      <c r="AN17" s="17"/>
      <c r="AO17" s="17"/>
      <c r="AP17" s="17"/>
      <c r="AQ17" s="17"/>
      <c r="AR17" s="17"/>
      <c r="AS17" s="17"/>
      <c r="AT17" s="17"/>
      <c r="AU17" s="17"/>
      <c r="AV17" s="17"/>
      <c r="AW17" s="17"/>
      <c r="AX17" s="17"/>
      <c r="AY17" s="17"/>
      <c r="AZ17" s="17"/>
      <c r="BA17" s="17"/>
      <c r="BB17" s="17"/>
      <c r="BC17" s="17"/>
      <c r="BD17" s="104"/>
      <c r="BE17" s="17"/>
      <c r="BF17" s="17"/>
      <c r="BG17" s="80"/>
      <c r="BH17" s="17"/>
      <c r="BI17" s="81"/>
      <c r="BJ17" s="17"/>
      <c r="BK17" s="17"/>
      <c r="BL17" s="17"/>
      <c r="BM17" s="17"/>
      <c r="BN17" s="17"/>
      <c r="BO17" s="106"/>
      <c r="BP17" s="17"/>
      <c r="BQ17" s="17"/>
      <c r="BR17" s="17"/>
      <c r="BS17" s="17"/>
      <c r="BT17" s="17"/>
      <c r="BU17" s="17"/>
      <c r="BV17" s="17"/>
      <c r="BW17" s="109"/>
      <c r="BX17" s="17"/>
      <c r="BY17" s="17"/>
      <c r="BZ17" s="17"/>
    </row>
    <row r="18" spans="1:78" s="3" customFormat="1" ht="30" customHeight="1" thickBot="1" x14ac:dyDescent="0.3">
      <c r="A18" s="29" t="s">
        <v>20</v>
      </c>
      <c r="B18" s="102" t="s">
        <v>56</v>
      </c>
      <c r="C18" s="35"/>
      <c r="D18" s="11"/>
      <c r="E18" s="42"/>
      <c r="F18" s="43"/>
      <c r="G18" s="10"/>
      <c r="H18" s="10" t="str">
        <f t="shared" si="16"/>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01"/>
      <c r="AI18" s="17"/>
      <c r="AJ18" s="17"/>
      <c r="AK18" s="17"/>
      <c r="AL18" s="17"/>
      <c r="AM18" s="17"/>
      <c r="AN18" s="17"/>
      <c r="AO18" s="17"/>
      <c r="AP18" s="17"/>
      <c r="AQ18" s="17"/>
      <c r="AR18" s="17"/>
      <c r="AS18" s="17"/>
      <c r="AT18" s="17"/>
      <c r="AU18" s="17"/>
      <c r="AV18" s="17"/>
      <c r="AW18" s="17"/>
      <c r="AX18" s="17"/>
      <c r="AY18" s="17"/>
      <c r="AZ18" s="17"/>
      <c r="BA18" s="17"/>
      <c r="BB18" s="17"/>
      <c r="BC18" s="17"/>
      <c r="BD18" s="104"/>
      <c r="BE18" s="17"/>
      <c r="BF18" s="17"/>
      <c r="BG18" s="80"/>
      <c r="BH18" s="17"/>
      <c r="BI18" s="81"/>
      <c r="BJ18" s="17"/>
      <c r="BK18" s="17"/>
      <c r="BL18" s="17"/>
      <c r="BM18" s="17"/>
      <c r="BN18" s="17"/>
      <c r="BO18" s="106"/>
      <c r="BP18" s="17"/>
      <c r="BQ18" s="17"/>
      <c r="BR18" s="17"/>
      <c r="BS18" s="17"/>
      <c r="BT18" s="17"/>
      <c r="BU18" s="17"/>
      <c r="BV18" s="17"/>
      <c r="BW18" s="109"/>
      <c r="BX18" s="17"/>
      <c r="BY18" s="17"/>
      <c r="BZ18" s="17"/>
    </row>
    <row r="19" spans="1:78" s="3" customFormat="1" ht="30" customHeight="1" thickBot="1" x14ac:dyDescent="0.3">
      <c r="A19" s="29"/>
      <c r="B19" s="95" t="s">
        <v>55</v>
      </c>
      <c r="C19" s="95"/>
      <c r="D19" s="12">
        <v>0</v>
      </c>
      <c r="E19" s="44">
        <v>44956</v>
      </c>
      <c r="F19" s="44">
        <f>E19+7</f>
        <v>44963</v>
      </c>
      <c r="G19" s="10"/>
      <c r="H19" s="10">
        <f t="shared" si="16"/>
        <v>8</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01"/>
      <c r="AI19" s="17"/>
      <c r="AJ19" s="17"/>
      <c r="AK19" s="17"/>
      <c r="AL19" s="17"/>
      <c r="AM19" s="17"/>
      <c r="AN19" s="17"/>
      <c r="AO19" s="17"/>
      <c r="AP19" s="17"/>
      <c r="AQ19" s="17"/>
      <c r="AR19" s="17"/>
      <c r="AS19" s="17"/>
      <c r="AT19" s="17"/>
      <c r="AU19" s="17"/>
      <c r="AV19" s="17"/>
      <c r="AW19" s="17"/>
      <c r="AX19" s="17"/>
      <c r="AY19" s="17"/>
      <c r="AZ19" s="17"/>
      <c r="BA19" s="17"/>
      <c r="BB19" s="17"/>
      <c r="BC19" s="17"/>
      <c r="BD19" s="104"/>
      <c r="BE19" s="17"/>
      <c r="BF19" s="17"/>
      <c r="BG19" s="80"/>
      <c r="BH19" s="17"/>
      <c r="BI19" s="81"/>
      <c r="BJ19" s="17"/>
      <c r="BK19" s="17"/>
      <c r="BL19" s="17"/>
      <c r="BM19" s="17"/>
      <c r="BN19" s="17"/>
      <c r="BO19" s="106"/>
      <c r="BP19" s="17"/>
      <c r="BQ19" s="17"/>
      <c r="BR19" s="17"/>
      <c r="BS19" s="17"/>
      <c r="BT19" s="17"/>
      <c r="BU19" s="17"/>
      <c r="BV19" s="17"/>
      <c r="BW19" s="109"/>
      <c r="BX19" s="17"/>
      <c r="BY19" s="17"/>
      <c r="BZ19" s="17"/>
    </row>
    <row r="20" spans="1:78" s="3" customFormat="1" ht="30" customHeight="1" thickBot="1" x14ac:dyDescent="0.3">
      <c r="A20" s="29" t="s">
        <v>21</v>
      </c>
      <c r="B20" s="102" t="s">
        <v>57</v>
      </c>
      <c r="C20" s="35"/>
      <c r="D20" s="11"/>
      <c r="E20" s="42"/>
      <c r="F20" s="43"/>
      <c r="G20" s="10"/>
      <c r="H20" s="10" t="str">
        <f t="shared" si="16"/>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01"/>
      <c r="AI20" s="17"/>
      <c r="AJ20" s="17"/>
      <c r="AK20" s="17"/>
      <c r="AL20" s="17"/>
      <c r="AM20" s="17"/>
      <c r="AN20" s="17"/>
      <c r="AO20" s="17"/>
      <c r="AP20" s="17"/>
      <c r="AQ20" s="17"/>
      <c r="AR20" s="17"/>
      <c r="AS20" s="17"/>
      <c r="AT20" s="17"/>
      <c r="AU20" s="17"/>
      <c r="AV20" s="17"/>
      <c r="AW20" s="17"/>
      <c r="AX20" s="17"/>
      <c r="AY20" s="17"/>
      <c r="AZ20" s="17"/>
      <c r="BA20" s="17"/>
      <c r="BB20" s="17"/>
      <c r="BC20" s="17"/>
      <c r="BD20" s="104"/>
      <c r="BE20" s="17"/>
      <c r="BF20" s="17"/>
      <c r="BG20" s="80"/>
      <c r="BH20" s="17"/>
      <c r="BI20" s="81"/>
      <c r="BJ20" s="17"/>
      <c r="BK20" s="17"/>
      <c r="BL20" s="17"/>
      <c r="BM20" s="17"/>
      <c r="BN20" s="17"/>
      <c r="BO20" s="106"/>
      <c r="BP20" s="17"/>
      <c r="BQ20" s="17"/>
      <c r="BR20" s="17"/>
      <c r="BS20" s="17"/>
      <c r="BT20" s="17"/>
      <c r="BU20" s="17"/>
      <c r="BV20" s="17"/>
      <c r="BW20" s="109"/>
      <c r="BX20" s="17"/>
      <c r="BY20" s="17"/>
      <c r="BZ20" s="17"/>
    </row>
    <row r="21" spans="1:78" s="3" customFormat="1" ht="30" customHeight="1" thickBot="1" x14ac:dyDescent="0.3">
      <c r="A21" s="30" t="s">
        <v>22</v>
      </c>
      <c r="B21" s="95" t="s">
        <v>19</v>
      </c>
      <c r="C21" s="95"/>
      <c r="D21" s="12">
        <v>0</v>
      </c>
      <c r="E21" s="44">
        <v>44949</v>
      </c>
      <c r="F21" s="44">
        <v>44967</v>
      </c>
      <c r="G21" s="10"/>
      <c r="H21" s="10">
        <f t="shared" si="16"/>
        <v>19</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01"/>
      <c r="AI21" s="17"/>
      <c r="AJ21" s="17"/>
      <c r="AK21" s="17"/>
      <c r="AL21" s="17"/>
      <c r="AM21" s="17"/>
      <c r="AN21" s="17"/>
      <c r="AO21" s="17"/>
      <c r="AP21" s="17"/>
      <c r="AQ21" s="17"/>
      <c r="AR21" s="17"/>
      <c r="AS21" s="17"/>
      <c r="AT21" s="17"/>
      <c r="AU21" s="17"/>
      <c r="AV21" s="17"/>
      <c r="AW21" s="17"/>
      <c r="AX21" s="17"/>
      <c r="AY21" s="17"/>
      <c r="AZ21" s="17"/>
      <c r="BA21" s="17"/>
      <c r="BB21" s="17"/>
      <c r="BC21" s="17"/>
      <c r="BD21" s="104"/>
      <c r="BE21" s="17"/>
      <c r="BF21" s="17"/>
      <c r="BG21" s="80"/>
      <c r="BH21" s="17"/>
      <c r="BI21" s="81"/>
      <c r="BJ21" s="17"/>
      <c r="BK21" s="17"/>
      <c r="BL21" s="17"/>
      <c r="BM21" s="17"/>
      <c r="BN21" s="17"/>
      <c r="BO21" s="106"/>
      <c r="BP21" s="17"/>
      <c r="BQ21" s="17"/>
      <c r="BR21" s="17"/>
      <c r="BS21" s="17"/>
      <c r="BT21" s="17"/>
      <c r="BU21" s="17"/>
      <c r="BV21" s="17"/>
      <c r="BW21" s="109"/>
      <c r="BX21" s="17"/>
      <c r="BY21" s="17"/>
      <c r="BZ21" s="17"/>
    </row>
    <row r="22" spans="1:78" ht="30" customHeight="1" thickBot="1" x14ac:dyDescent="0.3">
      <c r="B22" s="55" t="s">
        <v>46</v>
      </c>
      <c r="C22" s="36"/>
      <c r="D22" s="13"/>
      <c r="E22" s="45"/>
      <c r="F22" s="46"/>
      <c r="G22" s="10"/>
      <c r="H22" s="10" t="str">
        <f t="shared" si="16"/>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01"/>
      <c r="AI22" s="17"/>
      <c r="AJ22" s="17"/>
      <c r="AK22" s="17"/>
      <c r="AL22" s="17"/>
      <c r="AM22" s="17"/>
      <c r="AN22" s="17"/>
      <c r="AO22" s="17"/>
      <c r="AP22" s="17"/>
      <c r="AQ22" s="17"/>
      <c r="AR22" s="17"/>
      <c r="AS22" s="17"/>
      <c r="AT22" s="17"/>
      <c r="AU22" s="17"/>
      <c r="AV22" s="17"/>
      <c r="AW22" s="17"/>
      <c r="AX22" s="17"/>
      <c r="AY22" s="17"/>
      <c r="AZ22" s="17"/>
      <c r="BA22" s="17"/>
      <c r="BB22" s="17"/>
      <c r="BC22" s="17"/>
      <c r="BD22" s="104"/>
      <c r="BE22" s="17"/>
      <c r="BF22" s="17"/>
      <c r="BG22" s="80"/>
      <c r="BH22" s="17"/>
      <c r="BI22" s="81"/>
      <c r="BJ22" s="17"/>
      <c r="BK22" s="17"/>
      <c r="BL22" s="17"/>
      <c r="BM22" s="17"/>
      <c r="BN22" s="17"/>
      <c r="BO22" s="106"/>
      <c r="BP22" s="17"/>
      <c r="BQ22" s="17"/>
      <c r="BR22" s="17"/>
      <c r="BS22" s="17"/>
      <c r="BT22" s="17"/>
      <c r="BU22" s="17"/>
      <c r="BV22" s="17"/>
      <c r="BW22" s="109"/>
      <c r="BX22" s="17"/>
      <c r="BY22" s="17"/>
      <c r="BZ22" s="17"/>
    </row>
    <row r="23" spans="1:78" ht="30" customHeight="1" thickBot="1" x14ac:dyDescent="0.3">
      <c r="B23" s="96" t="s">
        <v>19</v>
      </c>
      <c r="C23" s="97"/>
      <c r="D23" s="14">
        <v>0</v>
      </c>
      <c r="E23" s="47">
        <v>44967</v>
      </c>
      <c r="F23" s="47">
        <f>E23+22</f>
        <v>44989</v>
      </c>
      <c r="G23" s="10"/>
      <c r="H23" s="10">
        <f t="shared" si="16"/>
        <v>23</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01"/>
      <c r="AI23" s="17"/>
      <c r="AJ23" s="17"/>
      <c r="AK23" s="17"/>
      <c r="AL23" s="17"/>
      <c r="AM23" s="17"/>
      <c r="AN23" s="17"/>
      <c r="AO23" s="17"/>
      <c r="AP23" s="17"/>
      <c r="AQ23" s="17"/>
      <c r="AR23" s="17"/>
      <c r="AS23" s="17"/>
      <c r="AT23" s="17"/>
      <c r="AU23" s="17"/>
      <c r="AV23" s="17"/>
      <c r="AW23" s="17"/>
      <c r="AX23" s="17"/>
      <c r="AY23" s="17"/>
      <c r="AZ23" s="17"/>
      <c r="BA23" s="17"/>
      <c r="BB23" s="17"/>
      <c r="BC23" s="17"/>
      <c r="BD23" s="104"/>
      <c r="BE23" s="17"/>
      <c r="BF23" s="17"/>
      <c r="BG23" s="80"/>
      <c r="BH23" s="17"/>
      <c r="BI23" s="81"/>
      <c r="BJ23" s="17"/>
      <c r="BK23" s="17"/>
      <c r="BL23" s="17"/>
      <c r="BM23" s="17"/>
      <c r="BN23" s="17"/>
      <c r="BO23" s="106"/>
      <c r="BP23" s="17"/>
      <c r="BQ23" s="17"/>
      <c r="BR23" s="17"/>
      <c r="BS23" s="17"/>
      <c r="BT23" s="17"/>
      <c r="BU23" s="17"/>
      <c r="BV23" s="17"/>
      <c r="BW23" s="109"/>
      <c r="BX23" s="17"/>
      <c r="BY23" s="17"/>
      <c r="BZ23" s="17"/>
    </row>
    <row r="24" spans="1:78" ht="30" customHeight="1" thickBot="1" x14ac:dyDescent="0.3">
      <c r="B24" s="55" t="s">
        <v>48</v>
      </c>
      <c r="C24" s="36"/>
      <c r="D24" s="13"/>
      <c r="E24" s="45"/>
      <c r="F24" s="46"/>
      <c r="G24" s="10"/>
      <c r="H24" s="10" t="str">
        <f t="shared" si="16"/>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01"/>
      <c r="AI24" s="17"/>
      <c r="AJ24" s="17"/>
      <c r="AK24" s="17"/>
      <c r="AL24" s="17"/>
      <c r="AM24" s="17"/>
      <c r="AN24" s="17"/>
      <c r="AO24" s="17"/>
      <c r="AP24" s="17"/>
      <c r="AQ24" s="17"/>
      <c r="AR24" s="17"/>
      <c r="AS24" s="17"/>
      <c r="AT24" s="17"/>
      <c r="AU24" s="17"/>
      <c r="AV24" s="17"/>
      <c r="AW24" s="17"/>
      <c r="AX24" s="17"/>
      <c r="AY24" s="17"/>
      <c r="AZ24" s="17"/>
      <c r="BA24" s="17"/>
      <c r="BB24" s="17"/>
      <c r="BC24" s="17"/>
      <c r="BD24" s="104"/>
      <c r="BE24" s="17"/>
      <c r="BF24" s="17"/>
      <c r="BG24" s="80"/>
      <c r="BH24" s="17"/>
      <c r="BI24" s="81"/>
      <c r="BJ24" s="17"/>
      <c r="BK24" s="17"/>
      <c r="BL24" s="17"/>
      <c r="BM24" s="17"/>
      <c r="BN24" s="17"/>
      <c r="BO24" s="106"/>
      <c r="BP24" s="17"/>
      <c r="BQ24" s="17"/>
      <c r="BR24" s="17"/>
      <c r="BS24" s="17"/>
      <c r="BT24" s="17"/>
      <c r="BU24" s="17"/>
      <c r="BV24" s="17"/>
      <c r="BW24" s="109"/>
      <c r="BX24" s="17"/>
      <c r="BY24" s="17"/>
      <c r="BZ24" s="17"/>
    </row>
    <row r="25" spans="1:78" ht="30" customHeight="1" thickBot="1" x14ac:dyDescent="0.3">
      <c r="B25" s="96" t="s">
        <v>19</v>
      </c>
      <c r="C25" s="97"/>
      <c r="D25" s="14">
        <v>0</v>
      </c>
      <c r="E25" s="47">
        <v>44968</v>
      </c>
      <c r="F25" s="47">
        <f>E25+10</f>
        <v>44978</v>
      </c>
      <c r="G25" s="10"/>
      <c r="H25" s="10">
        <f t="shared" si="16"/>
        <v>11</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01"/>
      <c r="AI25" s="17"/>
      <c r="AJ25" s="17"/>
      <c r="AK25" s="17"/>
      <c r="AL25" s="17"/>
      <c r="AM25" s="17"/>
      <c r="AN25" s="17"/>
      <c r="AO25" s="17"/>
      <c r="AP25" s="17"/>
      <c r="AQ25" s="17"/>
      <c r="AR25" s="17"/>
      <c r="AS25" s="17"/>
      <c r="AT25" s="17"/>
      <c r="AU25" s="17"/>
      <c r="AV25" s="17"/>
      <c r="AW25" s="17"/>
      <c r="AX25" s="17"/>
      <c r="AY25" s="17"/>
      <c r="AZ25" s="17"/>
      <c r="BA25" s="17"/>
      <c r="BB25" s="17"/>
      <c r="BC25" s="17"/>
      <c r="BD25" s="104"/>
      <c r="BE25" s="17"/>
      <c r="BF25" s="17"/>
      <c r="BG25" s="80"/>
      <c r="BH25" s="17"/>
      <c r="BI25" s="81"/>
      <c r="BJ25" s="17"/>
      <c r="BK25" s="17"/>
      <c r="BL25" s="17"/>
      <c r="BM25" s="17"/>
      <c r="BN25" s="17"/>
      <c r="BO25" s="106"/>
      <c r="BP25" s="17"/>
      <c r="BQ25" s="17"/>
      <c r="BR25" s="17"/>
      <c r="BS25" s="17"/>
      <c r="BT25" s="17"/>
      <c r="BU25" s="17"/>
      <c r="BV25" s="17"/>
      <c r="BW25" s="109"/>
      <c r="BX25" s="17"/>
      <c r="BY25" s="17"/>
      <c r="BZ25" s="17"/>
    </row>
    <row r="26" spans="1:78" ht="30" customHeight="1" thickBot="1" x14ac:dyDescent="0.3">
      <c r="B26" s="55" t="s">
        <v>47</v>
      </c>
      <c r="C26" s="36"/>
      <c r="D26" s="13"/>
      <c r="E26" s="45"/>
      <c r="F26" s="46"/>
      <c r="G26" s="10"/>
      <c r="H26" s="10" t="str">
        <f t="shared" si="16"/>
        <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01"/>
      <c r="AI26" s="17"/>
      <c r="AJ26" s="17"/>
      <c r="AK26" s="17"/>
      <c r="AL26" s="17"/>
      <c r="AM26" s="17"/>
      <c r="AN26" s="17"/>
      <c r="AO26" s="17"/>
      <c r="AP26" s="17"/>
      <c r="AQ26" s="17"/>
      <c r="AR26" s="17"/>
      <c r="AS26" s="17"/>
      <c r="AT26" s="17"/>
      <c r="AU26" s="17"/>
      <c r="AV26" s="17"/>
      <c r="AW26" s="17"/>
      <c r="AX26" s="17"/>
      <c r="AY26" s="17"/>
      <c r="AZ26" s="17"/>
      <c r="BA26" s="17"/>
      <c r="BB26" s="17"/>
      <c r="BC26" s="17"/>
      <c r="BD26" s="104"/>
      <c r="BE26" s="17"/>
      <c r="BF26" s="17"/>
      <c r="BG26" s="80"/>
      <c r="BH26" s="17"/>
      <c r="BI26" s="81"/>
      <c r="BJ26" s="17"/>
      <c r="BK26" s="17"/>
      <c r="BL26" s="17"/>
      <c r="BM26" s="17"/>
      <c r="BN26" s="17"/>
      <c r="BO26" s="106"/>
      <c r="BP26" s="17"/>
      <c r="BQ26" s="17"/>
      <c r="BR26" s="17"/>
      <c r="BS26" s="17"/>
      <c r="BT26" s="17"/>
      <c r="BU26" s="17"/>
      <c r="BV26" s="17"/>
      <c r="BW26" s="109"/>
      <c r="BX26" s="17"/>
      <c r="BY26" s="17"/>
      <c r="BZ26" s="17"/>
    </row>
    <row r="27" spans="1:78" ht="30" customHeight="1" thickBot="1" x14ac:dyDescent="0.3">
      <c r="B27" s="96" t="s">
        <v>19</v>
      </c>
      <c r="C27" s="97"/>
      <c r="D27" s="14">
        <v>0</v>
      </c>
      <c r="E27" s="47">
        <v>44977</v>
      </c>
      <c r="F27" s="47">
        <f>E27+10</f>
        <v>44987</v>
      </c>
      <c r="G27" s="10"/>
      <c r="H27" s="10">
        <f t="shared" si="16"/>
        <v>11</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01"/>
      <c r="AI27" s="17"/>
      <c r="AJ27" s="17"/>
      <c r="AK27" s="17"/>
      <c r="AL27" s="17"/>
      <c r="AM27" s="17"/>
      <c r="AN27" s="17"/>
      <c r="AO27" s="17"/>
      <c r="AP27" s="17"/>
      <c r="AQ27" s="17"/>
      <c r="AR27" s="17"/>
      <c r="AS27" s="17"/>
      <c r="AT27" s="17"/>
      <c r="AU27" s="17"/>
      <c r="AV27" s="17"/>
      <c r="AW27" s="17"/>
      <c r="AX27" s="17"/>
      <c r="AY27" s="17"/>
      <c r="AZ27" s="17"/>
      <c r="BA27" s="17"/>
      <c r="BB27" s="17"/>
      <c r="BC27" s="17"/>
      <c r="BD27" s="104"/>
      <c r="BE27" s="17"/>
      <c r="BF27" s="17"/>
      <c r="BG27" s="80"/>
      <c r="BH27" s="17"/>
      <c r="BI27" s="81"/>
      <c r="BJ27" s="17"/>
      <c r="BK27" s="17"/>
      <c r="BL27" s="17"/>
      <c r="BM27" s="17"/>
      <c r="BN27" s="17"/>
      <c r="BO27" s="106"/>
      <c r="BP27" s="17"/>
      <c r="BQ27" s="17"/>
      <c r="BR27" s="17"/>
      <c r="BS27" s="17"/>
      <c r="BT27" s="17"/>
      <c r="BU27" s="17"/>
      <c r="BV27" s="17"/>
      <c r="BW27" s="109"/>
      <c r="BX27" s="17"/>
      <c r="BY27" s="17"/>
      <c r="BZ27" s="17"/>
    </row>
    <row r="28" spans="1:78" ht="30" customHeight="1" thickBot="1" x14ac:dyDescent="0.3">
      <c r="B28" s="56" t="s">
        <v>49</v>
      </c>
      <c r="C28" s="37"/>
      <c r="D28" s="15"/>
      <c r="E28" s="48"/>
      <c r="F28" s="49"/>
      <c r="G28" s="10"/>
      <c r="H28" s="10" t="str">
        <f t="shared" si="16"/>
        <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01"/>
      <c r="AI28" s="17"/>
      <c r="AJ28" s="17"/>
      <c r="AK28" s="17"/>
      <c r="AL28" s="17"/>
      <c r="AM28" s="17"/>
      <c r="AN28" s="17"/>
      <c r="AO28" s="17"/>
      <c r="AP28" s="17"/>
      <c r="AQ28" s="17"/>
      <c r="AR28" s="17"/>
      <c r="AS28" s="17"/>
      <c r="AT28" s="17"/>
      <c r="AU28" s="17"/>
      <c r="AV28" s="17"/>
      <c r="AW28" s="17"/>
      <c r="AX28" s="17"/>
      <c r="AY28" s="17"/>
      <c r="AZ28" s="17"/>
      <c r="BA28" s="17"/>
      <c r="BB28" s="17"/>
      <c r="BC28" s="17"/>
      <c r="BD28" s="104"/>
      <c r="BE28" s="17"/>
      <c r="BF28" s="17"/>
      <c r="BG28" s="80"/>
      <c r="BH28" s="17"/>
      <c r="BI28" s="81"/>
      <c r="BJ28" s="17"/>
      <c r="BK28" s="17"/>
      <c r="BL28" s="17"/>
      <c r="BM28" s="17"/>
      <c r="BN28" s="17"/>
      <c r="BO28" s="106"/>
      <c r="BP28" s="17"/>
      <c r="BQ28" s="17"/>
      <c r="BR28" s="17"/>
      <c r="BS28" s="17"/>
      <c r="BT28" s="17"/>
      <c r="BU28" s="17"/>
      <c r="BV28" s="17"/>
      <c r="BW28" s="109"/>
      <c r="BX28" s="17"/>
      <c r="BY28" s="17"/>
      <c r="BZ28" s="17"/>
    </row>
    <row r="29" spans="1:78" ht="30" customHeight="1" thickBot="1" x14ac:dyDescent="0.3">
      <c r="B29" s="107" t="s">
        <v>55</v>
      </c>
      <c r="C29" s="94"/>
      <c r="D29" s="16">
        <v>0</v>
      </c>
      <c r="E29" s="50">
        <v>44989</v>
      </c>
      <c r="F29" s="50">
        <v>44997</v>
      </c>
      <c r="G29" s="10"/>
      <c r="H29" s="10">
        <f t="shared" si="16"/>
        <v>9</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01"/>
      <c r="AI29" s="17"/>
      <c r="AJ29" s="17"/>
      <c r="AK29" s="17"/>
      <c r="AL29" s="17"/>
      <c r="AM29" s="17"/>
      <c r="AN29" s="17"/>
      <c r="AO29" s="17"/>
      <c r="AP29" s="17"/>
      <c r="AQ29" s="17"/>
      <c r="AR29" s="17"/>
      <c r="AS29" s="17"/>
      <c r="AT29" s="17"/>
      <c r="AU29" s="17"/>
      <c r="AV29" s="17"/>
      <c r="AW29" s="17"/>
      <c r="AX29" s="17"/>
      <c r="AY29" s="17"/>
      <c r="AZ29" s="17"/>
      <c r="BA29" s="17"/>
      <c r="BB29" s="17"/>
      <c r="BC29" s="17"/>
      <c r="BD29" s="104"/>
      <c r="BE29" s="17"/>
      <c r="BF29" s="17"/>
      <c r="BG29" s="80"/>
      <c r="BH29" s="17"/>
      <c r="BI29" s="81"/>
      <c r="BJ29" s="17"/>
      <c r="BK29" s="17"/>
      <c r="BL29" s="17"/>
      <c r="BM29" s="17"/>
      <c r="BN29" s="17"/>
      <c r="BO29" s="106"/>
      <c r="BP29" s="17"/>
      <c r="BQ29" s="17"/>
      <c r="BR29" s="17"/>
      <c r="BS29" s="17"/>
      <c r="BT29" s="17"/>
      <c r="BU29" s="17"/>
      <c r="BV29" s="17"/>
      <c r="BW29" s="109"/>
      <c r="BX29" s="17"/>
      <c r="BY29" s="17"/>
      <c r="BZ29" s="17"/>
    </row>
    <row r="30" spans="1:78" ht="30" customHeight="1" thickBot="1" x14ac:dyDescent="0.3">
      <c r="B30" s="56" t="s">
        <v>50</v>
      </c>
      <c r="C30" s="37"/>
      <c r="D30" s="15"/>
      <c r="E30" s="48"/>
      <c r="F30" s="49"/>
      <c r="G30" s="10"/>
      <c r="H30" s="10" t="str">
        <f t="shared" si="16"/>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01"/>
      <c r="AI30" s="17"/>
      <c r="AJ30" s="17"/>
      <c r="AK30" s="17"/>
      <c r="AL30" s="17"/>
      <c r="AM30" s="17"/>
      <c r="AN30" s="17"/>
      <c r="AO30" s="17"/>
      <c r="AP30" s="17"/>
      <c r="AQ30" s="17"/>
      <c r="AR30" s="17"/>
      <c r="AS30" s="17"/>
      <c r="AT30" s="17"/>
      <c r="AU30" s="17"/>
      <c r="AV30" s="17"/>
      <c r="AW30" s="17"/>
      <c r="AX30" s="17"/>
      <c r="AY30" s="17"/>
      <c r="AZ30" s="17"/>
      <c r="BA30" s="17"/>
      <c r="BB30" s="17"/>
      <c r="BC30" s="17"/>
      <c r="BD30" s="104"/>
      <c r="BE30" s="17"/>
      <c r="BF30" s="17"/>
      <c r="BG30" s="80"/>
      <c r="BH30" s="17"/>
      <c r="BI30" s="81"/>
      <c r="BJ30" s="17"/>
      <c r="BK30" s="17"/>
      <c r="BL30" s="17"/>
      <c r="BM30" s="17"/>
      <c r="BN30" s="17"/>
      <c r="BO30" s="106"/>
      <c r="BP30" s="17"/>
      <c r="BQ30" s="17"/>
      <c r="BR30" s="17"/>
      <c r="BS30" s="17"/>
      <c r="BT30" s="17"/>
      <c r="BU30" s="17"/>
      <c r="BV30" s="17"/>
      <c r="BW30" s="109"/>
      <c r="BX30" s="17"/>
      <c r="BY30" s="17"/>
      <c r="BZ30" s="17"/>
    </row>
    <row r="31" spans="1:78" ht="30" customHeight="1" thickBot="1" x14ac:dyDescent="0.3">
      <c r="B31" s="107" t="s">
        <v>54</v>
      </c>
      <c r="C31" s="94"/>
      <c r="D31" s="16">
        <v>0.05</v>
      </c>
      <c r="E31" s="50">
        <v>44989</v>
      </c>
      <c r="F31" s="50">
        <v>44997</v>
      </c>
      <c r="G31" s="10"/>
      <c r="H31" s="10">
        <f t="shared" si="16"/>
        <v>9</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01"/>
      <c r="AI31" s="17"/>
      <c r="AJ31" s="17"/>
      <c r="AK31" s="17"/>
      <c r="AL31" s="17"/>
      <c r="AM31" s="17"/>
      <c r="AN31" s="17"/>
      <c r="AO31" s="17"/>
      <c r="AP31" s="17"/>
      <c r="AQ31" s="17"/>
      <c r="AR31" s="17"/>
      <c r="AS31" s="17"/>
      <c r="AT31" s="17"/>
      <c r="AU31" s="17"/>
      <c r="AV31" s="17"/>
      <c r="AW31" s="17"/>
      <c r="AX31" s="17"/>
      <c r="AY31" s="17"/>
      <c r="AZ31" s="17"/>
      <c r="BA31" s="17"/>
      <c r="BB31" s="17"/>
      <c r="BC31" s="17"/>
      <c r="BD31" s="104"/>
      <c r="BE31" s="17"/>
      <c r="BF31" s="17"/>
      <c r="BG31" s="80"/>
      <c r="BH31" s="17"/>
      <c r="BI31" s="81"/>
      <c r="BJ31" s="17"/>
      <c r="BK31" s="17"/>
      <c r="BL31" s="17"/>
      <c r="BM31" s="17"/>
      <c r="BN31" s="17"/>
      <c r="BO31" s="106"/>
      <c r="BP31" s="17"/>
      <c r="BQ31" s="17"/>
      <c r="BR31" s="17"/>
      <c r="BS31" s="17"/>
      <c r="BT31" s="17"/>
      <c r="BU31" s="17"/>
      <c r="BV31" s="17"/>
      <c r="BW31" s="109"/>
      <c r="BX31" s="17"/>
      <c r="BY31" s="17"/>
      <c r="BZ31" s="17"/>
    </row>
    <row r="32" spans="1:78" ht="30" customHeight="1" thickBot="1" x14ac:dyDescent="0.3">
      <c r="B32" s="56" t="s">
        <v>51</v>
      </c>
      <c r="C32" s="37"/>
      <c r="D32" s="15"/>
      <c r="E32" s="48"/>
      <c r="F32" s="49"/>
      <c r="G32" s="10"/>
      <c r="H32" s="10" t="str">
        <f t="shared" si="16"/>
        <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01"/>
      <c r="AI32" s="17"/>
      <c r="AJ32" s="17"/>
      <c r="AK32" s="17"/>
      <c r="AL32" s="17"/>
      <c r="AM32" s="17"/>
      <c r="AN32" s="17"/>
      <c r="AO32" s="17"/>
      <c r="AP32" s="17"/>
      <c r="AQ32" s="17"/>
      <c r="AR32" s="17"/>
      <c r="AS32" s="17"/>
      <c r="AT32" s="17"/>
      <c r="AU32" s="17"/>
      <c r="AV32" s="17"/>
      <c r="AW32" s="17"/>
      <c r="AX32" s="17"/>
      <c r="AY32" s="17"/>
      <c r="AZ32" s="17"/>
      <c r="BA32" s="17"/>
      <c r="BB32" s="17"/>
      <c r="BC32" s="17"/>
      <c r="BD32" s="104"/>
      <c r="BE32" s="17"/>
      <c r="BF32" s="17"/>
      <c r="BG32" s="80"/>
      <c r="BH32" s="17"/>
      <c r="BI32" s="81"/>
      <c r="BJ32" s="17"/>
      <c r="BK32" s="17"/>
      <c r="BL32" s="17"/>
      <c r="BM32" s="17"/>
      <c r="BN32" s="17"/>
      <c r="BO32" s="106"/>
      <c r="BP32" s="17"/>
      <c r="BQ32" s="17"/>
      <c r="BR32" s="17"/>
      <c r="BS32" s="17"/>
      <c r="BT32" s="17"/>
      <c r="BU32" s="17"/>
      <c r="BV32" s="17"/>
      <c r="BW32" s="109"/>
      <c r="BX32" s="17"/>
      <c r="BY32" s="17"/>
      <c r="BZ32" s="17"/>
    </row>
    <row r="33" spans="2:78" ht="30" customHeight="1" thickBot="1" x14ac:dyDescent="0.3">
      <c r="B33" s="93" t="s">
        <v>19</v>
      </c>
      <c r="C33" s="94"/>
      <c r="D33" s="16">
        <v>0</v>
      </c>
      <c r="E33" s="50">
        <v>44997</v>
      </c>
      <c r="F33" s="50">
        <v>45000</v>
      </c>
      <c r="G33" s="10"/>
      <c r="H33" s="10">
        <f t="shared" si="16"/>
        <v>4</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01"/>
      <c r="AI33" s="17"/>
      <c r="AJ33" s="17"/>
      <c r="AK33" s="17"/>
      <c r="AL33" s="17"/>
      <c r="AM33" s="17"/>
      <c r="AN33" s="17"/>
      <c r="AO33" s="17"/>
      <c r="AP33" s="17"/>
      <c r="AQ33" s="17"/>
      <c r="AR33" s="17"/>
      <c r="AS33" s="17"/>
      <c r="AT33" s="17"/>
      <c r="AU33" s="17"/>
      <c r="AV33" s="17"/>
      <c r="AW33" s="17"/>
      <c r="AX33" s="17"/>
      <c r="AY33" s="17"/>
      <c r="AZ33" s="17"/>
      <c r="BA33" s="17"/>
      <c r="BB33" s="17"/>
      <c r="BC33" s="17"/>
      <c r="BD33" s="104"/>
      <c r="BE33" s="17"/>
      <c r="BF33" s="17"/>
      <c r="BG33" s="80"/>
      <c r="BH33" s="17"/>
      <c r="BI33" s="81"/>
      <c r="BJ33" s="17"/>
      <c r="BK33" s="17"/>
      <c r="BL33" s="17"/>
      <c r="BM33" s="17"/>
      <c r="BN33" s="17"/>
      <c r="BO33" s="106"/>
      <c r="BP33" s="17"/>
      <c r="BQ33" s="17"/>
      <c r="BR33" s="17"/>
      <c r="BS33" s="17"/>
      <c r="BT33" s="17"/>
      <c r="BU33" s="17"/>
      <c r="BV33" s="17"/>
      <c r="BW33" s="109"/>
      <c r="BX33" s="17"/>
      <c r="BY33" s="17"/>
      <c r="BZ33" s="17"/>
    </row>
    <row r="34" spans="2:78" ht="30" customHeight="1" thickBot="1" x14ac:dyDescent="0.3">
      <c r="B34" s="65" t="s">
        <v>52</v>
      </c>
      <c r="C34" s="66"/>
      <c r="D34" s="67"/>
      <c r="E34" s="68"/>
      <c r="F34" s="69"/>
      <c r="G34" s="10"/>
      <c r="H34" s="10" t="str">
        <f t="shared" si="16"/>
        <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01"/>
      <c r="AI34" s="17"/>
      <c r="AJ34" s="17"/>
      <c r="AK34" s="17"/>
      <c r="AL34" s="17"/>
      <c r="AM34" s="17"/>
      <c r="AN34" s="17"/>
      <c r="AO34" s="17"/>
      <c r="AP34" s="17"/>
      <c r="AQ34" s="17"/>
      <c r="AR34" s="17"/>
      <c r="AS34" s="17"/>
      <c r="AT34" s="17"/>
      <c r="AU34" s="17"/>
      <c r="AV34" s="17"/>
      <c r="AW34" s="17"/>
      <c r="AX34" s="17"/>
      <c r="AY34" s="17"/>
      <c r="AZ34" s="17"/>
      <c r="BA34" s="17"/>
      <c r="BB34" s="17"/>
      <c r="BC34" s="17"/>
      <c r="BD34" s="104"/>
      <c r="BE34" s="17"/>
      <c r="BF34" s="17"/>
      <c r="BG34" s="80"/>
      <c r="BH34" s="17"/>
      <c r="BI34" s="81"/>
      <c r="BJ34" s="17"/>
      <c r="BK34" s="17"/>
      <c r="BL34" s="17"/>
      <c r="BM34" s="17"/>
      <c r="BN34" s="17"/>
      <c r="BO34" s="106"/>
      <c r="BP34" s="17"/>
      <c r="BQ34" s="17"/>
      <c r="BR34" s="17"/>
      <c r="BS34" s="17"/>
      <c r="BT34" s="17"/>
      <c r="BU34" s="17"/>
      <c r="BV34" s="17"/>
      <c r="BW34" s="109"/>
      <c r="BX34" s="17"/>
      <c r="BY34" s="17"/>
      <c r="BZ34" s="17"/>
    </row>
    <row r="35" spans="2:78" ht="30" customHeight="1" thickBot="1" x14ac:dyDescent="0.3">
      <c r="B35" s="89" t="s">
        <v>19</v>
      </c>
      <c r="C35" s="90"/>
      <c r="D35" s="71">
        <v>0</v>
      </c>
      <c r="E35" s="72">
        <v>44997</v>
      </c>
      <c r="F35" s="72">
        <v>45004</v>
      </c>
      <c r="G35" s="10"/>
      <c r="H35" s="10">
        <f t="shared" si="16"/>
        <v>8</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01"/>
      <c r="AI35" s="17"/>
      <c r="AJ35" s="17"/>
      <c r="AK35" s="17"/>
      <c r="AL35" s="17"/>
      <c r="AM35" s="17"/>
      <c r="AN35" s="17"/>
      <c r="AO35" s="17"/>
      <c r="AP35" s="17"/>
      <c r="AQ35" s="17"/>
      <c r="AR35" s="17"/>
      <c r="AS35" s="17"/>
      <c r="AT35" s="17"/>
      <c r="AU35" s="17"/>
      <c r="AV35" s="17"/>
      <c r="AW35" s="17"/>
      <c r="AX35" s="17"/>
      <c r="AY35" s="17"/>
      <c r="AZ35" s="17"/>
      <c r="BA35" s="17"/>
      <c r="BB35" s="17"/>
      <c r="BC35" s="17"/>
      <c r="BD35" s="104"/>
      <c r="BE35" s="17"/>
      <c r="BF35" s="17"/>
      <c r="BG35" s="80"/>
      <c r="BH35" s="17"/>
      <c r="BI35" s="81"/>
      <c r="BJ35" s="17"/>
      <c r="BK35" s="17"/>
      <c r="BO35" s="106"/>
      <c r="BP35" s="110"/>
      <c r="BQ35" s="17"/>
      <c r="BR35" s="17"/>
      <c r="BS35" s="106"/>
      <c r="BT35" s="17"/>
      <c r="BU35" s="17"/>
      <c r="BV35" s="17"/>
      <c r="BW35" s="17"/>
      <c r="BX35" s="17"/>
      <c r="BY35" s="17"/>
      <c r="BZ35" s="17"/>
    </row>
    <row r="36" spans="2:78" ht="30" customHeight="1" thickBot="1" x14ac:dyDescent="0.3">
      <c r="B36" s="70" t="s">
        <v>23</v>
      </c>
      <c r="C36" s="66"/>
      <c r="D36" s="67"/>
      <c r="E36" s="68"/>
      <c r="F36" s="69"/>
      <c r="G36" s="10"/>
      <c r="H36" s="10" t="str">
        <f t="shared" si="16"/>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01"/>
      <c r="AI36" s="17"/>
      <c r="AJ36" s="17"/>
      <c r="AK36" s="17"/>
      <c r="AL36" s="17"/>
      <c r="AM36" s="17"/>
      <c r="AN36" s="17"/>
      <c r="AO36" s="17"/>
      <c r="AP36" s="17"/>
      <c r="AQ36" s="17"/>
      <c r="AR36" s="17"/>
      <c r="AS36" s="17"/>
      <c r="AT36" s="17"/>
      <c r="AU36" s="17"/>
      <c r="AV36" s="17"/>
      <c r="AW36" s="17"/>
      <c r="AX36" s="17"/>
      <c r="AY36" s="17"/>
      <c r="AZ36" s="17"/>
      <c r="BA36" s="17"/>
      <c r="BB36" s="17"/>
      <c r="BC36" s="17"/>
      <c r="BD36" s="104"/>
      <c r="BE36" s="17"/>
      <c r="BF36" s="17"/>
      <c r="BG36" s="80"/>
      <c r="BH36" s="17"/>
      <c r="BI36" s="81"/>
      <c r="BJ36" s="17"/>
      <c r="BK36" s="17"/>
      <c r="BL36" s="17"/>
      <c r="BM36" s="17"/>
      <c r="BN36" s="17"/>
      <c r="BO36" s="106"/>
      <c r="BP36" s="17"/>
      <c r="BQ36" s="17"/>
      <c r="BR36" s="17"/>
      <c r="BS36" s="17"/>
      <c r="BT36" s="17"/>
      <c r="BU36" s="17"/>
      <c r="BV36" s="17"/>
      <c r="BW36" s="109"/>
      <c r="BX36" s="17"/>
      <c r="BY36" s="17"/>
      <c r="BZ36" s="17"/>
    </row>
    <row r="37" spans="2:78" ht="30" customHeight="1" thickBot="1" x14ac:dyDescent="0.3">
      <c r="B37" s="89" t="s">
        <v>19</v>
      </c>
      <c r="C37" s="90"/>
      <c r="D37" s="71">
        <v>0</v>
      </c>
      <c r="E37" s="72">
        <v>44997</v>
      </c>
      <c r="F37" s="72">
        <v>45004</v>
      </c>
      <c r="G37" s="10"/>
      <c r="H37" s="10">
        <f t="shared" si="16"/>
        <v>8</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01"/>
      <c r="AI37" s="17"/>
      <c r="AJ37" s="17"/>
      <c r="AK37" s="17"/>
      <c r="AL37" s="17"/>
      <c r="AM37" s="17"/>
      <c r="AN37" s="17"/>
      <c r="AO37" s="17"/>
      <c r="AP37" s="17"/>
      <c r="AQ37" s="17"/>
      <c r="AR37" s="17"/>
      <c r="AS37" s="17"/>
      <c r="AT37" s="17"/>
      <c r="AU37" s="17"/>
      <c r="AV37" s="17"/>
      <c r="AW37" s="17"/>
      <c r="AX37" s="17"/>
      <c r="AY37" s="17"/>
      <c r="AZ37" s="17"/>
      <c r="BA37" s="17"/>
      <c r="BB37" s="17"/>
      <c r="BC37" s="17"/>
      <c r="BD37" s="104"/>
      <c r="BE37" s="17"/>
      <c r="BF37" s="17"/>
      <c r="BG37" s="80"/>
      <c r="BH37" s="17"/>
      <c r="BI37" s="81"/>
      <c r="BJ37" s="17"/>
      <c r="BK37" s="17"/>
      <c r="BO37" s="106"/>
      <c r="BP37" s="17"/>
      <c r="BQ37" s="17"/>
      <c r="BR37" s="17"/>
      <c r="BS37" s="106"/>
      <c r="BT37" s="17"/>
      <c r="BU37" s="17"/>
      <c r="BV37" s="17"/>
      <c r="BW37" s="17"/>
      <c r="BX37" s="17"/>
      <c r="BY37" s="17"/>
      <c r="BZ37" s="17"/>
    </row>
    <row r="38" spans="2:78" ht="30" customHeight="1" thickBot="1" x14ac:dyDescent="0.3">
      <c r="B38" s="70" t="s">
        <v>53</v>
      </c>
      <c r="C38" s="66"/>
      <c r="D38" s="67"/>
      <c r="E38" s="68"/>
      <c r="F38" s="69"/>
      <c r="G38" s="10"/>
      <c r="H38" s="10" t="str">
        <f t="shared" si="16"/>
        <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01"/>
      <c r="AI38" s="17"/>
      <c r="AJ38" s="17"/>
      <c r="AK38" s="17"/>
      <c r="AL38" s="17"/>
      <c r="AM38" s="17"/>
      <c r="AN38" s="17"/>
      <c r="AO38" s="17"/>
      <c r="AP38" s="17"/>
      <c r="AQ38" s="17"/>
      <c r="AR38" s="17"/>
      <c r="AS38" s="17"/>
      <c r="AT38" s="17"/>
      <c r="AU38" s="17"/>
      <c r="AV38" s="17"/>
      <c r="AW38" s="17"/>
      <c r="AX38" s="17"/>
      <c r="AY38" s="17"/>
      <c r="AZ38" s="17"/>
      <c r="BA38" s="17"/>
      <c r="BB38" s="17"/>
      <c r="BC38" s="17"/>
      <c r="BD38" s="104"/>
      <c r="BE38" s="17"/>
      <c r="BF38" s="17"/>
      <c r="BG38" s="80"/>
      <c r="BH38" s="17"/>
      <c r="BI38" s="81"/>
      <c r="BJ38" s="17"/>
      <c r="BK38" s="17"/>
      <c r="BL38" s="17"/>
      <c r="BM38" s="17"/>
      <c r="BN38" s="17"/>
      <c r="BO38" s="106"/>
      <c r="BP38" s="17"/>
      <c r="BQ38" s="17"/>
      <c r="BR38" s="17"/>
      <c r="BS38" s="17"/>
      <c r="BT38" s="17"/>
      <c r="BU38" s="17"/>
      <c r="BV38" s="17"/>
      <c r="BW38" s="109"/>
      <c r="BX38" s="17"/>
      <c r="BY38" s="17"/>
      <c r="BZ38" s="17"/>
    </row>
    <row r="39" spans="2:78" ht="30" customHeight="1" thickBot="1" x14ac:dyDescent="0.3">
      <c r="B39" s="89" t="s">
        <v>19</v>
      </c>
      <c r="C39" s="90"/>
      <c r="D39" s="71">
        <v>0</v>
      </c>
      <c r="E39" s="72">
        <v>44997</v>
      </c>
      <c r="F39" s="72">
        <v>45004</v>
      </c>
      <c r="G39" s="10"/>
      <c r="H39" s="10">
        <f t="shared" si="16"/>
        <v>8</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01"/>
      <c r="AI39" s="17"/>
      <c r="AJ39" s="17"/>
      <c r="AK39" s="17"/>
      <c r="AL39" s="17"/>
      <c r="AM39" s="17"/>
      <c r="AN39" s="17"/>
      <c r="AO39" s="17"/>
      <c r="AP39" s="17"/>
      <c r="AQ39" s="17"/>
      <c r="AR39" s="17"/>
      <c r="AS39" s="17"/>
      <c r="AT39" s="17"/>
      <c r="AU39" s="17"/>
      <c r="AV39" s="17"/>
      <c r="AW39" s="17"/>
      <c r="AX39" s="17"/>
      <c r="AY39" s="17"/>
      <c r="AZ39" s="17"/>
      <c r="BA39" s="17"/>
      <c r="BB39" s="17"/>
      <c r="BC39" s="17"/>
      <c r="BD39" s="104"/>
      <c r="BE39" s="17"/>
      <c r="BF39" s="17"/>
      <c r="BG39" s="80"/>
      <c r="BH39" s="17"/>
      <c r="BI39" s="81"/>
      <c r="BJ39" s="17"/>
      <c r="BK39" s="17"/>
      <c r="BO39" s="106"/>
      <c r="BP39" s="17"/>
      <c r="BQ39" s="17"/>
      <c r="BR39" s="17"/>
      <c r="BS39" s="106"/>
      <c r="BT39" s="17"/>
      <c r="BU39" s="17"/>
      <c r="BV39" s="17"/>
      <c r="BW39" s="17"/>
      <c r="BX39" s="17"/>
      <c r="BY39" s="17"/>
      <c r="BZ39" s="17"/>
    </row>
    <row r="40" spans="2:78" ht="30" customHeight="1" thickBot="1" x14ac:dyDescent="0.3">
      <c r="B40" s="63" t="s">
        <v>24</v>
      </c>
      <c r="C40" s="57"/>
      <c r="D40" s="58"/>
      <c r="E40" s="59"/>
      <c r="F40" s="60"/>
      <c r="G40" s="10"/>
      <c r="H40" s="10"/>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01"/>
      <c r="AI40" s="17"/>
      <c r="AJ40" s="17"/>
      <c r="AK40" s="17"/>
      <c r="AL40" s="17"/>
      <c r="AM40" s="17"/>
      <c r="AN40" s="17"/>
      <c r="AO40" s="17"/>
      <c r="AP40" s="17"/>
      <c r="AQ40" s="17"/>
      <c r="AR40" s="17"/>
      <c r="AS40" s="17"/>
      <c r="AT40" s="17"/>
      <c r="AU40" s="17"/>
      <c r="AV40" s="17"/>
      <c r="AW40" s="17"/>
      <c r="AX40" s="17"/>
      <c r="AY40" s="17"/>
      <c r="AZ40" s="17"/>
      <c r="BA40" s="17"/>
      <c r="BB40" s="17"/>
      <c r="BC40" s="17"/>
      <c r="BD40" s="104"/>
      <c r="BE40" s="17"/>
      <c r="BF40" s="17"/>
      <c r="BG40" s="80"/>
      <c r="BH40" s="17"/>
      <c r="BI40" s="81"/>
      <c r="BJ40" s="17"/>
      <c r="BK40" s="17"/>
      <c r="BL40" s="17"/>
      <c r="BM40" s="17"/>
      <c r="BN40" s="17"/>
      <c r="BO40" s="106"/>
      <c r="BP40" s="17"/>
      <c r="BQ40" s="17"/>
      <c r="BR40" s="17"/>
      <c r="BS40" s="17"/>
      <c r="BT40" s="17"/>
      <c r="BU40" s="17"/>
      <c r="BV40" s="17"/>
      <c r="BW40" s="109"/>
      <c r="BX40" s="17"/>
      <c r="BY40" s="17"/>
      <c r="BZ40" s="17"/>
    </row>
    <row r="41" spans="2:78" ht="30" customHeight="1" thickBot="1" x14ac:dyDescent="0.3">
      <c r="B41" s="98" t="s">
        <v>19</v>
      </c>
      <c r="C41" s="99"/>
      <c r="D41" s="61">
        <v>0</v>
      </c>
      <c r="E41" s="62">
        <v>45005</v>
      </c>
      <c r="F41" s="62">
        <v>45008</v>
      </c>
      <c r="G41" s="10"/>
      <c r="H41" s="10">
        <f t="shared" si="16"/>
        <v>4</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01"/>
      <c r="AI41" s="17"/>
      <c r="AJ41" s="17"/>
      <c r="AK41" s="17"/>
      <c r="AL41" s="17"/>
      <c r="AM41" s="17"/>
      <c r="AN41" s="17"/>
      <c r="AO41" s="17"/>
      <c r="AP41" s="17"/>
      <c r="AQ41" s="17"/>
      <c r="AR41" s="17"/>
      <c r="AS41" s="17"/>
      <c r="AT41" s="17"/>
      <c r="AU41" s="17"/>
      <c r="AV41" s="17"/>
      <c r="AW41" s="17"/>
      <c r="AX41" s="17"/>
      <c r="AY41" s="17"/>
      <c r="AZ41" s="17"/>
      <c r="BA41" s="17"/>
      <c r="BB41" s="17"/>
      <c r="BC41" s="17"/>
      <c r="BD41" s="104"/>
      <c r="BE41" s="17"/>
      <c r="BF41" s="17"/>
      <c r="BG41" s="80"/>
      <c r="BH41" s="17"/>
      <c r="BI41" s="81"/>
      <c r="BJ41" s="17"/>
      <c r="BK41" s="17"/>
      <c r="BL41" s="17"/>
      <c r="BM41" s="17"/>
      <c r="BN41" s="17"/>
      <c r="BO41" s="106"/>
      <c r="BP41" s="17"/>
      <c r="BQ41" s="17"/>
      <c r="BR41" s="17"/>
      <c r="BS41" s="17"/>
      <c r="BT41" s="17"/>
      <c r="BU41" s="17"/>
      <c r="BV41" s="17"/>
      <c r="BW41" s="109"/>
      <c r="BX41" s="17"/>
      <c r="BY41" s="17"/>
      <c r="BZ41" s="17"/>
    </row>
    <row r="42" spans="2:78" ht="30" customHeight="1" thickBot="1" x14ac:dyDescent="0.3">
      <c r="B42" s="73" t="s">
        <v>25</v>
      </c>
      <c r="C42" s="74"/>
      <c r="D42" s="75"/>
      <c r="E42" s="76"/>
      <c r="F42" s="77"/>
      <c r="G42" s="10"/>
      <c r="H42" s="10"/>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01"/>
      <c r="AI42" s="17"/>
      <c r="AJ42" s="17"/>
      <c r="AK42" s="17"/>
      <c r="AL42" s="17"/>
      <c r="AM42" s="17"/>
      <c r="AN42" s="17"/>
      <c r="AO42" s="17"/>
      <c r="AP42" s="17"/>
      <c r="AQ42" s="17"/>
      <c r="AR42" s="17"/>
      <c r="AS42" s="17"/>
      <c r="AT42" s="17"/>
      <c r="AU42" s="17"/>
      <c r="AV42" s="17"/>
      <c r="AW42" s="17"/>
      <c r="AX42" s="17"/>
      <c r="AY42" s="17"/>
      <c r="AZ42" s="17"/>
      <c r="BA42" s="17"/>
      <c r="BB42" s="17"/>
      <c r="BC42" s="17"/>
      <c r="BD42" s="104"/>
      <c r="BE42" s="17"/>
      <c r="BF42" s="17"/>
      <c r="BG42" s="80"/>
      <c r="BH42" s="17"/>
      <c r="BI42" s="81"/>
      <c r="BJ42" s="17"/>
      <c r="BK42" s="17"/>
      <c r="BL42" s="17"/>
      <c r="BM42" s="17"/>
      <c r="BN42" s="17"/>
      <c r="BO42" s="106"/>
      <c r="BP42" s="17"/>
      <c r="BQ42" s="17"/>
      <c r="BR42" s="17"/>
      <c r="BS42" s="17"/>
      <c r="BT42" s="17"/>
      <c r="BU42" s="17"/>
      <c r="BV42" s="17"/>
      <c r="BW42" s="109"/>
      <c r="BX42" s="17"/>
      <c r="BY42" s="17"/>
      <c r="BZ42" s="17"/>
    </row>
    <row r="43" spans="2:78" ht="30" customHeight="1" thickBot="1" x14ac:dyDescent="0.3">
      <c r="B43" s="91" t="s">
        <v>19</v>
      </c>
      <c r="C43" s="92"/>
      <c r="D43" s="78">
        <v>0</v>
      </c>
      <c r="E43" s="79">
        <v>45008</v>
      </c>
      <c r="F43" s="79">
        <v>45015</v>
      </c>
      <c r="G43" s="10"/>
      <c r="H43" s="10">
        <f t="shared" si="16"/>
        <v>8</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01"/>
      <c r="AI43" s="17"/>
      <c r="AJ43" s="17"/>
      <c r="AK43" s="17"/>
      <c r="AL43" s="17"/>
      <c r="AM43" s="17"/>
      <c r="AN43" s="17"/>
      <c r="AO43" s="17"/>
      <c r="AP43" s="17"/>
      <c r="AQ43" s="17"/>
      <c r="AR43" s="17"/>
      <c r="AS43" s="17"/>
      <c r="AT43" s="17"/>
      <c r="AU43" s="17"/>
      <c r="AV43" s="17"/>
      <c r="AW43" s="17"/>
      <c r="AX43" s="17"/>
      <c r="AY43" s="17"/>
      <c r="AZ43" s="17"/>
      <c r="BA43" s="17"/>
      <c r="BB43" s="17"/>
      <c r="BC43" s="17"/>
      <c r="BD43" s="104"/>
      <c r="BE43" s="17"/>
      <c r="BF43" s="17"/>
      <c r="BG43" s="80"/>
      <c r="BH43" s="17"/>
      <c r="BI43" s="81"/>
      <c r="BJ43" s="17"/>
      <c r="BK43" s="17"/>
      <c r="BL43" s="17"/>
      <c r="BM43" s="17"/>
      <c r="BN43" s="17"/>
      <c r="BO43" s="106"/>
      <c r="BP43" s="17"/>
      <c r="BQ43" s="17"/>
      <c r="BR43" s="17"/>
      <c r="BS43" s="17"/>
      <c r="BT43" s="17"/>
      <c r="BU43" s="17"/>
      <c r="BV43" s="17"/>
      <c r="BW43" s="109"/>
      <c r="BX43" s="17"/>
      <c r="BY43" s="17"/>
      <c r="BZ43" s="17"/>
    </row>
    <row r="44" spans="2:78" ht="30" customHeight="1" x14ac:dyDescent="0.25">
      <c r="C44" s="9"/>
    </row>
  </sheetData>
  <mergeCells count="32">
    <mergeCell ref="BM4:BS4"/>
    <mergeCell ref="B27:C27"/>
    <mergeCell ref="B25:C25"/>
    <mergeCell ref="B21:C21"/>
    <mergeCell ref="B39:C39"/>
    <mergeCell ref="B13:C13"/>
    <mergeCell ref="B15:C15"/>
    <mergeCell ref="B17:C17"/>
    <mergeCell ref="B19:C19"/>
    <mergeCell ref="B37:C37"/>
    <mergeCell ref="BT4:BZ4"/>
    <mergeCell ref="B35:C35"/>
    <mergeCell ref="B43:C43"/>
    <mergeCell ref="B31:C31"/>
    <mergeCell ref="B9:C9"/>
    <mergeCell ref="B11:C11"/>
    <mergeCell ref="B23:C23"/>
    <mergeCell ref="B29:C29"/>
    <mergeCell ref="AY4:BE4"/>
    <mergeCell ref="BF4:BL4"/>
    <mergeCell ref="B41:C41"/>
    <mergeCell ref="B33:C33"/>
    <mergeCell ref="I4:O4"/>
    <mergeCell ref="P4:V4"/>
    <mergeCell ref="W4:AC4"/>
    <mergeCell ref="C3:D3"/>
    <mergeCell ref="C4:D4"/>
    <mergeCell ref="AK4:AQ4"/>
    <mergeCell ref="AR4:AX4"/>
    <mergeCell ref="B6:C6"/>
    <mergeCell ref="E3:F3"/>
    <mergeCell ref="AD4:AJ4"/>
  </mergeCells>
  <conditionalFormatting sqref="D7:D43">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J6 I5:BK5 I7:BK43 BM8:BS34 BM36:BN36 BM38:BN38 BM40:BS43 BP38:BS38 BP36:BS36 BO35:BO39">
    <cfRule type="expression" dxfId="21" priority="55">
      <formula>AND(TODAY()&gt;=I$5,TODAY()&lt;J$5)</formula>
    </cfRule>
  </conditionalFormatting>
  <conditionalFormatting sqref="I7:BK43 BM8:BS34 BM36:BN36 BM38:BN38 BM40:BS43 BP38:BS38 BP36:BS36 BO35:BO39">
    <cfRule type="expression" dxfId="20" priority="49">
      <formula>AND(début_tâche&lt;=I$5,ROUNDDOWN((fin_tâche-début_tâche+1)*avancement_tâche,0)+début_tâche-1&gt;=I$5)</formula>
    </cfRule>
    <cfRule type="expression" dxfId="19" priority="50" stopIfTrue="1">
      <formula>AND(fin_tâche&gt;=I$5,début_tâche&lt;J$5)</formula>
    </cfRule>
  </conditionalFormatting>
  <conditionalFormatting sqref="BS6 BM7:BZ7 BZ6 BN5:BZ5">
    <cfRule type="expression" dxfId="18" priority="19">
      <formula>AND(TODAY()&gt;=BM$5,TODAY()&lt;BN$5)</formula>
    </cfRule>
  </conditionalFormatting>
  <conditionalFormatting sqref="BM7:BZ7">
    <cfRule type="expression" dxfId="17" priority="17">
      <formula>AND(début_tâche&lt;=BM$5,ROUNDDOWN((fin_tâche-début_tâche+1)*avancement_tâche,0)+début_tâche-1&gt;=BM$5)</formula>
    </cfRule>
    <cfRule type="expression" dxfId="16" priority="18" stopIfTrue="1">
      <formula>AND(fin_tâche&gt;=BM$5,début_tâche&lt;BN$5)</formula>
    </cfRule>
  </conditionalFormatting>
  <conditionalFormatting sqref="BK6">
    <cfRule type="expression" dxfId="15" priority="12">
      <formula>AND(TODAY()&gt;=BK$5,TODAY()&lt;BL$5)</formula>
    </cfRule>
  </conditionalFormatting>
  <conditionalFormatting sqref="BM5 BL5:BL34 BL36 BL40:BL43 BL38">
    <cfRule type="expression" dxfId="14" priority="57">
      <formula>AND(TODAY()&gt;=BL$5,TODAY()&lt;BT$5)</formula>
    </cfRule>
  </conditionalFormatting>
  <conditionalFormatting sqref="BL7:BL34 BL36 BL40:BL43 BL38">
    <cfRule type="expression" dxfId="13" priority="67">
      <formula>AND(début_tâche&lt;=BL$5,ROUNDDOWN((fin_tâche-début_tâche+1)*avancement_tâche,0)+début_tâche-1&gt;=BL$5)</formula>
    </cfRule>
    <cfRule type="expression" dxfId="12" priority="68" stopIfTrue="1">
      <formula>AND(fin_tâche&gt;=BL$5,début_tâche&lt;BT$5)</formula>
    </cfRule>
  </conditionalFormatting>
  <conditionalFormatting sqref="BM6:BQ6">
    <cfRule type="expression" dxfId="11" priority="8">
      <formula>AND(TODAY()&gt;=BM$5,TODAY()&lt;BN$5)</formula>
    </cfRule>
  </conditionalFormatting>
  <conditionalFormatting sqref="BR6">
    <cfRule type="expression" dxfId="10" priority="5">
      <formula>AND(TODAY()&gt;=BR$5,TODAY()&lt;BS$5)</formula>
    </cfRule>
  </conditionalFormatting>
  <conditionalFormatting sqref="BT6:BX6 BT8:BZ43">
    <cfRule type="expression" dxfId="9" priority="4">
      <formula>AND(TODAY()&gt;=BT$5,TODAY()&lt;BU$5)</formula>
    </cfRule>
  </conditionalFormatting>
  <conditionalFormatting sqref="BT8:BZ43">
    <cfRule type="expression" dxfId="8" priority="2">
      <formula>AND(début_tâche&lt;=BT$5,ROUNDDOWN((fin_tâche-début_tâche+1)*avancement_tâche,0)+début_tâche-1&gt;=BT$5)</formula>
    </cfRule>
    <cfRule type="expression" dxfId="7" priority="3" stopIfTrue="1">
      <formula>AND(fin_tâche&gt;=BT$5,début_tâche&lt;BU$5)</formula>
    </cfRule>
  </conditionalFormatting>
  <conditionalFormatting sqref="BY6">
    <cfRule type="expression" dxfId="6" priority="1">
      <formula>AND(TODAY()&gt;=BY$5,TODAY()&lt;BZ$5)</formula>
    </cfRule>
  </conditionalFormatting>
  <conditionalFormatting sqref="BP35 BP37 BP39">
    <cfRule type="expression" dxfId="5" priority="70">
      <formula>AND(TODAY()&gt;=BL$5,TODAY()&lt;BT$5)</formula>
    </cfRule>
  </conditionalFormatting>
  <conditionalFormatting sqref="BP35 BP37 BP39">
    <cfRule type="expression" dxfId="4" priority="73">
      <formula>AND(début_tâche&lt;=BL$5,ROUNDDOWN((fin_tâche-début_tâche+1)*avancement_tâche,0)+début_tâche-1&gt;=BL$5)</formula>
    </cfRule>
    <cfRule type="expression" dxfId="3" priority="74" stopIfTrue="1">
      <formula>AND(fin_tâche&gt;=BL$5,début_tâche&lt;BT$5)</formula>
    </cfRule>
  </conditionalFormatting>
  <conditionalFormatting sqref="BQ35:BW35 BQ37:BW37 BQ39:BW39">
    <cfRule type="expression" dxfId="2" priority="76">
      <formula>AND(TODAY()&gt;=BM$5,TODAY()&lt;BN$5)</formula>
    </cfRule>
  </conditionalFormatting>
  <conditionalFormatting sqref="BQ35:BW35 BQ37:BW37 BQ39:BW39">
    <cfRule type="expression" dxfId="1" priority="80">
      <formula>AND(début_tâche&lt;=BM$5,ROUNDDOWN((fin_tâche-début_tâche+1)*avancement_tâche,0)+début_tâche-1&gt;=BM$5)</formula>
    </cfRule>
    <cfRule type="expression" dxfId="0" priority="81" stopIfTrue="1">
      <formula>AND(fin_tâche&gt;=BM$5,début_tâche&lt;BN$5)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verticalCentered="1"/>
  <pageMargins left="0.25" right="0.25" top="0.75" bottom="0.75" header="0.3" footer="0.3"/>
  <pageSetup paperSize="9" scale="37" orientation="landscape" r:id="rId1"/>
  <headerFooter differentFirst="1" scaleWithDoc="0">
    <oddFooter>Page &amp;P of &amp;N</oddFooter>
  </headerFooter>
  <rowBreaks count="1" manualBreakCount="1">
    <brk id="20"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92.42578125" style="19" customWidth="1"/>
    <col min="2" max="16384" width="9.140625" style="2"/>
  </cols>
  <sheetData>
    <row r="1" spans="1:2" ht="46.5" customHeight="1" x14ac:dyDescent="0.2"/>
    <row r="2" spans="1:2" s="21" customFormat="1" ht="15.75" x14ac:dyDescent="0.25">
      <c r="A2" s="20" t="s">
        <v>26</v>
      </c>
      <c r="B2" s="20"/>
    </row>
    <row r="3" spans="1:2" s="25" customFormat="1" ht="27" customHeight="1" x14ac:dyDescent="0.25">
      <c r="A3" s="41" t="s">
        <v>27</v>
      </c>
      <c r="B3" s="26"/>
    </row>
    <row r="4" spans="1:2" s="22" customFormat="1" ht="26.25" x14ac:dyDescent="0.4">
      <c r="A4" s="23" t="s">
        <v>28</v>
      </c>
    </row>
    <row r="5" spans="1:2" ht="74.099999999999994" customHeight="1" x14ac:dyDescent="0.2">
      <c r="A5" s="24" t="s">
        <v>29</v>
      </c>
    </row>
    <row r="6" spans="1:2" ht="26.25" customHeight="1" x14ac:dyDescent="0.2">
      <c r="A6" s="23" t="s">
        <v>30</v>
      </c>
    </row>
    <row r="7" spans="1:2" s="19" customFormat="1" ht="204.95" customHeight="1" x14ac:dyDescent="0.25">
      <c r="A7" s="28" t="s">
        <v>31</v>
      </c>
    </row>
    <row r="8" spans="1:2" s="22" customFormat="1" ht="26.25" x14ac:dyDescent="0.4">
      <c r="A8" s="23" t="s">
        <v>32</v>
      </c>
    </row>
    <row r="9" spans="1:2" ht="75" x14ac:dyDescent="0.2">
      <c r="A9" s="24" t="s">
        <v>33</v>
      </c>
    </row>
    <row r="10" spans="1:2" s="19" customFormat="1" ht="27.95" customHeight="1" x14ac:dyDescent="0.25">
      <c r="A10" s="27" t="s">
        <v>34</v>
      </c>
    </row>
    <row r="11" spans="1:2" s="22" customFormat="1" ht="26.25" x14ac:dyDescent="0.4">
      <c r="A11" s="23" t="s">
        <v>35</v>
      </c>
    </row>
    <row r="12" spans="1:2" ht="30" x14ac:dyDescent="0.2">
      <c r="A12" s="24" t="s">
        <v>36</v>
      </c>
    </row>
    <row r="13" spans="1:2" s="19" customFormat="1" ht="27.95" customHeight="1" x14ac:dyDescent="0.25">
      <c r="A13" s="27" t="s">
        <v>37</v>
      </c>
    </row>
    <row r="14" spans="1:2" s="22" customFormat="1" ht="26.25" x14ac:dyDescent="0.4">
      <c r="A14" s="23" t="s">
        <v>38</v>
      </c>
    </row>
    <row r="15" spans="1:2" ht="75" customHeight="1" x14ac:dyDescent="0.2">
      <c r="A15" s="24" t="s">
        <v>39</v>
      </c>
    </row>
    <row r="16" spans="1:2" ht="90" x14ac:dyDescent="0.2">
      <c r="A16" s="24"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2022-10-10T19:00:22Z</dcterms:created>
  <dcterms:modified xsi:type="dcterms:W3CDTF">2023-01-23T14:34:31Z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