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ndergarten" sheetId="1" r:id="rId4"/>
    <sheet state="visible" name="1st Grade" sheetId="2" r:id="rId5"/>
    <sheet state="visible" name="2nd Grade" sheetId="3" r:id="rId6"/>
    <sheet state="visible" name="3rd Grade" sheetId="4" r:id="rId7"/>
    <sheet state="visible" name="4th Grade" sheetId="5" r:id="rId8"/>
  </sheets>
  <definedNames/>
  <calcPr/>
</workbook>
</file>

<file path=xl/sharedStrings.xml><?xml version="1.0" encoding="utf-8"?>
<sst xmlns="http://schemas.openxmlformats.org/spreadsheetml/2006/main" count="131" uniqueCount="92">
  <si>
    <t xml:space="preserve">Grade                                                        </t>
  </si>
  <si>
    <r>
      <rPr>
        <rFont val="arial"/>
        <b/>
        <sz val="14.0"/>
      </rPr>
      <t xml:space="preserve">MOY Screeners </t>
    </r>
    <r>
      <rPr>
        <rFont val="arial"/>
        <b/>
        <color rgb="FF1155CC"/>
        <sz val="14.0"/>
        <u/>
      </rPr>
      <t xml:space="preserve"> </t>
    </r>
  </si>
  <si>
    <t>EOY Screeners</t>
  </si>
  <si>
    <t>Teacher Name</t>
  </si>
  <si>
    <t>Student Name</t>
  </si>
  <si>
    <t>MO ID #</t>
  </si>
  <si>
    <t>RAN</t>
  </si>
  <si>
    <t>FSF
(30/20)</t>
  </si>
  <si>
    <t>LNF</t>
  </si>
  <si>
    <t>PSF
(20/10)</t>
  </si>
  <si>
    <t>NWF CLS
(17/8)</t>
  </si>
  <si>
    <t>Composite Score (122/85)</t>
  </si>
  <si>
    <t>PSF
(40/25)</t>
  </si>
  <si>
    <t>NWF CLS
(28/15)</t>
  </si>
  <si>
    <t>Composite Score
(119/89)</t>
  </si>
  <si>
    <t>SCOTT, JANA K</t>
  </si>
  <si>
    <t>ROSE, JON RYAN</t>
  </si>
  <si>
    <t>BURTON, CHAD RICHARD</t>
  </si>
  <si>
    <t>MCCORMICK, FRANK JUSTICE</t>
  </si>
  <si>
    <t>Grade</t>
  </si>
  <si>
    <t>BOY Screeners</t>
  </si>
  <si>
    <t>MOY Screeners</t>
  </si>
  <si>
    <t>NWF CLS (27/18)</t>
  </si>
  <si>
    <t>NWF WWR (1/0)</t>
  </si>
  <si>
    <t>Composite Score 
(113/97)</t>
  </si>
  <si>
    <t>NWF CLS (43/33)</t>
  </si>
  <si>
    <t>NWF WWR (8/3)</t>
  </si>
  <si>
    <t>ORF WCPM
(23/16)</t>
  </si>
  <si>
    <t>ORF Accuracy %
(78/68)</t>
  </si>
  <si>
    <t>Accuracy Value (56/38)</t>
  </si>
  <si>
    <t>Composite Score
(130/100)</t>
  </si>
  <si>
    <t>NWF CLS (58/47)</t>
  </si>
  <si>
    <t>NWF WWR (13/6)</t>
  </si>
  <si>
    <t>ORF WCPM
(47/32)</t>
  </si>
  <si>
    <t>ORF Accuracy %
(90/82)</t>
  </si>
  <si>
    <t>Accuracy Value
(75/51)</t>
  </si>
  <si>
    <t>Composite Score
(155/111)</t>
  </si>
  <si>
    <t>KING, KARSEN</t>
  </si>
  <si>
    <t>JONES, SUE CAPRICE</t>
  </si>
  <si>
    <t>JOHNSON, JOE ANDREW</t>
  </si>
  <si>
    <t>SHELL, SANDY ALICE</t>
  </si>
  <si>
    <t>MOY Screener</t>
  </si>
  <si>
    <t>EOY Screener</t>
  </si>
  <si>
    <t>Sub. Screener-Initial
(4)</t>
  </si>
  <si>
    <t>Sub. Screener-Final 
(4)</t>
  </si>
  <si>
    <t>Sub. Screener-Medial
 (4)</t>
  </si>
  <si>
    <t>ORF WCPM 
(47/32)</t>
  </si>
  <si>
    <t>ORF Accuracy %
(90/81)</t>
  </si>
  <si>
    <t>Accuracy Value (75/51)</t>
  </si>
  <si>
    <t>Composite Score 
(122/83)</t>
  </si>
  <si>
    <t>ORF WCPM (72/55)</t>
  </si>
  <si>
    <t>ORF Accuracy % (96/91)</t>
  </si>
  <si>
    <t>Accuracy Value (88/48)</t>
  </si>
  <si>
    <t>Composite Score 
(160/103)</t>
  </si>
  <si>
    <t>ORF WCPM (87/65)</t>
  </si>
  <si>
    <t>ORF Accuracy %
 (97/93)</t>
  </si>
  <si>
    <t>Accuracy Value
(96/64)</t>
  </si>
  <si>
    <t>Composite Score
(183/129)</t>
  </si>
  <si>
    <t>BROWN, JORDAN O</t>
  </si>
  <si>
    <t>WILSON,MILES JACKSON</t>
  </si>
  <si>
    <t>ODOM, AMBER E</t>
  </si>
  <si>
    <t>FLOYD, FRED MICHEAL</t>
  </si>
  <si>
    <t>ORF WCPM (70/55)</t>
  </si>
  <si>
    <t>ORF Accuracy % (95/89)</t>
  </si>
  <si>
    <t>Accuracy Value (80/32)</t>
  </si>
  <si>
    <t>Composite Score (150/87)</t>
  </si>
  <si>
    <t>ORF WCPM
(86/68)</t>
  </si>
  <si>
    <t>ORF Accuracy %
(96/92)</t>
  </si>
  <si>
    <t>Accuracy Value
(88/56)</t>
  </si>
  <si>
    <t>Composite Score
(174/124)</t>
  </si>
  <si>
    <t>ORF WCPM
(100/80)</t>
  </si>
  <si>
    <t>ORF Accuracy %
(97/94)</t>
  </si>
  <si>
    <t>Accuracy Value 
(96/72)</t>
  </si>
  <si>
    <t>Composite Score (196/152)</t>
  </si>
  <si>
    <t>CONRAD, MALLORY</t>
  </si>
  <si>
    <t>WALKER, SANDRA KATE</t>
  </si>
  <si>
    <t>LINCOLN, CHELSEY N</t>
  </si>
  <si>
    <t>MCCLARD, DOUGLAS MARCUS</t>
  </si>
  <si>
    <t>ORF WCPM (90/70)</t>
  </si>
  <si>
    <t>ORF Accuracy %
(96/93)</t>
  </si>
  <si>
    <t>Accuracy Value
(88/64)</t>
  </si>
  <si>
    <t>Composite Score
(178/134)</t>
  </si>
  <si>
    <t>ORF WCPM
(103/79)</t>
  </si>
  <si>
    <t>Accuracy Value (96/72)</t>
  </si>
  <si>
    <t>Composite Score (199/151)</t>
  </si>
  <si>
    <t>ORF WCPM
(115/95)</t>
  </si>
  <si>
    <t>ORF Accuracy %
(98/95)</t>
  </si>
  <si>
    <t>Accuracy Value
(104/80)</t>
  </si>
  <si>
    <t>Composite Score 
(219/175)</t>
  </si>
  <si>
    <t>DUNNING, HANNAH ELIZABETH</t>
  </si>
  <si>
    <t>BURNS,SCOTT JOE</t>
  </si>
  <si>
    <t>MASON, BRYCE VICTOR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</si>
</sst>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b/>
      <sz val="18.0"/>
      <color theme="1"/>
      <name val="Arial"/>
    </font>
    <font/>
    <font>
      <b/>
      <u/>
      <sz val="14.0"/>
      <color rgb="FF0000FF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sz val="11.0"/>
      <color theme="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13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1" fillId="2" fontId="2" numFmtId="0" xfId="0" applyAlignment="1" applyBorder="1" applyFont="1">
      <alignment horizontal="center" shrinkToFit="0" wrapText="1"/>
    </xf>
    <xf borderId="1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1" fillId="3" fontId="4" numFmtId="0" xfId="0" applyAlignment="1" applyBorder="1" applyFill="1" applyFont="1">
      <alignment horizontal="center" shrinkToFit="0" wrapText="1"/>
    </xf>
    <xf borderId="5" fillId="3" fontId="5" numFmtId="0" xfId="0" applyAlignment="1" applyBorder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0" fillId="4" fontId="1" numFmtId="0" xfId="0" applyFill="1" applyFont="1"/>
    <xf borderId="7" fillId="5" fontId="6" numFmtId="0" xfId="0" applyAlignment="1" applyBorder="1" applyFill="1" applyFont="1">
      <alignment horizontal="center" shrinkToFit="0" wrapText="1"/>
    </xf>
    <xf borderId="8" fillId="5" fontId="6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center" shrinkToFit="0" wrapText="1"/>
    </xf>
    <xf borderId="9" fillId="2" fontId="7" numFmtId="0" xfId="0" applyAlignment="1" applyBorder="1" applyFont="1">
      <alignment horizontal="center" shrinkToFit="0" wrapText="1"/>
    </xf>
    <xf borderId="8" fillId="2" fontId="7" numFmtId="0" xfId="0" applyAlignment="1" applyBorder="1" applyFont="1">
      <alignment horizontal="center" shrinkToFit="0" wrapText="1"/>
    </xf>
    <xf borderId="8" fillId="5" fontId="8" numFmtId="0" xfId="0" applyAlignment="1" applyBorder="1" applyFont="1">
      <alignment horizontal="center" shrinkToFit="0" wrapText="1"/>
    </xf>
    <xf borderId="9" fillId="2" fontId="8" numFmtId="0" xfId="0" applyAlignment="1" applyBorder="1" applyFont="1">
      <alignment horizontal="center" shrinkToFit="0" wrapText="1"/>
    </xf>
    <xf borderId="9" fillId="2" fontId="8" numFmtId="0" xfId="0" applyAlignment="1" applyBorder="1" applyFont="1">
      <alignment horizontal="center"/>
    </xf>
    <xf borderId="3" fillId="5" fontId="8" numFmtId="0" xfId="0" applyAlignment="1" applyBorder="1" applyFont="1">
      <alignment horizontal="center" shrinkToFit="0" wrapText="1"/>
    </xf>
    <xf borderId="0" fillId="4" fontId="1" numFmtId="0" xfId="0" applyAlignment="1" applyFont="1">
      <alignment vertical="top"/>
    </xf>
    <xf borderId="10" fillId="0" fontId="9" numFmtId="0" xfId="0" applyAlignment="1" applyBorder="1" applyFont="1">
      <alignment vertical="bottom"/>
    </xf>
    <xf borderId="11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horizontal="right" readingOrder="0" vertical="bottom"/>
    </xf>
    <xf borderId="11" fillId="0" fontId="10" numFmtId="0" xfId="0" applyAlignment="1" applyBorder="1" applyFont="1">
      <alignment horizontal="center" shrinkToFit="0" wrapText="1"/>
    </xf>
    <xf borderId="11" fillId="6" fontId="10" numFmtId="0" xfId="0" applyAlignment="1" applyBorder="1" applyFill="1" applyFont="1">
      <alignment horizontal="center" shrinkToFit="0" wrapText="1"/>
    </xf>
    <xf borderId="11" fillId="7" fontId="10" numFmtId="0" xfId="0" applyAlignment="1" applyBorder="1" applyFill="1" applyFont="1">
      <alignment horizontal="center" shrinkToFit="0" wrapText="1"/>
    </xf>
    <xf borderId="11" fillId="4" fontId="1" numFmtId="0" xfId="0" applyBorder="1" applyFont="1"/>
    <xf borderId="11" fillId="8" fontId="10" numFmtId="0" xfId="0" applyAlignment="1" applyBorder="1" applyFill="1" applyFont="1">
      <alignment horizontal="center" shrinkToFit="0" wrapText="1"/>
    </xf>
    <xf borderId="8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right" readingOrder="0" vertical="bottom"/>
    </xf>
    <xf borderId="8" fillId="8" fontId="10" numFmtId="0" xfId="0" applyAlignment="1" applyBorder="1" applyFont="1">
      <alignment horizontal="center" shrinkToFit="0" wrapText="1"/>
    </xf>
    <xf borderId="8" fillId="0" fontId="10" numFmtId="0" xfId="0" applyAlignment="1" applyBorder="1" applyFont="1">
      <alignment horizontal="center" shrinkToFit="0" wrapText="1"/>
    </xf>
    <xf borderId="8" fillId="6" fontId="10" numFmtId="0" xfId="0" applyAlignment="1" applyBorder="1" applyFont="1">
      <alignment horizontal="center" shrinkToFit="0" wrapText="1"/>
    </xf>
    <xf borderId="8" fillId="7" fontId="10" numFmtId="0" xfId="0" applyAlignment="1" applyBorder="1" applyFont="1">
      <alignment horizontal="center" shrinkToFit="0" wrapText="1"/>
    </xf>
    <xf borderId="8" fillId="4" fontId="1" numFmtId="0" xfId="0" applyBorder="1" applyFont="1"/>
    <xf borderId="1" fillId="2" fontId="2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shrinkToFit="0" wrapText="1"/>
    </xf>
    <xf borderId="8" fillId="2" fontId="7" numFmtId="9" xfId="0" applyAlignment="1" applyBorder="1" applyFont="1" applyNumberFormat="1">
      <alignment horizontal="center" shrinkToFit="0" wrapText="1"/>
    </xf>
    <xf borderId="7" fillId="0" fontId="9" numFmtId="0" xfId="0" applyAlignment="1" applyBorder="1" applyFont="1">
      <alignment vertical="bottom"/>
    </xf>
    <xf borderId="8" fillId="4" fontId="11" numFmtId="0" xfId="0" applyAlignment="1" applyBorder="1" applyFont="1">
      <alignment horizontal="center"/>
    </xf>
    <xf borderId="8" fillId="6" fontId="11" numFmtId="0" xfId="0" applyAlignment="1" applyBorder="1" applyFont="1">
      <alignment horizontal="center"/>
    </xf>
    <xf borderId="4" fillId="6" fontId="11" numFmtId="0" xfId="0" applyAlignment="1" applyBorder="1" applyFont="1">
      <alignment horizontal="center"/>
    </xf>
    <xf borderId="8" fillId="4" fontId="1" numFmtId="9" xfId="0" applyBorder="1" applyFont="1" applyNumberFormat="1"/>
    <xf borderId="8" fillId="8" fontId="11" numFmtId="0" xfId="0" applyAlignment="1" applyBorder="1" applyFont="1">
      <alignment horizontal="center"/>
    </xf>
    <xf borderId="8" fillId="0" fontId="1" numFmtId="0" xfId="0" applyBorder="1" applyFont="1"/>
    <xf borderId="8" fillId="0" fontId="1" numFmtId="9" xfId="0" applyBorder="1" applyFont="1" applyNumberFormat="1"/>
    <xf borderId="4" fillId="8" fontId="11" numFmtId="0" xfId="0" applyAlignment="1" applyBorder="1" applyFont="1">
      <alignment horizontal="center"/>
    </xf>
    <xf borderId="8" fillId="7" fontId="11" numFmtId="0" xfId="0" applyAlignment="1" applyBorder="1" applyFont="1">
      <alignment horizontal="center"/>
    </xf>
    <xf borderId="8" fillId="8" fontId="11" numFmtId="9" xfId="0" applyAlignment="1" applyBorder="1" applyFont="1" applyNumberFormat="1">
      <alignment horizontal="center"/>
    </xf>
    <xf borderId="5" fillId="2" fontId="2" numFmtId="0" xfId="0" applyAlignment="1" applyBorder="1" applyFont="1">
      <alignment horizontal="center" shrinkToFit="0" wrapText="1"/>
    </xf>
    <xf borderId="5" fillId="2" fontId="1" numFmtId="9" xfId="0" applyBorder="1" applyFont="1" applyNumberFormat="1"/>
    <xf borderId="9" fillId="0" fontId="1" numFmtId="0" xfId="0" applyAlignment="1" applyBorder="1" applyFont="1">
      <alignment vertical="bottom"/>
    </xf>
    <xf borderId="3" fillId="9" fontId="1" numFmtId="0" xfId="0" applyBorder="1" applyFill="1" applyFont="1"/>
    <xf borderId="1" fillId="4" fontId="1" numFmtId="0" xfId="0" applyBorder="1" applyFont="1"/>
    <xf borderId="1" fillId="2" fontId="1" numFmtId="9" xfId="0" applyBorder="1" applyFont="1" applyNumberFormat="1"/>
    <xf borderId="1" fillId="0" fontId="1" numFmtId="0" xfId="0" applyBorder="1" applyFont="1"/>
    <xf borderId="4" fillId="0" fontId="1" numFmtId="0" xfId="0" applyBorder="1" applyFont="1"/>
    <xf borderId="8" fillId="10" fontId="7" numFmtId="0" xfId="0" applyAlignment="1" applyBorder="1" applyFill="1" applyFont="1">
      <alignment horizontal="center" shrinkToFit="0" wrapText="1"/>
    </xf>
    <xf borderId="8" fillId="10" fontId="7" numFmtId="9" xfId="0" applyAlignment="1" applyBorder="1" applyFont="1" applyNumberFormat="1">
      <alignment horizontal="center" shrinkToFit="0" wrapText="1"/>
    </xf>
    <xf borderId="8" fillId="9" fontId="1" numFmtId="0" xfId="0" applyBorder="1" applyFont="1"/>
    <xf borderId="8" fillId="7" fontId="11" numFmtId="9" xfId="0" applyAlignment="1" applyBorder="1" applyFont="1" applyNumberFormat="1">
      <alignment horizontal="center"/>
    </xf>
    <xf borderId="4" fillId="7" fontId="11" numFmtId="0" xfId="0" applyAlignment="1" applyBorder="1" applyFont="1">
      <alignment horizontal="center"/>
    </xf>
    <xf borderId="8" fillId="8" fontId="11" numFmtId="0" xfId="0" applyAlignment="1" applyBorder="1" applyFont="1">
      <alignment horizontal="center" vertical="bottom"/>
    </xf>
    <xf borderId="8" fillId="8" fontId="11" numFmtId="9" xfId="0" applyAlignment="1" applyBorder="1" applyFont="1" applyNumberFormat="1">
      <alignment horizontal="center" vertical="bottom"/>
    </xf>
    <xf borderId="8" fillId="0" fontId="9" numFmtId="0" xfId="0" applyAlignment="1" applyBorder="1" applyFont="1">
      <alignment horizontal="right" vertical="bottom"/>
    </xf>
    <xf borderId="8" fillId="11" fontId="11" numFmtId="0" xfId="0" applyAlignment="1" applyBorder="1" applyFill="1" applyFont="1">
      <alignment horizontal="center"/>
    </xf>
    <xf borderId="8" fillId="6" fontId="11" numFmtId="9" xfId="0" applyAlignment="1" applyBorder="1" applyFont="1" applyNumberFormat="1">
      <alignment horizontal="center"/>
    </xf>
    <xf borderId="8" fillId="7" fontId="11" numFmtId="9" xfId="0" applyAlignment="1" applyBorder="1" applyFont="1" applyNumberFormat="1">
      <alignment horizontal="center" vertical="bottom"/>
    </xf>
    <xf borderId="8" fillId="7" fontId="11" numFmtId="0" xfId="0" applyAlignment="1" applyBorder="1" applyFont="1">
      <alignment horizontal="center" vertical="bottom"/>
    </xf>
    <xf borderId="12" fillId="2" fontId="1" numFmtId="0" xfId="0" applyBorder="1" applyFont="1"/>
    <xf borderId="11" fillId="2" fontId="1" numFmtId="0" xfId="0" applyBorder="1" applyFont="1"/>
    <xf borderId="3" fillId="2" fontId="2" numFmtId="0" xfId="0" applyAlignment="1" applyBorder="1" applyFont="1">
      <alignment horizontal="center" shrinkToFit="0" wrapText="1"/>
    </xf>
    <xf borderId="3" fillId="0" fontId="1" numFmtId="0" xfId="0" applyBorder="1" applyFont="1"/>
    <xf borderId="5" fillId="0" fontId="1" numFmtId="0" xfId="0" applyBorder="1" applyFont="1"/>
    <xf borderId="3" fillId="3" fontId="5" numFmtId="0" xfId="0" applyAlignment="1" applyBorder="1" applyFont="1">
      <alignment horizontal="center" shrinkToFit="0" wrapText="1"/>
    </xf>
    <xf borderId="3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Ia_HhpFnn05lzRev_1EkUIUuB94nw69hOiDiKTE6Uek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/>
      <c r="E1" s="3" t="s">
        <v>0</v>
      </c>
      <c r="F1" s="4"/>
      <c r="G1" s="4"/>
      <c r="H1" s="4"/>
      <c r="I1" s="4"/>
      <c r="J1" s="4"/>
      <c r="K1" s="4"/>
      <c r="L1" s="4"/>
      <c r="M1" s="5"/>
      <c r="N1" s="1"/>
    </row>
    <row r="2">
      <c r="A2" s="6"/>
      <c r="B2" s="6"/>
      <c r="C2" s="7"/>
      <c r="D2" s="8" t="s">
        <v>1</v>
      </c>
      <c r="E2" s="4"/>
      <c r="F2" s="4"/>
      <c r="G2" s="4"/>
      <c r="H2" s="4"/>
      <c r="I2" s="5"/>
      <c r="J2" s="9" t="s">
        <v>2</v>
      </c>
      <c r="K2" s="10"/>
      <c r="L2" s="10"/>
      <c r="M2" s="11"/>
      <c r="N2" s="12"/>
    </row>
    <row r="3">
      <c r="A3" s="13" t="s">
        <v>3</v>
      </c>
      <c r="B3" s="14" t="s">
        <v>4</v>
      </c>
      <c r="C3" s="15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7" t="s">
        <v>10</v>
      </c>
      <c r="I3" s="18" t="s">
        <v>11</v>
      </c>
      <c r="J3" s="19" t="s">
        <v>8</v>
      </c>
      <c r="K3" s="19" t="s">
        <v>12</v>
      </c>
      <c r="L3" s="20" t="s">
        <v>13</v>
      </c>
      <c r="M3" s="21" t="s">
        <v>14</v>
      </c>
      <c r="N3" s="22"/>
    </row>
    <row r="4">
      <c r="A4" s="23" t="s">
        <v>15</v>
      </c>
      <c r="B4" s="24" t="s">
        <v>16</v>
      </c>
      <c r="C4" s="25">
        <v>9.425537334E9</v>
      </c>
      <c r="D4" s="26">
        <v>81.0</v>
      </c>
      <c r="E4" s="27">
        <v>36.0</v>
      </c>
      <c r="F4" s="26">
        <v>21.0</v>
      </c>
      <c r="G4" s="27">
        <v>44.0</v>
      </c>
      <c r="H4" s="27">
        <v>20.0</v>
      </c>
      <c r="I4" s="28">
        <f t="shared" ref="I4:I6" si="1">SUM(E4:H4)</f>
        <v>121</v>
      </c>
      <c r="J4" s="29"/>
      <c r="K4" s="29"/>
      <c r="L4" s="29"/>
      <c r="M4" s="30">
        <f t="shared" ref="M4:M6" si="2">SUM(J4:L4)</f>
        <v>0</v>
      </c>
    </row>
    <row r="5">
      <c r="A5" s="23" t="s">
        <v>15</v>
      </c>
      <c r="B5" s="31" t="s">
        <v>17</v>
      </c>
      <c r="C5" s="32">
        <v>9.212435187E9</v>
      </c>
      <c r="D5" s="33">
        <v>198.0</v>
      </c>
      <c r="E5" s="33">
        <v>16.0</v>
      </c>
      <c r="F5" s="34">
        <v>57.0</v>
      </c>
      <c r="G5" s="35">
        <v>26.0</v>
      </c>
      <c r="H5" s="35">
        <v>22.0</v>
      </c>
      <c r="I5" s="36">
        <f t="shared" si="1"/>
        <v>121</v>
      </c>
      <c r="J5" s="37"/>
      <c r="K5" s="37"/>
      <c r="L5" s="37"/>
      <c r="M5" s="33">
        <f t="shared" si="2"/>
        <v>0</v>
      </c>
    </row>
    <row r="6">
      <c r="A6" s="23" t="s">
        <v>15</v>
      </c>
      <c r="B6" s="31" t="s">
        <v>18</v>
      </c>
      <c r="C6" s="32">
        <v>6.173919519E9</v>
      </c>
      <c r="D6" s="34">
        <v>99.0</v>
      </c>
      <c r="E6" s="35">
        <v>36.0</v>
      </c>
      <c r="F6" s="34">
        <v>33.0</v>
      </c>
      <c r="G6" s="35">
        <v>26.0</v>
      </c>
      <c r="H6" s="35">
        <v>27.0</v>
      </c>
      <c r="I6" s="35">
        <f t="shared" si="1"/>
        <v>122</v>
      </c>
      <c r="J6" s="37"/>
      <c r="K6" s="37"/>
      <c r="L6" s="37"/>
      <c r="M6" s="33">
        <f t="shared" si="2"/>
        <v>0</v>
      </c>
    </row>
  </sheetData>
  <mergeCells count="3">
    <mergeCell ref="E1:M1"/>
    <mergeCell ref="D2:I2"/>
    <mergeCell ref="J2:M2"/>
  </mergeCells>
  <dataValidations>
    <dataValidation type="decimal" allowBlank="1" showDropDown="1" showInputMessage="1" showErrorMessage="1" prompt="The ID you entered is greater than or less than 10 characters in length" sqref="C4:C6">
      <formula1>1.0E9</formula1>
      <formula2>9.999999999E9</formula2>
    </dataValidation>
    <dataValidation type="decimal" operator="greaterThanOrEqual" allowBlank="1" showDropDown="1" showInputMessage="1" showErrorMessage="1" prompt="Enter a number greater than or equal to 0" sqref="D4:M6">
      <formula1>0.0</formula1>
    </dataValidation>
  </dataValidations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38" t="s">
        <v>19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6"/>
      <c r="B2" s="6"/>
      <c r="C2" s="7"/>
      <c r="D2" s="39" t="s">
        <v>20</v>
      </c>
      <c r="E2" s="4"/>
      <c r="F2" s="4"/>
      <c r="G2" s="4"/>
      <c r="H2" s="4"/>
      <c r="I2" s="5"/>
      <c r="J2" s="39" t="s">
        <v>21</v>
      </c>
      <c r="K2" s="4"/>
      <c r="L2" s="4"/>
      <c r="M2" s="4"/>
      <c r="N2" s="4"/>
      <c r="O2" s="5"/>
      <c r="P2" s="39" t="s">
        <v>2</v>
      </c>
      <c r="Q2" s="4"/>
      <c r="R2" s="4"/>
      <c r="S2" s="4"/>
      <c r="T2" s="4"/>
      <c r="U2" s="5"/>
    </row>
    <row r="3">
      <c r="A3" s="13" t="s">
        <v>3</v>
      </c>
      <c r="B3" s="14" t="s">
        <v>4</v>
      </c>
      <c r="C3" s="14" t="s">
        <v>5</v>
      </c>
      <c r="D3" s="17" t="s">
        <v>6</v>
      </c>
      <c r="E3" s="17" t="s">
        <v>8</v>
      </c>
      <c r="F3" s="17" t="s">
        <v>12</v>
      </c>
      <c r="G3" s="17" t="s">
        <v>22</v>
      </c>
      <c r="H3" s="17" t="s">
        <v>23</v>
      </c>
      <c r="I3" s="18" t="s">
        <v>24</v>
      </c>
      <c r="J3" s="17" t="s">
        <v>25</v>
      </c>
      <c r="K3" s="17" t="s">
        <v>26</v>
      </c>
      <c r="L3" s="17" t="s">
        <v>27</v>
      </c>
      <c r="M3" s="17" t="s">
        <v>28</v>
      </c>
      <c r="N3" s="17" t="s">
        <v>29</v>
      </c>
      <c r="O3" s="18" t="s">
        <v>30</v>
      </c>
      <c r="P3" s="17" t="s">
        <v>31</v>
      </c>
      <c r="Q3" s="17" t="s">
        <v>32</v>
      </c>
      <c r="R3" s="17" t="s">
        <v>33</v>
      </c>
      <c r="S3" s="40" t="s">
        <v>34</v>
      </c>
      <c r="T3" s="17" t="s">
        <v>35</v>
      </c>
      <c r="U3" s="18" t="s">
        <v>36</v>
      </c>
    </row>
    <row r="4">
      <c r="A4" s="41" t="s">
        <v>37</v>
      </c>
      <c r="B4" s="31" t="s">
        <v>38</v>
      </c>
      <c r="C4" s="32">
        <v>5.417759432E9</v>
      </c>
      <c r="D4" s="42">
        <v>80.0</v>
      </c>
      <c r="E4" s="42">
        <v>52.0</v>
      </c>
      <c r="F4" s="43">
        <v>45.0</v>
      </c>
      <c r="G4" s="43">
        <v>53.0</v>
      </c>
      <c r="H4" s="43">
        <v>10.0</v>
      </c>
      <c r="I4" s="44">
        <f t="shared" ref="I4:I6" si="1">SUM(E4:G4)</f>
        <v>150</v>
      </c>
      <c r="J4" s="37"/>
      <c r="K4" s="37"/>
      <c r="L4" s="37"/>
      <c r="M4" s="45"/>
      <c r="N4" s="37"/>
      <c r="O4" s="46">
        <f t="shared" ref="O4:O6" si="2">SUM(J4,K4,L4,N4)</f>
        <v>0</v>
      </c>
      <c r="P4" s="47"/>
      <c r="Q4" s="47"/>
      <c r="R4" s="47"/>
      <c r="S4" s="48"/>
      <c r="T4" s="47"/>
      <c r="U4" s="46">
        <f t="shared" ref="U4:U6" si="3">sum(2*Q4,R4,T4)</f>
        <v>0</v>
      </c>
    </row>
    <row r="5">
      <c r="A5" s="41" t="s">
        <v>37</v>
      </c>
      <c r="B5" s="31" t="s">
        <v>39</v>
      </c>
      <c r="C5" s="32">
        <v>5.371505834E9</v>
      </c>
      <c r="D5" s="42">
        <v>462.0</v>
      </c>
      <c r="E5" s="42"/>
      <c r="F5" s="42"/>
      <c r="G5" s="42"/>
      <c r="H5" s="42"/>
      <c r="I5" s="49">
        <f t="shared" si="1"/>
        <v>0</v>
      </c>
      <c r="J5" s="37"/>
      <c r="K5" s="37"/>
      <c r="L5" s="37"/>
      <c r="M5" s="45"/>
      <c r="N5" s="37"/>
      <c r="O5" s="46">
        <f t="shared" si="2"/>
        <v>0</v>
      </c>
      <c r="P5" s="47"/>
      <c r="Q5" s="47"/>
      <c r="R5" s="47"/>
      <c r="S5" s="48"/>
      <c r="T5" s="47"/>
      <c r="U5" s="46">
        <f t="shared" si="3"/>
        <v>0</v>
      </c>
    </row>
    <row r="6">
      <c r="A6" s="41" t="s">
        <v>37</v>
      </c>
      <c r="B6" s="31" t="s">
        <v>40</v>
      </c>
      <c r="C6" s="32">
        <v>5.876612386E9</v>
      </c>
      <c r="D6" s="42">
        <v>105.0</v>
      </c>
      <c r="E6" s="42">
        <v>24.0</v>
      </c>
      <c r="F6" s="43">
        <v>47.0</v>
      </c>
      <c r="G6" s="50">
        <v>25.0</v>
      </c>
      <c r="H6" s="50">
        <v>0.0</v>
      </c>
      <c r="I6" s="49">
        <f t="shared" si="1"/>
        <v>96</v>
      </c>
      <c r="J6" s="46">
        <v>23.0</v>
      </c>
      <c r="K6" s="46">
        <v>2.0</v>
      </c>
      <c r="L6" s="46">
        <v>3.0</v>
      </c>
      <c r="M6" s="51">
        <v>0.23</v>
      </c>
      <c r="N6" s="46">
        <v>0.0</v>
      </c>
      <c r="O6" s="46">
        <f t="shared" si="2"/>
        <v>28</v>
      </c>
      <c r="P6" s="47"/>
      <c r="Q6" s="47"/>
      <c r="R6" s="47"/>
      <c r="S6" s="48"/>
      <c r="T6" s="47"/>
      <c r="U6" s="46">
        <f t="shared" si="3"/>
        <v>0</v>
      </c>
    </row>
  </sheetData>
  <mergeCells count="4">
    <mergeCell ref="D1:U1"/>
    <mergeCell ref="D2:I2"/>
    <mergeCell ref="J2:O2"/>
    <mergeCell ref="P2:U2"/>
  </mergeCells>
  <dataValidations>
    <dataValidation type="decimal" allowBlank="1" showDropDown="1" showInputMessage="1" showErrorMessage="1" prompt="The ID you entered is either greater than or less than 10 characters in length." sqref="C4:C6">
      <formula1>1.0E9</formula1>
      <formula2>9.999999999E9</formula2>
    </dataValidation>
    <dataValidation type="decimal" operator="greaterThanOrEqual" allowBlank="1" showDropDown="1" showInputMessage="1" showErrorMessage="1" prompt="Enter a number greater than or equal to 0" sqref="D4:U6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52" t="s">
        <v>19</v>
      </c>
      <c r="E1" s="10"/>
      <c r="F1" s="10"/>
      <c r="G1" s="10"/>
      <c r="H1" s="10"/>
      <c r="I1" s="10"/>
      <c r="J1" s="10"/>
      <c r="K1" s="52"/>
      <c r="L1" s="52"/>
      <c r="M1" s="52"/>
      <c r="N1" s="52"/>
      <c r="O1" s="52"/>
      <c r="P1" s="53"/>
      <c r="Q1" s="52"/>
      <c r="R1" s="52"/>
    </row>
    <row r="2">
      <c r="A2" s="6"/>
      <c r="B2" s="6"/>
      <c r="C2" s="54"/>
      <c r="D2" s="9" t="s">
        <v>20</v>
      </c>
      <c r="E2" s="10"/>
      <c r="F2" s="10"/>
      <c r="G2" s="10"/>
      <c r="H2" s="10"/>
      <c r="I2" s="10"/>
      <c r="J2" s="11"/>
      <c r="K2" s="9" t="s">
        <v>41</v>
      </c>
      <c r="L2" s="10"/>
      <c r="M2" s="10"/>
      <c r="N2" s="11"/>
      <c r="O2" s="9" t="s">
        <v>42</v>
      </c>
      <c r="P2" s="10"/>
      <c r="Q2" s="10"/>
      <c r="R2" s="11"/>
    </row>
    <row r="3">
      <c r="A3" s="13" t="s">
        <v>3</v>
      </c>
      <c r="B3" s="14" t="s">
        <v>4</v>
      </c>
      <c r="C3" s="14" t="s">
        <v>5</v>
      </c>
      <c r="D3" s="17" t="s">
        <v>43</v>
      </c>
      <c r="E3" s="17" t="s">
        <v>44</v>
      </c>
      <c r="F3" s="17" t="s">
        <v>45</v>
      </c>
      <c r="G3" s="17" t="s">
        <v>46</v>
      </c>
      <c r="H3" s="40" t="s">
        <v>47</v>
      </c>
      <c r="I3" s="17" t="s">
        <v>48</v>
      </c>
      <c r="J3" s="18" t="s">
        <v>49</v>
      </c>
      <c r="K3" s="17" t="s">
        <v>50</v>
      </c>
      <c r="L3" s="17" t="s">
        <v>51</v>
      </c>
      <c r="M3" s="17" t="s">
        <v>52</v>
      </c>
      <c r="N3" s="18" t="s">
        <v>53</v>
      </c>
      <c r="O3" s="17" t="s">
        <v>54</v>
      </c>
      <c r="P3" s="40" t="s">
        <v>55</v>
      </c>
      <c r="Q3" s="17" t="s">
        <v>56</v>
      </c>
      <c r="R3" s="18" t="s">
        <v>57</v>
      </c>
    </row>
    <row r="4">
      <c r="A4" s="41" t="s">
        <v>58</v>
      </c>
      <c r="B4" s="31" t="s">
        <v>59</v>
      </c>
      <c r="C4" s="32">
        <v>4.781212475E9</v>
      </c>
      <c r="D4" s="37"/>
      <c r="E4" s="37"/>
      <c r="F4" s="37"/>
      <c r="G4" s="37"/>
      <c r="H4" s="45"/>
      <c r="I4" s="37"/>
      <c r="J4" s="49">
        <f t="shared" ref="J4:J5" si="1">SUM(G4,I4)</f>
        <v>0</v>
      </c>
      <c r="K4" s="37"/>
      <c r="L4" s="45"/>
      <c r="M4" s="37"/>
      <c r="N4" s="46">
        <f t="shared" ref="N4:N5" si="2">SUM(K4,M4)</f>
        <v>0</v>
      </c>
      <c r="O4" s="47"/>
      <c r="P4" s="48"/>
      <c r="Q4" s="47"/>
      <c r="R4" s="46">
        <f t="shared" ref="R4:R5" si="3">SUM(O4,Q4)</f>
        <v>0</v>
      </c>
    </row>
    <row r="5">
      <c r="A5" s="41" t="s">
        <v>60</v>
      </c>
      <c r="B5" s="31" t="s">
        <v>61</v>
      </c>
      <c r="C5" s="32">
        <v>6.457501713E9</v>
      </c>
      <c r="D5" s="47"/>
      <c r="E5" s="47"/>
      <c r="F5" s="47"/>
      <c r="G5" s="47"/>
      <c r="H5" s="48"/>
      <c r="I5" s="47"/>
      <c r="J5" s="49">
        <f t="shared" si="1"/>
        <v>0</v>
      </c>
      <c r="K5" s="37"/>
      <c r="L5" s="37"/>
      <c r="M5" s="37"/>
      <c r="N5" s="46">
        <f t="shared" si="2"/>
        <v>0</v>
      </c>
      <c r="O5" s="47"/>
      <c r="P5" s="48"/>
      <c r="Q5" s="47"/>
      <c r="R5" s="46">
        <f t="shared" si="3"/>
        <v>0</v>
      </c>
    </row>
  </sheetData>
  <mergeCells count="4">
    <mergeCell ref="D1:J1"/>
    <mergeCell ref="D2:J2"/>
    <mergeCell ref="K2:N2"/>
    <mergeCell ref="O2:R2"/>
  </mergeCells>
  <dataValidations>
    <dataValidation type="decimal" allowBlank="1" showDropDown="1" showInputMessage="1" showErrorMessage="1" prompt="The ID you entered is either greater than or less than 10 characters in length." sqref="C4:C5">
      <formula1>1.0E9</formula1>
      <formula2>9.999999999E9</formula2>
    </dataValidation>
    <dataValidation type="decimal" operator="greaterThanOrEqual" allowBlank="1" showDropDown="1" showInputMessage="1" showErrorMessage="1" prompt="Enter a number greater than or equal to 0" sqref="D4:R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55"/>
      <c r="E1" s="3" t="s">
        <v>19</v>
      </c>
      <c r="F1" s="4"/>
      <c r="G1" s="4"/>
      <c r="H1" s="4"/>
      <c r="I1" s="4"/>
      <c r="J1" s="4"/>
      <c r="K1" s="4"/>
      <c r="L1" s="3"/>
      <c r="M1" s="3"/>
      <c r="N1" s="3"/>
      <c r="O1" s="56"/>
      <c r="P1" s="3"/>
      <c r="Q1" s="57"/>
      <c r="R1" s="3"/>
      <c r="S1" s="58"/>
    </row>
    <row r="2">
      <c r="A2" s="6"/>
      <c r="B2" s="6"/>
      <c r="C2" s="6"/>
      <c r="D2" s="59"/>
      <c r="E2" s="39" t="s">
        <v>20</v>
      </c>
      <c r="F2" s="4"/>
      <c r="G2" s="4"/>
      <c r="H2" s="4"/>
      <c r="I2" s="4"/>
      <c r="J2" s="4"/>
      <c r="K2" s="5"/>
      <c r="L2" s="39" t="s">
        <v>21</v>
      </c>
      <c r="M2" s="4"/>
      <c r="N2" s="4"/>
      <c r="O2" s="5"/>
      <c r="P2" s="39" t="s">
        <v>2</v>
      </c>
      <c r="Q2" s="4"/>
      <c r="R2" s="4"/>
      <c r="S2" s="5"/>
    </row>
    <row r="3">
      <c r="A3" s="13" t="s">
        <v>3</v>
      </c>
      <c r="B3" s="14" t="s">
        <v>4</v>
      </c>
      <c r="C3" s="14" t="s">
        <v>5</v>
      </c>
      <c r="D3" s="47"/>
      <c r="E3" s="60" t="s">
        <v>43</v>
      </c>
      <c r="F3" s="60" t="s">
        <v>44</v>
      </c>
      <c r="G3" s="60" t="s">
        <v>45</v>
      </c>
      <c r="H3" s="60" t="s">
        <v>62</v>
      </c>
      <c r="I3" s="61" t="s">
        <v>63</v>
      </c>
      <c r="J3" s="60" t="s">
        <v>64</v>
      </c>
      <c r="K3" s="18" t="s">
        <v>65</v>
      </c>
      <c r="L3" s="60" t="s">
        <v>66</v>
      </c>
      <c r="M3" s="60" t="s">
        <v>67</v>
      </c>
      <c r="N3" s="60" t="s">
        <v>68</v>
      </c>
      <c r="O3" s="18" t="s">
        <v>69</v>
      </c>
      <c r="P3" s="60" t="s">
        <v>70</v>
      </c>
      <c r="Q3" s="61" t="s">
        <v>71</v>
      </c>
      <c r="R3" s="60" t="s">
        <v>72</v>
      </c>
      <c r="S3" s="18" t="s">
        <v>73</v>
      </c>
    </row>
    <row r="4">
      <c r="A4" s="41" t="s">
        <v>74</v>
      </c>
      <c r="B4" s="31" t="s">
        <v>75</v>
      </c>
      <c r="C4" s="32">
        <v>1.329783983E9</v>
      </c>
      <c r="D4" s="62"/>
      <c r="E4" s="37">
        <v>5.0</v>
      </c>
      <c r="F4" s="37">
        <v>5.0</v>
      </c>
      <c r="G4" s="37">
        <v>5.0</v>
      </c>
      <c r="H4" s="50">
        <v>69.0</v>
      </c>
      <c r="I4" s="63">
        <v>0.94</v>
      </c>
      <c r="J4" s="50">
        <v>72.0</v>
      </c>
      <c r="K4" s="64">
        <f t="shared" ref="K4:K5" si="1">SUM(H4,J4)</f>
        <v>141</v>
      </c>
      <c r="L4" s="65">
        <v>56.0</v>
      </c>
      <c r="M4" s="66">
        <v>0.9</v>
      </c>
      <c r="N4" s="65">
        <v>40.0</v>
      </c>
      <c r="O4" s="46">
        <f t="shared" ref="O4:O5" si="2">SUM(L4,N4)</f>
        <v>96</v>
      </c>
      <c r="P4" s="47"/>
      <c r="Q4" s="48"/>
      <c r="R4" s="47"/>
      <c r="S4" s="46">
        <f t="shared" ref="S4:S5" si="3">SUM(P4,R4)</f>
        <v>0</v>
      </c>
    </row>
    <row r="5">
      <c r="A5" s="41" t="s">
        <v>76</v>
      </c>
      <c r="B5" s="31" t="s">
        <v>77</v>
      </c>
      <c r="C5" s="67">
        <v>3.511293375E9</v>
      </c>
      <c r="D5" s="62"/>
      <c r="E5" s="37">
        <v>5.0</v>
      </c>
      <c r="F5" s="68">
        <v>3.0</v>
      </c>
      <c r="G5" s="37">
        <v>5.0</v>
      </c>
      <c r="H5" s="46">
        <v>36.0</v>
      </c>
      <c r="I5" s="69">
        <v>0.95</v>
      </c>
      <c r="J5" s="43">
        <v>80.0</v>
      </c>
      <c r="K5" s="64">
        <f t="shared" si="1"/>
        <v>116</v>
      </c>
      <c r="L5" s="65">
        <v>45.0</v>
      </c>
      <c r="M5" s="70">
        <v>0.92</v>
      </c>
      <c r="N5" s="71">
        <v>56.0</v>
      </c>
      <c r="O5" s="46">
        <f t="shared" si="2"/>
        <v>101</v>
      </c>
      <c r="P5" s="47"/>
      <c r="Q5" s="48"/>
      <c r="R5" s="47"/>
      <c r="S5" s="46">
        <f t="shared" si="3"/>
        <v>0</v>
      </c>
    </row>
  </sheetData>
  <mergeCells count="4">
    <mergeCell ref="E1:K1"/>
    <mergeCell ref="E2:K2"/>
    <mergeCell ref="L2:O2"/>
    <mergeCell ref="P2:S2"/>
  </mergeCells>
  <dataValidations>
    <dataValidation type="decimal" allowBlank="1" showDropDown="1" showInputMessage="1" showErrorMessage="1" prompt="The ID you entered is either greater than or less than 10 characters in length." sqref="C4:C5">
      <formula1>1.0E9</formula1>
      <formula2>9.999999999E9</formula2>
    </dataValidation>
    <dataValidation type="decimal" operator="greaterThanOrEqual" allowBlank="1" showDropDown="1" showInputMessage="1" showErrorMessage="1" prompt="Enter a number greater than or equal to 0" sqref="E4:S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/>
      <c r="B1" s="73"/>
      <c r="C1" s="73"/>
      <c r="D1" s="52" t="s">
        <v>19</v>
      </c>
      <c r="E1" s="10"/>
      <c r="F1" s="10"/>
      <c r="G1" s="10"/>
      <c r="H1" s="10"/>
      <c r="I1" s="10"/>
      <c r="J1" s="10"/>
      <c r="K1" s="74"/>
      <c r="L1" s="74"/>
      <c r="M1" s="74"/>
      <c r="N1" s="75"/>
      <c r="O1" s="52"/>
      <c r="P1" s="53"/>
      <c r="Q1" s="52"/>
      <c r="R1" s="76"/>
    </row>
    <row r="2">
      <c r="A2" s="6"/>
      <c r="B2" s="6"/>
      <c r="C2" s="6"/>
      <c r="D2" s="9" t="s">
        <v>20</v>
      </c>
      <c r="E2" s="10"/>
      <c r="F2" s="10"/>
      <c r="G2" s="10"/>
      <c r="H2" s="10"/>
      <c r="I2" s="10"/>
      <c r="J2" s="11"/>
      <c r="K2" s="77" t="s">
        <v>21</v>
      </c>
      <c r="L2" s="78"/>
      <c r="M2" s="78"/>
      <c r="N2" s="79"/>
      <c r="O2" s="9" t="s">
        <v>2</v>
      </c>
      <c r="P2" s="10"/>
      <c r="Q2" s="10"/>
      <c r="R2" s="11"/>
    </row>
    <row r="3">
      <c r="A3" s="13" t="s">
        <v>3</v>
      </c>
      <c r="B3" s="14" t="s">
        <v>4</v>
      </c>
      <c r="C3" s="14" t="s">
        <v>5</v>
      </c>
      <c r="D3" s="17" t="s">
        <v>43</v>
      </c>
      <c r="E3" s="17" t="s">
        <v>44</v>
      </c>
      <c r="F3" s="17" t="s">
        <v>45</v>
      </c>
      <c r="G3" s="17" t="s">
        <v>78</v>
      </c>
      <c r="H3" s="40" t="s">
        <v>79</v>
      </c>
      <c r="I3" s="17" t="s">
        <v>80</v>
      </c>
      <c r="J3" s="18" t="s">
        <v>81</v>
      </c>
      <c r="K3" s="17" t="s">
        <v>82</v>
      </c>
      <c r="L3" s="17" t="s">
        <v>71</v>
      </c>
      <c r="M3" s="17" t="s">
        <v>83</v>
      </c>
      <c r="N3" s="18" t="s">
        <v>84</v>
      </c>
      <c r="O3" s="17" t="s">
        <v>85</v>
      </c>
      <c r="P3" s="40" t="s">
        <v>86</v>
      </c>
      <c r="Q3" s="17" t="s">
        <v>87</v>
      </c>
      <c r="R3" s="18" t="s">
        <v>88</v>
      </c>
    </row>
    <row r="4">
      <c r="A4" s="41" t="s">
        <v>89</v>
      </c>
      <c r="B4" s="31" t="s">
        <v>90</v>
      </c>
      <c r="C4" s="32">
        <v>6.059313445E9</v>
      </c>
      <c r="D4" s="42">
        <v>5.0</v>
      </c>
      <c r="E4" s="42">
        <v>5.0</v>
      </c>
      <c r="F4" s="42">
        <v>5.0</v>
      </c>
      <c r="G4" s="50">
        <v>78.0</v>
      </c>
      <c r="H4" s="69">
        <v>0.96</v>
      </c>
      <c r="I4" s="43">
        <v>88.0</v>
      </c>
      <c r="J4" s="64">
        <f t="shared" ref="J4:J5" si="1">SUM(G4,I4)</f>
        <v>166</v>
      </c>
      <c r="K4" s="50">
        <v>102.0</v>
      </c>
      <c r="L4" s="69">
        <v>0.98</v>
      </c>
      <c r="M4" s="43">
        <v>104.0</v>
      </c>
      <c r="N4" s="43">
        <f t="shared" ref="N4:N5" si="2">SUM(K4,M4)</f>
        <v>206</v>
      </c>
      <c r="O4" s="37"/>
      <c r="P4" s="45"/>
      <c r="Q4" s="37"/>
      <c r="R4" s="46">
        <f t="shared" ref="R4:R5" si="3">SUM(O4,Q4)</f>
        <v>0</v>
      </c>
    </row>
    <row r="5">
      <c r="A5" s="41" t="s">
        <v>89</v>
      </c>
      <c r="B5" s="31" t="s">
        <v>91</v>
      </c>
      <c r="C5" s="32">
        <v>6.317903722E9</v>
      </c>
      <c r="D5" s="42">
        <v>5.0</v>
      </c>
      <c r="E5" s="42">
        <v>4.0</v>
      </c>
      <c r="F5" s="42">
        <v>4.0</v>
      </c>
      <c r="G5" s="46">
        <v>68.0</v>
      </c>
      <c r="H5" s="69">
        <v>0.96</v>
      </c>
      <c r="I5" s="43">
        <v>88.0</v>
      </c>
      <c r="J5" s="64">
        <f t="shared" si="1"/>
        <v>156</v>
      </c>
      <c r="K5" s="43">
        <v>103.0</v>
      </c>
      <c r="L5" s="69">
        <v>0.98</v>
      </c>
      <c r="M5" s="43">
        <v>104.0</v>
      </c>
      <c r="N5" s="43">
        <f t="shared" si="2"/>
        <v>207</v>
      </c>
      <c r="O5" s="37"/>
      <c r="P5" s="45"/>
      <c r="Q5" s="37"/>
      <c r="R5" s="46">
        <f t="shared" si="3"/>
        <v>0</v>
      </c>
    </row>
  </sheetData>
  <mergeCells count="4">
    <mergeCell ref="D1:J1"/>
    <mergeCell ref="D2:J2"/>
    <mergeCell ref="K2:N2"/>
    <mergeCell ref="O2:R2"/>
  </mergeCells>
  <dataValidations>
    <dataValidation type="decimal" allowBlank="1" showDropDown="1" showInputMessage="1" showErrorMessage="1" prompt="The ID you entered is either greater than or less than 10 characters in length." sqref="C4:C5">
      <formula1>1.0E9</formula1>
      <formula2>9.999999999E9</formula2>
    </dataValidation>
    <dataValidation type="decimal" operator="greaterThanOrEqual" allowBlank="1" showDropDown="1" showInputMessage="1" showErrorMessage="1" prompt="Enter a number greater than or equal to 0" sqref="D4:R5">
      <formula1>0.0</formula1>
    </dataValidation>
  </dataValidations>
  <drawing r:id="rId1"/>
</worksheet>
</file>