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75" windowWidth="10395" windowHeight="7680" activeTab="3"/>
  </bookViews>
  <sheets>
    <sheet name="Dagsnurra" sheetId="4" r:id="rId1"/>
    <sheet name="Sheet2" sheetId="2" r:id="rId2"/>
    <sheet name="Sheet5" sheetId="5" r:id="rId3"/>
    <sheet name="Sheet6" sheetId="6" r:id="rId4"/>
    <sheet name="Sheet7" sheetId="7" r:id="rId5"/>
  </sheets>
  <definedNames>
    <definedName name="_xlnm._FilterDatabase" localSheetId="2" hidden="1">Sheet5!$A$1:$M$365</definedName>
  </definedNames>
  <calcPr calcId="144525"/>
</workbook>
</file>

<file path=xl/calcChain.xml><?xml version="1.0" encoding="utf-8"?>
<calcChain xmlns="http://schemas.openxmlformats.org/spreadsheetml/2006/main">
  <c r="G5" i="4" l="1"/>
  <c r="G4" i="4"/>
  <c r="O161" i="5"/>
  <c r="C8" i="4" l="1"/>
  <c r="C7" i="4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1" i="5"/>
  <c r="F4" i="4"/>
  <c r="F111" i="5"/>
  <c r="F112" i="5"/>
  <c r="F113" i="5"/>
  <c r="F114" i="5"/>
  <c r="F115" i="5"/>
  <c r="F120" i="5"/>
  <c r="F121" i="5"/>
  <c r="F153" i="5"/>
  <c r="F157" i="5"/>
  <c r="F162" i="5"/>
  <c r="F163" i="5"/>
  <c r="F175" i="5"/>
  <c r="F5" i="4" s="1"/>
  <c r="F176" i="5"/>
  <c r="F309" i="5"/>
  <c r="F358" i="5"/>
  <c r="F359" i="5"/>
  <c r="F360" i="5"/>
  <c r="F365" i="5"/>
  <c r="F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5" i="4" s="1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4" i="4" s="1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1" i="5"/>
  <c r="C2" i="5"/>
  <c r="D2" i="5" s="1"/>
  <c r="J2" i="5" s="1"/>
  <c r="K2" i="5" s="1"/>
  <c r="I2" i="5" s="1"/>
  <c r="C3" i="5"/>
  <c r="D3" i="5" s="1"/>
  <c r="J3" i="5" s="1"/>
  <c r="K3" i="5" s="1"/>
  <c r="I3" i="5" s="1"/>
  <c r="C4" i="5"/>
  <c r="D4" i="5" s="1"/>
  <c r="J4" i="5" s="1"/>
  <c r="K4" i="5" s="1"/>
  <c r="I4" i="5" s="1"/>
  <c r="C5" i="5"/>
  <c r="D5" i="5" s="1"/>
  <c r="J5" i="5" s="1"/>
  <c r="K5" i="5" s="1"/>
  <c r="I5" i="5" s="1"/>
  <c r="C6" i="5"/>
  <c r="D6" i="5" s="1"/>
  <c r="J6" i="5" s="1"/>
  <c r="K6" i="5" s="1"/>
  <c r="I6" i="5" s="1"/>
  <c r="C7" i="5"/>
  <c r="D7" i="5" s="1"/>
  <c r="J7" i="5" s="1"/>
  <c r="K7" i="5" s="1"/>
  <c r="I7" i="5" s="1"/>
  <c r="C8" i="5"/>
  <c r="D8" i="5" s="1"/>
  <c r="J8" i="5" s="1"/>
  <c r="K8" i="5" s="1"/>
  <c r="I8" i="5" s="1"/>
  <c r="C9" i="5"/>
  <c r="D9" i="5" s="1"/>
  <c r="J9" i="5" s="1"/>
  <c r="K9" i="5" s="1"/>
  <c r="I9" i="5" s="1"/>
  <c r="C10" i="5"/>
  <c r="D10" i="5" s="1"/>
  <c r="J10" i="5" s="1"/>
  <c r="K10" i="5" s="1"/>
  <c r="I10" i="5" s="1"/>
  <c r="C11" i="5"/>
  <c r="D11" i="5" s="1"/>
  <c r="J11" i="5" s="1"/>
  <c r="K11" i="5" s="1"/>
  <c r="I11" i="5" s="1"/>
  <c r="C12" i="5"/>
  <c r="D12" i="5" s="1"/>
  <c r="J12" i="5" s="1"/>
  <c r="K12" i="5" s="1"/>
  <c r="I12" i="5" s="1"/>
  <c r="C13" i="5"/>
  <c r="D13" i="5" s="1"/>
  <c r="J13" i="5" s="1"/>
  <c r="K13" i="5" s="1"/>
  <c r="I13" i="5" s="1"/>
  <c r="C14" i="5"/>
  <c r="D14" i="5" s="1"/>
  <c r="J14" i="5" s="1"/>
  <c r="K14" i="5" s="1"/>
  <c r="I14" i="5" s="1"/>
  <c r="C15" i="5"/>
  <c r="D15" i="5" s="1"/>
  <c r="J15" i="5" s="1"/>
  <c r="K15" i="5" s="1"/>
  <c r="I15" i="5" s="1"/>
  <c r="C16" i="5"/>
  <c r="D16" i="5" s="1"/>
  <c r="J16" i="5" s="1"/>
  <c r="K16" i="5" s="1"/>
  <c r="I16" i="5" s="1"/>
  <c r="C17" i="5"/>
  <c r="D17" i="5" s="1"/>
  <c r="J17" i="5" s="1"/>
  <c r="K17" i="5" s="1"/>
  <c r="I17" i="5" s="1"/>
  <c r="C18" i="5"/>
  <c r="D18" i="5" s="1"/>
  <c r="J18" i="5" s="1"/>
  <c r="K18" i="5" s="1"/>
  <c r="I18" i="5" s="1"/>
  <c r="C19" i="5"/>
  <c r="D19" i="5" s="1"/>
  <c r="J19" i="5" s="1"/>
  <c r="K19" i="5" s="1"/>
  <c r="I19" i="5" s="1"/>
  <c r="C20" i="5"/>
  <c r="D20" i="5" s="1"/>
  <c r="J20" i="5" s="1"/>
  <c r="K20" i="5" s="1"/>
  <c r="I20" i="5" s="1"/>
  <c r="C21" i="5"/>
  <c r="D21" i="5" s="1"/>
  <c r="J21" i="5" s="1"/>
  <c r="K21" i="5" s="1"/>
  <c r="I21" i="5" s="1"/>
  <c r="C22" i="5"/>
  <c r="D22" i="5" s="1"/>
  <c r="J22" i="5" s="1"/>
  <c r="K22" i="5" s="1"/>
  <c r="I22" i="5" s="1"/>
  <c r="C23" i="5"/>
  <c r="D23" i="5" s="1"/>
  <c r="J23" i="5" s="1"/>
  <c r="K23" i="5" s="1"/>
  <c r="I23" i="5" s="1"/>
  <c r="C24" i="5"/>
  <c r="D24" i="5" s="1"/>
  <c r="J24" i="5" s="1"/>
  <c r="K24" i="5" s="1"/>
  <c r="I24" i="5" s="1"/>
  <c r="C25" i="5"/>
  <c r="D25" i="5" s="1"/>
  <c r="J25" i="5" s="1"/>
  <c r="K25" i="5" s="1"/>
  <c r="I25" i="5" s="1"/>
  <c r="C26" i="5"/>
  <c r="D26" i="5" s="1"/>
  <c r="J26" i="5" s="1"/>
  <c r="K26" i="5" s="1"/>
  <c r="I26" i="5" s="1"/>
  <c r="C27" i="5"/>
  <c r="D27" i="5" s="1"/>
  <c r="J27" i="5" s="1"/>
  <c r="K27" i="5" s="1"/>
  <c r="I27" i="5" s="1"/>
  <c r="C28" i="5"/>
  <c r="D28" i="5" s="1"/>
  <c r="J28" i="5" s="1"/>
  <c r="K28" i="5" s="1"/>
  <c r="I28" i="5" s="1"/>
  <c r="C29" i="5"/>
  <c r="D29" i="5" s="1"/>
  <c r="J29" i="5" s="1"/>
  <c r="K29" i="5" s="1"/>
  <c r="I29" i="5" s="1"/>
  <c r="C30" i="5"/>
  <c r="D30" i="5" s="1"/>
  <c r="J30" i="5" s="1"/>
  <c r="K30" i="5" s="1"/>
  <c r="I30" i="5" s="1"/>
  <c r="C31" i="5"/>
  <c r="D31" i="5" s="1"/>
  <c r="J31" i="5" s="1"/>
  <c r="K31" i="5" s="1"/>
  <c r="I31" i="5" s="1"/>
  <c r="C32" i="5"/>
  <c r="D32" i="5" s="1"/>
  <c r="J32" i="5" s="1"/>
  <c r="K32" i="5" s="1"/>
  <c r="I32" i="5" s="1"/>
  <c r="C33" i="5"/>
  <c r="D33" i="5" s="1"/>
  <c r="J33" i="5" s="1"/>
  <c r="K33" i="5" s="1"/>
  <c r="I33" i="5" s="1"/>
  <c r="C34" i="5"/>
  <c r="D34" i="5" s="1"/>
  <c r="J34" i="5" s="1"/>
  <c r="K34" i="5" s="1"/>
  <c r="I34" i="5" s="1"/>
  <c r="C35" i="5"/>
  <c r="D35" i="5" s="1"/>
  <c r="J35" i="5" s="1"/>
  <c r="K35" i="5" s="1"/>
  <c r="I35" i="5" s="1"/>
  <c r="C36" i="5"/>
  <c r="D36" i="5" s="1"/>
  <c r="J36" i="5" s="1"/>
  <c r="K36" i="5" s="1"/>
  <c r="I36" i="5" s="1"/>
  <c r="C37" i="5"/>
  <c r="D37" i="5" s="1"/>
  <c r="J37" i="5" s="1"/>
  <c r="K37" i="5" s="1"/>
  <c r="I37" i="5" s="1"/>
  <c r="C38" i="5"/>
  <c r="D38" i="5" s="1"/>
  <c r="J38" i="5" s="1"/>
  <c r="K38" i="5" s="1"/>
  <c r="I38" i="5" s="1"/>
  <c r="C39" i="5"/>
  <c r="D39" i="5" s="1"/>
  <c r="J39" i="5" s="1"/>
  <c r="K39" i="5" s="1"/>
  <c r="I39" i="5" s="1"/>
  <c r="C40" i="5"/>
  <c r="D40" i="5" s="1"/>
  <c r="J40" i="5" s="1"/>
  <c r="K40" i="5" s="1"/>
  <c r="I40" i="5" s="1"/>
  <c r="C41" i="5"/>
  <c r="D41" i="5" s="1"/>
  <c r="J41" i="5" s="1"/>
  <c r="K41" i="5" s="1"/>
  <c r="I41" i="5" s="1"/>
  <c r="C42" i="5"/>
  <c r="D42" i="5" s="1"/>
  <c r="J42" i="5" s="1"/>
  <c r="K42" i="5" s="1"/>
  <c r="I42" i="5" s="1"/>
  <c r="C43" i="5"/>
  <c r="D43" i="5" s="1"/>
  <c r="J43" i="5" s="1"/>
  <c r="K43" i="5" s="1"/>
  <c r="I43" i="5" s="1"/>
  <c r="C44" i="5"/>
  <c r="D44" i="5" s="1"/>
  <c r="J44" i="5" s="1"/>
  <c r="K44" i="5" s="1"/>
  <c r="I44" i="5" s="1"/>
  <c r="C45" i="5"/>
  <c r="D45" i="5" s="1"/>
  <c r="J45" i="5" s="1"/>
  <c r="K45" i="5" s="1"/>
  <c r="I45" i="5" s="1"/>
  <c r="C46" i="5"/>
  <c r="D46" i="5" s="1"/>
  <c r="J46" i="5" s="1"/>
  <c r="K46" i="5" s="1"/>
  <c r="I46" i="5" s="1"/>
  <c r="C47" i="5"/>
  <c r="D47" i="5" s="1"/>
  <c r="J47" i="5" s="1"/>
  <c r="K47" i="5" s="1"/>
  <c r="I47" i="5" s="1"/>
  <c r="C48" i="5"/>
  <c r="D48" i="5" s="1"/>
  <c r="J48" i="5" s="1"/>
  <c r="K48" i="5" s="1"/>
  <c r="I48" i="5" s="1"/>
  <c r="C49" i="5"/>
  <c r="D49" i="5" s="1"/>
  <c r="J49" i="5" s="1"/>
  <c r="K49" i="5" s="1"/>
  <c r="I49" i="5" s="1"/>
  <c r="C50" i="5"/>
  <c r="D50" i="5" s="1"/>
  <c r="J50" i="5" s="1"/>
  <c r="K50" i="5" s="1"/>
  <c r="I50" i="5" s="1"/>
  <c r="C51" i="5"/>
  <c r="D51" i="5" s="1"/>
  <c r="J51" i="5" s="1"/>
  <c r="K51" i="5" s="1"/>
  <c r="I51" i="5" s="1"/>
  <c r="C52" i="5"/>
  <c r="D52" i="5" s="1"/>
  <c r="J52" i="5" s="1"/>
  <c r="K52" i="5" s="1"/>
  <c r="I52" i="5" s="1"/>
  <c r="C53" i="5"/>
  <c r="D53" i="5" s="1"/>
  <c r="J53" i="5" s="1"/>
  <c r="K53" i="5" s="1"/>
  <c r="I53" i="5" s="1"/>
  <c r="C54" i="5"/>
  <c r="D54" i="5" s="1"/>
  <c r="J54" i="5" s="1"/>
  <c r="K54" i="5" s="1"/>
  <c r="I54" i="5" s="1"/>
  <c r="C55" i="5"/>
  <c r="D55" i="5" s="1"/>
  <c r="J55" i="5" s="1"/>
  <c r="K55" i="5" s="1"/>
  <c r="I55" i="5" s="1"/>
  <c r="C56" i="5"/>
  <c r="D56" i="5" s="1"/>
  <c r="J56" i="5" s="1"/>
  <c r="K56" i="5" s="1"/>
  <c r="I56" i="5" s="1"/>
  <c r="C57" i="5"/>
  <c r="D57" i="5" s="1"/>
  <c r="J57" i="5" s="1"/>
  <c r="K57" i="5" s="1"/>
  <c r="I57" i="5" s="1"/>
  <c r="C58" i="5"/>
  <c r="D58" i="5" s="1"/>
  <c r="J58" i="5" s="1"/>
  <c r="K58" i="5" s="1"/>
  <c r="I58" i="5" s="1"/>
  <c r="C59" i="5"/>
  <c r="D59" i="5" s="1"/>
  <c r="J59" i="5" s="1"/>
  <c r="K59" i="5" s="1"/>
  <c r="I59" i="5" s="1"/>
  <c r="C60" i="5"/>
  <c r="D60" i="5" s="1"/>
  <c r="J60" i="5" s="1"/>
  <c r="K60" i="5" s="1"/>
  <c r="I60" i="5" s="1"/>
  <c r="C61" i="5"/>
  <c r="D61" i="5" s="1"/>
  <c r="J61" i="5" s="1"/>
  <c r="K61" i="5" s="1"/>
  <c r="I61" i="5" s="1"/>
  <c r="C62" i="5"/>
  <c r="D62" i="5" s="1"/>
  <c r="J62" i="5" s="1"/>
  <c r="K62" i="5" s="1"/>
  <c r="I62" i="5" s="1"/>
  <c r="C63" i="5"/>
  <c r="D63" i="5" s="1"/>
  <c r="J63" i="5" s="1"/>
  <c r="K63" i="5" s="1"/>
  <c r="I63" i="5" s="1"/>
  <c r="C64" i="5"/>
  <c r="D64" i="5" s="1"/>
  <c r="J64" i="5" s="1"/>
  <c r="K64" i="5" s="1"/>
  <c r="I64" i="5" s="1"/>
  <c r="C65" i="5"/>
  <c r="D65" i="5" s="1"/>
  <c r="J65" i="5" s="1"/>
  <c r="K65" i="5" s="1"/>
  <c r="I65" i="5" s="1"/>
  <c r="C66" i="5"/>
  <c r="D66" i="5" s="1"/>
  <c r="J66" i="5" s="1"/>
  <c r="K66" i="5" s="1"/>
  <c r="I66" i="5" s="1"/>
  <c r="C67" i="5"/>
  <c r="D67" i="5" s="1"/>
  <c r="J67" i="5" s="1"/>
  <c r="K67" i="5" s="1"/>
  <c r="I67" i="5" s="1"/>
  <c r="C68" i="5"/>
  <c r="D68" i="5" s="1"/>
  <c r="J68" i="5" s="1"/>
  <c r="K68" i="5" s="1"/>
  <c r="I68" i="5" s="1"/>
  <c r="C69" i="5"/>
  <c r="D69" i="5" s="1"/>
  <c r="J69" i="5" s="1"/>
  <c r="K69" i="5" s="1"/>
  <c r="I69" i="5" s="1"/>
  <c r="C70" i="5"/>
  <c r="D70" i="5" s="1"/>
  <c r="J70" i="5" s="1"/>
  <c r="K70" i="5" s="1"/>
  <c r="I70" i="5" s="1"/>
  <c r="C71" i="5"/>
  <c r="D71" i="5" s="1"/>
  <c r="J71" i="5" s="1"/>
  <c r="K71" i="5" s="1"/>
  <c r="I71" i="5" s="1"/>
  <c r="C72" i="5"/>
  <c r="D72" i="5" s="1"/>
  <c r="J72" i="5" s="1"/>
  <c r="K72" i="5" s="1"/>
  <c r="I72" i="5" s="1"/>
  <c r="C73" i="5"/>
  <c r="D73" i="5" s="1"/>
  <c r="J73" i="5" s="1"/>
  <c r="K73" i="5" s="1"/>
  <c r="I73" i="5" s="1"/>
  <c r="C74" i="5"/>
  <c r="D74" i="5" s="1"/>
  <c r="J74" i="5" s="1"/>
  <c r="K74" i="5" s="1"/>
  <c r="I74" i="5" s="1"/>
  <c r="C75" i="5"/>
  <c r="D75" i="5" s="1"/>
  <c r="J75" i="5" s="1"/>
  <c r="K75" i="5" s="1"/>
  <c r="I75" i="5" s="1"/>
  <c r="C76" i="5"/>
  <c r="D76" i="5" s="1"/>
  <c r="J76" i="5" s="1"/>
  <c r="K76" i="5" s="1"/>
  <c r="I76" i="5" s="1"/>
  <c r="C77" i="5"/>
  <c r="D77" i="5" s="1"/>
  <c r="J77" i="5" s="1"/>
  <c r="K77" i="5" s="1"/>
  <c r="I77" i="5" s="1"/>
  <c r="C78" i="5"/>
  <c r="D78" i="5" s="1"/>
  <c r="J78" i="5" s="1"/>
  <c r="K78" i="5" s="1"/>
  <c r="I78" i="5" s="1"/>
  <c r="C79" i="5"/>
  <c r="D79" i="5" s="1"/>
  <c r="J79" i="5" s="1"/>
  <c r="K79" i="5" s="1"/>
  <c r="I79" i="5" s="1"/>
  <c r="C80" i="5"/>
  <c r="D80" i="5" s="1"/>
  <c r="J80" i="5" s="1"/>
  <c r="K80" i="5" s="1"/>
  <c r="I80" i="5" s="1"/>
  <c r="C81" i="5"/>
  <c r="D81" i="5" s="1"/>
  <c r="J81" i="5" s="1"/>
  <c r="K81" i="5" s="1"/>
  <c r="I81" i="5" s="1"/>
  <c r="C82" i="5"/>
  <c r="D82" i="5" s="1"/>
  <c r="J82" i="5" s="1"/>
  <c r="K82" i="5" s="1"/>
  <c r="I82" i="5" s="1"/>
  <c r="C83" i="5"/>
  <c r="D83" i="5" s="1"/>
  <c r="J83" i="5" s="1"/>
  <c r="K83" i="5" s="1"/>
  <c r="I83" i="5" s="1"/>
  <c r="C84" i="5"/>
  <c r="D84" i="5" s="1"/>
  <c r="J84" i="5" s="1"/>
  <c r="K84" i="5" s="1"/>
  <c r="I84" i="5" s="1"/>
  <c r="C85" i="5"/>
  <c r="D85" i="5" s="1"/>
  <c r="J85" i="5" s="1"/>
  <c r="K85" i="5" s="1"/>
  <c r="I85" i="5" s="1"/>
  <c r="C86" i="5"/>
  <c r="D86" i="5" s="1"/>
  <c r="J86" i="5" s="1"/>
  <c r="K86" i="5" s="1"/>
  <c r="I86" i="5" s="1"/>
  <c r="C87" i="5"/>
  <c r="D87" i="5" s="1"/>
  <c r="J87" i="5" s="1"/>
  <c r="K87" i="5" s="1"/>
  <c r="I87" i="5" s="1"/>
  <c r="C88" i="5"/>
  <c r="D88" i="5" s="1"/>
  <c r="J88" i="5" s="1"/>
  <c r="K88" i="5" s="1"/>
  <c r="I88" i="5" s="1"/>
  <c r="C89" i="5"/>
  <c r="D89" i="5" s="1"/>
  <c r="J89" i="5" s="1"/>
  <c r="K89" i="5" s="1"/>
  <c r="I89" i="5" s="1"/>
  <c r="C90" i="5"/>
  <c r="D90" i="5" s="1"/>
  <c r="J90" i="5" s="1"/>
  <c r="K90" i="5" s="1"/>
  <c r="I90" i="5" s="1"/>
  <c r="C91" i="5"/>
  <c r="D91" i="5" s="1"/>
  <c r="J91" i="5" s="1"/>
  <c r="K91" i="5" s="1"/>
  <c r="I91" i="5" s="1"/>
  <c r="C92" i="5"/>
  <c r="D92" i="5" s="1"/>
  <c r="J92" i="5" s="1"/>
  <c r="K92" i="5" s="1"/>
  <c r="I92" i="5" s="1"/>
  <c r="C93" i="5"/>
  <c r="D93" i="5" s="1"/>
  <c r="J93" i="5" s="1"/>
  <c r="K93" i="5" s="1"/>
  <c r="I93" i="5" s="1"/>
  <c r="C94" i="5"/>
  <c r="D94" i="5" s="1"/>
  <c r="J94" i="5" s="1"/>
  <c r="K94" i="5" s="1"/>
  <c r="I94" i="5" s="1"/>
  <c r="C95" i="5"/>
  <c r="D95" i="5" s="1"/>
  <c r="J95" i="5" s="1"/>
  <c r="K95" i="5" s="1"/>
  <c r="I95" i="5" s="1"/>
  <c r="C96" i="5"/>
  <c r="D96" i="5" s="1"/>
  <c r="J96" i="5" s="1"/>
  <c r="K96" i="5" s="1"/>
  <c r="I96" i="5" s="1"/>
  <c r="C97" i="5"/>
  <c r="D97" i="5" s="1"/>
  <c r="J97" i="5" s="1"/>
  <c r="K97" i="5" s="1"/>
  <c r="I97" i="5" s="1"/>
  <c r="C98" i="5"/>
  <c r="D98" i="5" s="1"/>
  <c r="J98" i="5" s="1"/>
  <c r="K98" i="5" s="1"/>
  <c r="I98" i="5" s="1"/>
  <c r="C99" i="5"/>
  <c r="D99" i="5" s="1"/>
  <c r="J99" i="5" s="1"/>
  <c r="K99" i="5" s="1"/>
  <c r="I99" i="5" s="1"/>
  <c r="C100" i="5"/>
  <c r="D100" i="5" s="1"/>
  <c r="J100" i="5" s="1"/>
  <c r="K100" i="5" s="1"/>
  <c r="I100" i="5" s="1"/>
  <c r="C101" i="5"/>
  <c r="D101" i="5" s="1"/>
  <c r="J101" i="5" s="1"/>
  <c r="K101" i="5" s="1"/>
  <c r="I101" i="5" s="1"/>
  <c r="C102" i="5"/>
  <c r="D102" i="5" s="1"/>
  <c r="J102" i="5" s="1"/>
  <c r="K102" i="5" s="1"/>
  <c r="I102" i="5" s="1"/>
  <c r="C103" i="5"/>
  <c r="D103" i="5" s="1"/>
  <c r="J103" i="5" s="1"/>
  <c r="K103" i="5" s="1"/>
  <c r="I103" i="5" s="1"/>
  <c r="C104" i="5"/>
  <c r="D104" i="5" s="1"/>
  <c r="J104" i="5" s="1"/>
  <c r="K104" i="5" s="1"/>
  <c r="I104" i="5" s="1"/>
  <c r="C105" i="5"/>
  <c r="D105" i="5" s="1"/>
  <c r="J105" i="5" s="1"/>
  <c r="K105" i="5" s="1"/>
  <c r="I105" i="5" s="1"/>
  <c r="C106" i="5"/>
  <c r="D106" i="5" s="1"/>
  <c r="J106" i="5" s="1"/>
  <c r="K106" i="5" s="1"/>
  <c r="I106" i="5" s="1"/>
  <c r="C107" i="5"/>
  <c r="D107" i="5" s="1"/>
  <c r="J107" i="5" s="1"/>
  <c r="K107" i="5" s="1"/>
  <c r="I107" i="5" s="1"/>
  <c r="C108" i="5"/>
  <c r="D108" i="5" s="1"/>
  <c r="J108" i="5" s="1"/>
  <c r="K108" i="5" s="1"/>
  <c r="I108" i="5" s="1"/>
  <c r="C109" i="5"/>
  <c r="D109" i="5" s="1"/>
  <c r="J109" i="5" s="1"/>
  <c r="K109" i="5" s="1"/>
  <c r="I109" i="5" s="1"/>
  <c r="C110" i="5"/>
  <c r="D110" i="5" s="1"/>
  <c r="J110" i="5" s="1"/>
  <c r="K110" i="5" s="1"/>
  <c r="I110" i="5" s="1"/>
  <c r="C111" i="5"/>
  <c r="D111" i="5" s="1"/>
  <c r="J111" i="5" s="1"/>
  <c r="K111" i="5" s="1"/>
  <c r="I111" i="5" s="1"/>
  <c r="C112" i="5"/>
  <c r="D112" i="5" s="1"/>
  <c r="J112" i="5" s="1"/>
  <c r="K112" i="5" s="1"/>
  <c r="C113" i="5"/>
  <c r="D113" i="5" s="1"/>
  <c r="J113" i="5" s="1"/>
  <c r="K113" i="5" s="1"/>
  <c r="I113" i="5" s="1"/>
  <c r="C114" i="5"/>
  <c r="D114" i="5" s="1"/>
  <c r="J114" i="5" s="1"/>
  <c r="K114" i="5" s="1"/>
  <c r="I114" i="5" s="1"/>
  <c r="C115" i="5"/>
  <c r="D115" i="5" s="1"/>
  <c r="J115" i="5" s="1"/>
  <c r="K115" i="5" s="1"/>
  <c r="I115" i="5" s="1"/>
  <c r="C116" i="5"/>
  <c r="D116" i="5" s="1"/>
  <c r="J116" i="5" s="1"/>
  <c r="K116" i="5" s="1"/>
  <c r="I116" i="5" s="1"/>
  <c r="C117" i="5"/>
  <c r="D117" i="5" s="1"/>
  <c r="J117" i="5" s="1"/>
  <c r="K117" i="5" s="1"/>
  <c r="I117" i="5" s="1"/>
  <c r="C118" i="5"/>
  <c r="D118" i="5" s="1"/>
  <c r="J118" i="5" s="1"/>
  <c r="K118" i="5" s="1"/>
  <c r="I118" i="5" s="1"/>
  <c r="C119" i="5"/>
  <c r="D119" i="5" s="1"/>
  <c r="J119" i="5" s="1"/>
  <c r="K119" i="5" s="1"/>
  <c r="I119" i="5" s="1"/>
  <c r="C120" i="5"/>
  <c r="D120" i="5" s="1"/>
  <c r="J120" i="5" s="1"/>
  <c r="K120" i="5" s="1"/>
  <c r="I120" i="5" s="1"/>
  <c r="C121" i="5"/>
  <c r="D121" i="5" s="1"/>
  <c r="J121" i="5" s="1"/>
  <c r="K121" i="5" s="1"/>
  <c r="I121" i="5" s="1"/>
  <c r="C122" i="5"/>
  <c r="D122" i="5" s="1"/>
  <c r="J122" i="5" s="1"/>
  <c r="K122" i="5" s="1"/>
  <c r="I122" i="5" s="1"/>
  <c r="C123" i="5"/>
  <c r="D123" i="5" s="1"/>
  <c r="J123" i="5" s="1"/>
  <c r="K123" i="5" s="1"/>
  <c r="I123" i="5" s="1"/>
  <c r="C124" i="5"/>
  <c r="D124" i="5" s="1"/>
  <c r="J124" i="5" s="1"/>
  <c r="K124" i="5" s="1"/>
  <c r="I124" i="5" s="1"/>
  <c r="C125" i="5"/>
  <c r="D125" i="5" s="1"/>
  <c r="J125" i="5" s="1"/>
  <c r="K125" i="5" s="1"/>
  <c r="I125" i="5" s="1"/>
  <c r="C126" i="5"/>
  <c r="D126" i="5" s="1"/>
  <c r="J126" i="5" s="1"/>
  <c r="K126" i="5" s="1"/>
  <c r="I126" i="5" s="1"/>
  <c r="C127" i="5"/>
  <c r="D127" i="5" s="1"/>
  <c r="J127" i="5" s="1"/>
  <c r="K127" i="5" s="1"/>
  <c r="I127" i="5" s="1"/>
  <c r="C128" i="5"/>
  <c r="D128" i="5" s="1"/>
  <c r="J128" i="5" s="1"/>
  <c r="K128" i="5" s="1"/>
  <c r="I128" i="5" s="1"/>
  <c r="C129" i="5"/>
  <c r="D129" i="5" s="1"/>
  <c r="J129" i="5" s="1"/>
  <c r="K129" i="5" s="1"/>
  <c r="I129" i="5" s="1"/>
  <c r="C130" i="5"/>
  <c r="D130" i="5" s="1"/>
  <c r="J130" i="5" s="1"/>
  <c r="K130" i="5" s="1"/>
  <c r="I130" i="5" s="1"/>
  <c r="C131" i="5"/>
  <c r="D131" i="5" s="1"/>
  <c r="J131" i="5" s="1"/>
  <c r="K131" i="5" s="1"/>
  <c r="I131" i="5" s="1"/>
  <c r="C132" i="5"/>
  <c r="D132" i="5" s="1"/>
  <c r="J132" i="5" s="1"/>
  <c r="K132" i="5" s="1"/>
  <c r="I132" i="5" s="1"/>
  <c r="C133" i="5"/>
  <c r="D133" i="5" s="1"/>
  <c r="J133" i="5" s="1"/>
  <c r="K133" i="5" s="1"/>
  <c r="I133" i="5" s="1"/>
  <c r="C134" i="5"/>
  <c r="D134" i="5" s="1"/>
  <c r="J134" i="5" s="1"/>
  <c r="K134" i="5" s="1"/>
  <c r="I134" i="5" s="1"/>
  <c r="C135" i="5"/>
  <c r="D135" i="5" s="1"/>
  <c r="J135" i="5" s="1"/>
  <c r="K135" i="5" s="1"/>
  <c r="I135" i="5" s="1"/>
  <c r="C136" i="5"/>
  <c r="D136" i="5" s="1"/>
  <c r="J136" i="5" s="1"/>
  <c r="K136" i="5" s="1"/>
  <c r="I136" i="5" s="1"/>
  <c r="C137" i="5"/>
  <c r="D137" i="5" s="1"/>
  <c r="J137" i="5" s="1"/>
  <c r="K137" i="5" s="1"/>
  <c r="I137" i="5" s="1"/>
  <c r="C138" i="5"/>
  <c r="D138" i="5" s="1"/>
  <c r="J138" i="5" s="1"/>
  <c r="K138" i="5" s="1"/>
  <c r="I138" i="5" s="1"/>
  <c r="C139" i="5"/>
  <c r="D139" i="5" s="1"/>
  <c r="J139" i="5" s="1"/>
  <c r="K139" i="5" s="1"/>
  <c r="I139" i="5" s="1"/>
  <c r="C140" i="5"/>
  <c r="D140" i="5" s="1"/>
  <c r="J140" i="5" s="1"/>
  <c r="K140" i="5" s="1"/>
  <c r="I140" i="5" s="1"/>
  <c r="C141" i="5"/>
  <c r="D141" i="5" s="1"/>
  <c r="J141" i="5" s="1"/>
  <c r="K141" i="5" s="1"/>
  <c r="I141" i="5" s="1"/>
  <c r="C142" i="5"/>
  <c r="D142" i="5" s="1"/>
  <c r="J142" i="5" s="1"/>
  <c r="K142" i="5" s="1"/>
  <c r="I142" i="5" s="1"/>
  <c r="C143" i="5"/>
  <c r="D143" i="5" s="1"/>
  <c r="J143" i="5" s="1"/>
  <c r="K143" i="5" s="1"/>
  <c r="I143" i="5" s="1"/>
  <c r="C144" i="5"/>
  <c r="D144" i="5" s="1"/>
  <c r="J144" i="5" s="1"/>
  <c r="K144" i="5" s="1"/>
  <c r="I144" i="5" s="1"/>
  <c r="C145" i="5"/>
  <c r="D145" i="5" s="1"/>
  <c r="J145" i="5" s="1"/>
  <c r="K145" i="5" s="1"/>
  <c r="I145" i="5" s="1"/>
  <c r="C146" i="5"/>
  <c r="D146" i="5" s="1"/>
  <c r="J146" i="5" s="1"/>
  <c r="K146" i="5" s="1"/>
  <c r="I146" i="5" s="1"/>
  <c r="C147" i="5"/>
  <c r="D147" i="5" s="1"/>
  <c r="J147" i="5" s="1"/>
  <c r="K147" i="5" s="1"/>
  <c r="I147" i="5" s="1"/>
  <c r="C148" i="5"/>
  <c r="D148" i="5" s="1"/>
  <c r="J148" i="5" s="1"/>
  <c r="K148" i="5" s="1"/>
  <c r="I148" i="5" s="1"/>
  <c r="C149" i="5"/>
  <c r="D149" i="5" s="1"/>
  <c r="J149" i="5" s="1"/>
  <c r="K149" i="5" s="1"/>
  <c r="I149" i="5" s="1"/>
  <c r="C150" i="5"/>
  <c r="D150" i="5" s="1"/>
  <c r="J150" i="5" s="1"/>
  <c r="K150" i="5" s="1"/>
  <c r="I150" i="5" s="1"/>
  <c r="C151" i="5"/>
  <c r="D151" i="5" s="1"/>
  <c r="J151" i="5" s="1"/>
  <c r="K151" i="5" s="1"/>
  <c r="I151" i="5" s="1"/>
  <c r="C152" i="5"/>
  <c r="D152" i="5" s="1"/>
  <c r="J152" i="5" s="1"/>
  <c r="K152" i="5" s="1"/>
  <c r="I152" i="5" s="1"/>
  <c r="C153" i="5"/>
  <c r="D153" i="5" s="1"/>
  <c r="J153" i="5" s="1"/>
  <c r="K153" i="5" s="1"/>
  <c r="C154" i="5"/>
  <c r="D154" i="5" s="1"/>
  <c r="J154" i="5" s="1"/>
  <c r="K154" i="5" s="1"/>
  <c r="I154" i="5" s="1"/>
  <c r="C155" i="5"/>
  <c r="D155" i="5" s="1"/>
  <c r="J155" i="5" s="1"/>
  <c r="K155" i="5" s="1"/>
  <c r="I155" i="5" s="1"/>
  <c r="C156" i="5"/>
  <c r="D156" i="5" s="1"/>
  <c r="J156" i="5" s="1"/>
  <c r="K156" i="5" s="1"/>
  <c r="I156" i="5" s="1"/>
  <c r="C157" i="5"/>
  <c r="D157" i="5" s="1"/>
  <c r="J157" i="5" s="1"/>
  <c r="K157" i="5" s="1"/>
  <c r="C158" i="5"/>
  <c r="D158" i="5" s="1"/>
  <c r="J158" i="5" s="1"/>
  <c r="K158" i="5" s="1"/>
  <c r="I158" i="5" s="1"/>
  <c r="C159" i="5"/>
  <c r="D159" i="5" s="1"/>
  <c r="J159" i="5" s="1"/>
  <c r="K159" i="5" s="1"/>
  <c r="I159" i="5" s="1"/>
  <c r="C160" i="5"/>
  <c r="D160" i="5" s="1"/>
  <c r="J160" i="5" s="1"/>
  <c r="K160" i="5" s="1"/>
  <c r="I160" i="5" s="1"/>
  <c r="C161" i="5"/>
  <c r="D161" i="5" s="1"/>
  <c r="J161" i="5" s="1"/>
  <c r="K161" i="5" s="1"/>
  <c r="I161" i="5" s="1"/>
  <c r="C162" i="5"/>
  <c r="D162" i="5" s="1"/>
  <c r="J162" i="5" s="1"/>
  <c r="K162" i="5" s="1"/>
  <c r="I162" i="5" s="1"/>
  <c r="C163" i="5"/>
  <c r="D163" i="5" s="1"/>
  <c r="J163" i="5" s="1"/>
  <c r="K163" i="5" s="1"/>
  <c r="I163" i="5" s="1"/>
  <c r="C164" i="5"/>
  <c r="D164" i="5" s="1"/>
  <c r="J164" i="5" s="1"/>
  <c r="K164" i="5" s="1"/>
  <c r="I164" i="5" s="1"/>
  <c r="C165" i="5"/>
  <c r="D165" i="5" s="1"/>
  <c r="J165" i="5" s="1"/>
  <c r="K165" i="5" s="1"/>
  <c r="I165" i="5" s="1"/>
  <c r="C166" i="5"/>
  <c r="D166" i="5" s="1"/>
  <c r="J166" i="5" s="1"/>
  <c r="K166" i="5" s="1"/>
  <c r="I166" i="5" s="1"/>
  <c r="C167" i="5"/>
  <c r="D167" i="5" s="1"/>
  <c r="J167" i="5" s="1"/>
  <c r="K167" i="5" s="1"/>
  <c r="I167" i="5" s="1"/>
  <c r="C168" i="5"/>
  <c r="D168" i="5" s="1"/>
  <c r="J168" i="5" s="1"/>
  <c r="K168" i="5" s="1"/>
  <c r="I168" i="5" s="1"/>
  <c r="C169" i="5"/>
  <c r="D169" i="5" s="1"/>
  <c r="J169" i="5" s="1"/>
  <c r="K169" i="5" s="1"/>
  <c r="I169" i="5" s="1"/>
  <c r="C170" i="5"/>
  <c r="D170" i="5" s="1"/>
  <c r="J170" i="5" s="1"/>
  <c r="K170" i="5" s="1"/>
  <c r="I170" i="5" s="1"/>
  <c r="C171" i="5"/>
  <c r="D171" i="5" s="1"/>
  <c r="J171" i="5" s="1"/>
  <c r="K171" i="5" s="1"/>
  <c r="I171" i="5" s="1"/>
  <c r="C172" i="5"/>
  <c r="D172" i="5" s="1"/>
  <c r="J172" i="5" s="1"/>
  <c r="K172" i="5" s="1"/>
  <c r="I172" i="5" s="1"/>
  <c r="C173" i="5"/>
  <c r="D173" i="5" s="1"/>
  <c r="J173" i="5" s="1"/>
  <c r="K173" i="5" s="1"/>
  <c r="I173" i="5" s="1"/>
  <c r="C174" i="5"/>
  <c r="D174" i="5" s="1"/>
  <c r="J174" i="5" s="1"/>
  <c r="K174" i="5" s="1"/>
  <c r="I174" i="5" s="1"/>
  <c r="C175" i="5"/>
  <c r="D175" i="5" s="1"/>
  <c r="C176" i="5"/>
  <c r="D176" i="5" s="1"/>
  <c r="J176" i="5" s="1"/>
  <c r="K176" i="5" s="1"/>
  <c r="I176" i="5" s="1"/>
  <c r="C177" i="5"/>
  <c r="D177" i="5" s="1"/>
  <c r="J177" i="5" s="1"/>
  <c r="K177" i="5" s="1"/>
  <c r="I177" i="5" s="1"/>
  <c r="C178" i="5"/>
  <c r="D178" i="5" s="1"/>
  <c r="J178" i="5" s="1"/>
  <c r="K178" i="5" s="1"/>
  <c r="I178" i="5" s="1"/>
  <c r="C179" i="5"/>
  <c r="D179" i="5" s="1"/>
  <c r="J179" i="5" s="1"/>
  <c r="K179" i="5" s="1"/>
  <c r="I179" i="5" s="1"/>
  <c r="C180" i="5"/>
  <c r="D180" i="5" s="1"/>
  <c r="J180" i="5" s="1"/>
  <c r="K180" i="5" s="1"/>
  <c r="I180" i="5" s="1"/>
  <c r="C181" i="5"/>
  <c r="D181" i="5" s="1"/>
  <c r="J181" i="5" s="1"/>
  <c r="K181" i="5" s="1"/>
  <c r="I181" i="5" s="1"/>
  <c r="C182" i="5"/>
  <c r="D182" i="5" s="1"/>
  <c r="J182" i="5" s="1"/>
  <c r="K182" i="5" s="1"/>
  <c r="I182" i="5" s="1"/>
  <c r="C183" i="5"/>
  <c r="D183" i="5" s="1"/>
  <c r="J183" i="5" s="1"/>
  <c r="K183" i="5" s="1"/>
  <c r="I183" i="5" s="1"/>
  <c r="C184" i="5"/>
  <c r="D184" i="5" s="1"/>
  <c r="J184" i="5" s="1"/>
  <c r="K184" i="5" s="1"/>
  <c r="I184" i="5" s="1"/>
  <c r="C185" i="5"/>
  <c r="D185" i="5" s="1"/>
  <c r="J185" i="5" s="1"/>
  <c r="K185" i="5" s="1"/>
  <c r="I185" i="5" s="1"/>
  <c r="C186" i="5"/>
  <c r="D186" i="5" s="1"/>
  <c r="J186" i="5" s="1"/>
  <c r="K186" i="5" s="1"/>
  <c r="I186" i="5" s="1"/>
  <c r="C187" i="5"/>
  <c r="D187" i="5" s="1"/>
  <c r="J187" i="5" s="1"/>
  <c r="K187" i="5" s="1"/>
  <c r="I187" i="5" s="1"/>
  <c r="C188" i="5"/>
  <c r="D188" i="5" s="1"/>
  <c r="J188" i="5" s="1"/>
  <c r="K188" i="5" s="1"/>
  <c r="I188" i="5" s="1"/>
  <c r="C189" i="5"/>
  <c r="D189" i="5" s="1"/>
  <c r="J189" i="5" s="1"/>
  <c r="K189" i="5" s="1"/>
  <c r="I189" i="5" s="1"/>
  <c r="C190" i="5"/>
  <c r="D190" i="5" s="1"/>
  <c r="J190" i="5" s="1"/>
  <c r="K190" i="5" s="1"/>
  <c r="I190" i="5" s="1"/>
  <c r="C191" i="5"/>
  <c r="D191" i="5" s="1"/>
  <c r="J191" i="5" s="1"/>
  <c r="K191" i="5" s="1"/>
  <c r="I191" i="5" s="1"/>
  <c r="C192" i="5"/>
  <c r="D192" i="5" s="1"/>
  <c r="J192" i="5" s="1"/>
  <c r="K192" i="5" s="1"/>
  <c r="I192" i="5" s="1"/>
  <c r="C193" i="5"/>
  <c r="D193" i="5" s="1"/>
  <c r="J193" i="5" s="1"/>
  <c r="K193" i="5" s="1"/>
  <c r="I193" i="5" s="1"/>
  <c r="C194" i="5"/>
  <c r="D194" i="5" s="1"/>
  <c r="J194" i="5" s="1"/>
  <c r="K194" i="5" s="1"/>
  <c r="I194" i="5" s="1"/>
  <c r="C195" i="5"/>
  <c r="D195" i="5" s="1"/>
  <c r="J195" i="5" s="1"/>
  <c r="K195" i="5" s="1"/>
  <c r="I195" i="5" s="1"/>
  <c r="C196" i="5"/>
  <c r="D196" i="5" s="1"/>
  <c r="J196" i="5" s="1"/>
  <c r="K196" i="5" s="1"/>
  <c r="I196" i="5" s="1"/>
  <c r="C197" i="5"/>
  <c r="D197" i="5" s="1"/>
  <c r="J197" i="5" s="1"/>
  <c r="K197" i="5" s="1"/>
  <c r="I197" i="5" s="1"/>
  <c r="C198" i="5"/>
  <c r="D198" i="5" s="1"/>
  <c r="J198" i="5" s="1"/>
  <c r="K198" i="5" s="1"/>
  <c r="I198" i="5" s="1"/>
  <c r="C199" i="5"/>
  <c r="D199" i="5" s="1"/>
  <c r="J199" i="5" s="1"/>
  <c r="K199" i="5" s="1"/>
  <c r="I199" i="5" s="1"/>
  <c r="C200" i="5"/>
  <c r="D200" i="5" s="1"/>
  <c r="J200" i="5" s="1"/>
  <c r="K200" i="5" s="1"/>
  <c r="I200" i="5" s="1"/>
  <c r="C201" i="5"/>
  <c r="D201" i="5" s="1"/>
  <c r="J201" i="5" s="1"/>
  <c r="K201" i="5" s="1"/>
  <c r="I201" i="5" s="1"/>
  <c r="C202" i="5"/>
  <c r="D202" i="5" s="1"/>
  <c r="J202" i="5" s="1"/>
  <c r="K202" i="5" s="1"/>
  <c r="I202" i="5" s="1"/>
  <c r="C203" i="5"/>
  <c r="D203" i="5" s="1"/>
  <c r="J203" i="5" s="1"/>
  <c r="K203" i="5" s="1"/>
  <c r="I203" i="5" s="1"/>
  <c r="C204" i="5"/>
  <c r="D204" i="5" s="1"/>
  <c r="J204" i="5" s="1"/>
  <c r="K204" i="5" s="1"/>
  <c r="I204" i="5" s="1"/>
  <c r="C205" i="5"/>
  <c r="D205" i="5" s="1"/>
  <c r="J205" i="5" s="1"/>
  <c r="K205" i="5" s="1"/>
  <c r="I205" i="5" s="1"/>
  <c r="C206" i="5"/>
  <c r="D206" i="5" s="1"/>
  <c r="J206" i="5" s="1"/>
  <c r="K206" i="5" s="1"/>
  <c r="I206" i="5" s="1"/>
  <c r="C207" i="5"/>
  <c r="D207" i="5" s="1"/>
  <c r="J207" i="5" s="1"/>
  <c r="K207" i="5" s="1"/>
  <c r="I207" i="5" s="1"/>
  <c r="C208" i="5"/>
  <c r="D208" i="5" s="1"/>
  <c r="J208" i="5" s="1"/>
  <c r="K208" i="5" s="1"/>
  <c r="I208" i="5" s="1"/>
  <c r="C209" i="5"/>
  <c r="D209" i="5" s="1"/>
  <c r="J209" i="5" s="1"/>
  <c r="K209" i="5" s="1"/>
  <c r="I209" i="5" s="1"/>
  <c r="C210" i="5"/>
  <c r="D210" i="5" s="1"/>
  <c r="J210" i="5" s="1"/>
  <c r="K210" i="5" s="1"/>
  <c r="I210" i="5" s="1"/>
  <c r="C211" i="5"/>
  <c r="D211" i="5" s="1"/>
  <c r="J211" i="5" s="1"/>
  <c r="K211" i="5" s="1"/>
  <c r="I211" i="5" s="1"/>
  <c r="C212" i="5"/>
  <c r="D212" i="5" s="1"/>
  <c r="J212" i="5" s="1"/>
  <c r="K212" i="5" s="1"/>
  <c r="I212" i="5" s="1"/>
  <c r="C213" i="5"/>
  <c r="D213" i="5" s="1"/>
  <c r="J213" i="5" s="1"/>
  <c r="K213" i="5" s="1"/>
  <c r="I213" i="5" s="1"/>
  <c r="C214" i="5"/>
  <c r="D214" i="5" s="1"/>
  <c r="J214" i="5" s="1"/>
  <c r="K214" i="5" s="1"/>
  <c r="I214" i="5" s="1"/>
  <c r="C215" i="5"/>
  <c r="D215" i="5" s="1"/>
  <c r="J215" i="5" s="1"/>
  <c r="K215" i="5" s="1"/>
  <c r="I215" i="5" s="1"/>
  <c r="C216" i="5"/>
  <c r="D216" i="5" s="1"/>
  <c r="J216" i="5" s="1"/>
  <c r="K216" i="5" s="1"/>
  <c r="I216" i="5" s="1"/>
  <c r="C217" i="5"/>
  <c r="D217" i="5" s="1"/>
  <c r="J217" i="5" s="1"/>
  <c r="K217" i="5" s="1"/>
  <c r="I217" i="5" s="1"/>
  <c r="C218" i="5"/>
  <c r="D218" i="5" s="1"/>
  <c r="J218" i="5" s="1"/>
  <c r="K218" i="5" s="1"/>
  <c r="I218" i="5" s="1"/>
  <c r="C219" i="5"/>
  <c r="D219" i="5" s="1"/>
  <c r="J219" i="5" s="1"/>
  <c r="K219" i="5" s="1"/>
  <c r="I219" i="5" s="1"/>
  <c r="C220" i="5"/>
  <c r="D220" i="5" s="1"/>
  <c r="J220" i="5" s="1"/>
  <c r="K220" i="5" s="1"/>
  <c r="I220" i="5" s="1"/>
  <c r="C221" i="5"/>
  <c r="D221" i="5" s="1"/>
  <c r="J221" i="5" s="1"/>
  <c r="K221" i="5" s="1"/>
  <c r="I221" i="5" s="1"/>
  <c r="C222" i="5"/>
  <c r="D222" i="5" s="1"/>
  <c r="J222" i="5" s="1"/>
  <c r="K222" i="5" s="1"/>
  <c r="I222" i="5" s="1"/>
  <c r="C223" i="5"/>
  <c r="D223" i="5" s="1"/>
  <c r="J223" i="5" s="1"/>
  <c r="K223" i="5" s="1"/>
  <c r="I223" i="5" s="1"/>
  <c r="C224" i="5"/>
  <c r="D224" i="5" s="1"/>
  <c r="J224" i="5" s="1"/>
  <c r="K224" i="5" s="1"/>
  <c r="I224" i="5" s="1"/>
  <c r="C225" i="5"/>
  <c r="D225" i="5" s="1"/>
  <c r="J225" i="5" s="1"/>
  <c r="K225" i="5" s="1"/>
  <c r="I225" i="5" s="1"/>
  <c r="C226" i="5"/>
  <c r="D226" i="5" s="1"/>
  <c r="J226" i="5" s="1"/>
  <c r="K226" i="5" s="1"/>
  <c r="I226" i="5" s="1"/>
  <c r="C227" i="5"/>
  <c r="D227" i="5" s="1"/>
  <c r="J227" i="5" s="1"/>
  <c r="K227" i="5" s="1"/>
  <c r="I227" i="5" s="1"/>
  <c r="C228" i="5"/>
  <c r="D228" i="5" s="1"/>
  <c r="J228" i="5" s="1"/>
  <c r="K228" i="5" s="1"/>
  <c r="I228" i="5" s="1"/>
  <c r="C229" i="5"/>
  <c r="D229" i="5" s="1"/>
  <c r="J229" i="5" s="1"/>
  <c r="K229" i="5" s="1"/>
  <c r="I229" i="5" s="1"/>
  <c r="C230" i="5"/>
  <c r="D230" i="5" s="1"/>
  <c r="J230" i="5" s="1"/>
  <c r="K230" i="5" s="1"/>
  <c r="I230" i="5" s="1"/>
  <c r="C231" i="5"/>
  <c r="D231" i="5" s="1"/>
  <c r="J231" i="5" s="1"/>
  <c r="K231" i="5" s="1"/>
  <c r="I231" i="5" s="1"/>
  <c r="C232" i="5"/>
  <c r="D232" i="5" s="1"/>
  <c r="J232" i="5" s="1"/>
  <c r="K232" i="5" s="1"/>
  <c r="I232" i="5" s="1"/>
  <c r="C233" i="5"/>
  <c r="D233" i="5" s="1"/>
  <c r="J233" i="5" s="1"/>
  <c r="K233" i="5" s="1"/>
  <c r="I233" i="5" s="1"/>
  <c r="C234" i="5"/>
  <c r="D234" i="5" s="1"/>
  <c r="J234" i="5" s="1"/>
  <c r="K234" i="5" s="1"/>
  <c r="I234" i="5" s="1"/>
  <c r="C235" i="5"/>
  <c r="D235" i="5" s="1"/>
  <c r="J235" i="5" s="1"/>
  <c r="K235" i="5" s="1"/>
  <c r="I235" i="5" s="1"/>
  <c r="C236" i="5"/>
  <c r="D236" i="5" s="1"/>
  <c r="J236" i="5" s="1"/>
  <c r="K236" i="5" s="1"/>
  <c r="I236" i="5" s="1"/>
  <c r="C237" i="5"/>
  <c r="D237" i="5" s="1"/>
  <c r="J237" i="5" s="1"/>
  <c r="K237" i="5" s="1"/>
  <c r="I237" i="5" s="1"/>
  <c r="C238" i="5"/>
  <c r="D238" i="5" s="1"/>
  <c r="J238" i="5" s="1"/>
  <c r="K238" i="5" s="1"/>
  <c r="I238" i="5" s="1"/>
  <c r="C239" i="5"/>
  <c r="D239" i="5" s="1"/>
  <c r="J239" i="5" s="1"/>
  <c r="K239" i="5" s="1"/>
  <c r="I239" i="5" s="1"/>
  <c r="C240" i="5"/>
  <c r="D240" i="5" s="1"/>
  <c r="J240" i="5" s="1"/>
  <c r="K240" i="5" s="1"/>
  <c r="I240" i="5" s="1"/>
  <c r="C241" i="5"/>
  <c r="D241" i="5" s="1"/>
  <c r="J241" i="5" s="1"/>
  <c r="K241" i="5" s="1"/>
  <c r="I241" i="5" s="1"/>
  <c r="C242" i="5"/>
  <c r="D242" i="5" s="1"/>
  <c r="J242" i="5" s="1"/>
  <c r="K242" i="5" s="1"/>
  <c r="I242" i="5" s="1"/>
  <c r="C243" i="5"/>
  <c r="D243" i="5" s="1"/>
  <c r="J243" i="5" s="1"/>
  <c r="K243" i="5" s="1"/>
  <c r="I243" i="5" s="1"/>
  <c r="C244" i="5"/>
  <c r="D244" i="5" s="1"/>
  <c r="J244" i="5" s="1"/>
  <c r="K244" i="5" s="1"/>
  <c r="I244" i="5" s="1"/>
  <c r="C245" i="5"/>
  <c r="D245" i="5" s="1"/>
  <c r="J245" i="5" s="1"/>
  <c r="K245" i="5" s="1"/>
  <c r="I245" i="5" s="1"/>
  <c r="C246" i="5"/>
  <c r="D246" i="5" s="1"/>
  <c r="J246" i="5" s="1"/>
  <c r="K246" i="5" s="1"/>
  <c r="I246" i="5" s="1"/>
  <c r="C247" i="5"/>
  <c r="D247" i="5" s="1"/>
  <c r="J247" i="5" s="1"/>
  <c r="K247" i="5" s="1"/>
  <c r="I247" i="5" s="1"/>
  <c r="C248" i="5"/>
  <c r="D248" i="5" s="1"/>
  <c r="J248" i="5" s="1"/>
  <c r="K248" i="5" s="1"/>
  <c r="I248" i="5" s="1"/>
  <c r="C249" i="5"/>
  <c r="D249" i="5" s="1"/>
  <c r="J249" i="5" s="1"/>
  <c r="K249" i="5" s="1"/>
  <c r="I249" i="5" s="1"/>
  <c r="C250" i="5"/>
  <c r="D250" i="5" s="1"/>
  <c r="J250" i="5" s="1"/>
  <c r="K250" i="5" s="1"/>
  <c r="I250" i="5" s="1"/>
  <c r="C251" i="5"/>
  <c r="D251" i="5" s="1"/>
  <c r="J251" i="5" s="1"/>
  <c r="K251" i="5" s="1"/>
  <c r="I251" i="5" s="1"/>
  <c r="C252" i="5"/>
  <c r="D252" i="5" s="1"/>
  <c r="J252" i="5" s="1"/>
  <c r="K252" i="5" s="1"/>
  <c r="I252" i="5" s="1"/>
  <c r="C253" i="5"/>
  <c r="D253" i="5" s="1"/>
  <c r="J253" i="5" s="1"/>
  <c r="K253" i="5" s="1"/>
  <c r="I253" i="5" s="1"/>
  <c r="C254" i="5"/>
  <c r="D254" i="5" s="1"/>
  <c r="J254" i="5" s="1"/>
  <c r="K254" i="5" s="1"/>
  <c r="I254" i="5" s="1"/>
  <c r="C255" i="5"/>
  <c r="D255" i="5" s="1"/>
  <c r="J255" i="5" s="1"/>
  <c r="K255" i="5" s="1"/>
  <c r="I255" i="5" s="1"/>
  <c r="C256" i="5"/>
  <c r="D256" i="5" s="1"/>
  <c r="J256" i="5" s="1"/>
  <c r="K256" i="5" s="1"/>
  <c r="I256" i="5" s="1"/>
  <c r="C257" i="5"/>
  <c r="D257" i="5" s="1"/>
  <c r="J257" i="5" s="1"/>
  <c r="K257" i="5" s="1"/>
  <c r="I257" i="5" s="1"/>
  <c r="C258" i="5"/>
  <c r="D258" i="5" s="1"/>
  <c r="J258" i="5" s="1"/>
  <c r="K258" i="5" s="1"/>
  <c r="I258" i="5" s="1"/>
  <c r="C259" i="5"/>
  <c r="D259" i="5" s="1"/>
  <c r="J259" i="5" s="1"/>
  <c r="K259" i="5" s="1"/>
  <c r="I259" i="5" s="1"/>
  <c r="C260" i="5"/>
  <c r="D260" i="5" s="1"/>
  <c r="J260" i="5" s="1"/>
  <c r="K260" i="5" s="1"/>
  <c r="I260" i="5" s="1"/>
  <c r="C261" i="5"/>
  <c r="D261" i="5" s="1"/>
  <c r="J261" i="5" s="1"/>
  <c r="K261" i="5" s="1"/>
  <c r="I261" i="5" s="1"/>
  <c r="C262" i="5"/>
  <c r="D262" i="5" s="1"/>
  <c r="J262" i="5" s="1"/>
  <c r="K262" i="5" s="1"/>
  <c r="I262" i="5" s="1"/>
  <c r="C263" i="5"/>
  <c r="D263" i="5" s="1"/>
  <c r="J263" i="5" s="1"/>
  <c r="K263" i="5" s="1"/>
  <c r="I263" i="5" s="1"/>
  <c r="C264" i="5"/>
  <c r="D264" i="5" s="1"/>
  <c r="J264" i="5" s="1"/>
  <c r="K264" i="5" s="1"/>
  <c r="I264" i="5" s="1"/>
  <c r="C265" i="5"/>
  <c r="D265" i="5" s="1"/>
  <c r="J265" i="5" s="1"/>
  <c r="K265" i="5" s="1"/>
  <c r="I265" i="5" s="1"/>
  <c r="C266" i="5"/>
  <c r="D266" i="5" s="1"/>
  <c r="J266" i="5" s="1"/>
  <c r="K266" i="5" s="1"/>
  <c r="I266" i="5" s="1"/>
  <c r="C267" i="5"/>
  <c r="D267" i="5" s="1"/>
  <c r="J267" i="5" s="1"/>
  <c r="K267" i="5" s="1"/>
  <c r="I267" i="5" s="1"/>
  <c r="C268" i="5"/>
  <c r="D268" i="5" s="1"/>
  <c r="J268" i="5" s="1"/>
  <c r="K268" i="5" s="1"/>
  <c r="I268" i="5" s="1"/>
  <c r="C269" i="5"/>
  <c r="D269" i="5" s="1"/>
  <c r="J269" i="5" s="1"/>
  <c r="K269" i="5" s="1"/>
  <c r="I269" i="5" s="1"/>
  <c r="C270" i="5"/>
  <c r="D270" i="5" s="1"/>
  <c r="J270" i="5" s="1"/>
  <c r="K270" i="5" s="1"/>
  <c r="I270" i="5" s="1"/>
  <c r="C271" i="5"/>
  <c r="D271" i="5" s="1"/>
  <c r="J271" i="5" s="1"/>
  <c r="K271" i="5" s="1"/>
  <c r="I271" i="5" s="1"/>
  <c r="C272" i="5"/>
  <c r="D272" i="5" s="1"/>
  <c r="J272" i="5" s="1"/>
  <c r="K272" i="5" s="1"/>
  <c r="I272" i="5" s="1"/>
  <c r="C273" i="5"/>
  <c r="D273" i="5" s="1"/>
  <c r="J273" i="5" s="1"/>
  <c r="K273" i="5" s="1"/>
  <c r="I273" i="5" s="1"/>
  <c r="C274" i="5"/>
  <c r="D274" i="5" s="1"/>
  <c r="J274" i="5" s="1"/>
  <c r="K274" i="5" s="1"/>
  <c r="I274" i="5" s="1"/>
  <c r="C275" i="5"/>
  <c r="D275" i="5" s="1"/>
  <c r="J275" i="5" s="1"/>
  <c r="K275" i="5" s="1"/>
  <c r="I275" i="5" s="1"/>
  <c r="C276" i="5"/>
  <c r="D276" i="5" s="1"/>
  <c r="J276" i="5" s="1"/>
  <c r="K276" i="5" s="1"/>
  <c r="I276" i="5" s="1"/>
  <c r="C277" i="5"/>
  <c r="D277" i="5" s="1"/>
  <c r="J277" i="5" s="1"/>
  <c r="K277" i="5" s="1"/>
  <c r="I277" i="5" s="1"/>
  <c r="C278" i="5"/>
  <c r="D278" i="5" s="1"/>
  <c r="J278" i="5" s="1"/>
  <c r="K278" i="5" s="1"/>
  <c r="I278" i="5" s="1"/>
  <c r="C279" i="5"/>
  <c r="D279" i="5" s="1"/>
  <c r="J279" i="5" s="1"/>
  <c r="K279" i="5" s="1"/>
  <c r="I279" i="5" s="1"/>
  <c r="C280" i="5"/>
  <c r="D280" i="5" s="1"/>
  <c r="J280" i="5" s="1"/>
  <c r="K280" i="5" s="1"/>
  <c r="I280" i="5" s="1"/>
  <c r="C281" i="5"/>
  <c r="D281" i="5" s="1"/>
  <c r="J281" i="5" s="1"/>
  <c r="K281" i="5" s="1"/>
  <c r="I281" i="5" s="1"/>
  <c r="C282" i="5"/>
  <c r="D282" i="5" s="1"/>
  <c r="J282" i="5" s="1"/>
  <c r="K282" i="5" s="1"/>
  <c r="I282" i="5" s="1"/>
  <c r="C283" i="5"/>
  <c r="D283" i="5" s="1"/>
  <c r="J283" i="5" s="1"/>
  <c r="K283" i="5" s="1"/>
  <c r="I283" i="5" s="1"/>
  <c r="C284" i="5"/>
  <c r="D284" i="5" s="1"/>
  <c r="J284" i="5" s="1"/>
  <c r="K284" i="5" s="1"/>
  <c r="I284" i="5" s="1"/>
  <c r="C285" i="5"/>
  <c r="D285" i="5" s="1"/>
  <c r="J285" i="5" s="1"/>
  <c r="K285" i="5" s="1"/>
  <c r="I285" i="5" s="1"/>
  <c r="C286" i="5"/>
  <c r="D286" i="5" s="1"/>
  <c r="J286" i="5" s="1"/>
  <c r="K286" i="5" s="1"/>
  <c r="I286" i="5" s="1"/>
  <c r="C287" i="5"/>
  <c r="D287" i="5" s="1"/>
  <c r="J287" i="5" s="1"/>
  <c r="K287" i="5" s="1"/>
  <c r="I287" i="5" s="1"/>
  <c r="C288" i="5"/>
  <c r="D288" i="5" s="1"/>
  <c r="J288" i="5" s="1"/>
  <c r="K288" i="5" s="1"/>
  <c r="I288" i="5" s="1"/>
  <c r="C289" i="5"/>
  <c r="D289" i="5" s="1"/>
  <c r="J289" i="5" s="1"/>
  <c r="K289" i="5" s="1"/>
  <c r="I289" i="5" s="1"/>
  <c r="C290" i="5"/>
  <c r="D290" i="5" s="1"/>
  <c r="J290" i="5" s="1"/>
  <c r="K290" i="5" s="1"/>
  <c r="I290" i="5" s="1"/>
  <c r="C291" i="5"/>
  <c r="D291" i="5" s="1"/>
  <c r="J291" i="5" s="1"/>
  <c r="K291" i="5" s="1"/>
  <c r="I291" i="5" s="1"/>
  <c r="C292" i="5"/>
  <c r="D292" i="5" s="1"/>
  <c r="J292" i="5" s="1"/>
  <c r="K292" i="5" s="1"/>
  <c r="I292" i="5" s="1"/>
  <c r="C293" i="5"/>
  <c r="D293" i="5" s="1"/>
  <c r="J293" i="5" s="1"/>
  <c r="K293" i="5" s="1"/>
  <c r="I293" i="5" s="1"/>
  <c r="C294" i="5"/>
  <c r="D294" i="5" s="1"/>
  <c r="J294" i="5" s="1"/>
  <c r="K294" i="5" s="1"/>
  <c r="I294" i="5" s="1"/>
  <c r="C295" i="5"/>
  <c r="D295" i="5" s="1"/>
  <c r="J295" i="5" s="1"/>
  <c r="K295" i="5" s="1"/>
  <c r="I295" i="5" s="1"/>
  <c r="C296" i="5"/>
  <c r="D296" i="5" s="1"/>
  <c r="J296" i="5" s="1"/>
  <c r="K296" i="5" s="1"/>
  <c r="I296" i="5" s="1"/>
  <c r="C297" i="5"/>
  <c r="D297" i="5" s="1"/>
  <c r="J297" i="5" s="1"/>
  <c r="K297" i="5" s="1"/>
  <c r="I297" i="5" s="1"/>
  <c r="C298" i="5"/>
  <c r="D298" i="5" s="1"/>
  <c r="J298" i="5" s="1"/>
  <c r="K298" i="5" s="1"/>
  <c r="I298" i="5" s="1"/>
  <c r="C299" i="5"/>
  <c r="D299" i="5" s="1"/>
  <c r="J299" i="5" s="1"/>
  <c r="K299" i="5" s="1"/>
  <c r="I299" i="5" s="1"/>
  <c r="C300" i="5"/>
  <c r="D300" i="5" s="1"/>
  <c r="J300" i="5" s="1"/>
  <c r="K300" i="5" s="1"/>
  <c r="I300" i="5" s="1"/>
  <c r="C301" i="5"/>
  <c r="D301" i="5" s="1"/>
  <c r="J301" i="5" s="1"/>
  <c r="K301" i="5" s="1"/>
  <c r="I301" i="5" s="1"/>
  <c r="C302" i="5"/>
  <c r="D302" i="5" s="1"/>
  <c r="J302" i="5" s="1"/>
  <c r="K302" i="5" s="1"/>
  <c r="I302" i="5" s="1"/>
  <c r="C303" i="5"/>
  <c r="D303" i="5" s="1"/>
  <c r="J303" i="5" s="1"/>
  <c r="K303" i="5" s="1"/>
  <c r="I303" i="5" s="1"/>
  <c r="C304" i="5"/>
  <c r="D304" i="5" s="1"/>
  <c r="J304" i="5" s="1"/>
  <c r="K304" i="5" s="1"/>
  <c r="I304" i="5" s="1"/>
  <c r="C305" i="5"/>
  <c r="D305" i="5" s="1"/>
  <c r="J305" i="5" s="1"/>
  <c r="K305" i="5" s="1"/>
  <c r="I305" i="5" s="1"/>
  <c r="C306" i="5"/>
  <c r="D306" i="5" s="1"/>
  <c r="J306" i="5" s="1"/>
  <c r="K306" i="5" s="1"/>
  <c r="I306" i="5" s="1"/>
  <c r="C307" i="5"/>
  <c r="D307" i="5" s="1"/>
  <c r="J307" i="5" s="1"/>
  <c r="K307" i="5" s="1"/>
  <c r="I307" i="5" s="1"/>
  <c r="C308" i="5"/>
  <c r="D308" i="5" s="1"/>
  <c r="J308" i="5" s="1"/>
  <c r="K308" i="5" s="1"/>
  <c r="I308" i="5" s="1"/>
  <c r="C309" i="5"/>
  <c r="D309" i="5" s="1"/>
  <c r="J309" i="5" s="1"/>
  <c r="K309" i="5" s="1"/>
  <c r="I309" i="5" s="1"/>
  <c r="C310" i="5"/>
  <c r="D310" i="5" s="1"/>
  <c r="J310" i="5" s="1"/>
  <c r="K310" i="5" s="1"/>
  <c r="I310" i="5" s="1"/>
  <c r="C311" i="5"/>
  <c r="D311" i="5" s="1"/>
  <c r="J311" i="5" s="1"/>
  <c r="K311" i="5" s="1"/>
  <c r="I311" i="5" s="1"/>
  <c r="C312" i="5"/>
  <c r="D312" i="5" s="1"/>
  <c r="J312" i="5" s="1"/>
  <c r="K312" i="5" s="1"/>
  <c r="I312" i="5" s="1"/>
  <c r="C313" i="5"/>
  <c r="D313" i="5" s="1"/>
  <c r="J313" i="5" s="1"/>
  <c r="K313" i="5" s="1"/>
  <c r="I313" i="5" s="1"/>
  <c r="C314" i="5"/>
  <c r="D314" i="5" s="1"/>
  <c r="J314" i="5" s="1"/>
  <c r="K314" i="5" s="1"/>
  <c r="I314" i="5" s="1"/>
  <c r="C315" i="5"/>
  <c r="D315" i="5" s="1"/>
  <c r="J315" i="5" s="1"/>
  <c r="K315" i="5" s="1"/>
  <c r="I315" i="5" s="1"/>
  <c r="C316" i="5"/>
  <c r="D316" i="5" s="1"/>
  <c r="J316" i="5" s="1"/>
  <c r="K316" i="5" s="1"/>
  <c r="I316" i="5" s="1"/>
  <c r="C317" i="5"/>
  <c r="D317" i="5" s="1"/>
  <c r="J317" i="5" s="1"/>
  <c r="K317" i="5" s="1"/>
  <c r="I317" i="5" s="1"/>
  <c r="C318" i="5"/>
  <c r="D318" i="5" s="1"/>
  <c r="J318" i="5" s="1"/>
  <c r="K318" i="5" s="1"/>
  <c r="I318" i="5" s="1"/>
  <c r="C319" i="5"/>
  <c r="D319" i="5" s="1"/>
  <c r="J319" i="5" s="1"/>
  <c r="K319" i="5" s="1"/>
  <c r="I319" i="5" s="1"/>
  <c r="C320" i="5"/>
  <c r="D320" i="5" s="1"/>
  <c r="J320" i="5" s="1"/>
  <c r="K320" i="5" s="1"/>
  <c r="I320" i="5" s="1"/>
  <c r="C321" i="5"/>
  <c r="D321" i="5" s="1"/>
  <c r="J321" i="5" s="1"/>
  <c r="K321" i="5" s="1"/>
  <c r="I321" i="5" s="1"/>
  <c r="C322" i="5"/>
  <c r="D322" i="5" s="1"/>
  <c r="J322" i="5" s="1"/>
  <c r="K322" i="5" s="1"/>
  <c r="I322" i="5" s="1"/>
  <c r="C323" i="5"/>
  <c r="D323" i="5" s="1"/>
  <c r="J323" i="5" s="1"/>
  <c r="K323" i="5" s="1"/>
  <c r="I323" i="5" s="1"/>
  <c r="C324" i="5"/>
  <c r="D324" i="5" s="1"/>
  <c r="J324" i="5" s="1"/>
  <c r="K324" i="5" s="1"/>
  <c r="I324" i="5" s="1"/>
  <c r="C325" i="5"/>
  <c r="D325" i="5" s="1"/>
  <c r="J325" i="5" s="1"/>
  <c r="K325" i="5" s="1"/>
  <c r="I325" i="5" s="1"/>
  <c r="C326" i="5"/>
  <c r="D326" i="5" s="1"/>
  <c r="J326" i="5" s="1"/>
  <c r="K326" i="5" s="1"/>
  <c r="I326" i="5" s="1"/>
  <c r="C327" i="5"/>
  <c r="D327" i="5" s="1"/>
  <c r="J327" i="5" s="1"/>
  <c r="K327" i="5" s="1"/>
  <c r="I327" i="5" s="1"/>
  <c r="C328" i="5"/>
  <c r="D328" i="5" s="1"/>
  <c r="J328" i="5" s="1"/>
  <c r="K328" i="5" s="1"/>
  <c r="I328" i="5" s="1"/>
  <c r="C329" i="5"/>
  <c r="D329" i="5" s="1"/>
  <c r="J329" i="5" s="1"/>
  <c r="K329" i="5" s="1"/>
  <c r="I329" i="5" s="1"/>
  <c r="C330" i="5"/>
  <c r="D330" i="5" s="1"/>
  <c r="J330" i="5" s="1"/>
  <c r="K330" i="5" s="1"/>
  <c r="I330" i="5" s="1"/>
  <c r="C331" i="5"/>
  <c r="D331" i="5" s="1"/>
  <c r="J331" i="5" s="1"/>
  <c r="K331" i="5" s="1"/>
  <c r="I331" i="5" s="1"/>
  <c r="C332" i="5"/>
  <c r="D332" i="5" s="1"/>
  <c r="J332" i="5" s="1"/>
  <c r="K332" i="5" s="1"/>
  <c r="I332" i="5" s="1"/>
  <c r="C333" i="5"/>
  <c r="D333" i="5" s="1"/>
  <c r="J333" i="5" s="1"/>
  <c r="K333" i="5" s="1"/>
  <c r="I333" i="5" s="1"/>
  <c r="C334" i="5"/>
  <c r="D334" i="5" s="1"/>
  <c r="J334" i="5" s="1"/>
  <c r="K334" i="5" s="1"/>
  <c r="I334" i="5" s="1"/>
  <c r="C335" i="5"/>
  <c r="D335" i="5" s="1"/>
  <c r="J335" i="5" s="1"/>
  <c r="K335" i="5" s="1"/>
  <c r="I335" i="5" s="1"/>
  <c r="C336" i="5"/>
  <c r="D336" i="5" s="1"/>
  <c r="J336" i="5" s="1"/>
  <c r="K336" i="5" s="1"/>
  <c r="I336" i="5" s="1"/>
  <c r="C337" i="5"/>
  <c r="D337" i="5" s="1"/>
  <c r="J337" i="5" s="1"/>
  <c r="K337" i="5" s="1"/>
  <c r="I337" i="5" s="1"/>
  <c r="C338" i="5"/>
  <c r="D338" i="5" s="1"/>
  <c r="J338" i="5" s="1"/>
  <c r="K338" i="5" s="1"/>
  <c r="I338" i="5" s="1"/>
  <c r="C339" i="5"/>
  <c r="D339" i="5" s="1"/>
  <c r="J339" i="5" s="1"/>
  <c r="K339" i="5" s="1"/>
  <c r="I339" i="5" s="1"/>
  <c r="C340" i="5"/>
  <c r="D340" i="5" s="1"/>
  <c r="J340" i="5" s="1"/>
  <c r="K340" i="5" s="1"/>
  <c r="I340" i="5" s="1"/>
  <c r="C341" i="5"/>
  <c r="D341" i="5" s="1"/>
  <c r="J341" i="5" s="1"/>
  <c r="K341" i="5" s="1"/>
  <c r="I341" i="5" s="1"/>
  <c r="C342" i="5"/>
  <c r="D342" i="5" s="1"/>
  <c r="J342" i="5" s="1"/>
  <c r="K342" i="5" s="1"/>
  <c r="I342" i="5" s="1"/>
  <c r="C343" i="5"/>
  <c r="D343" i="5" s="1"/>
  <c r="J343" i="5" s="1"/>
  <c r="K343" i="5" s="1"/>
  <c r="I343" i="5" s="1"/>
  <c r="C344" i="5"/>
  <c r="D344" i="5" s="1"/>
  <c r="J344" i="5" s="1"/>
  <c r="K344" i="5" s="1"/>
  <c r="I344" i="5" s="1"/>
  <c r="C345" i="5"/>
  <c r="D345" i="5" s="1"/>
  <c r="J345" i="5" s="1"/>
  <c r="K345" i="5" s="1"/>
  <c r="I345" i="5" s="1"/>
  <c r="C346" i="5"/>
  <c r="D346" i="5" s="1"/>
  <c r="J346" i="5" s="1"/>
  <c r="K346" i="5" s="1"/>
  <c r="I346" i="5" s="1"/>
  <c r="C347" i="5"/>
  <c r="D347" i="5" s="1"/>
  <c r="J347" i="5" s="1"/>
  <c r="K347" i="5" s="1"/>
  <c r="I347" i="5" s="1"/>
  <c r="C348" i="5"/>
  <c r="D348" i="5" s="1"/>
  <c r="J348" i="5" s="1"/>
  <c r="K348" i="5" s="1"/>
  <c r="I348" i="5" s="1"/>
  <c r="C349" i="5"/>
  <c r="D349" i="5" s="1"/>
  <c r="J349" i="5" s="1"/>
  <c r="K349" i="5" s="1"/>
  <c r="I349" i="5" s="1"/>
  <c r="C350" i="5"/>
  <c r="D350" i="5" s="1"/>
  <c r="J350" i="5" s="1"/>
  <c r="K350" i="5" s="1"/>
  <c r="I350" i="5" s="1"/>
  <c r="C351" i="5"/>
  <c r="D351" i="5" s="1"/>
  <c r="J351" i="5" s="1"/>
  <c r="K351" i="5" s="1"/>
  <c r="I351" i="5" s="1"/>
  <c r="C352" i="5"/>
  <c r="D352" i="5" s="1"/>
  <c r="J352" i="5" s="1"/>
  <c r="K352" i="5" s="1"/>
  <c r="I352" i="5" s="1"/>
  <c r="C353" i="5"/>
  <c r="D353" i="5" s="1"/>
  <c r="J353" i="5" s="1"/>
  <c r="K353" i="5" s="1"/>
  <c r="I353" i="5" s="1"/>
  <c r="C354" i="5"/>
  <c r="D354" i="5" s="1"/>
  <c r="J354" i="5" s="1"/>
  <c r="K354" i="5" s="1"/>
  <c r="I354" i="5" s="1"/>
  <c r="C355" i="5"/>
  <c r="D355" i="5" s="1"/>
  <c r="J355" i="5" s="1"/>
  <c r="K355" i="5" s="1"/>
  <c r="I355" i="5" s="1"/>
  <c r="C356" i="5"/>
  <c r="D356" i="5" s="1"/>
  <c r="J356" i="5" s="1"/>
  <c r="K356" i="5" s="1"/>
  <c r="I356" i="5" s="1"/>
  <c r="C357" i="5"/>
  <c r="D357" i="5" s="1"/>
  <c r="J357" i="5" s="1"/>
  <c r="K357" i="5" s="1"/>
  <c r="I357" i="5" s="1"/>
  <c r="C358" i="5"/>
  <c r="D358" i="5" s="1"/>
  <c r="J358" i="5" s="1"/>
  <c r="K358" i="5" s="1"/>
  <c r="I358" i="5" s="1"/>
  <c r="C359" i="5"/>
  <c r="D359" i="5" s="1"/>
  <c r="J359" i="5" s="1"/>
  <c r="K359" i="5" s="1"/>
  <c r="I359" i="5" s="1"/>
  <c r="C360" i="5"/>
  <c r="D360" i="5" s="1"/>
  <c r="J360" i="5" s="1"/>
  <c r="K360" i="5" s="1"/>
  <c r="C361" i="5"/>
  <c r="D361" i="5" s="1"/>
  <c r="J361" i="5" s="1"/>
  <c r="K361" i="5" s="1"/>
  <c r="I361" i="5" s="1"/>
  <c r="C362" i="5"/>
  <c r="D362" i="5" s="1"/>
  <c r="J362" i="5" s="1"/>
  <c r="K362" i="5" s="1"/>
  <c r="I362" i="5" s="1"/>
  <c r="C363" i="5"/>
  <c r="D363" i="5" s="1"/>
  <c r="J363" i="5" s="1"/>
  <c r="K363" i="5" s="1"/>
  <c r="I363" i="5" s="1"/>
  <c r="C364" i="5"/>
  <c r="D364" i="5" s="1"/>
  <c r="J364" i="5" s="1"/>
  <c r="K364" i="5" s="1"/>
  <c r="I364" i="5" s="1"/>
  <c r="C365" i="5"/>
  <c r="D365" i="5" s="1"/>
  <c r="J365" i="5" s="1"/>
  <c r="K365" i="5" s="1"/>
  <c r="I365" i="5" s="1"/>
  <c r="D1" i="5"/>
  <c r="J1" i="5" s="1"/>
  <c r="K1" i="5" s="1"/>
  <c r="I1" i="5" s="1"/>
  <c r="C1" i="5"/>
  <c r="M304" i="5" l="1"/>
  <c r="M273" i="5"/>
  <c r="M212" i="5"/>
  <c r="M181" i="5"/>
  <c r="M90" i="5"/>
  <c r="M59" i="5"/>
  <c r="M31" i="5"/>
  <c r="M365" i="5"/>
  <c r="M334" i="5"/>
  <c r="M243" i="5"/>
  <c r="M151" i="5"/>
  <c r="M120" i="5"/>
  <c r="D5" i="4"/>
  <c r="J175" i="5"/>
  <c r="K175" i="5" s="1"/>
  <c r="D4" i="4"/>
</calcChain>
</file>

<file path=xl/sharedStrings.xml><?xml version="1.0" encoding="utf-8"?>
<sst xmlns="http://schemas.openxmlformats.org/spreadsheetml/2006/main" count="60" uniqueCount="48">
  <si>
    <t>Söndag</t>
  </si>
  <si>
    <t>Måndag</t>
  </si>
  <si>
    <t>Tisdag</t>
  </si>
  <si>
    <t>Onsdag</t>
  </si>
  <si>
    <t>Torsdag</t>
  </si>
  <si>
    <t>Fredag</t>
  </si>
  <si>
    <t>Lördag</t>
  </si>
  <si>
    <t>Dagnr</t>
  </si>
  <si>
    <t>Veckodag</t>
  </si>
  <si>
    <t>Vecka</t>
  </si>
  <si>
    <t>Skärtorsdagen</t>
  </si>
  <si>
    <t>Långfredagen</t>
  </si>
  <si>
    <t>Påskafton</t>
  </si>
  <si>
    <t>Påskdagen</t>
  </si>
  <si>
    <t>Annadag påsk</t>
  </si>
  <si>
    <t>Valborg</t>
  </si>
  <si>
    <t>Första maj</t>
  </si>
  <si>
    <t>Kristi himmelsfärd</t>
  </si>
  <si>
    <t>Nationaldagen</t>
  </si>
  <si>
    <t>Pingstafton</t>
  </si>
  <si>
    <t>Pingstdagen</t>
  </si>
  <si>
    <t>Midsommarafton</t>
  </si>
  <si>
    <t>Midsommardagen</t>
  </si>
  <si>
    <t>Alla helgons dag</t>
  </si>
  <si>
    <t>Julafton</t>
  </si>
  <si>
    <t>Juldagen</t>
  </si>
  <si>
    <t>Annandag jul</t>
  </si>
  <si>
    <t>Nyårsafton</t>
  </si>
  <si>
    <t>Nyårsdagen</t>
  </si>
  <si>
    <t>NWD</t>
  </si>
  <si>
    <t>Antal arbetsdagar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</si>
  <si>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</si>
  <si>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</si>
  <si>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</si>
  <si>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</si>
  <si>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</si>
  <si>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</si>
  <si>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</si>
  <si>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</si>
  <si>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</si>
  <si>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</si>
  <si>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</si>
  <si>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</si>
  <si>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WD</t>
  </si>
  <si>
    <t>Dagar mellan</t>
  </si>
  <si>
    <t>Arbetsdagar</t>
  </si>
  <si>
    <t>Kommentar</t>
  </si>
  <si>
    <t xml:space="preserve">Välj datum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</si>
</sst>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4" fontId="2" fillId="0" borderId="0" xfId="0" applyNumberFormat="1" applyFont="1"/>
    <xf numFmtId="0" fontId="2" fillId="2" borderId="0" xfId="0" applyFont="1" applyFill="1"/>
    <xf numFmtId="14" fontId="2" fillId="2" borderId="0" xfId="0" applyNumberFormat="1" applyFont="1" applyFill="1"/>
    <xf numFmtId="0" fontId="3" fillId="0" borderId="0" xfId="0" applyFont="1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4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14" fontId="1" fillId="4" borderId="0" xfId="0" applyNumberFormat="1" applyFont="1" applyFill="1"/>
    <xf numFmtId="0" fontId="0" fillId="3" borderId="0" xfId="0" applyFill="1" applyAlignment="1"/>
    <xf numFmtId="0" fontId="1" fillId="3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left"/>
      <protection locked="0"/>
    </xf>
    <xf numFmtId="0" fontId="5" fillId="4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10" dropStyle="combo" dx="16" fmlaLink="$C$4" fmlaRange="Sheet5!$B$1:$B$365" sel="6" val="5"/>
</file>

<file path=xl/ctrlProps/ctrlProp2.xml><?xml version="1.0" encoding="utf-8"?>
<formControlPr xmlns="http://schemas.microsoft.com/office/spreadsheetml/2009/9/main" objectType="Drop" dropLines="10" dropStyle="combo" dx="16" fmlaLink="$C$5" fmlaRange="Sheet5!$B$1:$B$365" sel="365" val="35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</xdr:row>
          <xdr:rowOff>38100</xdr:rowOff>
        </xdr:from>
        <xdr:to>
          <xdr:col>1</xdr:col>
          <xdr:colOff>914400</xdr:colOff>
          <xdr:row>3</xdr:row>
          <xdr:rowOff>228600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4</xdr:row>
          <xdr:rowOff>57150</xdr:rowOff>
        </xdr:from>
        <xdr:to>
          <xdr:col>1</xdr:col>
          <xdr:colOff>914400</xdr:colOff>
          <xdr:row>4</xdr:row>
          <xdr:rowOff>247650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X51"/>
  <sheetViews>
    <sheetView showGridLines="0" workbookViewId="0">
      <selection activeCell="C8" sqref="C8"/>
    </sheetView>
  </sheetViews>
  <sheetFormatPr defaultRowHeight="15" x14ac:dyDescent="0.25"/>
  <cols>
    <col min="1" max="1" width="2" customWidth="1"/>
    <col min="2" max="2" width="14" customWidth="1"/>
    <col min="3" max="3" width="6.7109375" style="2" customWidth="1"/>
    <col min="4" max="4" width="10.28515625" style="8" customWidth="1"/>
    <col min="5" max="5" width="6.28515625" style="2" bestFit="1" customWidth="1"/>
    <col min="6" max="6" width="17.7109375" style="2" customWidth="1"/>
    <col min="7" max="7" width="10.42578125" bestFit="1" customWidth="1"/>
  </cols>
  <sheetData>
    <row r="1" spans="1:24" ht="6.75" customHeight="1" x14ac:dyDescent="0.25">
      <c r="A1" s="16"/>
      <c r="B1" s="16"/>
      <c r="C1" s="17"/>
      <c r="D1" s="18"/>
      <c r="E1" s="17"/>
      <c r="F1" s="17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23"/>
      <c r="U1" s="24"/>
      <c r="V1" s="24"/>
      <c r="W1" s="24"/>
      <c r="X1" s="24"/>
    </row>
    <row r="2" spans="1:24" x14ac:dyDescent="0.25">
      <c r="A2" s="16"/>
      <c r="B2" s="9"/>
      <c r="C2" s="10"/>
      <c r="D2" s="11"/>
      <c r="E2" s="10"/>
      <c r="F2" s="10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23"/>
      <c r="U2" s="24"/>
      <c r="V2" s="24"/>
      <c r="W2" s="24"/>
      <c r="X2" s="24"/>
    </row>
    <row r="3" spans="1:24" x14ac:dyDescent="0.25">
      <c r="A3" s="16"/>
      <c r="B3" s="12" t="s">
        <v>47</v>
      </c>
      <c r="C3" s="13" t="s">
        <v>7</v>
      </c>
      <c r="D3" s="14" t="s">
        <v>8</v>
      </c>
      <c r="E3" s="13" t="s">
        <v>9</v>
      </c>
      <c r="F3" s="13" t="s">
        <v>46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23"/>
      <c r="U3" s="24"/>
      <c r="V3" s="24"/>
      <c r="W3" s="24"/>
      <c r="X3" s="24"/>
    </row>
    <row r="4" spans="1:24" ht="18.75" customHeight="1" x14ac:dyDescent="0.25">
      <c r="A4" s="16"/>
      <c r="B4" s="15"/>
      <c r="C4" s="21">
        <v>6</v>
      </c>
      <c r="D4" s="22" t="str">
        <f>VLOOKUP(C4,Sheet5!A1:E365,4,FALSE)</f>
        <v>Torsdag</v>
      </c>
      <c r="E4" s="21">
        <f>VLOOKUP(C4,Sheet5!A1:E365,5,FALSE)</f>
        <v>2</v>
      </c>
      <c r="F4" s="21">
        <f>VLOOKUP(C4,Sheet5!A1:F365,6,FALSE)</f>
        <v>0</v>
      </c>
      <c r="G4" s="19">
        <f>VLOOKUP(C4,Sheet5!A1:E365,2,FALSE)</f>
        <v>40549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23"/>
      <c r="U4" s="24"/>
      <c r="V4" s="24"/>
      <c r="W4" s="24"/>
      <c r="X4" s="24"/>
    </row>
    <row r="5" spans="1:24" ht="20.25" customHeight="1" x14ac:dyDescent="0.25">
      <c r="A5" s="16"/>
      <c r="B5" s="12"/>
      <c r="C5" s="21">
        <v>365</v>
      </c>
      <c r="D5" s="22" t="str">
        <f>VLOOKUP(C5,Sheet5!A4:E368,4,FALSE)</f>
        <v>Lördag</v>
      </c>
      <c r="E5" s="21">
        <f>VLOOKUP(C5,Sheet5!A4:E368,5,FALSE)</f>
        <v>53</v>
      </c>
      <c r="F5" s="21" t="str">
        <f>VLOOKUP(C5,Sheet5!A4:F368,6,FALSE)</f>
        <v>Nyårsafton</v>
      </c>
      <c r="G5" s="19">
        <f>VLOOKUP(C5,Sheet5!A1:E365,2,FALSE)</f>
        <v>40908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23"/>
      <c r="U5" s="24"/>
      <c r="V5" s="24"/>
      <c r="W5" s="24"/>
      <c r="X5" s="24"/>
    </row>
    <row r="6" spans="1:24" x14ac:dyDescent="0.25">
      <c r="A6" s="16"/>
      <c r="B6" s="12"/>
      <c r="C6" s="21"/>
      <c r="D6" s="22"/>
      <c r="E6" s="21"/>
      <c r="F6" s="21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23"/>
      <c r="U6" s="24"/>
      <c r="V6" s="24"/>
      <c r="W6" s="24"/>
      <c r="X6" s="24"/>
    </row>
    <row r="7" spans="1:24" x14ac:dyDescent="0.25">
      <c r="A7" s="16"/>
      <c r="B7" s="12" t="s">
        <v>44</v>
      </c>
      <c r="C7" s="21">
        <f>C5-C4</f>
        <v>359</v>
      </c>
      <c r="D7" s="22"/>
      <c r="E7" s="21"/>
      <c r="F7" s="21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23"/>
      <c r="U7" s="24"/>
      <c r="V7" s="24"/>
      <c r="W7" s="24"/>
      <c r="X7" s="24"/>
    </row>
    <row r="8" spans="1:24" x14ac:dyDescent="0.25">
      <c r="A8" s="16"/>
      <c r="B8" s="12" t="s">
        <v>45</v>
      </c>
      <c r="C8" s="21">
        <f>NETWORKDAYS(G4,G5,Sheet7!A1:A4)</f>
        <v>253</v>
      </c>
      <c r="D8" s="22"/>
      <c r="E8" s="21"/>
      <c r="F8" s="21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23"/>
      <c r="U8" s="24"/>
      <c r="V8" s="24"/>
      <c r="W8" s="24"/>
      <c r="X8" s="24"/>
    </row>
    <row r="9" spans="1:24" x14ac:dyDescent="0.25">
      <c r="A9" s="16"/>
      <c r="B9" s="9"/>
      <c r="C9" s="20"/>
      <c r="D9" s="11"/>
      <c r="E9" s="10"/>
      <c r="F9" s="10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23"/>
      <c r="U9" s="24"/>
      <c r="V9" s="24"/>
      <c r="W9" s="24"/>
      <c r="X9" s="24"/>
    </row>
    <row r="10" spans="1:24" x14ac:dyDescent="0.25">
      <c r="A10" s="16"/>
      <c r="B10" s="16"/>
      <c r="C10" s="17"/>
      <c r="D10" s="18"/>
      <c r="E10" s="17"/>
      <c r="F10" s="17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23"/>
      <c r="U10" s="24"/>
      <c r="V10" s="24"/>
      <c r="W10" s="24"/>
      <c r="X10" s="24"/>
    </row>
    <row r="11" spans="1:24" x14ac:dyDescent="0.25">
      <c r="A11" s="16"/>
      <c r="B11" s="16" t="s">
        <v>30</v>
      </c>
      <c r="C11" s="17"/>
      <c r="D11" s="18"/>
      <c r="E11" s="17"/>
      <c r="F11" s="17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23"/>
      <c r="U11" s="24"/>
      <c r="V11" s="24"/>
      <c r="W11" s="24"/>
      <c r="X11" s="24"/>
    </row>
    <row r="12" spans="1:24" x14ac:dyDescent="0.25">
      <c r="A12" s="16"/>
      <c r="B12" s="16" t="s">
        <v>31</v>
      </c>
      <c r="C12" s="17">
        <v>21</v>
      </c>
      <c r="D12" s="18"/>
      <c r="E12" s="17"/>
      <c r="F12" s="17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23"/>
      <c r="U12" s="24"/>
      <c r="V12" s="24"/>
      <c r="W12" s="24"/>
      <c r="X12" s="24"/>
    </row>
    <row r="13" spans="1:24" x14ac:dyDescent="0.25">
      <c r="A13" s="16"/>
      <c r="B13" s="16" t="s">
        <v>32</v>
      </c>
      <c r="C13" s="17">
        <v>20</v>
      </c>
      <c r="D13" s="18"/>
      <c r="E13" s="17"/>
      <c r="F13" s="17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23"/>
      <c r="U13" s="24"/>
      <c r="V13" s="24"/>
      <c r="W13" s="24"/>
      <c r="X13" s="24"/>
    </row>
    <row r="14" spans="1:24" x14ac:dyDescent="0.25">
      <c r="A14" s="16"/>
      <c r="B14" s="16" t="s">
        <v>33</v>
      </c>
      <c r="C14" s="17">
        <v>23</v>
      </c>
      <c r="D14" s="18"/>
      <c r="E14" s="17"/>
      <c r="F14" s="17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23"/>
      <c r="U14" s="24"/>
      <c r="V14" s="24"/>
      <c r="W14" s="24"/>
      <c r="X14" s="24"/>
    </row>
    <row r="15" spans="1:24" x14ac:dyDescent="0.25">
      <c r="A15" s="16"/>
      <c r="B15" s="16" t="s">
        <v>34</v>
      </c>
      <c r="C15" s="17">
        <v>20</v>
      </c>
      <c r="D15" s="18"/>
      <c r="E15" s="17"/>
      <c r="F15" s="17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23"/>
      <c r="U15" s="24"/>
      <c r="V15" s="24"/>
      <c r="W15" s="24"/>
      <c r="X15" s="24"/>
    </row>
    <row r="16" spans="1:24" x14ac:dyDescent="0.25">
      <c r="A16" s="16"/>
      <c r="B16" s="16" t="s">
        <v>35</v>
      </c>
      <c r="C16" s="17">
        <v>22</v>
      </c>
      <c r="D16" s="18"/>
      <c r="E16" s="17"/>
      <c r="F16" s="17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23"/>
      <c r="U16" s="24"/>
      <c r="V16" s="24"/>
      <c r="W16" s="24"/>
      <c r="X16" s="24"/>
    </row>
    <row r="17" spans="1:24" x14ac:dyDescent="0.25">
      <c r="A17" s="16"/>
      <c r="B17" s="16" t="s">
        <v>36</v>
      </c>
      <c r="C17" s="17">
        <v>19</v>
      </c>
      <c r="D17" s="18"/>
      <c r="E17" s="17"/>
      <c r="F17" s="17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23"/>
      <c r="U17" s="24"/>
      <c r="V17" s="24"/>
      <c r="W17" s="24"/>
      <c r="X17" s="24"/>
    </row>
    <row r="18" spans="1:24" x14ac:dyDescent="0.25">
      <c r="A18" s="16"/>
      <c r="B18" s="16" t="s">
        <v>37</v>
      </c>
      <c r="C18" s="17">
        <v>21</v>
      </c>
      <c r="D18" s="18"/>
      <c r="E18" s="17"/>
      <c r="F18" s="17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23"/>
      <c r="U18" s="24"/>
      <c r="V18" s="24"/>
      <c r="W18" s="24"/>
      <c r="X18" s="24"/>
    </row>
    <row r="19" spans="1:24" x14ac:dyDescent="0.25">
      <c r="A19" s="16"/>
      <c r="B19" s="16" t="s">
        <v>38</v>
      </c>
      <c r="C19" s="17">
        <v>23</v>
      </c>
      <c r="D19" s="18"/>
      <c r="E19" s="17"/>
      <c r="F19" s="17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23"/>
      <c r="U19" s="24"/>
      <c r="V19" s="24"/>
      <c r="W19" s="24"/>
      <c r="X19" s="24"/>
    </row>
    <row r="20" spans="1:24" x14ac:dyDescent="0.25">
      <c r="A20" s="16"/>
      <c r="B20" s="16" t="s">
        <v>39</v>
      </c>
      <c r="C20" s="17">
        <v>22</v>
      </c>
      <c r="D20" s="18"/>
      <c r="E20" s="17"/>
      <c r="F20" s="17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23"/>
      <c r="U20" s="24"/>
      <c r="V20" s="24"/>
      <c r="W20" s="24"/>
      <c r="X20" s="24"/>
    </row>
    <row r="21" spans="1:24" x14ac:dyDescent="0.25">
      <c r="A21" s="16"/>
      <c r="B21" s="16" t="s">
        <v>40</v>
      </c>
      <c r="C21" s="17">
        <v>21</v>
      </c>
      <c r="D21" s="18"/>
      <c r="E21" s="17"/>
      <c r="F21" s="17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23"/>
      <c r="U21" s="24"/>
      <c r="V21" s="24"/>
      <c r="W21" s="24"/>
      <c r="X21" s="24"/>
    </row>
    <row r="22" spans="1:24" x14ac:dyDescent="0.25">
      <c r="A22" s="16"/>
      <c r="B22" s="16" t="s">
        <v>41</v>
      </c>
      <c r="C22" s="17">
        <v>22</v>
      </c>
      <c r="D22" s="18"/>
      <c r="E22" s="17"/>
      <c r="F22" s="17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23"/>
      <c r="U22" s="24"/>
      <c r="V22" s="24"/>
      <c r="W22" s="24"/>
      <c r="X22" s="24"/>
    </row>
    <row r="23" spans="1:24" x14ac:dyDescent="0.25">
      <c r="A23" s="16"/>
      <c r="B23" s="16" t="s">
        <v>42</v>
      </c>
      <c r="C23" s="17">
        <v>21</v>
      </c>
      <c r="D23" s="18"/>
      <c r="E23" s="17"/>
      <c r="F23" s="17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23"/>
      <c r="U23" s="24"/>
      <c r="V23" s="24"/>
      <c r="W23" s="24"/>
      <c r="X23" s="24"/>
    </row>
    <row r="24" spans="1:24" x14ac:dyDescent="0.25">
      <c r="A24" s="16"/>
      <c r="B24" s="16"/>
      <c r="C24" s="17"/>
      <c r="D24" s="18"/>
      <c r="E24" s="17"/>
      <c r="F24" s="17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23"/>
      <c r="U24" s="24"/>
      <c r="V24" s="24"/>
      <c r="W24" s="24"/>
      <c r="X24" s="24"/>
    </row>
    <row r="25" spans="1:24" x14ac:dyDescent="0.25">
      <c r="A25" s="16"/>
      <c r="B25" s="16"/>
      <c r="C25" s="17"/>
      <c r="D25" s="18"/>
      <c r="E25" s="17"/>
      <c r="F25" s="17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23"/>
      <c r="U25" s="24"/>
      <c r="V25" s="24"/>
      <c r="W25" s="24"/>
      <c r="X25" s="24"/>
    </row>
    <row r="26" spans="1:24" x14ac:dyDescent="0.25">
      <c r="A26" s="16"/>
      <c r="B26" s="16"/>
      <c r="C26" s="17"/>
      <c r="D26" s="18"/>
      <c r="E26" s="17"/>
      <c r="F26" s="17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23"/>
      <c r="U26" s="24"/>
      <c r="V26" s="24"/>
      <c r="W26" s="24"/>
      <c r="X26" s="24"/>
    </row>
    <row r="27" spans="1:24" x14ac:dyDescent="0.25">
      <c r="A27" s="16"/>
      <c r="B27" s="16"/>
      <c r="C27" s="17"/>
      <c r="D27" s="18"/>
      <c r="E27" s="17"/>
      <c r="F27" s="17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23"/>
      <c r="U27" s="24"/>
      <c r="V27" s="24"/>
      <c r="W27" s="24"/>
      <c r="X27" s="24"/>
    </row>
    <row r="28" spans="1:24" x14ac:dyDescent="0.25">
      <c r="A28" s="16"/>
      <c r="B28" s="16"/>
      <c r="C28" s="17"/>
      <c r="D28" s="18"/>
      <c r="E28" s="17"/>
      <c r="F28" s="17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23"/>
      <c r="U28" s="24"/>
      <c r="V28" s="24"/>
      <c r="W28" s="24"/>
      <c r="X28" s="24"/>
    </row>
    <row r="29" spans="1:24" x14ac:dyDescent="0.25">
      <c r="A29" s="16"/>
      <c r="B29" s="16"/>
      <c r="C29" s="17"/>
      <c r="D29" s="18"/>
      <c r="E29" s="17"/>
      <c r="F29" s="17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23"/>
      <c r="U29" s="24"/>
      <c r="V29" s="24"/>
      <c r="W29" s="24"/>
      <c r="X29" s="24"/>
    </row>
    <row r="30" spans="1:24" x14ac:dyDescent="0.25">
      <c r="A30" s="16"/>
      <c r="B30" s="16"/>
      <c r="C30" s="17"/>
      <c r="D30" s="18"/>
      <c r="E30" s="17"/>
      <c r="F30" s="17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23"/>
      <c r="U30" s="24"/>
      <c r="V30" s="24"/>
      <c r="W30" s="24"/>
      <c r="X30" s="24"/>
    </row>
    <row r="31" spans="1:24" x14ac:dyDescent="0.25">
      <c r="A31" s="16"/>
      <c r="B31" s="16"/>
      <c r="C31" s="17"/>
      <c r="D31" s="18"/>
      <c r="E31" s="17"/>
      <c r="F31" s="17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23"/>
      <c r="U31" s="24"/>
      <c r="V31" s="24"/>
      <c r="W31" s="24"/>
      <c r="X31" s="24"/>
    </row>
    <row r="32" spans="1:24" x14ac:dyDescent="0.25">
      <c r="A32" s="16"/>
      <c r="B32" s="16"/>
      <c r="C32" s="17"/>
      <c r="D32" s="18"/>
      <c r="E32" s="17"/>
      <c r="F32" s="17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23"/>
      <c r="U32" s="24"/>
      <c r="V32" s="24"/>
      <c r="W32" s="24"/>
      <c r="X32" s="24"/>
    </row>
    <row r="33" spans="1:24" x14ac:dyDescent="0.25">
      <c r="A33" s="16"/>
      <c r="B33" s="16"/>
      <c r="C33" s="17"/>
      <c r="D33" s="18"/>
      <c r="E33" s="17"/>
      <c r="F33" s="17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23"/>
      <c r="U33" s="24"/>
      <c r="V33" s="24"/>
      <c r="W33" s="24"/>
      <c r="X33" s="24"/>
    </row>
    <row r="34" spans="1:24" x14ac:dyDescent="0.25">
      <c r="A34" s="16"/>
      <c r="B34" s="16"/>
      <c r="C34" s="17"/>
      <c r="D34" s="18"/>
      <c r="E34" s="17"/>
      <c r="F34" s="17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23"/>
      <c r="U34" s="24"/>
      <c r="V34" s="24"/>
      <c r="W34" s="24"/>
      <c r="X34" s="24"/>
    </row>
    <row r="35" spans="1:24" x14ac:dyDescent="0.25">
      <c r="A35" s="16"/>
      <c r="B35" s="16"/>
      <c r="C35" s="17"/>
      <c r="D35" s="18"/>
      <c r="E35" s="17"/>
      <c r="F35" s="17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23"/>
      <c r="U35" s="24"/>
      <c r="V35" s="24"/>
      <c r="W35" s="24"/>
      <c r="X35" s="24"/>
    </row>
    <row r="36" spans="1:24" x14ac:dyDescent="0.25">
      <c r="A36" s="16"/>
      <c r="B36" s="16"/>
      <c r="C36" s="17"/>
      <c r="D36" s="18"/>
      <c r="E36" s="17"/>
      <c r="F36" s="17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23"/>
      <c r="U36" s="24"/>
      <c r="V36" s="24"/>
      <c r="W36" s="24"/>
      <c r="X36" s="24"/>
    </row>
    <row r="37" spans="1:24" x14ac:dyDescent="0.25">
      <c r="T37" s="24"/>
      <c r="U37" s="24"/>
      <c r="V37" s="24"/>
      <c r="W37" s="24"/>
      <c r="X37" s="24"/>
    </row>
    <row r="38" spans="1:24" x14ac:dyDescent="0.25">
      <c r="T38" s="24"/>
      <c r="U38" s="24"/>
      <c r="V38" s="24"/>
      <c r="W38" s="24"/>
      <c r="X38" s="24"/>
    </row>
    <row r="39" spans="1:24" x14ac:dyDescent="0.25">
      <c r="T39" s="24"/>
      <c r="U39" s="24"/>
      <c r="V39" s="24"/>
      <c r="W39" s="24"/>
      <c r="X39" s="24"/>
    </row>
    <row r="40" spans="1:24" x14ac:dyDescent="0.25">
      <c r="T40" s="24"/>
      <c r="U40" s="24"/>
      <c r="V40" s="24"/>
      <c r="W40" s="24"/>
      <c r="X40" s="24"/>
    </row>
    <row r="41" spans="1:24" x14ac:dyDescent="0.25">
      <c r="T41" s="24"/>
      <c r="U41" s="24"/>
      <c r="V41" s="24"/>
      <c r="W41" s="24"/>
      <c r="X41" s="24"/>
    </row>
    <row r="42" spans="1:24" x14ac:dyDescent="0.25">
      <c r="T42" s="24"/>
      <c r="U42" s="24"/>
      <c r="V42" s="24"/>
      <c r="W42" s="24"/>
      <c r="X42" s="24"/>
    </row>
    <row r="43" spans="1:24" x14ac:dyDescent="0.25">
      <c r="T43" s="24"/>
      <c r="U43" s="24"/>
      <c r="V43" s="24"/>
      <c r="W43" s="24"/>
      <c r="X43" s="24"/>
    </row>
    <row r="44" spans="1:24" x14ac:dyDescent="0.25">
      <c r="T44" s="24"/>
      <c r="U44" s="24"/>
      <c r="V44" s="24"/>
      <c r="W44" s="24"/>
      <c r="X44" s="24"/>
    </row>
    <row r="45" spans="1:24" x14ac:dyDescent="0.25">
      <c r="T45" s="24"/>
      <c r="U45" s="24"/>
      <c r="V45" s="24"/>
      <c r="W45" s="24"/>
      <c r="X45" s="24"/>
    </row>
    <row r="46" spans="1:24" x14ac:dyDescent="0.25">
      <c r="T46" s="24"/>
      <c r="U46" s="24"/>
      <c r="V46" s="24"/>
      <c r="W46" s="24"/>
      <c r="X46" s="24"/>
    </row>
    <row r="47" spans="1:24" x14ac:dyDescent="0.25">
      <c r="T47" s="24"/>
      <c r="U47" s="24"/>
      <c r="V47" s="24"/>
      <c r="W47" s="24"/>
      <c r="X47" s="24"/>
    </row>
    <row r="48" spans="1:24" x14ac:dyDescent="0.25">
      <c r="T48" s="24"/>
      <c r="U48" s="24"/>
      <c r="V48" s="24"/>
      <c r="W48" s="24"/>
      <c r="X48" s="24"/>
    </row>
    <row r="49" spans="20:24" x14ac:dyDescent="0.25">
      <c r="T49" s="24"/>
      <c r="U49" s="24"/>
      <c r="V49" s="24"/>
      <c r="W49" s="24"/>
      <c r="X49" s="24"/>
    </row>
    <row r="50" spans="20:24" x14ac:dyDescent="0.25">
      <c r="T50" s="24"/>
      <c r="U50" s="24"/>
      <c r="V50" s="24"/>
      <c r="W50" s="24"/>
      <c r="X50" s="24"/>
    </row>
    <row r="51" spans="20:24" x14ac:dyDescent="0.25">
      <c r="T51" s="24"/>
      <c r="U51" s="24"/>
      <c r="V51" s="24"/>
      <c r="W51" s="24"/>
      <c r="X51" s="24"/>
    </row>
  </sheetData>
  <sheetProtection selectLockedCells="1" selectUnlockedCells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1</xdr:col>
                    <xdr:colOff>57150</xdr:colOff>
                    <xdr:row>3</xdr:row>
                    <xdr:rowOff>38100</xdr:rowOff>
                  </from>
                  <to>
                    <xdr:col>1</xdr:col>
                    <xdr:colOff>914400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Drop Down 4">
              <controlPr defaultSize="0" autoLine="0" autoPict="0">
                <anchor moveWithCells="1">
                  <from>
                    <xdr:col>1</xdr:col>
                    <xdr:colOff>57150</xdr:colOff>
                    <xdr:row>4</xdr:row>
                    <xdr:rowOff>57150</xdr:rowOff>
                  </from>
                  <to>
                    <xdr:col>1</xdr:col>
                    <xdr:colOff>914400</xdr:colOff>
                    <xdr:row>4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7"/>
  <sheetViews>
    <sheetView workbookViewId="0">
      <selection activeCell="G24" sqref="G24"/>
    </sheetView>
  </sheetViews>
  <sheetFormatPr defaultRowHeight="15" x14ac:dyDescent="0.25"/>
  <cols>
    <col min="1" max="1" width="2" bestFit="1" customWidth="1"/>
  </cols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6</v>
      </c>
      <c r="B6" t="s">
        <v>5</v>
      </c>
    </row>
    <row r="7" spans="1:2" x14ac:dyDescent="0.25">
      <c r="A7">
        <v>7</v>
      </c>
      <c r="B7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65"/>
  <sheetViews>
    <sheetView workbookViewId="0">
      <selection activeCell="M33" sqref="L33:M33"/>
    </sheetView>
  </sheetViews>
  <sheetFormatPr defaultRowHeight="12" x14ac:dyDescent="0.2"/>
  <cols>
    <col min="1" max="1" width="4" style="3" bestFit="1" customWidth="1"/>
    <col min="2" max="2" width="10.42578125" style="3" bestFit="1" customWidth="1"/>
    <col min="3" max="3" width="2" style="3" bestFit="1" customWidth="1"/>
    <col min="4" max="4" width="9.140625" style="3"/>
    <col min="5" max="5" width="3" style="3" bestFit="1" customWidth="1"/>
    <col min="6" max="6" width="12.7109375" style="3" customWidth="1"/>
    <col min="7" max="7" width="4.140625" style="3" customWidth="1"/>
    <col min="8" max="8" width="2.7109375" style="3" customWidth="1"/>
    <col min="9" max="9" width="12.140625" style="3" customWidth="1"/>
    <col min="10" max="10" width="8.42578125" style="3" bestFit="1" customWidth="1"/>
    <col min="11" max="16384" width="9.140625" style="3"/>
  </cols>
  <sheetData>
    <row r="1" spans="1:13" x14ac:dyDescent="0.2">
      <c r="A1" s="3">
        <v>1</v>
      </c>
      <c r="B1" s="4">
        <v>40544</v>
      </c>
      <c r="C1" s="3">
        <f>WEEKDAY(B1)</f>
        <v>7</v>
      </c>
      <c r="D1" s="3" t="str">
        <f>VLOOKUP(C1,Sheet2!$A$1:$B$7,2,FALSE)</f>
        <v>Lördag</v>
      </c>
      <c r="E1" s="3">
        <f>WEEKNUM(B1)</f>
        <v>1</v>
      </c>
      <c r="F1" s="3" t="str">
        <f>VLOOKUP(B1,Sheet6!$A$1:$B$20,2,FALSE)</f>
        <v>Nyårsdagen</v>
      </c>
      <c r="G1" s="3">
        <f>DAY(B1)</f>
        <v>1</v>
      </c>
      <c r="I1" s="3" t="str">
        <f>IF(K1=2,"NWD","WD")</f>
        <v>NWD</v>
      </c>
      <c r="J1" s="3">
        <f>FIND("ö",D1)</f>
        <v>2</v>
      </c>
      <c r="K1" s="3">
        <f>IFERROR(J1,0)</f>
        <v>2</v>
      </c>
      <c r="M1" s="3" t="s">
        <v>43</v>
      </c>
    </row>
    <row r="2" spans="1:13" x14ac:dyDescent="0.2">
      <c r="A2" s="3">
        <v>2</v>
      </c>
      <c r="B2" s="4">
        <v>40545</v>
      </c>
      <c r="C2" s="3">
        <f t="shared" ref="C2:C65" si="0">WEEKDAY(B2)</f>
        <v>1</v>
      </c>
      <c r="D2" s="3" t="str">
        <f>VLOOKUP(C2,Sheet2!$A$1:$B$7,2,FALSE)</f>
        <v>Söndag</v>
      </c>
      <c r="E2" s="3">
        <f t="shared" ref="E2:E65" si="1">WEEKNUM(B2)</f>
        <v>2</v>
      </c>
      <c r="G2" s="3">
        <f t="shared" ref="G2:G65" si="2">DAY(B2)</f>
        <v>2</v>
      </c>
      <c r="I2" s="3" t="str">
        <f t="shared" ref="I2:I65" si="3">IF(K2=2,"NWD","WD")</f>
        <v>NWD</v>
      </c>
      <c r="J2" s="3">
        <f>FIND("ö",D2)</f>
        <v>2</v>
      </c>
      <c r="K2" s="3">
        <f t="shared" ref="K2:K65" si="4">IFERROR(J2,0)</f>
        <v>2</v>
      </c>
    </row>
    <row r="3" spans="1:13" x14ac:dyDescent="0.2">
      <c r="A3" s="3">
        <v>3</v>
      </c>
      <c r="B3" s="4">
        <v>40546</v>
      </c>
      <c r="C3" s="3">
        <f t="shared" si="0"/>
        <v>2</v>
      </c>
      <c r="D3" s="3" t="str">
        <f>VLOOKUP(C3,Sheet2!$A$1:$B$7,2,FALSE)</f>
        <v>Måndag</v>
      </c>
      <c r="E3" s="3">
        <f t="shared" si="1"/>
        <v>2</v>
      </c>
      <c r="G3" s="3">
        <f t="shared" si="2"/>
        <v>3</v>
      </c>
      <c r="I3" s="3" t="str">
        <f t="shared" si="3"/>
        <v>WD</v>
      </c>
      <c r="J3" s="3" t="e">
        <f t="shared" ref="J3:J66" si="5">FIND("ö",D3)</f>
        <v>#VALUE!</v>
      </c>
      <c r="K3" s="3">
        <f t="shared" si="4"/>
        <v>0</v>
      </c>
    </row>
    <row r="4" spans="1:13" x14ac:dyDescent="0.2">
      <c r="A4" s="3">
        <v>4</v>
      </c>
      <c r="B4" s="4">
        <v>40547</v>
      </c>
      <c r="C4" s="3">
        <f t="shared" si="0"/>
        <v>3</v>
      </c>
      <c r="D4" s="3" t="str">
        <f>VLOOKUP(C4,Sheet2!$A$1:$B$7,2,FALSE)</f>
        <v>Tisdag</v>
      </c>
      <c r="E4" s="3">
        <f t="shared" si="1"/>
        <v>2</v>
      </c>
      <c r="G4" s="3">
        <f t="shared" si="2"/>
        <v>4</v>
      </c>
      <c r="I4" s="3" t="str">
        <f t="shared" si="3"/>
        <v>WD</v>
      </c>
      <c r="J4" s="3" t="e">
        <f t="shared" si="5"/>
        <v>#VALUE!</v>
      </c>
      <c r="K4" s="3">
        <f t="shared" si="4"/>
        <v>0</v>
      </c>
    </row>
    <row r="5" spans="1:13" x14ac:dyDescent="0.2">
      <c r="A5" s="3">
        <v>5</v>
      </c>
      <c r="B5" s="4">
        <v>40548</v>
      </c>
      <c r="C5" s="3">
        <f t="shared" si="0"/>
        <v>4</v>
      </c>
      <c r="D5" s="3" t="str">
        <f>VLOOKUP(C5,Sheet2!$A$1:$B$7,2,FALSE)</f>
        <v>Onsdag</v>
      </c>
      <c r="E5" s="3">
        <f t="shared" si="1"/>
        <v>2</v>
      </c>
      <c r="G5" s="3">
        <f t="shared" si="2"/>
        <v>5</v>
      </c>
      <c r="I5" s="3" t="str">
        <f t="shared" si="3"/>
        <v>WD</v>
      </c>
      <c r="J5" s="3" t="e">
        <f t="shared" si="5"/>
        <v>#VALUE!</v>
      </c>
      <c r="K5" s="3">
        <f t="shared" si="4"/>
        <v>0</v>
      </c>
    </row>
    <row r="6" spans="1:13" x14ac:dyDescent="0.2">
      <c r="A6" s="3">
        <v>6</v>
      </c>
      <c r="B6" s="4">
        <v>40549</v>
      </c>
      <c r="C6" s="3">
        <f t="shared" si="0"/>
        <v>5</v>
      </c>
      <c r="D6" s="3" t="str">
        <f>VLOOKUP(C6,Sheet2!$A$1:$B$7,2,FALSE)</f>
        <v>Torsdag</v>
      </c>
      <c r="E6" s="3">
        <f t="shared" si="1"/>
        <v>2</v>
      </c>
      <c r="G6" s="3">
        <f t="shared" si="2"/>
        <v>6</v>
      </c>
      <c r="I6" s="3" t="str">
        <f t="shared" si="3"/>
        <v>WD</v>
      </c>
      <c r="J6" s="3" t="e">
        <f t="shared" si="5"/>
        <v>#VALUE!</v>
      </c>
      <c r="K6" s="3">
        <f t="shared" si="4"/>
        <v>0</v>
      </c>
    </row>
    <row r="7" spans="1:13" x14ac:dyDescent="0.2">
      <c r="A7" s="3">
        <v>7</v>
      </c>
      <c r="B7" s="4">
        <v>40550</v>
      </c>
      <c r="C7" s="3">
        <f t="shared" si="0"/>
        <v>6</v>
      </c>
      <c r="D7" s="3" t="str">
        <f>VLOOKUP(C7,Sheet2!$A$1:$B$7,2,FALSE)</f>
        <v>Fredag</v>
      </c>
      <c r="E7" s="3">
        <f t="shared" si="1"/>
        <v>2</v>
      </c>
      <c r="G7" s="3">
        <f t="shared" si="2"/>
        <v>7</v>
      </c>
      <c r="I7" s="3" t="str">
        <f t="shared" si="3"/>
        <v>WD</v>
      </c>
      <c r="J7" s="3" t="e">
        <f t="shared" si="5"/>
        <v>#VALUE!</v>
      </c>
      <c r="K7" s="3">
        <f t="shared" si="4"/>
        <v>0</v>
      </c>
    </row>
    <row r="8" spans="1:13" x14ac:dyDescent="0.2">
      <c r="A8" s="3">
        <v>8</v>
      </c>
      <c r="B8" s="4">
        <v>40551</v>
      </c>
      <c r="C8" s="3">
        <f t="shared" si="0"/>
        <v>7</v>
      </c>
      <c r="D8" s="3" t="str">
        <f>VLOOKUP(C8,Sheet2!$A$1:$B$7,2,FALSE)</f>
        <v>Lördag</v>
      </c>
      <c r="E8" s="3">
        <f t="shared" si="1"/>
        <v>2</v>
      </c>
      <c r="G8" s="3">
        <f t="shared" si="2"/>
        <v>8</v>
      </c>
      <c r="I8" s="3" t="str">
        <f t="shared" si="3"/>
        <v>NWD</v>
      </c>
      <c r="J8" s="3">
        <f t="shared" si="5"/>
        <v>2</v>
      </c>
      <c r="K8" s="3">
        <f t="shared" si="4"/>
        <v>2</v>
      </c>
    </row>
    <row r="9" spans="1:13" x14ac:dyDescent="0.2">
      <c r="A9" s="3">
        <v>9</v>
      </c>
      <c r="B9" s="4">
        <v>40552</v>
      </c>
      <c r="C9" s="3">
        <f t="shared" si="0"/>
        <v>1</v>
      </c>
      <c r="D9" s="3" t="str">
        <f>VLOOKUP(C9,Sheet2!$A$1:$B$7,2,FALSE)</f>
        <v>Söndag</v>
      </c>
      <c r="E9" s="3">
        <f t="shared" si="1"/>
        <v>3</v>
      </c>
      <c r="G9" s="3">
        <f t="shared" si="2"/>
        <v>9</v>
      </c>
      <c r="I9" s="3" t="str">
        <f t="shared" si="3"/>
        <v>NWD</v>
      </c>
      <c r="J9" s="3">
        <f t="shared" si="5"/>
        <v>2</v>
      </c>
      <c r="K9" s="3">
        <f t="shared" si="4"/>
        <v>2</v>
      </c>
    </row>
    <row r="10" spans="1:13" x14ac:dyDescent="0.2">
      <c r="A10" s="3">
        <v>10</v>
      </c>
      <c r="B10" s="4">
        <v>40553</v>
      </c>
      <c r="C10" s="3">
        <f t="shared" si="0"/>
        <v>2</v>
      </c>
      <c r="D10" s="3" t="str">
        <f>VLOOKUP(C10,Sheet2!$A$1:$B$7,2,FALSE)</f>
        <v>Måndag</v>
      </c>
      <c r="E10" s="3">
        <f t="shared" si="1"/>
        <v>3</v>
      </c>
      <c r="G10" s="3">
        <f t="shared" si="2"/>
        <v>10</v>
      </c>
      <c r="I10" s="3" t="str">
        <f t="shared" si="3"/>
        <v>WD</v>
      </c>
      <c r="J10" s="3" t="e">
        <f t="shared" si="5"/>
        <v>#VALUE!</v>
      </c>
      <c r="K10" s="3">
        <f t="shared" si="4"/>
        <v>0</v>
      </c>
    </row>
    <row r="11" spans="1:13" x14ac:dyDescent="0.2">
      <c r="A11" s="3">
        <v>11</v>
      </c>
      <c r="B11" s="4">
        <v>40554</v>
      </c>
      <c r="C11" s="3">
        <f t="shared" si="0"/>
        <v>3</v>
      </c>
      <c r="D11" s="3" t="str">
        <f>VLOOKUP(C11,Sheet2!$A$1:$B$7,2,FALSE)</f>
        <v>Tisdag</v>
      </c>
      <c r="E11" s="3">
        <f t="shared" si="1"/>
        <v>3</v>
      </c>
      <c r="G11" s="3">
        <f t="shared" si="2"/>
        <v>11</v>
      </c>
      <c r="I11" s="3" t="str">
        <f t="shared" si="3"/>
        <v>WD</v>
      </c>
      <c r="J11" s="3" t="e">
        <f t="shared" si="5"/>
        <v>#VALUE!</v>
      </c>
      <c r="K11" s="3">
        <f t="shared" si="4"/>
        <v>0</v>
      </c>
    </row>
    <row r="12" spans="1:13" x14ac:dyDescent="0.2">
      <c r="A12" s="3">
        <v>12</v>
      </c>
      <c r="B12" s="4">
        <v>40555</v>
      </c>
      <c r="C12" s="3">
        <f t="shared" si="0"/>
        <v>4</v>
      </c>
      <c r="D12" s="3" t="str">
        <f>VLOOKUP(C12,Sheet2!$A$1:$B$7,2,FALSE)</f>
        <v>Onsdag</v>
      </c>
      <c r="E12" s="3">
        <f t="shared" si="1"/>
        <v>3</v>
      </c>
      <c r="G12" s="3">
        <f t="shared" si="2"/>
        <v>12</v>
      </c>
      <c r="I12" s="3" t="str">
        <f t="shared" si="3"/>
        <v>WD</v>
      </c>
      <c r="J12" s="3" t="e">
        <f t="shared" si="5"/>
        <v>#VALUE!</v>
      </c>
      <c r="K12" s="3">
        <f t="shared" si="4"/>
        <v>0</v>
      </c>
    </row>
    <row r="13" spans="1:13" x14ac:dyDescent="0.2">
      <c r="A13" s="3">
        <v>13</v>
      </c>
      <c r="B13" s="4">
        <v>40556</v>
      </c>
      <c r="C13" s="3">
        <f t="shared" si="0"/>
        <v>5</v>
      </c>
      <c r="D13" s="3" t="str">
        <f>VLOOKUP(C13,Sheet2!$A$1:$B$7,2,FALSE)</f>
        <v>Torsdag</v>
      </c>
      <c r="E13" s="3">
        <f t="shared" si="1"/>
        <v>3</v>
      </c>
      <c r="G13" s="3">
        <f t="shared" si="2"/>
        <v>13</v>
      </c>
      <c r="I13" s="3" t="str">
        <f t="shared" si="3"/>
        <v>WD</v>
      </c>
      <c r="J13" s="3" t="e">
        <f t="shared" si="5"/>
        <v>#VALUE!</v>
      </c>
      <c r="K13" s="3">
        <f t="shared" si="4"/>
        <v>0</v>
      </c>
    </row>
    <row r="14" spans="1:13" x14ac:dyDescent="0.2">
      <c r="A14" s="3">
        <v>14</v>
      </c>
      <c r="B14" s="4">
        <v>40557</v>
      </c>
      <c r="C14" s="3">
        <f t="shared" si="0"/>
        <v>6</v>
      </c>
      <c r="D14" s="3" t="str">
        <f>VLOOKUP(C14,Sheet2!$A$1:$B$7,2,FALSE)</f>
        <v>Fredag</v>
      </c>
      <c r="E14" s="3">
        <f t="shared" si="1"/>
        <v>3</v>
      </c>
      <c r="G14" s="3">
        <f t="shared" si="2"/>
        <v>14</v>
      </c>
      <c r="I14" s="3" t="str">
        <f t="shared" si="3"/>
        <v>WD</v>
      </c>
      <c r="J14" s="3" t="e">
        <f t="shared" si="5"/>
        <v>#VALUE!</v>
      </c>
      <c r="K14" s="3">
        <f t="shared" si="4"/>
        <v>0</v>
      </c>
    </row>
    <row r="15" spans="1:13" x14ac:dyDescent="0.2">
      <c r="A15" s="3">
        <v>15</v>
      </c>
      <c r="B15" s="4">
        <v>40558</v>
      </c>
      <c r="C15" s="3">
        <f t="shared" si="0"/>
        <v>7</v>
      </c>
      <c r="D15" s="3" t="str">
        <f>VLOOKUP(C15,Sheet2!$A$1:$B$7,2,FALSE)</f>
        <v>Lördag</v>
      </c>
      <c r="E15" s="3">
        <f t="shared" si="1"/>
        <v>3</v>
      </c>
      <c r="G15" s="3">
        <f t="shared" si="2"/>
        <v>15</v>
      </c>
      <c r="I15" s="3" t="str">
        <f t="shared" si="3"/>
        <v>NWD</v>
      </c>
      <c r="J15" s="3">
        <f t="shared" si="5"/>
        <v>2</v>
      </c>
      <c r="K15" s="3">
        <f t="shared" si="4"/>
        <v>2</v>
      </c>
    </row>
    <row r="16" spans="1:13" x14ac:dyDescent="0.2">
      <c r="A16" s="3">
        <v>16</v>
      </c>
      <c r="B16" s="4">
        <v>40559</v>
      </c>
      <c r="C16" s="3">
        <f t="shared" si="0"/>
        <v>1</v>
      </c>
      <c r="D16" s="3" t="str">
        <f>VLOOKUP(C16,Sheet2!$A$1:$B$7,2,FALSE)</f>
        <v>Söndag</v>
      </c>
      <c r="E16" s="3">
        <f t="shared" si="1"/>
        <v>4</v>
      </c>
      <c r="G16" s="3">
        <f t="shared" si="2"/>
        <v>16</v>
      </c>
      <c r="I16" s="3" t="str">
        <f t="shared" si="3"/>
        <v>NWD</v>
      </c>
      <c r="J16" s="3">
        <f t="shared" si="5"/>
        <v>2</v>
      </c>
      <c r="K16" s="3">
        <f t="shared" si="4"/>
        <v>2</v>
      </c>
    </row>
    <row r="17" spans="1:13" x14ac:dyDescent="0.2">
      <c r="A17" s="3">
        <v>17</v>
      </c>
      <c r="B17" s="4">
        <v>40560</v>
      </c>
      <c r="C17" s="3">
        <f t="shared" si="0"/>
        <v>2</v>
      </c>
      <c r="D17" s="3" t="str">
        <f>VLOOKUP(C17,Sheet2!$A$1:$B$7,2,FALSE)</f>
        <v>Måndag</v>
      </c>
      <c r="E17" s="3">
        <f t="shared" si="1"/>
        <v>4</v>
      </c>
      <c r="G17" s="3">
        <f t="shared" si="2"/>
        <v>17</v>
      </c>
      <c r="I17" s="3" t="str">
        <f t="shared" si="3"/>
        <v>WD</v>
      </c>
      <c r="J17" s="3" t="e">
        <f t="shared" si="5"/>
        <v>#VALUE!</v>
      </c>
      <c r="K17" s="3">
        <f t="shared" si="4"/>
        <v>0</v>
      </c>
    </row>
    <row r="18" spans="1:13" x14ac:dyDescent="0.2">
      <c r="A18" s="3">
        <v>18</v>
      </c>
      <c r="B18" s="4">
        <v>40561</v>
      </c>
      <c r="C18" s="3">
        <f t="shared" si="0"/>
        <v>3</v>
      </c>
      <c r="D18" s="3" t="str">
        <f>VLOOKUP(C18,Sheet2!$A$1:$B$7,2,FALSE)</f>
        <v>Tisdag</v>
      </c>
      <c r="E18" s="3">
        <f t="shared" si="1"/>
        <v>4</v>
      </c>
      <c r="G18" s="3">
        <f t="shared" si="2"/>
        <v>18</v>
      </c>
      <c r="I18" s="3" t="str">
        <f t="shared" si="3"/>
        <v>WD</v>
      </c>
      <c r="J18" s="3" t="e">
        <f t="shared" si="5"/>
        <v>#VALUE!</v>
      </c>
      <c r="K18" s="3">
        <f t="shared" si="4"/>
        <v>0</v>
      </c>
    </row>
    <row r="19" spans="1:13" x14ac:dyDescent="0.2">
      <c r="A19" s="3">
        <v>19</v>
      </c>
      <c r="B19" s="4">
        <v>40562</v>
      </c>
      <c r="C19" s="3">
        <f t="shared" si="0"/>
        <v>4</v>
      </c>
      <c r="D19" s="3" t="str">
        <f>VLOOKUP(C19,Sheet2!$A$1:$B$7,2,FALSE)</f>
        <v>Onsdag</v>
      </c>
      <c r="E19" s="3">
        <f t="shared" si="1"/>
        <v>4</v>
      </c>
      <c r="G19" s="3">
        <f t="shared" si="2"/>
        <v>19</v>
      </c>
      <c r="I19" s="3" t="str">
        <f t="shared" si="3"/>
        <v>WD</v>
      </c>
      <c r="J19" s="3" t="e">
        <f t="shared" si="5"/>
        <v>#VALUE!</v>
      </c>
      <c r="K19" s="3">
        <f t="shared" si="4"/>
        <v>0</v>
      </c>
    </row>
    <row r="20" spans="1:13" x14ac:dyDescent="0.2">
      <c r="A20" s="3">
        <v>20</v>
      </c>
      <c r="B20" s="4">
        <v>40563</v>
      </c>
      <c r="C20" s="3">
        <f t="shared" si="0"/>
        <v>5</v>
      </c>
      <c r="D20" s="3" t="str">
        <f>VLOOKUP(C20,Sheet2!$A$1:$B$7,2,FALSE)</f>
        <v>Torsdag</v>
      </c>
      <c r="E20" s="3">
        <f t="shared" si="1"/>
        <v>4</v>
      </c>
      <c r="G20" s="3">
        <f t="shared" si="2"/>
        <v>20</v>
      </c>
      <c r="I20" s="3" t="str">
        <f t="shared" si="3"/>
        <v>WD</v>
      </c>
      <c r="J20" s="3" t="e">
        <f t="shared" si="5"/>
        <v>#VALUE!</v>
      </c>
      <c r="K20" s="3">
        <f t="shared" si="4"/>
        <v>0</v>
      </c>
    </row>
    <row r="21" spans="1:13" x14ac:dyDescent="0.2">
      <c r="A21" s="3">
        <v>21</v>
      </c>
      <c r="B21" s="4">
        <v>40564</v>
      </c>
      <c r="C21" s="3">
        <f t="shared" si="0"/>
        <v>6</v>
      </c>
      <c r="D21" s="3" t="str">
        <f>VLOOKUP(C21,Sheet2!$A$1:$B$7,2,FALSE)</f>
        <v>Fredag</v>
      </c>
      <c r="E21" s="3">
        <f t="shared" si="1"/>
        <v>4</v>
      </c>
      <c r="G21" s="3">
        <f t="shared" si="2"/>
        <v>21</v>
      </c>
      <c r="I21" s="3" t="str">
        <f t="shared" si="3"/>
        <v>WD</v>
      </c>
      <c r="J21" s="3" t="e">
        <f t="shared" si="5"/>
        <v>#VALUE!</v>
      </c>
      <c r="K21" s="3">
        <f t="shared" si="4"/>
        <v>0</v>
      </c>
    </row>
    <row r="22" spans="1:13" x14ac:dyDescent="0.2">
      <c r="A22" s="3">
        <v>22</v>
      </c>
      <c r="B22" s="4">
        <v>40565</v>
      </c>
      <c r="C22" s="3">
        <f t="shared" si="0"/>
        <v>7</v>
      </c>
      <c r="D22" s="3" t="str">
        <f>VLOOKUP(C22,Sheet2!$A$1:$B$7,2,FALSE)</f>
        <v>Lördag</v>
      </c>
      <c r="E22" s="3">
        <f t="shared" si="1"/>
        <v>4</v>
      </c>
      <c r="G22" s="3">
        <f t="shared" si="2"/>
        <v>22</v>
      </c>
      <c r="I22" s="3" t="str">
        <f t="shared" si="3"/>
        <v>NWD</v>
      </c>
      <c r="J22" s="3">
        <f t="shared" si="5"/>
        <v>2</v>
      </c>
      <c r="K22" s="3">
        <f t="shared" si="4"/>
        <v>2</v>
      </c>
    </row>
    <row r="23" spans="1:13" x14ac:dyDescent="0.2">
      <c r="A23" s="3">
        <v>23</v>
      </c>
      <c r="B23" s="4">
        <v>40566</v>
      </c>
      <c r="C23" s="3">
        <f t="shared" si="0"/>
        <v>1</v>
      </c>
      <c r="D23" s="3" t="str">
        <f>VLOOKUP(C23,Sheet2!$A$1:$B$7,2,FALSE)</f>
        <v>Söndag</v>
      </c>
      <c r="E23" s="3">
        <f t="shared" si="1"/>
        <v>5</v>
      </c>
      <c r="G23" s="3">
        <f t="shared" si="2"/>
        <v>23</v>
      </c>
      <c r="I23" s="3" t="str">
        <f t="shared" si="3"/>
        <v>NWD</v>
      </c>
      <c r="J23" s="3">
        <f t="shared" si="5"/>
        <v>2</v>
      </c>
      <c r="K23" s="3">
        <f t="shared" si="4"/>
        <v>2</v>
      </c>
    </row>
    <row r="24" spans="1:13" x14ac:dyDescent="0.2">
      <c r="A24" s="3">
        <v>24</v>
      </c>
      <c r="B24" s="4">
        <v>40567</v>
      </c>
      <c r="C24" s="3">
        <f t="shared" si="0"/>
        <v>2</v>
      </c>
      <c r="D24" s="3" t="str">
        <f>VLOOKUP(C24,Sheet2!$A$1:$B$7,2,FALSE)</f>
        <v>Måndag</v>
      </c>
      <c r="E24" s="3">
        <f t="shared" si="1"/>
        <v>5</v>
      </c>
      <c r="G24" s="3">
        <f t="shared" si="2"/>
        <v>24</v>
      </c>
      <c r="I24" s="3" t="str">
        <f t="shared" si="3"/>
        <v>WD</v>
      </c>
      <c r="J24" s="3" t="e">
        <f t="shared" si="5"/>
        <v>#VALUE!</v>
      </c>
      <c r="K24" s="3">
        <f t="shared" si="4"/>
        <v>0</v>
      </c>
    </row>
    <row r="25" spans="1:13" x14ac:dyDescent="0.2">
      <c r="A25" s="3">
        <v>25</v>
      </c>
      <c r="B25" s="4">
        <v>40568</v>
      </c>
      <c r="C25" s="3">
        <f t="shared" si="0"/>
        <v>3</v>
      </c>
      <c r="D25" s="3" t="str">
        <f>VLOOKUP(C25,Sheet2!$A$1:$B$7,2,FALSE)</f>
        <v>Tisdag</v>
      </c>
      <c r="E25" s="3">
        <f t="shared" si="1"/>
        <v>5</v>
      </c>
      <c r="G25" s="3">
        <f t="shared" si="2"/>
        <v>25</v>
      </c>
      <c r="I25" s="3" t="str">
        <f t="shared" si="3"/>
        <v>WD</v>
      </c>
      <c r="J25" s="3" t="e">
        <f t="shared" si="5"/>
        <v>#VALUE!</v>
      </c>
      <c r="K25" s="3">
        <f t="shared" si="4"/>
        <v>0</v>
      </c>
    </row>
    <row r="26" spans="1:13" x14ac:dyDescent="0.2">
      <c r="A26" s="3">
        <v>26</v>
      </c>
      <c r="B26" s="4">
        <v>40569</v>
      </c>
      <c r="C26" s="3">
        <f t="shared" si="0"/>
        <v>4</v>
      </c>
      <c r="D26" s="3" t="str">
        <f>VLOOKUP(C26,Sheet2!$A$1:$B$7,2,FALSE)</f>
        <v>Onsdag</v>
      </c>
      <c r="E26" s="3">
        <f t="shared" si="1"/>
        <v>5</v>
      </c>
      <c r="G26" s="3">
        <f t="shared" si="2"/>
        <v>26</v>
      </c>
      <c r="I26" s="3" t="str">
        <f t="shared" si="3"/>
        <v>WD</v>
      </c>
      <c r="J26" s="3" t="e">
        <f t="shared" si="5"/>
        <v>#VALUE!</v>
      </c>
      <c r="K26" s="3">
        <f t="shared" si="4"/>
        <v>0</v>
      </c>
    </row>
    <row r="27" spans="1:13" x14ac:dyDescent="0.2">
      <c r="A27" s="3">
        <v>27</v>
      </c>
      <c r="B27" s="4">
        <v>40570</v>
      </c>
      <c r="C27" s="3">
        <f t="shared" si="0"/>
        <v>5</v>
      </c>
      <c r="D27" s="3" t="str">
        <f>VLOOKUP(C27,Sheet2!$A$1:$B$7,2,FALSE)</f>
        <v>Torsdag</v>
      </c>
      <c r="E27" s="3">
        <f t="shared" si="1"/>
        <v>5</v>
      </c>
      <c r="G27" s="3">
        <f t="shared" si="2"/>
        <v>27</v>
      </c>
      <c r="I27" s="3" t="str">
        <f t="shared" si="3"/>
        <v>WD</v>
      </c>
      <c r="J27" s="3" t="e">
        <f t="shared" si="5"/>
        <v>#VALUE!</v>
      </c>
      <c r="K27" s="3">
        <f t="shared" si="4"/>
        <v>0</v>
      </c>
    </row>
    <row r="28" spans="1:13" x14ac:dyDescent="0.2">
      <c r="A28" s="3">
        <v>28</v>
      </c>
      <c r="B28" s="4">
        <v>40571</v>
      </c>
      <c r="C28" s="3">
        <f t="shared" si="0"/>
        <v>6</v>
      </c>
      <c r="D28" s="3" t="str">
        <f>VLOOKUP(C28,Sheet2!$A$1:$B$7,2,FALSE)</f>
        <v>Fredag</v>
      </c>
      <c r="E28" s="3">
        <f t="shared" si="1"/>
        <v>5</v>
      </c>
      <c r="G28" s="3">
        <f t="shared" si="2"/>
        <v>28</v>
      </c>
      <c r="I28" s="3" t="str">
        <f t="shared" si="3"/>
        <v>WD</v>
      </c>
      <c r="J28" s="3" t="e">
        <f t="shared" si="5"/>
        <v>#VALUE!</v>
      </c>
      <c r="K28" s="3">
        <f t="shared" si="4"/>
        <v>0</v>
      </c>
    </row>
    <row r="29" spans="1:13" x14ac:dyDescent="0.2">
      <c r="A29" s="3">
        <v>29</v>
      </c>
      <c r="B29" s="4">
        <v>40572</v>
      </c>
      <c r="C29" s="3">
        <f t="shared" si="0"/>
        <v>7</v>
      </c>
      <c r="D29" s="3" t="str">
        <f>VLOOKUP(C29,Sheet2!$A$1:$B$7,2,FALSE)</f>
        <v>Lördag</v>
      </c>
      <c r="E29" s="3">
        <f t="shared" si="1"/>
        <v>5</v>
      </c>
      <c r="G29" s="3">
        <f t="shared" si="2"/>
        <v>29</v>
      </c>
      <c r="I29" s="3" t="str">
        <f t="shared" si="3"/>
        <v>NWD</v>
      </c>
      <c r="J29" s="3">
        <f t="shared" si="5"/>
        <v>2</v>
      </c>
      <c r="K29" s="3">
        <f t="shared" si="4"/>
        <v>2</v>
      </c>
    </row>
    <row r="30" spans="1:13" x14ac:dyDescent="0.2">
      <c r="A30" s="3">
        <v>30</v>
      </c>
      <c r="B30" s="4">
        <v>40573</v>
      </c>
      <c r="C30" s="3">
        <f t="shared" si="0"/>
        <v>1</v>
      </c>
      <c r="D30" s="3" t="str">
        <f>VLOOKUP(C30,Sheet2!$A$1:$B$7,2,FALSE)</f>
        <v>Söndag</v>
      </c>
      <c r="E30" s="3">
        <f t="shared" si="1"/>
        <v>6</v>
      </c>
      <c r="G30" s="3">
        <f t="shared" si="2"/>
        <v>30</v>
      </c>
      <c r="I30" s="3" t="str">
        <f t="shared" si="3"/>
        <v>NWD</v>
      </c>
      <c r="J30" s="3">
        <f t="shared" si="5"/>
        <v>2</v>
      </c>
      <c r="K30" s="3">
        <f t="shared" si="4"/>
        <v>2</v>
      </c>
    </row>
    <row r="31" spans="1:13" x14ac:dyDescent="0.2">
      <c r="A31" s="5">
        <v>31</v>
      </c>
      <c r="B31" s="6">
        <v>40574</v>
      </c>
      <c r="C31" s="5">
        <f t="shared" si="0"/>
        <v>2</v>
      </c>
      <c r="D31" s="5" t="str">
        <f>VLOOKUP(C31,Sheet2!$A$1:$B$7,2,FALSE)</f>
        <v>Måndag</v>
      </c>
      <c r="E31" s="5">
        <f t="shared" si="1"/>
        <v>6</v>
      </c>
      <c r="F31" s="5"/>
      <c r="G31" s="5">
        <f t="shared" si="2"/>
        <v>31</v>
      </c>
      <c r="H31" s="5"/>
      <c r="I31" s="5" t="str">
        <f t="shared" si="3"/>
        <v>WD</v>
      </c>
      <c r="J31" s="5" t="e">
        <f t="shared" si="5"/>
        <v>#VALUE!</v>
      </c>
      <c r="K31" s="5">
        <f t="shared" si="4"/>
        <v>0</v>
      </c>
      <c r="L31" s="5"/>
      <c r="M31" s="5">
        <f>31-(COUNTIF(I1:I31,"NWD"))</f>
        <v>21</v>
      </c>
    </row>
    <row r="32" spans="1:13" x14ac:dyDescent="0.2">
      <c r="A32" s="3">
        <v>32</v>
      </c>
      <c r="B32" s="4">
        <v>40575</v>
      </c>
      <c r="C32" s="3">
        <f t="shared" si="0"/>
        <v>3</v>
      </c>
      <c r="D32" s="3" t="str">
        <f>VLOOKUP(C32,Sheet2!$A$1:$B$7,2,FALSE)</f>
        <v>Tisdag</v>
      </c>
      <c r="E32" s="3">
        <f t="shared" si="1"/>
        <v>6</v>
      </c>
      <c r="G32" s="3">
        <f t="shared" si="2"/>
        <v>1</v>
      </c>
      <c r="I32" s="3" t="str">
        <f t="shared" si="3"/>
        <v>WD</v>
      </c>
      <c r="J32" s="3" t="e">
        <f t="shared" si="5"/>
        <v>#VALUE!</v>
      </c>
      <c r="K32" s="3">
        <f t="shared" si="4"/>
        <v>0</v>
      </c>
    </row>
    <row r="33" spans="1:11" x14ac:dyDescent="0.2">
      <c r="A33" s="3">
        <v>33</v>
      </c>
      <c r="B33" s="4">
        <v>40576</v>
      </c>
      <c r="C33" s="3">
        <f t="shared" si="0"/>
        <v>4</v>
      </c>
      <c r="D33" s="3" t="str">
        <f>VLOOKUP(C33,Sheet2!$A$1:$B$7,2,FALSE)</f>
        <v>Onsdag</v>
      </c>
      <c r="E33" s="3">
        <f t="shared" si="1"/>
        <v>6</v>
      </c>
      <c r="G33" s="3">
        <f t="shared" si="2"/>
        <v>2</v>
      </c>
      <c r="I33" s="3" t="str">
        <f t="shared" si="3"/>
        <v>WD</v>
      </c>
      <c r="J33" s="3" t="e">
        <f t="shared" si="5"/>
        <v>#VALUE!</v>
      </c>
      <c r="K33" s="3">
        <f t="shared" si="4"/>
        <v>0</v>
      </c>
    </row>
    <row r="34" spans="1:11" x14ac:dyDescent="0.2">
      <c r="A34" s="3">
        <v>34</v>
      </c>
      <c r="B34" s="4">
        <v>40577</v>
      </c>
      <c r="C34" s="3">
        <f t="shared" si="0"/>
        <v>5</v>
      </c>
      <c r="D34" s="3" t="str">
        <f>VLOOKUP(C34,Sheet2!$A$1:$B$7,2,FALSE)</f>
        <v>Torsdag</v>
      </c>
      <c r="E34" s="3">
        <f t="shared" si="1"/>
        <v>6</v>
      </c>
      <c r="G34" s="3">
        <f t="shared" si="2"/>
        <v>3</v>
      </c>
      <c r="I34" s="3" t="str">
        <f t="shared" si="3"/>
        <v>WD</v>
      </c>
      <c r="J34" s="3" t="e">
        <f t="shared" si="5"/>
        <v>#VALUE!</v>
      </c>
      <c r="K34" s="3">
        <f t="shared" si="4"/>
        <v>0</v>
      </c>
    </row>
    <row r="35" spans="1:11" x14ac:dyDescent="0.2">
      <c r="A35" s="3">
        <v>35</v>
      </c>
      <c r="B35" s="4">
        <v>40578</v>
      </c>
      <c r="C35" s="3">
        <f t="shared" si="0"/>
        <v>6</v>
      </c>
      <c r="D35" s="3" t="str">
        <f>VLOOKUP(C35,Sheet2!$A$1:$B$7,2,FALSE)</f>
        <v>Fredag</v>
      </c>
      <c r="E35" s="3">
        <f t="shared" si="1"/>
        <v>6</v>
      </c>
      <c r="G35" s="3">
        <f t="shared" si="2"/>
        <v>4</v>
      </c>
      <c r="I35" s="3" t="str">
        <f t="shared" si="3"/>
        <v>WD</v>
      </c>
      <c r="J35" s="3" t="e">
        <f t="shared" si="5"/>
        <v>#VALUE!</v>
      </c>
      <c r="K35" s="3">
        <f t="shared" si="4"/>
        <v>0</v>
      </c>
    </row>
    <row r="36" spans="1:11" x14ac:dyDescent="0.2">
      <c r="A36" s="3">
        <v>36</v>
      </c>
      <c r="B36" s="4">
        <v>40579</v>
      </c>
      <c r="C36" s="3">
        <f t="shared" si="0"/>
        <v>7</v>
      </c>
      <c r="D36" s="3" t="str">
        <f>VLOOKUP(C36,Sheet2!$A$1:$B$7,2,FALSE)</f>
        <v>Lördag</v>
      </c>
      <c r="E36" s="3">
        <f t="shared" si="1"/>
        <v>6</v>
      </c>
      <c r="G36" s="3">
        <f t="shared" si="2"/>
        <v>5</v>
      </c>
      <c r="I36" s="3" t="str">
        <f t="shared" si="3"/>
        <v>NWD</v>
      </c>
      <c r="J36" s="3">
        <f t="shared" si="5"/>
        <v>2</v>
      </c>
      <c r="K36" s="3">
        <f t="shared" si="4"/>
        <v>2</v>
      </c>
    </row>
    <row r="37" spans="1:11" x14ac:dyDescent="0.2">
      <c r="A37" s="3">
        <v>37</v>
      </c>
      <c r="B37" s="4">
        <v>40580</v>
      </c>
      <c r="C37" s="3">
        <f t="shared" si="0"/>
        <v>1</v>
      </c>
      <c r="D37" s="3" t="str">
        <f>VLOOKUP(C37,Sheet2!$A$1:$B$7,2,FALSE)</f>
        <v>Söndag</v>
      </c>
      <c r="E37" s="3">
        <f t="shared" si="1"/>
        <v>7</v>
      </c>
      <c r="G37" s="3">
        <f t="shared" si="2"/>
        <v>6</v>
      </c>
      <c r="I37" s="3" t="str">
        <f t="shared" si="3"/>
        <v>NWD</v>
      </c>
      <c r="J37" s="3">
        <f t="shared" si="5"/>
        <v>2</v>
      </c>
      <c r="K37" s="3">
        <f t="shared" si="4"/>
        <v>2</v>
      </c>
    </row>
    <row r="38" spans="1:11" x14ac:dyDescent="0.2">
      <c r="A38" s="3">
        <v>38</v>
      </c>
      <c r="B38" s="4">
        <v>40581</v>
      </c>
      <c r="C38" s="3">
        <f t="shared" si="0"/>
        <v>2</v>
      </c>
      <c r="D38" s="3" t="str">
        <f>VLOOKUP(C38,Sheet2!$A$1:$B$7,2,FALSE)</f>
        <v>Måndag</v>
      </c>
      <c r="E38" s="3">
        <f t="shared" si="1"/>
        <v>7</v>
      </c>
      <c r="G38" s="3">
        <f t="shared" si="2"/>
        <v>7</v>
      </c>
      <c r="I38" s="3" t="str">
        <f t="shared" si="3"/>
        <v>WD</v>
      </c>
      <c r="J38" s="3" t="e">
        <f t="shared" si="5"/>
        <v>#VALUE!</v>
      </c>
      <c r="K38" s="3">
        <f t="shared" si="4"/>
        <v>0</v>
      </c>
    </row>
    <row r="39" spans="1:11" x14ac:dyDescent="0.2">
      <c r="A39" s="3">
        <v>39</v>
      </c>
      <c r="B39" s="4">
        <v>40582</v>
      </c>
      <c r="C39" s="3">
        <f t="shared" si="0"/>
        <v>3</v>
      </c>
      <c r="D39" s="3" t="str">
        <f>VLOOKUP(C39,Sheet2!$A$1:$B$7,2,FALSE)</f>
        <v>Tisdag</v>
      </c>
      <c r="E39" s="3">
        <f t="shared" si="1"/>
        <v>7</v>
      </c>
      <c r="G39" s="3">
        <f t="shared" si="2"/>
        <v>8</v>
      </c>
      <c r="I39" s="3" t="str">
        <f t="shared" si="3"/>
        <v>WD</v>
      </c>
      <c r="J39" s="3" t="e">
        <f t="shared" si="5"/>
        <v>#VALUE!</v>
      </c>
      <c r="K39" s="3">
        <f t="shared" si="4"/>
        <v>0</v>
      </c>
    </row>
    <row r="40" spans="1:11" x14ac:dyDescent="0.2">
      <c r="A40" s="3">
        <v>40</v>
      </c>
      <c r="B40" s="4">
        <v>40583</v>
      </c>
      <c r="C40" s="3">
        <f t="shared" si="0"/>
        <v>4</v>
      </c>
      <c r="D40" s="3" t="str">
        <f>VLOOKUP(C40,Sheet2!$A$1:$B$7,2,FALSE)</f>
        <v>Onsdag</v>
      </c>
      <c r="E40" s="3">
        <f t="shared" si="1"/>
        <v>7</v>
      </c>
      <c r="G40" s="3">
        <f t="shared" si="2"/>
        <v>9</v>
      </c>
      <c r="I40" s="3" t="str">
        <f t="shared" si="3"/>
        <v>WD</v>
      </c>
      <c r="J40" s="3" t="e">
        <f t="shared" si="5"/>
        <v>#VALUE!</v>
      </c>
      <c r="K40" s="3">
        <f t="shared" si="4"/>
        <v>0</v>
      </c>
    </row>
    <row r="41" spans="1:11" x14ac:dyDescent="0.2">
      <c r="A41" s="3">
        <v>41</v>
      </c>
      <c r="B41" s="4">
        <v>40584</v>
      </c>
      <c r="C41" s="3">
        <f t="shared" si="0"/>
        <v>5</v>
      </c>
      <c r="D41" s="3" t="str">
        <f>VLOOKUP(C41,Sheet2!$A$1:$B$7,2,FALSE)</f>
        <v>Torsdag</v>
      </c>
      <c r="E41" s="3">
        <f t="shared" si="1"/>
        <v>7</v>
      </c>
      <c r="G41" s="3">
        <f t="shared" si="2"/>
        <v>10</v>
      </c>
      <c r="I41" s="3" t="str">
        <f t="shared" si="3"/>
        <v>WD</v>
      </c>
      <c r="J41" s="3" t="e">
        <f t="shared" si="5"/>
        <v>#VALUE!</v>
      </c>
      <c r="K41" s="3">
        <f t="shared" si="4"/>
        <v>0</v>
      </c>
    </row>
    <row r="42" spans="1:11" x14ac:dyDescent="0.2">
      <c r="A42" s="3">
        <v>42</v>
      </c>
      <c r="B42" s="4">
        <v>40585</v>
      </c>
      <c r="C42" s="3">
        <f t="shared" si="0"/>
        <v>6</v>
      </c>
      <c r="D42" s="3" t="str">
        <f>VLOOKUP(C42,Sheet2!$A$1:$B$7,2,FALSE)</f>
        <v>Fredag</v>
      </c>
      <c r="E42" s="3">
        <f t="shared" si="1"/>
        <v>7</v>
      </c>
      <c r="G42" s="3">
        <f t="shared" si="2"/>
        <v>11</v>
      </c>
      <c r="I42" s="3" t="str">
        <f t="shared" si="3"/>
        <v>WD</v>
      </c>
      <c r="J42" s="3" t="e">
        <f t="shared" si="5"/>
        <v>#VALUE!</v>
      </c>
      <c r="K42" s="3">
        <f t="shared" si="4"/>
        <v>0</v>
      </c>
    </row>
    <row r="43" spans="1:11" x14ac:dyDescent="0.2">
      <c r="A43" s="3">
        <v>43</v>
      </c>
      <c r="B43" s="4">
        <v>40586</v>
      </c>
      <c r="C43" s="3">
        <f t="shared" si="0"/>
        <v>7</v>
      </c>
      <c r="D43" s="3" t="str">
        <f>VLOOKUP(C43,Sheet2!$A$1:$B$7,2,FALSE)</f>
        <v>Lördag</v>
      </c>
      <c r="E43" s="3">
        <f t="shared" si="1"/>
        <v>7</v>
      </c>
      <c r="G43" s="3">
        <f t="shared" si="2"/>
        <v>12</v>
      </c>
      <c r="I43" s="3" t="str">
        <f t="shared" si="3"/>
        <v>NWD</v>
      </c>
      <c r="J43" s="3">
        <f t="shared" si="5"/>
        <v>2</v>
      </c>
      <c r="K43" s="3">
        <f t="shared" si="4"/>
        <v>2</v>
      </c>
    </row>
    <row r="44" spans="1:11" x14ac:dyDescent="0.2">
      <c r="A44" s="3">
        <v>44</v>
      </c>
      <c r="B44" s="4">
        <v>40587</v>
      </c>
      <c r="C44" s="3">
        <f t="shared" si="0"/>
        <v>1</v>
      </c>
      <c r="D44" s="3" t="str">
        <f>VLOOKUP(C44,Sheet2!$A$1:$B$7,2,FALSE)</f>
        <v>Söndag</v>
      </c>
      <c r="E44" s="3">
        <f t="shared" si="1"/>
        <v>8</v>
      </c>
      <c r="G44" s="3">
        <f t="shared" si="2"/>
        <v>13</v>
      </c>
      <c r="I44" s="3" t="str">
        <f t="shared" si="3"/>
        <v>NWD</v>
      </c>
      <c r="J44" s="3">
        <f t="shared" si="5"/>
        <v>2</v>
      </c>
      <c r="K44" s="3">
        <f t="shared" si="4"/>
        <v>2</v>
      </c>
    </row>
    <row r="45" spans="1:11" x14ac:dyDescent="0.2">
      <c r="A45" s="3">
        <v>45</v>
      </c>
      <c r="B45" s="4">
        <v>40588</v>
      </c>
      <c r="C45" s="3">
        <f t="shared" si="0"/>
        <v>2</v>
      </c>
      <c r="D45" s="3" t="str">
        <f>VLOOKUP(C45,Sheet2!$A$1:$B$7,2,FALSE)</f>
        <v>Måndag</v>
      </c>
      <c r="E45" s="3">
        <f t="shared" si="1"/>
        <v>8</v>
      </c>
      <c r="G45" s="3">
        <f t="shared" si="2"/>
        <v>14</v>
      </c>
      <c r="I45" s="3" t="str">
        <f t="shared" si="3"/>
        <v>WD</v>
      </c>
      <c r="J45" s="3" t="e">
        <f t="shared" si="5"/>
        <v>#VALUE!</v>
      </c>
      <c r="K45" s="3">
        <f t="shared" si="4"/>
        <v>0</v>
      </c>
    </row>
    <row r="46" spans="1:11" x14ac:dyDescent="0.2">
      <c r="A46" s="3">
        <v>46</v>
      </c>
      <c r="B46" s="4">
        <v>40589</v>
      </c>
      <c r="C46" s="3">
        <f t="shared" si="0"/>
        <v>3</v>
      </c>
      <c r="D46" s="3" t="str">
        <f>VLOOKUP(C46,Sheet2!$A$1:$B$7,2,FALSE)</f>
        <v>Tisdag</v>
      </c>
      <c r="E46" s="3">
        <f t="shared" si="1"/>
        <v>8</v>
      </c>
      <c r="G46" s="3">
        <f t="shared" si="2"/>
        <v>15</v>
      </c>
      <c r="I46" s="3" t="str">
        <f t="shared" si="3"/>
        <v>WD</v>
      </c>
      <c r="J46" s="3" t="e">
        <f t="shared" si="5"/>
        <v>#VALUE!</v>
      </c>
      <c r="K46" s="3">
        <f t="shared" si="4"/>
        <v>0</v>
      </c>
    </row>
    <row r="47" spans="1:11" x14ac:dyDescent="0.2">
      <c r="A47" s="3">
        <v>47</v>
      </c>
      <c r="B47" s="4">
        <v>40590</v>
      </c>
      <c r="C47" s="3">
        <f t="shared" si="0"/>
        <v>4</v>
      </c>
      <c r="D47" s="3" t="str">
        <f>VLOOKUP(C47,Sheet2!$A$1:$B$7,2,FALSE)</f>
        <v>Onsdag</v>
      </c>
      <c r="E47" s="3">
        <f t="shared" si="1"/>
        <v>8</v>
      </c>
      <c r="G47" s="3">
        <f t="shared" si="2"/>
        <v>16</v>
      </c>
      <c r="I47" s="3" t="str">
        <f t="shared" si="3"/>
        <v>WD</v>
      </c>
      <c r="J47" s="3" t="e">
        <f t="shared" si="5"/>
        <v>#VALUE!</v>
      </c>
      <c r="K47" s="3">
        <f t="shared" si="4"/>
        <v>0</v>
      </c>
    </row>
    <row r="48" spans="1:11" x14ac:dyDescent="0.2">
      <c r="A48" s="3">
        <v>48</v>
      </c>
      <c r="B48" s="4">
        <v>40591</v>
      </c>
      <c r="C48" s="3">
        <f t="shared" si="0"/>
        <v>5</v>
      </c>
      <c r="D48" s="3" t="str">
        <f>VLOOKUP(C48,Sheet2!$A$1:$B$7,2,FALSE)</f>
        <v>Torsdag</v>
      </c>
      <c r="E48" s="3">
        <f t="shared" si="1"/>
        <v>8</v>
      </c>
      <c r="G48" s="3">
        <f t="shared" si="2"/>
        <v>17</v>
      </c>
      <c r="I48" s="3" t="str">
        <f t="shared" si="3"/>
        <v>WD</v>
      </c>
      <c r="J48" s="3" t="e">
        <f t="shared" si="5"/>
        <v>#VALUE!</v>
      </c>
      <c r="K48" s="3">
        <f t="shared" si="4"/>
        <v>0</v>
      </c>
    </row>
    <row r="49" spans="1:13" x14ac:dyDescent="0.2">
      <c r="A49" s="3">
        <v>49</v>
      </c>
      <c r="B49" s="4">
        <v>40592</v>
      </c>
      <c r="C49" s="3">
        <f t="shared" si="0"/>
        <v>6</v>
      </c>
      <c r="D49" s="3" t="str">
        <f>VLOOKUP(C49,Sheet2!$A$1:$B$7,2,FALSE)</f>
        <v>Fredag</v>
      </c>
      <c r="E49" s="3">
        <f t="shared" si="1"/>
        <v>8</v>
      </c>
      <c r="G49" s="3">
        <f t="shared" si="2"/>
        <v>18</v>
      </c>
      <c r="I49" s="3" t="str">
        <f t="shared" si="3"/>
        <v>WD</v>
      </c>
      <c r="J49" s="3" t="e">
        <f t="shared" si="5"/>
        <v>#VALUE!</v>
      </c>
      <c r="K49" s="3">
        <f t="shared" si="4"/>
        <v>0</v>
      </c>
    </row>
    <row r="50" spans="1:13" x14ac:dyDescent="0.2">
      <c r="A50" s="3">
        <v>50</v>
      </c>
      <c r="B50" s="4">
        <v>40593</v>
      </c>
      <c r="C50" s="3">
        <f t="shared" si="0"/>
        <v>7</v>
      </c>
      <c r="D50" s="3" t="str">
        <f>VLOOKUP(C50,Sheet2!$A$1:$B$7,2,FALSE)</f>
        <v>Lördag</v>
      </c>
      <c r="E50" s="3">
        <f t="shared" si="1"/>
        <v>8</v>
      </c>
      <c r="G50" s="3">
        <f t="shared" si="2"/>
        <v>19</v>
      </c>
      <c r="I50" s="3" t="str">
        <f t="shared" si="3"/>
        <v>NWD</v>
      </c>
      <c r="J50" s="3">
        <f t="shared" si="5"/>
        <v>2</v>
      </c>
      <c r="K50" s="3">
        <f t="shared" si="4"/>
        <v>2</v>
      </c>
    </row>
    <row r="51" spans="1:13" x14ac:dyDescent="0.2">
      <c r="A51" s="3">
        <v>51</v>
      </c>
      <c r="B51" s="4">
        <v>40594</v>
      </c>
      <c r="C51" s="3">
        <f t="shared" si="0"/>
        <v>1</v>
      </c>
      <c r="D51" s="3" t="str">
        <f>VLOOKUP(C51,Sheet2!$A$1:$B$7,2,FALSE)</f>
        <v>Söndag</v>
      </c>
      <c r="E51" s="3">
        <f t="shared" si="1"/>
        <v>9</v>
      </c>
      <c r="G51" s="3">
        <f t="shared" si="2"/>
        <v>20</v>
      </c>
      <c r="I51" s="3" t="str">
        <f t="shared" si="3"/>
        <v>NWD</v>
      </c>
      <c r="J51" s="3">
        <f t="shared" si="5"/>
        <v>2</v>
      </c>
      <c r="K51" s="3">
        <f t="shared" si="4"/>
        <v>2</v>
      </c>
    </row>
    <row r="52" spans="1:13" x14ac:dyDescent="0.2">
      <c r="A52" s="3">
        <v>52</v>
      </c>
      <c r="B52" s="4">
        <v>40595</v>
      </c>
      <c r="C52" s="3">
        <f t="shared" si="0"/>
        <v>2</v>
      </c>
      <c r="D52" s="3" t="str">
        <f>VLOOKUP(C52,Sheet2!$A$1:$B$7,2,FALSE)</f>
        <v>Måndag</v>
      </c>
      <c r="E52" s="3">
        <f t="shared" si="1"/>
        <v>9</v>
      </c>
      <c r="G52" s="3">
        <f t="shared" si="2"/>
        <v>21</v>
      </c>
      <c r="I52" s="3" t="str">
        <f t="shared" si="3"/>
        <v>WD</v>
      </c>
      <c r="J52" s="3" t="e">
        <f t="shared" si="5"/>
        <v>#VALUE!</v>
      </c>
      <c r="K52" s="3">
        <f t="shared" si="4"/>
        <v>0</v>
      </c>
    </row>
    <row r="53" spans="1:13" x14ac:dyDescent="0.2">
      <c r="A53" s="3">
        <v>53</v>
      </c>
      <c r="B53" s="4">
        <v>40596</v>
      </c>
      <c r="C53" s="3">
        <f t="shared" si="0"/>
        <v>3</v>
      </c>
      <c r="D53" s="3" t="str">
        <f>VLOOKUP(C53,Sheet2!$A$1:$B$7,2,FALSE)</f>
        <v>Tisdag</v>
      </c>
      <c r="E53" s="3">
        <f t="shared" si="1"/>
        <v>9</v>
      </c>
      <c r="G53" s="3">
        <f t="shared" si="2"/>
        <v>22</v>
      </c>
      <c r="I53" s="3" t="str">
        <f t="shared" si="3"/>
        <v>WD</v>
      </c>
      <c r="J53" s="3" t="e">
        <f t="shared" si="5"/>
        <v>#VALUE!</v>
      </c>
      <c r="K53" s="3">
        <f t="shared" si="4"/>
        <v>0</v>
      </c>
    </row>
    <row r="54" spans="1:13" x14ac:dyDescent="0.2">
      <c r="A54" s="3">
        <v>54</v>
      </c>
      <c r="B54" s="4">
        <v>40597</v>
      </c>
      <c r="C54" s="3">
        <f t="shared" si="0"/>
        <v>4</v>
      </c>
      <c r="D54" s="3" t="str">
        <f>VLOOKUP(C54,Sheet2!$A$1:$B$7,2,FALSE)</f>
        <v>Onsdag</v>
      </c>
      <c r="E54" s="3">
        <f t="shared" si="1"/>
        <v>9</v>
      </c>
      <c r="G54" s="3">
        <f t="shared" si="2"/>
        <v>23</v>
      </c>
      <c r="I54" s="3" t="str">
        <f t="shared" si="3"/>
        <v>WD</v>
      </c>
      <c r="J54" s="3" t="e">
        <f t="shared" si="5"/>
        <v>#VALUE!</v>
      </c>
      <c r="K54" s="3">
        <f t="shared" si="4"/>
        <v>0</v>
      </c>
    </row>
    <row r="55" spans="1:13" x14ac:dyDescent="0.2">
      <c r="A55" s="3">
        <v>55</v>
      </c>
      <c r="B55" s="4">
        <v>40598</v>
      </c>
      <c r="C55" s="3">
        <f t="shared" si="0"/>
        <v>5</v>
      </c>
      <c r="D55" s="3" t="str">
        <f>VLOOKUP(C55,Sheet2!$A$1:$B$7,2,FALSE)</f>
        <v>Torsdag</v>
      </c>
      <c r="E55" s="3">
        <f t="shared" si="1"/>
        <v>9</v>
      </c>
      <c r="G55" s="3">
        <f t="shared" si="2"/>
        <v>24</v>
      </c>
      <c r="I55" s="3" t="str">
        <f t="shared" si="3"/>
        <v>WD</v>
      </c>
      <c r="J55" s="3" t="e">
        <f t="shared" si="5"/>
        <v>#VALUE!</v>
      </c>
      <c r="K55" s="3">
        <f t="shared" si="4"/>
        <v>0</v>
      </c>
    </row>
    <row r="56" spans="1:13" x14ac:dyDescent="0.2">
      <c r="A56" s="3">
        <v>56</v>
      </c>
      <c r="B56" s="4">
        <v>40599</v>
      </c>
      <c r="C56" s="3">
        <f t="shared" si="0"/>
        <v>6</v>
      </c>
      <c r="D56" s="3" t="str">
        <f>VLOOKUP(C56,Sheet2!$A$1:$B$7,2,FALSE)</f>
        <v>Fredag</v>
      </c>
      <c r="E56" s="3">
        <f t="shared" si="1"/>
        <v>9</v>
      </c>
      <c r="G56" s="3">
        <f t="shared" si="2"/>
        <v>25</v>
      </c>
      <c r="I56" s="3" t="str">
        <f t="shared" si="3"/>
        <v>WD</v>
      </c>
      <c r="J56" s="3" t="e">
        <f t="shared" si="5"/>
        <v>#VALUE!</v>
      </c>
      <c r="K56" s="3">
        <f t="shared" si="4"/>
        <v>0</v>
      </c>
    </row>
    <row r="57" spans="1:13" x14ac:dyDescent="0.2">
      <c r="A57" s="3">
        <v>57</v>
      </c>
      <c r="B57" s="4">
        <v>40600</v>
      </c>
      <c r="C57" s="3">
        <f t="shared" si="0"/>
        <v>7</v>
      </c>
      <c r="D57" s="3" t="str">
        <f>VLOOKUP(C57,Sheet2!$A$1:$B$7,2,FALSE)</f>
        <v>Lördag</v>
      </c>
      <c r="E57" s="3">
        <f t="shared" si="1"/>
        <v>9</v>
      </c>
      <c r="G57" s="3">
        <f t="shared" si="2"/>
        <v>26</v>
      </c>
      <c r="I57" s="3" t="str">
        <f t="shared" si="3"/>
        <v>NWD</v>
      </c>
      <c r="J57" s="3">
        <f t="shared" si="5"/>
        <v>2</v>
      </c>
      <c r="K57" s="3">
        <f t="shared" si="4"/>
        <v>2</v>
      </c>
    </row>
    <row r="58" spans="1:13" x14ac:dyDescent="0.2">
      <c r="A58" s="3">
        <v>58</v>
      </c>
      <c r="B58" s="4">
        <v>40601</v>
      </c>
      <c r="C58" s="3">
        <f t="shared" si="0"/>
        <v>1</v>
      </c>
      <c r="D58" s="3" t="str">
        <f>VLOOKUP(C58,Sheet2!$A$1:$B$7,2,FALSE)</f>
        <v>Söndag</v>
      </c>
      <c r="E58" s="3">
        <f t="shared" si="1"/>
        <v>10</v>
      </c>
      <c r="G58" s="3">
        <f t="shared" si="2"/>
        <v>27</v>
      </c>
      <c r="I58" s="3" t="str">
        <f t="shared" si="3"/>
        <v>NWD</v>
      </c>
      <c r="J58" s="3">
        <f t="shared" si="5"/>
        <v>2</v>
      </c>
      <c r="K58" s="3">
        <f t="shared" si="4"/>
        <v>2</v>
      </c>
    </row>
    <row r="59" spans="1:13" x14ac:dyDescent="0.2">
      <c r="A59" s="5">
        <v>59</v>
      </c>
      <c r="B59" s="6">
        <v>40602</v>
      </c>
      <c r="C59" s="5">
        <f t="shared" si="0"/>
        <v>2</v>
      </c>
      <c r="D59" s="5" t="str">
        <f>VLOOKUP(C59,Sheet2!$A$1:$B$7,2,FALSE)</f>
        <v>Måndag</v>
      </c>
      <c r="E59" s="5">
        <f t="shared" si="1"/>
        <v>10</v>
      </c>
      <c r="F59" s="5"/>
      <c r="G59" s="5">
        <f t="shared" si="2"/>
        <v>28</v>
      </c>
      <c r="H59" s="5"/>
      <c r="I59" s="5" t="str">
        <f t="shared" si="3"/>
        <v>WD</v>
      </c>
      <c r="J59" s="5" t="e">
        <f t="shared" si="5"/>
        <v>#VALUE!</v>
      </c>
      <c r="K59" s="5">
        <f t="shared" si="4"/>
        <v>0</v>
      </c>
      <c r="L59" s="5"/>
      <c r="M59" s="5">
        <f>28-(COUNTIF(I32:I59,"NWD"))</f>
        <v>20</v>
      </c>
    </row>
    <row r="60" spans="1:13" x14ac:dyDescent="0.2">
      <c r="A60" s="3">
        <v>60</v>
      </c>
      <c r="B60" s="4">
        <v>40603</v>
      </c>
      <c r="C60" s="3">
        <f t="shared" si="0"/>
        <v>3</v>
      </c>
      <c r="D60" s="3" t="str">
        <f>VLOOKUP(C60,Sheet2!$A$1:$B$7,2,FALSE)</f>
        <v>Tisdag</v>
      </c>
      <c r="E60" s="3">
        <f t="shared" si="1"/>
        <v>10</v>
      </c>
      <c r="G60" s="3">
        <f t="shared" si="2"/>
        <v>1</v>
      </c>
      <c r="I60" s="3" t="str">
        <f t="shared" si="3"/>
        <v>WD</v>
      </c>
      <c r="J60" s="3" t="e">
        <f t="shared" si="5"/>
        <v>#VALUE!</v>
      </c>
      <c r="K60" s="3">
        <f t="shared" si="4"/>
        <v>0</v>
      </c>
    </row>
    <row r="61" spans="1:13" x14ac:dyDescent="0.2">
      <c r="A61" s="3">
        <v>61</v>
      </c>
      <c r="B61" s="4">
        <v>40604</v>
      </c>
      <c r="C61" s="3">
        <f t="shared" si="0"/>
        <v>4</v>
      </c>
      <c r="D61" s="3" t="str">
        <f>VLOOKUP(C61,Sheet2!$A$1:$B$7,2,FALSE)</f>
        <v>Onsdag</v>
      </c>
      <c r="E61" s="3">
        <f t="shared" si="1"/>
        <v>10</v>
      </c>
      <c r="G61" s="3">
        <f t="shared" si="2"/>
        <v>2</v>
      </c>
      <c r="I61" s="3" t="str">
        <f t="shared" si="3"/>
        <v>WD</v>
      </c>
      <c r="J61" s="3" t="e">
        <f t="shared" si="5"/>
        <v>#VALUE!</v>
      </c>
      <c r="K61" s="3">
        <f t="shared" si="4"/>
        <v>0</v>
      </c>
    </row>
    <row r="62" spans="1:13" x14ac:dyDescent="0.2">
      <c r="A62" s="3">
        <v>62</v>
      </c>
      <c r="B62" s="4">
        <v>40605</v>
      </c>
      <c r="C62" s="3">
        <f t="shared" si="0"/>
        <v>5</v>
      </c>
      <c r="D62" s="3" t="str">
        <f>VLOOKUP(C62,Sheet2!$A$1:$B$7,2,FALSE)</f>
        <v>Torsdag</v>
      </c>
      <c r="E62" s="3">
        <f t="shared" si="1"/>
        <v>10</v>
      </c>
      <c r="G62" s="3">
        <f t="shared" si="2"/>
        <v>3</v>
      </c>
      <c r="I62" s="3" t="str">
        <f t="shared" si="3"/>
        <v>WD</v>
      </c>
      <c r="J62" s="3" t="e">
        <f t="shared" si="5"/>
        <v>#VALUE!</v>
      </c>
      <c r="K62" s="3">
        <f t="shared" si="4"/>
        <v>0</v>
      </c>
    </row>
    <row r="63" spans="1:13" x14ac:dyDescent="0.2">
      <c r="A63" s="3">
        <v>63</v>
      </c>
      <c r="B63" s="4">
        <v>40606</v>
      </c>
      <c r="C63" s="3">
        <f t="shared" si="0"/>
        <v>6</v>
      </c>
      <c r="D63" s="3" t="str">
        <f>VLOOKUP(C63,Sheet2!$A$1:$B$7,2,FALSE)</f>
        <v>Fredag</v>
      </c>
      <c r="E63" s="3">
        <f t="shared" si="1"/>
        <v>10</v>
      </c>
      <c r="G63" s="3">
        <f t="shared" si="2"/>
        <v>4</v>
      </c>
      <c r="I63" s="3" t="str">
        <f t="shared" si="3"/>
        <v>WD</v>
      </c>
      <c r="J63" s="3" t="e">
        <f t="shared" si="5"/>
        <v>#VALUE!</v>
      </c>
      <c r="K63" s="3">
        <f t="shared" si="4"/>
        <v>0</v>
      </c>
    </row>
    <row r="64" spans="1:13" x14ac:dyDescent="0.2">
      <c r="A64" s="3">
        <v>64</v>
      </c>
      <c r="B64" s="4">
        <v>40607</v>
      </c>
      <c r="C64" s="3">
        <f t="shared" si="0"/>
        <v>7</v>
      </c>
      <c r="D64" s="3" t="str">
        <f>VLOOKUP(C64,Sheet2!$A$1:$B$7,2,FALSE)</f>
        <v>Lördag</v>
      </c>
      <c r="E64" s="3">
        <f t="shared" si="1"/>
        <v>10</v>
      </c>
      <c r="G64" s="3">
        <f t="shared" si="2"/>
        <v>5</v>
      </c>
      <c r="I64" s="3" t="str">
        <f t="shared" si="3"/>
        <v>NWD</v>
      </c>
      <c r="J64" s="3">
        <f t="shared" si="5"/>
        <v>2</v>
      </c>
      <c r="K64" s="3">
        <f t="shared" si="4"/>
        <v>2</v>
      </c>
    </row>
    <row r="65" spans="1:11" x14ac:dyDescent="0.2">
      <c r="A65" s="3">
        <v>65</v>
      </c>
      <c r="B65" s="4">
        <v>40608</v>
      </c>
      <c r="C65" s="3">
        <f t="shared" si="0"/>
        <v>1</v>
      </c>
      <c r="D65" s="3" t="str">
        <f>VLOOKUP(C65,Sheet2!$A$1:$B$7,2,FALSE)</f>
        <v>Söndag</v>
      </c>
      <c r="E65" s="3">
        <f t="shared" si="1"/>
        <v>11</v>
      </c>
      <c r="G65" s="3">
        <f t="shared" si="2"/>
        <v>6</v>
      </c>
      <c r="I65" s="3" t="str">
        <f t="shared" si="3"/>
        <v>NWD</v>
      </c>
      <c r="J65" s="3">
        <f t="shared" si="5"/>
        <v>2</v>
      </c>
      <c r="K65" s="3">
        <f t="shared" si="4"/>
        <v>2</v>
      </c>
    </row>
    <row r="66" spans="1:11" x14ac:dyDescent="0.2">
      <c r="A66" s="3">
        <v>66</v>
      </c>
      <c r="B66" s="4">
        <v>40609</v>
      </c>
      <c r="C66" s="3">
        <f t="shared" ref="C66:C129" si="6">WEEKDAY(B66)</f>
        <v>2</v>
      </c>
      <c r="D66" s="3" t="str">
        <f>VLOOKUP(C66,Sheet2!$A$1:$B$7,2,FALSE)</f>
        <v>Måndag</v>
      </c>
      <c r="E66" s="3">
        <f t="shared" ref="E66:E129" si="7">WEEKNUM(B66)</f>
        <v>11</v>
      </c>
      <c r="G66" s="3">
        <f t="shared" ref="G66:G129" si="8">DAY(B66)</f>
        <v>7</v>
      </c>
      <c r="I66" s="3" t="str">
        <f t="shared" ref="I66:I129" si="9">IF(K66=2,"NWD","WD")</f>
        <v>WD</v>
      </c>
      <c r="J66" s="3" t="e">
        <f t="shared" si="5"/>
        <v>#VALUE!</v>
      </c>
      <c r="K66" s="3">
        <f t="shared" ref="K66:K129" si="10">IFERROR(J66,0)</f>
        <v>0</v>
      </c>
    </row>
    <row r="67" spans="1:11" x14ac:dyDescent="0.2">
      <c r="A67" s="3">
        <v>67</v>
      </c>
      <c r="B67" s="4">
        <v>40610</v>
      </c>
      <c r="C67" s="3">
        <f t="shared" si="6"/>
        <v>3</v>
      </c>
      <c r="D67" s="3" t="str">
        <f>VLOOKUP(C67,Sheet2!$A$1:$B$7,2,FALSE)</f>
        <v>Tisdag</v>
      </c>
      <c r="E67" s="3">
        <f t="shared" si="7"/>
        <v>11</v>
      </c>
      <c r="G67" s="3">
        <f t="shared" si="8"/>
        <v>8</v>
      </c>
      <c r="I67" s="3" t="str">
        <f t="shared" si="9"/>
        <v>WD</v>
      </c>
      <c r="J67" s="3" t="e">
        <f t="shared" ref="J67:J130" si="11">FIND("ö",D67)</f>
        <v>#VALUE!</v>
      </c>
      <c r="K67" s="3">
        <f t="shared" si="10"/>
        <v>0</v>
      </c>
    </row>
    <row r="68" spans="1:11" x14ac:dyDescent="0.2">
      <c r="A68" s="3">
        <v>68</v>
      </c>
      <c r="B68" s="4">
        <v>40611</v>
      </c>
      <c r="C68" s="3">
        <f t="shared" si="6"/>
        <v>4</v>
      </c>
      <c r="D68" s="3" t="str">
        <f>VLOOKUP(C68,Sheet2!$A$1:$B$7,2,FALSE)</f>
        <v>Onsdag</v>
      </c>
      <c r="E68" s="3">
        <f t="shared" si="7"/>
        <v>11</v>
      </c>
      <c r="G68" s="3">
        <f t="shared" si="8"/>
        <v>9</v>
      </c>
      <c r="I68" s="3" t="str">
        <f t="shared" si="9"/>
        <v>WD</v>
      </c>
      <c r="J68" s="3" t="e">
        <f t="shared" si="11"/>
        <v>#VALUE!</v>
      </c>
      <c r="K68" s="3">
        <f t="shared" si="10"/>
        <v>0</v>
      </c>
    </row>
    <row r="69" spans="1:11" x14ac:dyDescent="0.2">
      <c r="A69" s="3">
        <v>69</v>
      </c>
      <c r="B69" s="4">
        <v>40612</v>
      </c>
      <c r="C69" s="3">
        <f t="shared" si="6"/>
        <v>5</v>
      </c>
      <c r="D69" s="3" t="str">
        <f>VLOOKUP(C69,Sheet2!$A$1:$B$7,2,FALSE)</f>
        <v>Torsdag</v>
      </c>
      <c r="E69" s="3">
        <f t="shared" si="7"/>
        <v>11</v>
      </c>
      <c r="G69" s="3">
        <f t="shared" si="8"/>
        <v>10</v>
      </c>
      <c r="I69" s="3" t="str">
        <f t="shared" si="9"/>
        <v>WD</v>
      </c>
      <c r="J69" s="3" t="e">
        <f t="shared" si="11"/>
        <v>#VALUE!</v>
      </c>
      <c r="K69" s="3">
        <f t="shared" si="10"/>
        <v>0</v>
      </c>
    </row>
    <row r="70" spans="1:11" x14ac:dyDescent="0.2">
      <c r="A70" s="3">
        <v>70</v>
      </c>
      <c r="B70" s="4">
        <v>40613</v>
      </c>
      <c r="C70" s="3">
        <f t="shared" si="6"/>
        <v>6</v>
      </c>
      <c r="D70" s="3" t="str">
        <f>VLOOKUP(C70,Sheet2!$A$1:$B$7,2,FALSE)</f>
        <v>Fredag</v>
      </c>
      <c r="E70" s="3">
        <f t="shared" si="7"/>
        <v>11</v>
      </c>
      <c r="G70" s="3">
        <f t="shared" si="8"/>
        <v>11</v>
      </c>
      <c r="I70" s="3" t="str">
        <f t="shared" si="9"/>
        <v>WD</v>
      </c>
      <c r="J70" s="3" t="e">
        <f t="shared" si="11"/>
        <v>#VALUE!</v>
      </c>
      <c r="K70" s="3">
        <f t="shared" si="10"/>
        <v>0</v>
      </c>
    </row>
    <row r="71" spans="1:11" x14ac:dyDescent="0.2">
      <c r="A71" s="3">
        <v>71</v>
      </c>
      <c r="B71" s="4">
        <v>40614</v>
      </c>
      <c r="C71" s="3">
        <f t="shared" si="6"/>
        <v>7</v>
      </c>
      <c r="D71" s="3" t="str">
        <f>VLOOKUP(C71,Sheet2!$A$1:$B$7,2,FALSE)</f>
        <v>Lördag</v>
      </c>
      <c r="E71" s="3">
        <f t="shared" si="7"/>
        <v>11</v>
      </c>
      <c r="G71" s="3">
        <f t="shared" si="8"/>
        <v>12</v>
      </c>
      <c r="I71" s="3" t="str">
        <f t="shared" si="9"/>
        <v>NWD</v>
      </c>
      <c r="J71" s="3">
        <f t="shared" si="11"/>
        <v>2</v>
      </c>
      <c r="K71" s="3">
        <f t="shared" si="10"/>
        <v>2</v>
      </c>
    </row>
    <row r="72" spans="1:11" x14ac:dyDescent="0.2">
      <c r="A72" s="3">
        <v>72</v>
      </c>
      <c r="B72" s="4">
        <v>40615</v>
      </c>
      <c r="C72" s="3">
        <f t="shared" si="6"/>
        <v>1</v>
      </c>
      <c r="D72" s="3" t="str">
        <f>VLOOKUP(C72,Sheet2!$A$1:$B$7,2,FALSE)</f>
        <v>Söndag</v>
      </c>
      <c r="E72" s="3">
        <f t="shared" si="7"/>
        <v>12</v>
      </c>
      <c r="G72" s="3">
        <f t="shared" si="8"/>
        <v>13</v>
      </c>
      <c r="I72" s="3" t="str">
        <f t="shared" si="9"/>
        <v>NWD</v>
      </c>
      <c r="J72" s="3">
        <f t="shared" si="11"/>
        <v>2</v>
      </c>
      <c r="K72" s="3">
        <f t="shared" si="10"/>
        <v>2</v>
      </c>
    </row>
    <row r="73" spans="1:11" x14ac:dyDescent="0.2">
      <c r="A73" s="3">
        <v>73</v>
      </c>
      <c r="B73" s="4">
        <v>40616</v>
      </c>
      <c r="C73" s="3">
        <f t="shared" si="6"/>
        <v>2</v>
      </c>
      <c r="D73" s="3" t="str">
        <f>VLOOKUP(C73,Sheet2!$A$1:$B$7,2,FALSE)</f>
        <v>Måndag</v>
      </c>
      <c r="E73" s="3">
        <f t="shared" si="7"/>
        <v>12</v>
      </c>
      <c r="G73" s="3">
        <f t="shared" si="8"/>
        <v>14</v>
      </c>
      <c r="I73" s="3" t="str">
        <f t="shared" si="9"/>
        <v>WD</v>
      </c>
      <c r="J73" s="3" t="e">
        <f t="shared" si="11"/>
        <v>#VALUE!</v>
      </c>
      <c r="K73" s="3">
        <f t="shared" si="10"/>
        <v>0</v>
      </c>
    </row>
    <row r="74" spans="1:11" x14ac:dyDescent="0.2">
      <c r="A74" s="3">
        <v>74</v>
      </c>
      <c r="B74" s="4">
        <v>40617</v>
      </c>
      <c r="C74" s="3">
        <f t="shared" si="6"/>
        <v>3</v>
      </c>
      <c r="D74" s="3" t="str">
        <f>VLOOKUP(C74,Sheet2!$A$1:$B$7,2,FALSE)</f>
        <v>Tisdag</v>
      </c>
      <c r="E74" s="3">
        <f t="shared" si="7"/>
        <v>12</v>
      </c>
      <c r="G74" s="3">
        <f t="shared" si="8"/>
        <v>15</v>
      </c>
      <c r="I74" s="3" t="str">
        <f t="shared" si="9"/>
        <v>WD</v>
      </c>
      <c r="J74" s="3" t="e">
        <f t="shared" si="11"/>
        <v>#VALUE!</v>
      </c>
      <c r="K74" s="3">
        <f t="shared" si="10"/>
        <v>0</v>
      </c>
    </row>
    <row r="75" spans="1:11" x14ac:dyDescent="0.2">
      <c r="A75" s="3">
        <v>75</v>
      </c>
      <c r="B75" s="4">
        <v>40618</v>
      </c>
      <c r="C75" s="3">
        <f t="shared" si="6"/>
        <v>4</v>
      </c>
      <c r="D75" s="3" t="str">
        <f>VLOOKUP(C75,Sheet2!$A$1:$B$7,2,FALSE)</f>
        <v>Onsdag</v>
      </c>
      <c r="E75" s="3">
        <f t="shared" si="7"/>
        <v>12</v>
      </c>
      <c r="G75" s="3">
        <f t="shared" si="8"/>
        <v>16</v>
      </c>
      <c r="I75" s="3" t="str">
        <f t="shared" si="9"/>
        <v>WD</v>
      </c>
      <c r="J75" s="3" t="e">
        <f t="shared" si="11"/>
        <v>#VALUE!</v>
      </c>
      <c r="K75" s="3">
        <f t="shared" si="10"/>
        <v>0</v>
      </c>
    </row>
    <row r="76" spans="1:11" x14ac:dyDescent="0.2">
      <c r="A76" s="3">
        <v>76</v>
      </c>
      <c r="B76" s="4">
        <v>40619</v>
      </c>
      <c r="C76" s="3">
        <f t="shared" si="6"/>
        <v>5</v>
      </c>
      <c r="D76" s="3" t="str">
        <f>VLOOKUP(C76,Sheet2!$A$1:$B$7,2,FALSE)</f>
        <v>Torsdag</v>
      </c>
      <c r="E76" s="3">
        <f t="shared" si="7"/>
        <v>12</v>
      </c>
      <c r="G76" s="3">
        <f t="shared" si="8"/>
        <v>17</v>
      </c>
      <c r="I76" s="3" t="str">
        <f t="shared" si="9"/>
        <v>WD</v>
      </c>
      <c r="J76" s="3" t="e">
        <f t="shared" si="11"/>
        <v>#VALUE!</v>
      </c>
      <c r="K76" s="3">
        <f t="shared" si="10"/>
        <v>0</v>
      </c>
    </row>
    <row r="77" spans="1:11" x14ac:dyDescent="0.2">
      <c r="A77" s="3">
        <v>77</v>
      </c>
      <c r="B77" s="4">
        <v>40620</v>
      </c>
      <c r="C77" s="3">
        <f t="shared" si="6"/>
        <v>6</v>
      </c>
      <c r="D77" s="3" t="str">
        <f>VLOOKUP(C77,Sheet2!$A$1:$B$7,2,FALSE)</f>
        <v>Fredag</v>
      </c>
      <c r="E77" s="3">
        <f t="shared" si="7"/>
        <v>12</v>
      </c>
      <c r="G77" s="3">
        <f t="shared" si="8"/>
        <v>18</v>
      </c>
      <c r="I77" s="3" t="str">
        <f t="shared" si="9"/>
        <v>WD</v>
      </c>
      <c r="J77" s="3" t="e">
        <f t="shared" si="11"/>
        <v>#VALUE!</v>
      </c>
      <c r="K77" s="3">
        <f t="shared" si="10"/>
        <v>0</v>
      </c>
    </row>
    <row r="78" spans="1:11" x14ac:dyDescent="0.2">
      <c r="A78" s="3">
        <v>78</v>
      </c>
      <c r="B78" s="4">
        <v>40621</v>
      </c>
      <c r="C78" s="3">
        <f t="shared" si="6"/>
        <v>7</v>
      </c>
      <c r="D78" s="3" t="str">
        <f>VLOOKUP(C78,Sheet2!$A$1:$B$7,2,FALSE)</f>
        <v>Lördag</v>
      </c>
      <c r="E78" s="3">
        <f t="shared" si="7"/>
        <v>12</v>
      </c>
      <c r="G78" s="3">
        <f t="shared" si="8"/>
        <v>19</v>
      </c>
      <c r="I78" s="3" t="str">
        <f t="shared" si="9"/>
        <v>NWD</v>
      </c>
      <c r="J78" s="3">
        <f t="shared" si="11"/>
        <v>2</v>
      </c>
      <c r="K78" s="3">
        <f t="shared" si="10"/>
        <v>2</v>
      </c>
    </row>
    <row r="79" spans="1:11" x14ac:dyDescent="0.2">
      <c r="A79" s="3">
        <v>79</v>
      </c>
      <c r="B79" s="4">
        <v>40622</v>
      </c>
      <c r="C79" s="3">
        <f t="shared" si="6"/>
        <v>1</v>
      </c>
      <c r="D79" s="3" t="str">
        <f>VLOOKUP(C79,Sheet2!$A$1:$B$7,2,FALSE)</f>
        <v>Söndag</v>
      </c>
      <c r="E79" s="3">
        <f t="shared" si="7"/>
        <v>13</v>
      </c>
      <c r="G79" s="3">
        <f t="shared" si="8"/>
        <v>20</v>
      </c>
      <c r="I79" s="3" t="str">
        <f t="shared" si="9"/>
        <v>NWD</v>
      </c>
      <c r="J79" s="3">
        <f t="shared" si="11"/>
        <v>2</v>
      </c>
      <c r="K79" s="3">
        <f t="shared" si="10"/>
        <v>2</v>
      </c>
    </row>
    <row r="80" spans="1:11" x14ac:dyDescent="0.2">
      <c r="A80" s="3">
        <v>80</v>
      </c>
      <c r="B80" s="4">
        <v>40623</v>
      </c>
      <c r="C80" s="3">
        <f t="shared" si="6"/>
        <v>2</v>
      </c>
      <c r="D80" s="3" t="str">
        <f>VLOOKUP(C80,Sheet2!$A$1:$B$7,2,FALSE)</f>
        <v>Måndag</v>
      </c>
      <c r="E80" s="3">
        <f t="shared" si="7"/>
        <v>13</v>
      </c>
      <c r="G80" s="3">
        <f t="shared" si="8"/>
        <v>21</v>
      </c>
      <c r="I80" s="3" t="str">
        <f t="shared" si="9"/>
        <v>WD</v>
      </c>
      <c r="J80" s="3" t="e">
        <f t="shared" si="11"/>
        <v>#VALUE!</v>
      </c>
      <c r="K80" s="3">
        <f t="shared" si="10"/>
        <v>0</v>
      </c>
    </row>
    <row r="81" spans="1:13" x14ac:dyDescent="0.2">
      <c r="A81" s="3">
        <v>81</v>
      </c>
      <c r="B81" s="4">
        <v>40624</v>
      </c>
      <c r="C81" s="3">
        <f t="shared" si="6"/>
        <v>3</v>
      </c>
      <c r="D81" s="3" t="str">
        <f>VLOOKUP(C81,Sheet2!$A$1:$B$7,2,FALSE)</f>
        <v>Tisdag</v>
      </c>
      <c r="E81" s="3">
        <f t="shared" si="7"/>
        <v>13</v>
      </c>
      <c r="G81" s="3">
        <f t="shared" si="8"/>
        <v>22</v>
      </c>
      <c r="I81" s="3" t="str">
        <f t="shared" si="9"/>
        <v>WD</v>
      </c>
      <c r="J81" s="3" t="e">
        <f t="shared" si="11"/>
        <v>#VALUE!</v>
      </c>
      <c r="K81" s="3">
        <f t="shared" si="10"/>
        <v>0</v>
      </c>
    </row>
    <row r="82" spans="1:13" x14ac:dyDescent="0.2">
      <c r="A82" s="3">
        <v>82</v>
      </c>
      <c r="B82" s="4">
        <v>40625</v>
      </c>
      <c r="C82" s="3">
        <f t="shared" si="6"/>
        <v>4</v>
      </c>
      <c r="D82" s="3" t="str">
        <f>VLOOKUP(C82,Sheet2!$A$1:$B$7,2,FALSE)</f>
        <v>Onsdag</v>
      </c>
      <c r="E82" s="3">
        <f t="shared" si="7"/>
        <v>13</v>
      </c>
      <c r="G82" s="3">
        <f t="shared" si="8"/>
        <v>23</v>
      </c>
      <c r="I82" s="3" t="str">
        <f t="shared" si="9"/>
        <v>WD</v>
      </c>
      <c r="J82" s="3" t="e">
        <f t="shared" si="11"/>
        <v>#VALUE!</v>
      </c>
      <c r="K82" s="3">
        <f t="shared" si="10"/>
        <v>0</v>
      </c>
    </row>
    <row r="83" spans="1:13" x14ac:dyDescent="0.2">
      <c r="A83" s="3">
        <v>83</v>
      </c>
      <c r="B83" s="4">
        <v>40626</v>
      </c>
      <c r="C83" s="3">
        <f t="shared" si="6"/>
        <v>5</v>
      </c>
      <c r="D83" s="3" t="str">
        <f>VLOOKUP(C83,Sheet2!$A$1:$B$7,2,FALSE)</f>
        <v>Torsdag</v>
      </c>
      <c r="E83" s="3">
        <f t="shared" si="7"/>
        <v>13</v>
      </c>
      <c r="G83" s="3">
        <f t="shared" si="8"/>
        <v>24</v>
      </c>
      <c r="I83" s="3" t="str">
        <f t="shared" si="9"/>
        <v>WD</v>
      </c>
      <c r="J83" s="3" t="e">
        <f t="shared" si="11"/>
        <v>#VALUE!</v>
      </c>
      <c r="K83" s="3">
        <f t="shared" si="10"/>
        <v>0</v>
      </c>
    </row>
    <row r="84" spans="1:13" x14ac:dyDescent="0.2">
      <c r="A84" s="3">
        <v>84</v>
      </c>
      <c r="B84" s="4">
        <v>40627</v>
      </c>
      <c r="C84" s="3">
        <f t="shared" si="6"/>
        <v>6</v>
      </c>
      <c r="D84" s="3" t="str">
        <f>VLOOKUP(C84,Sheet2!$A$1:$B$7,2,FALSE)</f>
        <v>Fredag</v>
      </c>
      <c r="E84" s="3">
        <f t="shared" si="7"/>
        <v>13</v>
      </c>
      <c r="G84" s="3">
        <f t="shared" si="8"/>
        <v>25</v>
      </c>
      <c r="I84" s="3" t="str">
        <f t="shared" si="9"/>
        <v>WD</v>
      </c>
      <c r="J84" s="3" t="e">
        <f t="shared" si="11"/>
        <v>#VALUE!</v>
      </c>
      <c r="K84" s="3">
        <f t="shared" si="10"/>
        <v>0</v>
      </c>
    </row>
    <row r="85" spans="1:13" x14ac:dyDescent="0.2">
      <c r="A85" s="3">
        <v>85</v>
      </c>
      <c r="B85" s="4">
        <v>40628</v>
      </c>
      <c r="C85" s="3">
        <f t="shared" si="6"/>
        <v>7</v>
      </c>
      <c r="D85" s="3" t="str">
        <f>VLOOKUP(C85,Sheet2!$A$1:$B$7,2,FALSE)</f>
        <v>Lördag</v>
      </c>
      <c r="E85" s="3">
        <f t="shared" si="7"/>
        <v>13</v>
      </c>
      <c r="G85" s="3">
        <f t="shared" si="8"/>
        <v>26</v>
      </c>
      <c r="I85" s="3" t="str">
        <f t="shared" si="9"/>
        <v>NWD</v>
      </c>
      <c r="J85" s="3">
        <f t="shared" si="11"/>
        <v>2</v>
      </c>
      <c r="K85" s="3">
        <f t="shared" si="10"/>
        <v>2</v>
      </c>
    </row>
    <row r="86" spans="1:13" x14ac:dyDescent="0.2">
      <c r="A86" s="3">
        <v>86</v>
      </c>
      <c r="B86" s="4">
        <v>40629</v>
      </c>
      <c r="C86" s="3">
        <f t="shared" si="6"/>
        <v>1</v>
      </c>
      <c r="D86" s="3" t="str">
        <f>VLOOKUP(C86,Sheet2!$A$1:$B$7,2,FALSE)</f>
        <v>Söndag</v>
      </c>
      <c r="E86" s="3">
        <f t="shared" si="7"/>
        <v>14</v>
      </c>
      <c r="G86" s="3">
        <f t="shared" si="8"/>
        <v>27</v>
      </c>
      <c r="I86" s="3" t="str">
        <f t="shared" si="9"/>
        <v>NWD</v>
      </c>
      <c r="J86" s="3">
        <f t="shared" si="11"/>
        <v>2</v>
      </c>
      <c r="K86" s="3">
        <f t="shared" si="10"/>
        <v>2</v>
      </c>
    </row>
    <row r="87" spans="1:13" x14ac:dyDescent="0.2">
      <c r="A87" s="3">
        <v>87</v>
      </c>
      <c r="B87" s="4">
        <v>40630</v>
      </c>
      <c r="C87" s="3">
        <f t="shared" si="6"/>
        <v>2</v>
      </c>
      <c r="D87" s="3" t="str">
        <f>VLOOKUP(C87,Sheet2!$A$1:$B$7,2,FALSE)</f>
        <v>Måndag</v>
      </c>
      <c r="E87" s="3">
        <f t="shared" si="7"/>
        <v>14</v>
      </c>
      <c r="G87" s="3">
        <f t="shared" si="8"/>
        <v>28</v>
      </c>
      <c r="I87" s="3" t="str">
        <f t="shared" si="9"/>
        <v>WD</v>
      </c>
      <c r="J87" s="3" t="e">
        <f t="shared" si="11"/>
        <v>#VALUE!</v>
      </c>
      <c r="K87" s="3">
        <f t="shared" si="10"/>
        <v>0</v>
      </c>
    </row>
    <row r="88" spans="1:13" x14ac:dyDescent="0.2">
      <c r="A88" s="3">
        <v>88</v>
      </c>
      <c r="B88" s="4">
        <v>40631</v>
      </c>
      <c r="C88" s="3">
        <f t="shared" si="6"/>
        <v>3</v>
      </c>
      <c r="D88" s="3" t="str">
        <f>VLOOKUP(C88,Sheet2!$A$1:$B$7,2,FALSE)</f>
        <v>Tisdag</v>
      </c>
      <c r="E88" s="3">
        <f t="shared" si="7"/>
        <v>14</v>
      </c>
      <c r="G88" s="3">
        <f t="shared" si="8"/>
        <v>29</v>
      </c>
      <c r="I88" s="3" t="str">
        <f t="shared" si="9"/>
        <v>WD</v>
      </c>
      <c r="J88" s="3" t="e">
        <f t="shared" si="11"/>
        <v>#VALUE!</v>
      </c>
      <c r="K88" s="3">
        <f t="shared" si="10"/>
        <v>0</v>
      </c>
    </row>
    <row r="89" spans="1:13" x14ac:dyDescent="0.2">
      <c r="A89" s="3">
        <v>89</v>
      </c>
      <c r="B89" s="4">
        <v>40632</v>
      </c>
      <c r="C89" s="3">
        <f t="shared" si="6"/>
        <v>4</v>
      </c>
      <c r="D89" s="3" t="str">
        <f>VLOOKUP(C89,Sheet2!$A$1:$B$7,2,FALSE)</f>
        <v>Onsdag</v>
      </c>
      <c r="E89" s="3">
        <f t="shared" si="7"/>
        <v>14</v>
      </c>
      <c r="G89" s="3">
        <f t="shared" si="8"/>
        <v>30</v>
      </c>
      <c r="I89" s="3" t="str">
        <f t="shared" si="9"/>
        <v>WD</v>
      </c>
      <c r="J89" s="3" t="e">
        <f t="shared" si="11"/>
        <v>#VALUE!</v>
      </c>
      <c r="K89" s="3">
        <f t="shared" si="10"/>
        <v>0</v>
      </c>
    </row>
    <row r="90" spans="1:13" x14ac:dyDescent="0.2">
      <c r="A90" s="5">
        <v>90</v>
      </c>
      <c r="B90" s="6">
        <v>40633</v>
      </c>
      <c r="C90" s="5">
        <f t="shared" si="6"/>
        <v>5</v>
      </c>
      <c r="D90" s="5" t="str">
        <f>VLOOKUP(C90,Sheet2!$A$1:$B$7,2,FALSE)</f>
        <v>Torsdag</v>
      </c>
      <c r="E90" s="5">
        <f t="shared" si="7"/>
        <v>14</v>
      </c>
      <c r="F90" s="5"/>
      <c r="G90" s="5">
        <f t="shared" si="8"/>
        <v>31</v>
      </c>
      <c r="H90" s="5"/>
      <c r="I90" s="5" t="str">
        <f t="shared" si="9"/>
        <v>WD</v>
      </c>
      <c r="J90" s="5" t="e">
        <f t="shared" si="11"/>
        <v>#VALUE!</v>
      </c>
      <c r="K90" s="5">
        <f t="shared" si="10"/>
        <v>0</v>
      </c>
      <c r="L90" s="5"/>
      <c r="M90" s="5">
        <f>31-(COUNTIF(I60:I90,"NWD"))</f>
        <v>23</v>
      </c>
    </row>
    <row r="91" spans="1:13" x14ac:dyDescent="0.2">
      <c r="A91" s="3">
        <v>91</v>
      </c>
      <c r="B91" s="4">
        <v>40634</v>
      </c>
      <c r="C91" s="3">
        <f t="shared" si="6"/>
        <v>6</v>
      </c>
      <c r="D91" s="3" t="str">
        <f>VLOOKUP(C91,Sheet2!$A$1:$B$7,2,FALSE)</f>
        <v>Fredag</v>
      </c>
      <c r="E91" s="3">
        <f t="shared" si="7"/>
        <v>14</v>
      </c>
      <c r="G91" s="3">
        <f t="shared" si="8"/>
        <v>1</v>
      </c>
      <c r="I91" s="3" t="str">
        <f t="shared" si="9"/>
        <v>WD</v>
      </c>
      <c r="J91" s="3" t="e">
        <f t="shared" si="11"/>
        <v>#VALUE!</v>
      </c>
      <c r="K91" s="3">
        <f t="shared" si="10"/>
        <v>0</v>
      </c>
    </row>
    <row r="92" spans="1:13" x14ac:dyDescent="0.2">
      <c r="A92" s="3">
        <v>92</v>
      </c>
      <c r="B92" s="4">
        <v>40635</v>
      </c>
      <c r="C92" s="3">
        <f t="shared" si="6"/>
        <v>7</v>
      </c>
      <c r="D92" s="3" t="str">
        <f>VLOOKUP(C92,Sheet2!$A$1:$B$7,2,FALSE)</f>
        <v>Lördag</v>
      </c>
      <c r="E92" s="3">
        <f t="shared" si="7"/>
        <v>14</v>
      </c>
      <c r="G92" s="3">
        <f t="shared" si="8"/>
        <v>2</v>
      </c>
      <c r="I92" s="3" t="str">
        <f t="shared" si="9"/>
        <v>NWD</v>
      </c>
      <c r="J92" s="3">
        <f t="shared" si="11"/>
        <v>2</v>
      </c>
      <c r="K92" s="3">
        <f t="shared" si="10"/>
        <v>2</v>
      </c>
    </row>
    <row r="93" spans="1:13" x14ac:dyDescent="0.2">
      <c r="A93" s="3">
        <v>93</v>
      </c>
      <c r="B93" s="4">
        <v>40636</v>
      </c>
      <c r="C93" s="3">
        <f t="shared" si="6"/>
        <v>1</v>
      </c>
      <c r="D93" s="3" t="str">
        <f>VLOOKUP(C93,Sheet2!$A$1:$B$7,2,FALSE)</f>
        <v>Söndag</v>
      </c>
      <c r="E93" s="3">
        <f t="shared" si="7"/>
        <v>15</v>
      </c>
      <c r="G93" s="3">
        <f t="shared" si="8"/>
        <v>3</v>
      </c>
      <c r="I93" s="3" t="str">
        <f t="shared" si="9"/>
        <v>NWD</v>
      </c>
      <c r="J93" s="3">
        <f t="shared" si="11"/>
        <v>2</v>
      </c>
      <c r="K93" s="3">
        <f t="shared" si="10"/>
        <v>2</v>
      </c>
    </row>
    <row r="94" spans="1:13" x14ac:dyDescent="0.2">
      <c r="A94" s="3">
        <v>94</v>
      </c>
      <c r="B94" s="4">
        <v>40637</v>
      </c>
      <c r="C94" s="3">
        <f t="shared" si="6"/>
        <v>2</v>
      </c>
      <c r="D94" s="3" t="str">
        <f>VLOOKUP(C94,Sheet2!$A$1:$B$7,2,FALSE)</f>
        <v>Måndag</v>
      </c>
      <c r="E94" s="3">
        <f t="shared" si="7"/>
        <v>15</v>
      </c>
      <c r="G94" s="3">
        <f t="shared" si="8"/>
        <v>4</v>
      </c>
      <c r="I94" s="3" t="str">
        <f t="shared" si="9"/>
        <v>WD</v>
      </c>
      <c r="J94" s="3" t="e">
        <f t="shared" si="11"/>
        <v>#VALUE!</v>
      </c>
      <c r="K94" s="3">
        <f t="shared" si="10"/>
        <v>0</v>
      </c>
    </row>
    <row r="95" spans="1:13" x14ac:dyDescent="0.2">
      <c r="A95" s="3">
        <v>95</v>
      </c>
      <c r="B95" s="4">
        <v>40638</v>
      </c>
      <c r="C95" s="3">
        <f t="shared" si="6"/>
        <v>3</v>
      </c>
      <c r="D95" s="3" t="str">
        <f>VLOOKUP(C95,Sheet2!$A$1:$B$7,2,FALSE)</f>
        <v>Tisdag</v>
      </c>
      <c r="E95" s="3">
        <f t="shared" si="7"/>
        <v>15</v>
      </c>
      <c r="G95" s="3">
        <f t="shared" si="8"/>
        <v>5</v>
      </c>
      <c r="I95" s="3" t="str">
        <f t="shared" si="9"/>
        <v>WD</v>
      </c>
      <c r="J95" s="3" t="e">
        <f t="shared" si="11"/>
        <v>#VALUE!</v>
      </c>
      <c r="K95" s="3">
        <f t="shared" si="10"/>
        <v>0</v>
      </c>
    </row>
    <row r="96" spans="1:13" x14ac:dyDescent="0.2">
      <c r="A96" s="3">
        <v>96</v>
      </c>
      <c r="B96" s="4">
        <v>40639</v>
      </c>
      <c r="C96" s="3">
        <f t="shared" si="6"/>
        <v>4</v>
      </c>
      <c r="D96" s="3" t="str">
        <f>VLOOKUP(C96,Sheet2!$A$1:$B$7,2,FALSE)</f>
        <v>Onsdag</v>
      </c>
      <c r="E96" s="3">
        <f t="shared" si="7"/>
        <v>15</v>
      </c>
      <c r="G96" s="3">
        <f t="shared" si="8"/>
        <v>6</v>
      </c>
      <c r="I96" s="3" t="str">
        <f t="shared" si="9"/>
        <v>WD</v>
      </c>
      <c r="J96" s="3" t="e">
        <f t="shared" si="11"/>
        <v>#VALUE!</v>
      </c>
      <c r="K96" s="3">
        <f t="shared" si="10"/>
        <v>0</v>
      </c>
    </row>
    <row r="97" spans="1:11" x14ac:dyDescent="0.2">
      <c r="A97" s="3">
        <v>97</v>
      </c>
      <c r="B97" s="4">
        <v>40640</v>
      </c>
      <c r="C97" s="3">
        <f t="shared" si="6"/>
        <v>5</v>
      </c>
      <c r="D97" s="3" t="str">
        <f>VLOOKUP(C97,Sheet2!$A$1:$B$7,2,FALSE)</f>
        <v>Torsdag</v>
      </c>
      <c r="E97" s="3">
        <f t="shared" si="7"/>
        <v>15</v>
      </c>
      <c r="G97" s="3">
        <f t="shared" si="8"/>
        <v>7</v>
      </c>
      <c r="I97" s="3" t="str">
        <f t="shared" si="9"/>
        <v>WD</v>
      </c>
      <c r="J97" s="3" t="e">
        <f t="shared" si="11"/>
        <v>#VALUE!</v>
      </c>
      <c r="K97" s="3">
        <f t="shared" si="10"/>
        <v>0</v>
      </c>
    </row>
    <row r="98" spans="1:11" x14ac:dyDescent="0.2">
      <c r="A98" s="3">
        <v>98</v>
      </c>
      <c r="B98" s="4">
        <v>40641</v>
      </c>
      <c r="C98" s="3">
        <f t="shared" si="6"/>
        <v>6</v>
      </c>
      <c r="D98" s="3" t="str">
        <f>VLOOKUP(C98,Sheet2!$A$1:$B$7,2,FALSE)</f>
        <v>Fredag</v>
      </c>
      <c r="E98" s="3">
        <f t="shared" si="7"/>
        <v>15</v>
      </c>
      <c r="G98" s="3">
        <f t="shared" si="8"/>
        <v>8</v>
      </c>
      <c r="I98" s="3" t="str">
        <f t="shared" si="9"/>
        <v>WD</v>
      </c>
      <c r="J98" s="3" t="e">
        <f t="shared" si="11"/>
        <v>#VALUE!</v>
      </c>
      <c r="K98" s="3">
        <f t="shared" si="10"/>
        <v>0</v>
      </c>
    </row>
    <row r="99" spans="1:11" x14ac:dyDescent="0.2">
      <c r="A99" s="3">
        <v>99</v>
      </c>
      <c r="B99" s="4">
        <v>40642</v>
      </c>
      <c r="C99" s="3">
        <f t="shared" si="6"/>
        <v>7</v>
      </c>
      <c r="D99" s="3" t="str">
        <f>VLOOKUP(C99,Sheet2!$A$1:$B$7,2,FALSE)</f>
        <v>Lördag</v>
      </c>
      <c r="E99" s="3">
        <f t="shared" si="7"/>
        <v>15</v>
      </c>
      <c r="G99" s="3">
        <f t="shared" si="8"/>
        <v>9</v>
      </c>
      <c r="I99" s="3" t="str">
        <f t="shared" si="9"/>
        <v>NWD</v>
      </c>
      <c r="J99" s="3">
        <f t="shared" si="11"/>
        <v>2</v>
      </c>
      <c r="K99" s="3">
        <f t="shared" si="10"/>
        <v>2</v>
      </c>
    </row>
    <row r="100" spans="1:11" x14ac:dyDescent="0.2">
      <c r="A100" s="3">
        <v>100</v>
      </c>
      <c r="B100" s="4">
        <v>40643</v>
      </c>
      <c r="C100" s="3">
        <f t="shared" si="6"/>
        <v>1</v>
      </c>
      <c r="D100" s="3" t="str">
        <f>VLOOKUP(C100,Sheet2!$A$1:$B$7,2,FALSE)</f>
        <v>Söndag</v>
      </c>
      <c r="E100" s="3">
        <f t="shared" si="7"/>
        <v>16</v>
      </c>
      <c r="G100" s="3">
        <f t="shared" si="8"/>
        <v>10</v>
      </c>
      <c r="I100" s="3" t="str">
        <f t="shared" si="9"/>
        <v>NWD</v>
      </c>
      <c r="J100" s="3">
        <f t="shared" si="11"/>
        <v>2</v>
      </c>
      <c r="K100" s="3">
        <f t="shared" si="10"/>
        <v>2</v>
      </c>
    </row>
    <row r="101" spans="1:11" x14ac:dyDescent="0.2">
      <c r="A101" s="3">
        <v>101</v>
      </c>
      <c r="B101" s="4">
        <v>40644</v>
      </c>
      <c r="C101" s="3">
        <f t="shared" si="6"/>
        <v>2</v>
      </c>
      <c r="D101" s="3" t="str">
        <f>VLOOKUP(C101,Sheet2!$A$1:$B$7,2,FALSE)</f>
        <v>Måndag</v>
      </c>
      <c r="E101" s="3">
        <f t="shared" si="7"/>
        <v>16</v>
      </c>
      <c r="G101" s="3">
        <f t="shared" si="8"/>
        <v>11</v>
      </c>
      <c r="I101" s="3" t="str">
        <f t="shared" si="9"/>
        <v>WD</v>
      </c>
      <c r="J101" s="3" t="e">
        <f t="shared" si="11"/>
        <v>#VALUE!</v>
      </c>
      <c r="K101" s="3">
        <f t="shared" si="10"/>
        <v>0</v>
      </c>
    </row>
    <row r="102" spans="1:11" x14ac:dyDescent="0.2">
      <c r="A102" s="3">
        <v>102</v>
      </c>
      <c r="B102" s="4">
        <v>40645</v>
      </c>
      <c r="C102" s="3">
        <f t="shared" si="6"/>
        <v>3</v>
      </c>
      <c r="D102" s="3" t="str">
        <f>VLOOKUP(C102,Sheet2!$A$1:$B$7,2,FALSE)</f>
        <v>Tisdag</v>
      </c>
      <c r="E102" s="3">
        <f t="shared" si="7"/>
        <v>16</v>
      </c>
      <c r="G102" s="3">
        <f t="shared" si="8"/>
        <v>12</v>
      </c>
      <c r="I102" s="3" t="str">
        <f t="shared" si="9"/>
        <v>WD</v>
      </c>
      <c r="J102" s="3" t="e">
        <f t="shared" si="11"/>
        <v>#VALUE!</v>
      </c>
      <c r="K102" s="3">
        <f t="shared" si="10"/>
        <v>0</v>
      </c>
    </row>
    <row r="103" spans="1:11" x14ac:dyDescent="0.2">
      <c r="A103" s="3">
        <v>103</v>
      </c>
      <c r="B103" s="4">
        <v>40646</v>
      </c>
      <c r="C103" s="3">
        <f t="shared" si="6"/>
        <v>4</v>
      </c>
      <c r="D103" s="3" t="str">
        <f>VLOOKUP(C103,Sheet2!$A$1:$B$7,2,FALSE)</f>
        <v>Onsdag</v>
      </c>
      <c r="E103" s="3">
        <f t="shared" si="7"/>
        <v>16</v>
      </c>
      <c r="G103" s="3">
        <f t="shared" si="8"/>
        <v>13</v>
      </c>
      <c r="I103" s="3" t="str">
        <f t="shared" si="9"/>
        <v>WD</v>
      </c>
      <c r="J103" s="3" t="e">
        <f t="shared" si="11"/>
        <v>#VALUE!</v>
      </c>
      <c r="K103" s="3">
        <f t="shared" si="10"/>
        <v>0</v>
      </c>
    </row>
    <row r="104" spans="1:11" x14ac:dyDescent="0.2">
      <c r="A104" s="3">
        <v>104</v>
      </c>
      <c r="B104" s="4">
        <v>40647</v>
      </c>
      <c r="C104" s="3">
        <f t="shared" si="6"/>
        <v>5</v>
      </c>
      <c r="D104" s="3" t="str">
        <f>VLOOKUP(C104,Sheet2!$A$1:$B$7,2,FALSE)</f>
        <v>Torsdag</v>
      </c>
      <c r="E104" s="3">
        <f t="shared" si="7"/>
        <v>16</v>
      </c>
      <c r="G104" s="3">
        <f t="shared" si="8"/>
        <v>14</v>
      </c>
      <c r="I104" s="3" t="str">
        <f t="shared" si="9"/>
        <v>WD</v>
      </c>
      <c r="J104" s="3" t="e">
        <f t="shared" si="11"/>
        <v>#VALUE!</v>
      </c>
      <c r="K104" s="3">
        <f t="shared" si="10"/>
        <v>0</v>
      </c>
    </row>
    <row r="105" spans="1:11" x14ac:dyDescent="0.2">
      <c r="A105" s="3">
        <v>105</v>
      </c>
      <c r="B105" s="4">
        <v>40648</v>
      </c>
      <c r="C105" s="3">
        <f t="shared" si="6"/>
        <v>6</v>
      </c>
      <c r="D105" s="3" t="str">
        <f>VLOOKUP(C105,Sheet2!$A$1:$B$7,2,FALSE)</f>
        <v>Fredag</v>
      </c>
      <c r="E105" s="3">
        <f t="shared" si="7"/>
        <v>16</v>
      </c>
      <c r="G105" s="3">
        <f t="shared" si="8"/>
        <v>15</v>
      </c>
      <c r="I105" s="3" t="str">
        <f t="shared" si="9"/>
        <v>WD</v>
      </c>
      <c r="J105" s="3" t="e">
        <f t="shared" si="11"/>
        <v>#VALUE!</v>
      </c>
      <c r="K105" s="3">
        <f t="shared" si="10"/>
        <v>0</v>
      </c>
    </row>
    <row r="106" spans="1:11" x14ac:dyDescent="0.2">
      <c r="A106" s="3">
        <v>106</v>
      </c>
      <c r="B106" s="4">
        <v>40649</v>
      </c>
      <c r="C106" s="3">
        <f t="shared" si="6"/>
        <v>7</v>
      </c>
      <c r="D106" s="3" t="str">
        <f>VLOOKUP(C106,Sheet2!$A$1:$B$7,2,FALSE)</f>
        <v>Lördag</v>
      </c>
      <c r="E106" s="3">
        <f t="shared" si="7"/>
        <v>16</v>
      </c>
      <c r="G106" s="3">
        <f t="shared" si="8"/>
        <v>16</v>
      </c>
      <c r="I106" s="3" t="str">
        <f t="shared" si="9"/>
        <v>NWD</v>
      </c>
      <c r="J106" s="3">
        <f t="shared" si="11"/>
        <v>2</v>
      </c>
      <c r="K106" s="3">
        <f t="shared" si="10"/>
        <v>2</v>
      </c>
    </row>
    <row r="107" spans="1:11" x14ac:dyDescent="0.2">
      <c r="A107" s="3">
        <v>107</v>
      </c>
      <c r="B107" s="4">
        <v>40650</v>
      </c>
      <c r="C107" s="3">
        <f t="shared" si="6"/>
        <v>1</v>
      </c>
      <c r="D107" s="3" t="str">
        <f>VLOOKUP(C107,Sheet2!$A$1:$B$7,2,FALSE)</f>
        <v>Söndag</v>
      </c>
      <c r="E107" s="3">
        <f t="shared" si="7"/>
        <v>17</v>
      </c>
      <c r="G107" s="3">
        <f t="shared" si="8"/>
        <v>17</v>
      </c>
      <c r="I107" s="3" t="str">
        <f t="shared" si="9"/>
        <v>NWD</v>
      </c>
      <c r="J107" s="3">
        <f t="shared" si="11"/>
        <v>2</v>
      </c>
      <c r="K107" s="3">
        <f t="shared" si="10"/>
        <v>2</v>
      </c>
    </row>
    <row r="108" spans="1:11" x14ac:dyDescent="0.2">
      <c r="A108" s="3">
        <v>108</v>
      </c>
      <c r="B108" s="4">
        <v>40651</v>
      </c>
      <c r="C108" s="3">
        <f t="shared" si="6"/>
        <v>2</v>
      </c>
      <c r="D108" s="3" t="str">
        <f>VLOOKUP(C108,Sheet2!$A$1:$B$7,2,FALSE)</f>
        <v>Måndag</v>
      </c>
      <c r="E108" s="3">
        <f t="shared" si="7"/>
        <v>17</v>
      </c>
      <c r="G108" s="3">
        <f t="shared" si="8"/>
        <v>18</v>
      </c>
      <c r="I108" s="3" t="str">
        <f t="shared" si="9"/>
        <v>WD</v>
      </c>
      <c r="J108" s="3" t="e">
        <f t="shared" si="11"/>
        <v>#VALUE!</v>
      </c>
      <c r="K108" s="3">
        <f t="shared" si="10"/>
        <v>0</v>
      </c>
    </row>
    <row r="109" spans="1:11" x14ac:dyDescent="0.2">
      <c r="A109" s="3">
        <v>109</v>
      </c>
      <c r="B109" s="4">
        <v>40652</v>
      </c>
      <c r="C109" s="3">
        <f t="shared" si="6"/>
        <v>3</v>
      </c>
      <c r="D109" s="3" t="str">
        <f>VLOOKUP(C109,Sheet2!$A$1:$B$7,2,FALSE)</f>
        <v>Tisdag</v>
      </c>
      <c r="E109" s="3">
        <f t="shared" si="7"/>
        <v>17</v>
      </c>
      <c r="G109" s="3">
        <f t="shared" si="8"/>
        <v>19</v>
      </c>
      <c r="I109" s="3" t="str">
        <f t="shared" si="9"/>
        <v>WD</v>
      </c>
      <c r="J109" s="3" t="e">
        <f t="shared" si="11"/>
        <v>#VALUE!</v>
      </c>
      <c r="K109" s="3">
        <f t="shared" si="10"/>
        <v>0</v>
      </c>
    </row>
    <row r="110" spans="1:11" x14ac:dyDescent="0.2">
      <c r="A110" s="3">
        <v>110</v>
      </c>
      <c r="B110" s="4">
        <v>40653</v>
      </c>
      <c r="C110" s="3">
        <f t="shared" si="6"/>
        <v>4</v>
      </c>
      <c r="D110" s="3" t="str">
        <f>VLOOKUP(C110,Sheet2!$A$1:$B$7,2,FALSE)</f>
        <v>Onsdag</v>
      </c>
      <c r="E110" s="3">
        <f t="shared" si="7"/>
        <v>17</v>
      </c>
      <c r="G110" s="3">
        <f t="shared" si="8"/>
        <v>20</v>
      </c>
      <c r="I110" s="3" t="str">
        <f t="shared" si="9"/>
        <v>WD</v>
      </c>
      <c r="J110" s="3" t="e">
        <f t="shared" si="11"/>
        <v>#VALUE!</v>
      </c>
      <c r="K110" s="3">
        <f t="shared" si="10"/>
        <v>0</v>
      </c>
    </row>
    <row r="111" spans="1:11" x14ac:dyDescent="0.2">
      <c r="A111" s="3">
        <v>111</v>
      </c>
      <c r="B111" s="4">
        <v>40654</v>
      </c>
      <c r="C111" s="3">
        <f t="shared" si="6"/>
        <v>5</v>
      </c>
      <c r="D111" s="3" t="str">
        <f>VLOOKUP(C111,Sheet2!$A$1:$B$7,2,FALSE)</f>
        <v>Torsdag</v>
      </c>
      <c r="E111" s="3">
        <f t="shared" si="7"/>
        <v>17</v>
      </c>
      <c r="F111" s="3" t="str">
        <f>VLOOKUP(B111,Sheet6!$A$1:$B$20,2,FALSE)</f>
        <v>Skärtorsdagen</v>
      </c>
      <c r="G111" s="3">
        <f t="shared" si="8"/>
        <v>21</v>
      </c>
      <c r="I111" s="3" t="str">
        <f t="shared" si="9"/>
        <v>WD</v>
      </c>
      <c r="J111" s="3" t="e">
        <f t="shared" si="11"/>
        <v>#VALUE!</v>
      </c>
      <c r="K111" s="3">
        <f t="shared" si="10"/>
        <v>0</v>
      </c>
    </row>
    <row r="112" spans="1:11" x14ac:dyDescent="0.2">
      <c r="A112" s="3">
        <v>112</v>
      </c>
      <c r="B112" s="4">
        <v>40655</v>
      </c>
      <c r="C112" s="3">
        <f t="shared" si="6"/>
        <v>6</v>
      </c>
      <c r="D112" s="3" t="str">
        <f>VLOOKUP(C112,Sheet2!$A$1:$B$7,2,FALSE)</f>
        <v>Fredag</v>
      </c>
      <c r="E112" s="3">
        <f t="shared" si="7"/>
        <v>17</v>
      </c>
      <c r="F112" s="3" t="str">
        <f>VLOOKUP(B112,Sheet6!$A$1:$B$20,2,FALSE)</f>
        <v>Långfredagen</v>
      </c>
      <c r="G112" s="3">
        <f t="shared" si="8"/>
        <v>22</v>
      </c>
      <c r="I112" s="3" t="s">
        <v>29</v>
      </c>
      <c r="J112" s="3" t="e">
        <f t="shared" si="11"/>
        <v>#VALUE!</v>
      </c>
      <c r="K112" s="3">
        <f t="shared" si="10"/>
        <v>0</v>
      </c>
    </row>
    <row r="113" spans="1:13" x14ac:dyDescent="0.2">
      <c r="A113" s="3">
        <v>113</v>
      </c>
      <c r="B113" s="4">
        <v>40656</v>
      </c>
      <c r="C113" s="3">
        <f t="shared" si="6"/>
        <v>7</v>
      </c>
      <c r="D113" s="3" t="str">
        <f>VLOOKUP(C113,Sheet2!$A$1:$B$7,2,FALSE)</f>
        <v>Lördag</v>
      </c>
      <c r="E113" s="3">
        <f t="shared" si="7"/>
        <v>17</v>
      </c>
      <c r="F113" s="3" t="str">
        <f>VLOOKUP(B113,Sheet6!$A$1:$B$20,2,FALSE)</f>
        <v>Påskafton</v>
      </c>
      <c r="G113" s="3">
        <f t="shared" si="8"/>
        <v>23</v>
      </c>
      <c r="I113" s="3" t="str">
        <f t="shared" si="9"/>
        <v>NWD</v>
      </c>
      <c r="J113" s="3">
        <f t="shared" si="11"/>
        <v>2</v>
      </c>
      <c r="K113" s="3">
        <f t="shared" si="10"/>
        <v>2</v>
      </c>
    </row>
    <row r="114" spans="1:13" x14ac:dyDescent="0.2">
      <c r="A114" s="3">
        <v>114</v>
      </c>
      <c r="B114" s="4">
        <v>40657</v>
      </c>
      <c r="C114" s="3">
        <f t="shared" si="6"/>
        <v>1</v>
      </c>
      <c r="D114" s="3" t="str">
        <f>VLOOKUP(C114,Sheet2!$A$1:$B$7,2,FALSE)</f>
        <v>Söndag</v>
      </c>
      <c r="E114" s="3">
        <f t="shared" si="7"/>
        <v>18</v>
      </c>
      <c r="F114" s="3" t="str">
        <f>VLOOKUP(B114,Sheet6!$A$1:$B$20,2,FALSE)</f>
        <v>Påskdagen</v>
      </c>
      <c r="G114" s="3">
        <f t="shared" si="8"/>
        <v>24</v>
      </c>
      <c r="I114" s="3" t="str">
        <f t="shared" si="9"/>
        <v>NWD</v>
      </c>
      <c r="J114" s="3">
        <f t="shared" si="11"/>
        <v>2</v>
      </c>
      <c r="K114" s="3">
        <f t="shared" si="10"/>
        <v>2</v>
      </c>
    </row>
    <row r="115" spans="1:13" x14ac:dyDescent="0.2">
      <c r="A115" s="3">
        <v>115</v>
      </c>
      <c r="B115" s="4">
        <v>40658</v>
      </c>
      <c r="C115" s="3">
        <f t="shared" si="6"/>
        <v>2</v>
      </c>
      <c r="D115" s="3" t="str">
        <f>VLOOKUP(C115,Sheet2!$A$1:$B$7,2,FALSE)</f>
        <v>Måndag</v>
      </c>
      <c r="E115" s="3">
        <f t="shared" si="7"/>
        <v>18</v>
      </c>
      <c r="F115" s="3" t="str">
        <f>VLOOKUP(B115,Sheet6!$A$1:$B$20,2,FALSE)</f>
        <v>Annadag påsk</v>
      </c>
      <c r="G115" s="3">
        <f t="shared" si="8"/>
        <v>25</v>
      </c>
      <c r="I115" s="3" t="str">
        <f t="shared" si="9"/>
        <v>WD</v>
      </c>
      <c r="J115" s="3" t="e">
        <f t="shared" si="11"/>
        <v>#VALUE!</v>
      </c>
      <c r="K115" s="3">
        <f t="shared" si="10"/>
        <v>0</v>
      </c>
    </row>
    <row r="116" spans="1:13" x14ac:dyDescent="0.2">
      <c r="A116" s="3">
        <v>116</v>
      </c>
      <c r="B116" s="4">
        <v>40659</v>
      </c>
      <c r="C116" s="3">
        <f t="shared" si="6"/>
        <v>3</v>
      </c>
      <c r="D116" s="3" t="str">
        <f>VLOOKUP(C116,Sheet2!$A$1:$B$7,2,FALSE)</f>
        <v>Tisdag</v>
      </c>
      <c r="E116" s="3">
        <f t="shared" si="7"/>
        <v>18</v>
      </c>
      <c r="G116" s="3">
        <f t="shared" si="8"/>
        <v>26</v>
      </c>
      <c r="I116" s="3" t="str">
        <f t="shared" si="9"/>
        <v>WD</v>
      </c>
      <c r="J116" s="3" t="e">
        <f t="shared" si="11"/>
        <v>#VALUE!</v>
      </c>
      <c r="K116" s="3">
        <f t="shared" si="10"/>
        <v>0</v>
      </c>
    </row>
    <row r="117" spans="1:13" x14ac:dyDescent="0.2">
      <c r="A117" s="3">
        <v>117</v>
      </c>
      <c r="B117" s="4">
        <v>40660</v>
      </c>
      <c r="C117" s="3">
        <f t="shared" si="6"/>
        <v>4</v>
      </c>
      <c r="D117" s="3" t="str">
        <f>VLOOKUP(C117,Sheet2!$A$1:$B$7,2,FALSE)</f>
        <v>Onsdag</v>
      </c>
      <c r="E117" s="3">
        <f t="shared" si="7"/>
        <v>18</v>
      </c>
      <c r="G117" s="3">
        <f t="shared" si="8"/>
        <v>27</v>
      </c>
      <c r="I117" s="3" t="str">
        <f t="shared" si="9"/>
        <v>WD</v>
      </c>
      <c r="J117" s="3" t="e">
        <f t="shared" si="11"/>
        <v>#VALUE!</v>
      </c>
      <c r="K117" s="3">
        <f t="shared" si="10"/>
        <v>0</v>
      </c>
    </row>
    <row r="118" spans="1:13" x14ac:dyDescent="0.2">
      <c r="A118" s="3">
        <v>118</v>
      </c>
      <c r="B118" s="4">
        <v>40661</v>
      </c>
      <c r="C118" s="3">
        <f t="shared" si="6"/>
        <v>5</v>
      </c>
      <c r="D118" s="3" t="str">
        <f>VLOOKUP(C118,Sheet2!$A$1:$B$7,2,FALSE)</f>
        <v>Torsdag</v>
      </c>
      <c r="E118" s="3">
        <f t="shared" si="7"/>
        <v>18</v>
      </c>
      <c r="G118" s="3">
        <f t="shared" si="8"/>
        <v>28</v>
      </c>
      <c r="I118" s="3" t="str">
        <f t="shared" si="9"/>
        <v>WD</v>
      </c>
      <c r="J118" s="3" t="e">
        <f t="shared" si="11"/>
        <v>#VALUE!</v>
      </c>
      <c r="K118" s="3">
        <f t="shared" si="10"/>
        <v>0</v>
      </c>
    </row>
    <row r="119" spans="1:13" x14ac:dyDescent="0.2">
      <c r="A119" s="3">
        <v>119</v>
      </c>
      <c r="B119" s="4">
        <v>40662</v>
      </c>
      <c r="C119" s="3">
        <f t="shared" si="6"/>
        <v>6</v>
      </c>
      <c r="D119" s="3" t="str">
        <f>VLOOKUP(C119,Sheet2!$A$1:$B$7,2,FALSE)</f>
        <v>Fredag</v>
      </c>
      <c r="E119" s="3">
        <f t="shared" si="7"/>
        <v>18</v>
      </c>
      <c r="G119" s="3">
        <f t="shared" si="8"/>
        <v>29</v>
      </c>
      <c r="I119" s="3" t="str">
        <f t="shared" si="9"/>
        <v>WD</v>
      </c>
      <c r="J119" s="3" t="e">
        <f t="shared" si="11"/>
        <v>#VALUE!</v>
      </c>
      <c r="K119" s="3">
        <f t="shared" si="10"/>
        <v>0</v>
      </c>
    </row>
    <row r="120" spans="1:13" x14ac:dyDescent="0.2">
      <c r="A120" s="5">
        <v>120</v>
      </c>
      <c r="B120" s="6">
        <v>40663</v>
      </c>
      <c r="C120" s="5">
        <f t="shared" si="6"/>
        <v>7</v>
      </c>
      <c r="D120" s="5" t="str">
        <f>VLOOKUP(C120,Sheet2!$A$1:$B$7,2,FALSE)</f>
        <v>Lördag</v>
      </c>
      <c r="E120" s="5">
        <f t="shared" si="7"/>
        <v>18</v>
      </c>
      <c r="F120" s="5" t="str">
        <f>VLOOKUP(B120,Sheet6!$A$1:$B$20,2,FALSE)</f>
        <v>Valborg</v>
      </c>
      <c r="G120" s="5">
        <f t="shared" si="8"/>
        <v>30</v>
      </c>
      <c r="H120" s="5"/>
      <c r="I120" s="5" t="str">
        <f t="shared" si="9"/>
        <v>NWD</v>
      </c>
      <c r="J120" s="5">
        <f t="shared" si="11"/>
        <v>2</v>
      </c>
      <c r="K120" s="5">
        <f t="shared" si="10"/>
        <v>2</v>
      </c>
      <c r="L120" s="5"/>
      <c r="M120" s="5">
        <f>30-(COUNTIF(I91:I120,"NWD"))</f>
        <v>20</v>
      </c>
    </row>
    <row r="121" spans="1:13" x14ac:dyDescent="0.2">
      <c r="A121" s="3">
        <v>121</v>
      </c>
      <c r="B121" s="4">
        <v>40664</v>
      </c>
      <c r="C121" s="3">
        <f t="shared" si="6"/>
        <v>1</v>
      </c>
      <c r="D121" s="3" t="str">
        <f>VLOOKUP(C121,Sheet2!$A$1:$B$7,2,FALSE)</f>
        <v>Söndag</v>
      </c>
      <c r="E121" s="3">
        <f t="shared" si="7"/>
        <v>19</v>
      </c>
      <c r="F121" s="3" t="str">
        <f>VLOOKUP(B121,Sheet6!$A$1:$B$20,2,FALSE)</f>
        <v>Första maj</v>
      </c>
      <c r="G121" s="3">
        <f t="shared" si="8"/>
        <v>1</v>
      </c>
      <c r="I121" s="3" t="str">
        <f t="shared" si="9"/>
        <v>NWD</v>
      </c>
      <c r="J121" s="3">
        <f t="shared" si="11"/>
        <v>2</v>
      </c>
      <c r="K121" s="3">
        <f t="shared" si="10"/>
        <v>2</v>
      </c>
    </row>
    <row r="122" spans="1:13" x14ac:dyDescent="0.2">
      <c r="A122" s="3">
        <v>122</v>
      </c>
      <c r="B122" s="4">
        <v>40665</v>
      </c>
      <c r="C122" s="3">
        <f t="shared" si="6"/>
        <v>2</v>
      </c>
      <c r="D122" s="3" t="str">
        <f>VLOOKUP(C122,Sheet2!$A$1:$B$7,2,FALSE)</f>
        <v>Måndag</v>
      </c>
      <c r="E122" s="3">
        <f t="shared" si="7"/>
        <v>19</v>
      </c>
      <c r="G122" s="3">
        <f t="shared" si="8"/>
        <v>2</v>
      </c>
      <c r="I122" s="3" t="str">
        <f t="shared" si="9"/>
        <v>WD</v>
      </c>
      <c r="J122" s="3" t="e">
        <f t="shared" si="11"/>
        <v>#VALUE!</v>
      </c>
      <c r="K122" s="3">
        <f t="shared" si="10"/>
        <v>0</v>
      </c>
    </row>
    <row r="123" spans="1:13" x14ac:dyDescent="0.2">
      <c r="A123" s="3">
        <v>123</v>
      </c>
      <c r="B123" s="4">
        <v>40666</v>
      </c>
      <c r="C123" s="3">
        <f t="shared" si="6"/>
        <v>3</v>
      </c>
      <c r="D123" s="3" t="str">
        <f>VLOOKUP(C123,Sheet2!$A$1:$B$7,2,FALSE)</f>
        <v>Tisdag</v>
      </c>
      <c r="E123" s="3">
        <f t="shared" si="7"/>
        <v>19</v>
      </c>
      <c r="G123" s="3">
        <f t="shared" si="8"/>
        <v>3</v>
      </c>
      <c r="I123" s="3" t="str">
        <f t="shared" si="9"/>
        <v>WD</v>
      </c>
      <c r="J123" s="3" t="e">
        <f t="shared" si="11"/>
        <v>#VALUE!</v>
      </c>
      <c r="K123" s="3">
        <f t="shared" si="10"/>
        <v>0</v>
      </c>
    </row>
    <row r="124" spans="1:13" x14ac:dyDescent="0.2">
      <c r="A124" s="3">
        <v>124</v>
      </c>
      <c r="B124" s="4">
        <v>40667</v>
      </c>
      <c r="C124" s="3">
        <f t="shared" si="6"/>
        <v>4</v>
      </c>
      <c r="D124" s="3" t="str">
        <f>VLOOKUP(C124,Sheet2!$A$1:$B$7,2,FALSE)</f>
        <v>Onsdag</v>
      </c>
      <c r="E124" s="3">
        <f t="shared" si="7"/>
        <v>19</v>
      </c>
      <c r="G124" s="3">
        <f t="shared" si="8"/>
        <v>4</v>
      </c>
      <c r="I124" s="3" t="str">
        <f t="shared" si="9"/>
        <v>WD</v>
      </c>
      <c r="J124" s="3" t="e">
        <f t="shared" si="11"/>
        <v>#VALUE!</v>
      </c>
      <c r="K124" s="3">
        <f t="shared" si="10"/>
        <v>0</v>
      </c>
    </row>
    <row r="125" spans="1:13" x14ac:dyDescent="0.2">
      <c r="A125" s="3">
        <v>125</v>
      </c>
      <c r="B125" s="4">
        <v>40668</v>
      </c>
      <c r="C125" s="3">
        <f t="shared" si="6"/>
        <v>5</v>
      </c>
      <c r="D125" s="3" t="str">
        <f>VLOOKUP(C125,Sheet2!$A$1:$B$7,2,FALSE)</f>
        <v>Torsdag</v>
      </c>
      <c r="E125" s="3">
        <f t="shared" si="7"/>
        <v>19</v>
      </c>
      <c r="G125" s="3">
        <f t="shared" si="8"/>
        <v>5</v>
      </c>
      <c r="I125" s="3" t="str">
        <f t="shared" si="9"/>
        <v>WD</v>
      </c>
      <c r="J125" s="3" t="e">
        <f t="shared" si="11"/>
        <v>#VALUE!</v>
      </c>
      <c r="K125" s="3">
        <f t="shared" si="10"/>
        <v>0</v>
      </c>
    </row>
    <row r="126" spans="1:13" x14ac:dyDescent="0.2">
      <c r="A126" s="3">
        <v>126</v>
      </c>
      <c r="B126" s="4">
        <v>40669</v>
      </c>
      <c r="C126" s="3">
        <f t="shared" si="6"/>
        <v>6</v>
      </c>
      <c r="D126" s="3" t="str">
        <f>VLOOKUP(C126,Sheet2!$A$1:$B$7,2,FALSE)</f>
        <v>Fredag</v>
      </c>
      <c r="E126" s="3">
        <f t="shared" si="7"/>
        <v>19</v>
      </c>
      <c r="G126" s="3">
        <f t="shared" si="8"/>
        <v>6</v>
      </c>
      <c r="I126" s="3" t="str">
        <f t="shared" si="9"/>
        <v>WD</v>
      </c>
      <c r="J126" s="3" t="e">
        <f t="shared" si="11"/>
        <v>#VALUE!</v>
      </c>
      <c r="K126" s="3">
        <f t="shared" si="10"/>
        <v>0</v>
      </c>
    </row>
    <row r="127" spans="1:13" x14ac:dyDescent="0.2">
      <c r="A127" s="3">
        <v>127</v>
      </c>
      <c r="B127" s="4">
        <v>40670</v>
      </c>
      <c r="C127" s="3">
        <f t="shared" si="6"/>
        <v>7</v>
      </c>
      <c r="D127" s="3" t="str">
        <f>VLOOKUP(C127,Sheet2!$A$1:$B$7,2,FALSE)</f>
        <v>Lördag</v>
      </c>
      <c r="E127" s="3">
        <f t="shared" si="7"/>
        <v>19</v>
      </c>
      <c r="G127" s="3">
        <f t="shared" si="8"/>
        <v>7</v>
      </c>
      <c r="I127" s="3" t="str">
        <f t="shared" si="9"/>
        <v>NWD</v>
      </c>
      <c r="J127" s="3">
        <f t="shared" si="11"/>
        <v>2</v>
      </c>
      <c r="K127" s="3">
        <f t="shared" si="10"/>
        <v>2</v>
      </c>
    </row>
    <row r="128" spans="1:13" x14ac:dyDescent="0.2">
      <c r="A128" s="3">
        <v>128</v>
      </c>
      <c r="B128" s="4">
        <v>40671</v>
      </c>
      <c r="C128" s="3">
        <f t="shared" si="6"/>
        <v>1</v>
      </c>
      <c r="D128" s="3" t="str">
        <f>VLOOKUP(C128,Sheet2!$A$1:$B$7,2,FALSE)</f>
        <v>Söndag</v>
      </c>
      <c r="E128" s="3">
        <f t="shared" si="7"/>
        <v>20</v>
      </c>
      <c r="G128" s="3">
        <f t="shared" si="8"/>
        <v>8</v>
      </c>
      <c r="I128" s="3" t="str">
        <f t="shared" si="9"/>
        <v>NWD</v>
      </c>
      <c r="J128" s="3">
        <f t="shared" si="11"/>
        <v>2</v>
      </c>
      <c r="K128" s="3">
        <f t="shared" si="10"/>
        <v>2</v>
      </c>
    </row>
    <row r="129" spans="1:11" x14ac:dyDescent="0.2">
      <c r="A129" s="3">
        <v>129</v>
      </c>
      <c r="B129" s="4">
        <v>40672</v>
      </c>
      <c r="C129" s="3">
        <f t="shared" si="6"/>
        <v>2</v>
      </c>
      <c r="D129" s="3" t="str">
        <f>VLOOKUP(C129,Sheet2!$A$1:$B$7,2,FALSE)</f>
        <v>Måndag</v>
      </c>
      <c r="E129" s="3">
        <f t="shared" si="7"/>
        <v>20</v>
      </c>
      <c r="G129" s="3">
        <f t="shared" si="8"/>
        <v>9</v>
      </c>
      <c r="I129" s="3" t="str">
        <f t="shared" si="9"/>
        <v>WD</v>
      </c>
      <c r="J129" s="3" t="e">
        <f t="shared" si="11"/>
        <v>#VALUE!</v>
      </c>
      <c r="K129" s="3">
        <f t="shared" si="10"/>
        <v>0</v>
      </c>
    </row>
    <row r="130" spans="1:11" x14ac:dyDescent="0.2">
      <c r="A130" s="3">
        <v>130</v>
      </c>
      <c r="B130" s="4">
        <v>40673</v>
      </c>
      <c r="C130" s="3">
        <f t="shared" ref="C130:C193" si="12">WEEKDAY(B130)</f>
        <v>3</v>
      </c>
      <c r="D130" s="3" t="str">
        <f>VLOOKUP(C130,Sheet2!$A$1:$B$7,2,FALSE)</f>
        <v>Tisdag</v>
      </c>
      <c r="E130" s="3">
        <f t="shared" ref="E130:E193" si="13">WEEKNUM(B130)</f>
        <v>20</v>
      </c>
      <c r="G130" s="3">
        <f t="shared" ref="G130:G193" si="14">DAY(B130)</f>
        <v>10</v>
      </c>
      <c r="I130" s="3" t="str">
        <f t="shared" ref="I130:I193" si="15">IF(K130=2,"NWD","WD")</f>
        <v>WD</v>
      </c>
      <c r="J130" s="3" t="e">
        <f t="shared" si="11"/>
        <v>#VALUE!</v>
      </c>
      <c r="K130" s="3">
        <f t="shared" ref="K130:K193" si="16">IFERROR(J130,0)</f>
        <v>0</v>
      </c>
    </row>
    <row r="131" spans="1:11" x14ac:dyDescent="0.2">
      <c r="A131" s="3">
        <v>131</v>
      </c>
      <c r="B131" s="4">
        <v>40674</v>
      </c>
      <c r="C131" s="3">
        <f t="shared" si="12"/>
        <v>4</v>
      </c>
      <c r="D131" s="3" t="str">
        <f>VLOOKUP(C131,Sheet2!$A$1:$B$7,2,FALSE)</f>
        <v>Onsdag</v>
      </c>
      <c r="E131" s="3">
        <f t="shared" si="13"/>
        <v>20</v>
      </c>
      <c r="G131" s="3">
        <f t="shared" si="14"/>
        <v>11</v>
      </c>
      <c r="I131" s="3" t="str">
        <f t="shared" si="15"/>
        <v>WD</v>
      </c>
      <c r="J131" s="3" t="e">
        <f t="shared" ref="J131:J194" si="17">FIND("ö",D131)</f>
        <v>#VALUE!</v>
      </c>
      <c r="K131" s="3">
        <f t="shared" si="16"/>
        <v>0</v>
      </c>
    </row>
    <row r="132" spans="1:11" x14ac:dyDescent="0.2">
      <c r="A132" s="3">
        <v>132</v>
      </c>
      <c r="B132" s="4">
        <v>40675</v>
      </c>
      <c r="C132" s="3">
        <f t="shared" si="12"/>
        <v>5</v>
      </c>
      <c r="D132" s="3" t="str">
        <f>VLOOKUP(C132,Sheet2!$A$1:$B$7,2,FALSE)</f>
        <v>Torsdag</v>
      </c>
      <c r="E132" s="3">
        <f t="shared" si="13"/>
        <v>20</v>
      </c>
      <c r="G132" s="3">
        <f t="shared" si="14"/>
        <v>12</v>
      </c>
      <c r="I132" s="3" t="str">
        <f t="shared" si="15"/>
        <v>WD</v>
      </c>
      <c r="J132" s="3" t="e">
        <f t="shared" si="17"/>
        <v>#VALUE!</v>
      </c>
      <c r="K132" s="3">
        <f t="shared" si="16"/>
        <v>0</v>
      </c>
    </row>
    <row r="133" spans="1:11" x14ac:dyDescent="0.2">
      <c r="A133" s="3">
        <v>133</v>
      </c>
      <c r="B133" s="4">
        <v>40676</v>
      </c>
      <c r="C133" s="3">
        <f t="shared" si="12"/>
        <v>6</v>
      </c>
      <c r="D133" s="3" t="str">
        <f>VLOOKUP(C133,Sheet2!$A$1:$B$7,2,FALSE)</f>
        <v>Fredag</v>
      </c>
      <c r="E133" s="3">
        <f t="shared" si="13"/>
        <v>20</v>
      </c>
      <c r="G133" s="3">
        <f t="shared" si="14"/>
        <v>13</v>
      </c>
      <c r="I133" s="3" t="str">
        <f t="shared" si="15"/>
        <v>WD</v>
      </c>
      <c r="J133" s="3" t="e">
        <f t="shared" si="17"/>
        <v>#VALUE!</v>
      </c>
      <c r="K133" s="3">
        <f t="shared" si="16"/>
        <v>0</v>
      </c>
    </row>
    <row r="134" spans="1:11" x14ac:dyDescent="0.2">
      <c r="A134" s="3">
        <v>134</v>
      </c>
      <c r="B134" s="4">
        <v>40677</v>
      </c>
      <c r="C134" s="3">
        <f t="shared" si="12"/>
        <v>7</v>
      </c>
      <c r="D134" s="3" t="str">
        <f>VLOOKUP(C134,Sheet2!$A$1:$B$7,2,FALSE)</f>
        <v>Lördag</v>
      </c>
      <c r="E134" s="3">
        <f t="shared" si="13"/>
        <v>20</v>
      </c>
      <c r="G134" s="3">
        <f t="shared" si="14"/>
        <v>14</v>
      </c>
      <c r="I134" s="3" t="str">
        <f t="shared" si="15"/>
        <v>NWD</v>
      </c>
      <c r="J134" s="3">
        <f t="shared" si="17"/>
        <v>2</v>
      </c>
      <c r="K134" s="3">
        <f t="shared" si="16"/>
        <v>2</v>
      </c>
    </row>
    <row r="135" spans="1:11" x14ac:dyDescent="0.2">
      <c r="A135" s="3">
        <v>135</v>
      </c>
      <c r="B135" s="4">
        <v>40678</v>
      </c>
      <c r="C135" s="3">
        <f t="shared" si="12"/>
        <v>1</v>
      </c>
      <c r="D135" s="3" t="str">
        <f>VLOOKUP(C135,Sheet2!$A$1:$B$7,2,FALSE)</f>
        <v>Söndag</v>
      </c>
      <c r="E135" s="3">
        <f t="shared" si="13"/>
        <v>21</v>
      </c>
      <c r="G135" s="3">
        <f t="shared" si="14"/>
        <v>15</v>
      </c>
      <c r="I135" s="3" t="str">
        <f t="shared" si="15"/>
        <v>NWD</v>
      </c>
      <c r="J135" s="3">
        <f t="shared" si="17"/>
        <v>2</v>
      </c>
      <c r="K135" s="3">
        <f t="shared" si="16"/>
        <v>2</v>
      </c>
    </row>
    <row r="136" spans="1:11" x14ac:dyDescent="0.2">
      <c r="A136" s="3">
        <v>136</v>
      </c>
      <c r="B136" s="4">
        <v>40679</v>
      </c>
      <c r="C136" s="3">
        <f t="shared" si="12"/>
        <v>2</v>
      </c>
      <c r="D136" s="3" t="str">
        <f>VLOOKUP(C136,Sheet2!$A$1:$B$7,2,FALSE)</f>
        <v>Måndag</v>
      </c>
      <c r="E136" s="3">
        <f t="shared" si="13"/>
        <v>21</v>
      </c>
      <c r="G136" s="3">
        <f t="shared" si="14"/>
        <v>16</v>
      </c>
      <c r="I136" s="3" t="str">
        <f t="shared" si="15"/>
        <v>WD</v>
      </c>
      <c r="J136" s="3" t="e">
        <f t="shared" si="17"/>
        <v>#VALUE!</v>
      </c>
      <c r="K136" s="3">
        <f t="shared" si="16"/>
        <v>0</v>
      </c>
    </row>
    <row r="137" spans="1:11" x14ac:dyDescent="0.2">
      <c r="A137" s="3">
        <v>137</v>
      </c>
      <c r="B137" s="4">
        <v>40680</v>
      </c>
      <c r="C137" s="3">
        <f t="shared" si="12"/>
        <v>3</v>
      </c>
      <c r="D137" s="3" t="str">
        <f>VLOOKUP(C137,Sheet2!$A$1:$B$7,2,FALSE)</f>
        <v>Tisdag</v>
      </c>
      <c r="E137" s="3">
        <f t="shared" si="13"/>
        <v>21</v>
      </c>
      <c r="G137" s="3">
        <f t="shared" si="14"/>
        <v>17</v>
      </c>
      <c r="I137" s="3" t="str">
        <f t="shared" si="15"/>
        <v>WD</v>
      </c>
      <c r="J137" s="3" t="e">
        <f t="shared" si="17"/>
        <v>#VALUE!</v>
      </c>
      <c r="K137" s="3">
        <f t="shared" si="16"/>
        <v>0</v>
      </c>
    </row>
    <row r="138" spans="1:11" x14ac:dyDescent="0.2">
      <c r="A138" s="3">
        <v>138</v>
      </c>
      <c r="B138" s="4">
        <v>40681</v>
      </c>
      <c r="C138" s="3">
        <f t="shared" si="12"/>
        <v>4</v>
      </c>
      <c r="D138" s="3" t="str">
        <f>VLOOKUP(C138,Sheet2!$A$1:$B$7,2,FALSE)</f>
        <v>Onsdag</v>
      </c>
      <c r="E138" s="3">
        <f t="shared" si="13"/>
        <v>21</v>
      </c>
      <c r="G138" s="3">
        <f t="shared" si="14"/>
        <v>18</v>
      </c>
      <c r="I138" s="3" t="str">
        <f t="shared" si="15"/>
        <v>WD</v>
      </c>
      <c r="J138" s="3" t="e">
        <f t="shared" si="17"/>
        <v>#VALUE!</v>
      </c>
      <c r="K138" s="3">
        <f t="shared" si="16"/>
        <v>0</v>
      </c>
    </row>
    <row r="139" spans="1:11" x14ac:dyDescent="0.2">
      <c r="A139" s="3">
        <v>139</v>
      </c>
      <c r="B139" s="4">
        <v>40682</v>
      </c>
      <c r="C139" s="3">
        <f t="shared" si="12"/>
        <v>5</v>
      </c>
      <c r="D139" s="3" t="str">
        <f>VLOOKUP(C139,Sheet2!$A$1:$B$7,2,FALSE)</f>
        <v>Torsdag</v>
      </c>
      <c r="E139" s="3">
        <f t="shared" si="13"/>
        <v>21</v>
      </c>
      <c r="G139" s="3">
        <f t="shared" si="14"/>
        <v>19</v>
      </c>
      <c r="I139" s="3" t="str">
        <f t="shared" si="15"/>
        <v>WD</v>
      </c>
      <c r="J139" s="3" t="e">
        <f t="shared" si="17"/>
        <v>#VALUE!</v>
      </c>
      <c r="K139" s="3">
        <f t="shared" si="16"/>
        <v>0</v>
      </c>
    </row>
    <row r="140" spans="1:11" x14ac:dyDescent="0.2">
      <c r="A140" s="3">
        <v>140</v>
      </c>
      <c r="B140" s="4">
        <v>40683</v>
      </c>
      <c r="C140" s="3">
        <f t="shared" si="12"/>
        <v>6</v>
      </c>
      <c r="D140" s="3" t="str">
        <f>VLOOKUP(C140,Sheet2!$A$1:$B$7,2,FALSE)</f>
        <v>Fredag</v>
      </c>
      <c r="E140" s="3">
        <f t="shared" si="13"/>
        <v>21</v>
      </c>
      <c r="G140" s="3">
        <f t="shared" si="14"/>
        <v>20</v>
      </c>
      <c r="I140" s="3" t="str">
        <f t="shared" si="15"/>
        <v>WD</v>
      </c>
      <c r="J140" s="3" t="e">
        <f t="shared" si="17"/>
        <v>#VALUE!</v>
      </c>
      <c r="K140" s="3">
        <f t="shared" si="16"/>
        <v>0</v>
      </c>
    </row>
    <row r="141" spans="1:11" x14ac:dyDescent="0.2">
      <c r="A141" s="3">
        <v>141</v>
      </c>
      <c r="B141" s="4">
        <v>40684</v>
      </c>
      <c r="C141" s="3">
        <f t="shared" si="12"/>
        <v>7</v>
      </c>
      <c r="D141" s="3" t="str">
        <f>VLOOKUP(C141,Sheet2!$A$1:$B$7,2,FALSE)</f>
        <v>Lördag</v>
      </c>
      <c r="E141" s="3">
        <f t="shared" si="13"/>
        <v>21</v>
      </c>
      <c r="G141" s="3">
        <f t="shared" si="14"/>
        <v>21</v>
      </c>
      <c r="I141" s="3" t="str">
        <f t="shared" si="15"/>
        <v>NWD</v>
      </c>
      <c r="J141" s="3">
        <f t="shared" si="17"/>
        <v>2</v>
      </c>
      <c r="K141" s="3">
        <f t="shared" si="16"/>
        <v>2</v>
      </c>
    </row>
    <row r="142" spans="1:11" x14ac:dyDescent="0.2">
      <c r="A142" s="3">
        <v>142</v>
      </c>
      <c r="B142" s="4">
        <v>40685</v>
      </c>
      <c r="C142" s="3">
        <f t="shared" si="12"/>
        <v>1</v>
      </c>
      <c r="D142" s="3" t="str">
        <f>VLOOKUP(C142,Sheet2!$A$1:$B$7,2,FALSE)</f>
        <v>Söndag</v>
      </c>
      <c r="E142" s="3">
        <f t="shared" si="13"/>
        <v>22</v>
      </c>
      <c r="G142" s="3">
        <f t="shared" si="14"/>
        <v>22</v>
      </c>
      <c r="I142" s="3" t="str">
        <f t="shared" si="15"/>
        <v>NWD</v>
      </c>
      <c r="J142" s="3">
        <f t="shared" si="17"/>
        <v>2</v>
      </c>
      <c r="K142" s="3">
        <f t="shared" si="16"/>
        <v>2</v>
      </c>
    </row>
    <row r="143" spans="1:11" x14ac:dyDescent="0.2">
      <c r="A143" s="3">
        <v>143</v>
      </c>
      <c r="B143" s="4">
        <v>40686</v>
      </c>
      <c r="C143" s="3">
        <f t="shared" si="12"/>
        <v>2</v>
      </c>
      <c r="D143" s="3" t="str">
        <f>VLOOKUP(C143,Sheet2!$A$1:$B$7,2,FALSE)</f>
        <v>Måndag</v>
      </c>
      <c r="E143" s="3">
        <f t="shared" si="13"/>
        <v>22</v>
      </c>
      <c r="G143" s="3">
        <f t="shared" si="14"/>
        <v>23</v>
      </c>
      <c r="I143" s="3" t="str">
        <f t="shared" si="15"/>
        <v>WD</v>
      </c>
      <c r="J143" s="3" t="e">
        <f t="shared" si="17"/>
        <v>#VALUE!</v>
      </c>
      <c r="K143" s="3">
        <f t="shared" si="16"/>
        <v>0</v>
      </c>
    </row>
    <row r="144" spans="1:11" x14ac:dyDescent="0.2">
      <c r="A144" s="3">
        <v>144</v>
      </c>
      <c r="B144" s="4">
        <v>40687</v>
      </c>
      <c r="C144" s="3">
        <f t="shared" si="12"/>
        <v>3</v>
      </c>
      <c r="D144" s="3" t="str">
        <f>VLOOKUP(C144,Sheet2!$A$1:$B$7,2,FALSE)</f>
        <v>Tisdag</v>
      </c>
      <c r="E144" s="3">
        <f t="shared" si="13"/>
        <v>22</v>
      </c>
      <c r="G144" s="3">
        <f t="shared" si="14"/>
        <v>24</v>
      </c>
      <c r="I144" s="3" t="str">
        <f t="shared" si="15"/>
        <v>WD</v>
      </c>
      <c r="J144" s="3" t="e">
        <f t="shared" si="17"/>
        <v>#VALUE!</v>
      </c>
      <c r="K144" s="3">
        <f t="shared" si="16"/>
        <v>0</v>
      </c>
    </row>
    <row r="145" spans="1:13" x14ac:dyDescent="0.2">
      <c r="A145" s="3">
        <v>145</v>
      </c>
      <c r="B145" s="4">
        <v>40688</v>
      </c>
      <c r="C145" s="3">
        <f t="shared" si="12"/>
        <v>4</v>
      </c>
      <c r="D145" s="3" t="str">
        <f>VLOOKUP(C145,Sheet2!$A$1:$B$7,2,FALSE)</f>
        <v>Onsdag</v>
      </c>
      <c r="E145" s="3">
        <f t="shared" si="13"/>
        <v>22</v>
      </c>
      <c r="G145" s="3">
        <f t="shared" si="14"/>
        <v>25</v>
      </c>
      <c r="I145" s="3" t="str">
        <f t="shared" si="15"/>
        <v>WD</v>
      </c>
      <c r="J145" s="3" t="e">
        <f t="shared" si="17"/>
        <v>#VALUE!</v>
      </c>
      <c r="K145" s="3">
        <f t="shared" si="16"/>
        <v>0</v>
      </c>
    </row>
    <row r="146" spans="1:13" x14ac:dyDescent="0.2">
      <c r="A146" s="3">
        <v>146</v>
      </c>
      <c r="B146" s="4">
        <v>40689</v>
      </c>
      <c r="C146" s="3">
        <f t="shared" si="12"/>
        <v>5</v>
      </c>
      <c r="D146" s="3" t="str">
        <f>VLOOKUP(C146,Sheet2!$A$1:$B$7,2,FALSE)</f>
        <v>Torsdag</v>
      </c>
      <c r="E146" s="3">
        <f t="shared" si="13"/>
        <v>22</v>
      </c>
      <c r="G146" s="3">
        <f t="shared" si="14"/>
        <v>26</v>
      </c>
      <c r="I146" s="3" t="str">
        <f t="shared" si="15"/>
        <v>WD</v>
      </c>
      <c r="J146" s="3" t="e">
        <f t="shared" si="17"/>
        <v>#VALUE!</v>
      </c>
      <c r="K146" s="3">
        <f t="shared" si="16"/>
        <v>0</v>
      </c>
    </row>
    <row r="147" spans="1:13" x14ac:dyDescent="0.2">
      <c r="A147" s="3">
        <v>147</v>
      </c>
      <c r="B147" s="4">
        <v>40690</v>
      </c>
      <c r="C147" s="3">
        <f t="shared" si="12"/>
        <v>6</v>
      </c>
      <c r="D147" s="3" t="str">
        <f>VLOOKUP(C147,Sheet2!$A$1:$B$7,2,FALSE)</f>
        <v>Fredag</v>
      </c>
      <c r="E147" s="3">
        <f t="shared" si="13"/>
        <v>22</v>
      </c>
      <c r="G147" s="3">
        <f t="shared" si="14"/>
        <v>27</v>
      </c>
      <c r="I147" s="3" t="str">
        <f t="shared" si="15"/>
        <v>WD</v>
      </c>
      <c r="J147" s="3" t="e">
        <f t="shared" si="17"/>
        <v>#VALUE!</v>
      </c>
      <c r="K147" s="3">
        <f t="shared" si="16"/>
        <v>0</v>
      </c>
    </row>
    <row r="148" spans="1:13" x14ac:dyDescent="0.2">
      <c r="A148" s="3">
        <v>148</v>
      </c>
      <c r="B148" s="4">
        <v>40691</v>
      </c>
      <c r="C148" s="3">
        <f t="shared" si="12"/>
        <v>7</v>
      </c>
      <c r="D148" s="3" t="str">
        <f>VLOOKUP(C148,Sheet2!$A$1:$B$7,2,FALSE)</f>
        <v>Lördag</v>
      </c>
      <c r="E148" s="3">
        <f t="shared" si="13"/>
        <v>22</v>
      </c>
      <c r="G148" s="3">
        <f t="shared" si="14"/>
        <v>28</v>
      </c>
      <c r="I148" s="3" t="str">
        <f t="shared" si="15"/>
        <v>NWD</v>
      </c>
      <c r="J148" s="3">
        <f t="shared" si="17"/>
        <v>2</v>
      </c>
      <c r="K148" s="3">
        <f t="shared" si="16"/>
        <v>2</v>
      </c>
    </row>
    <row r="149" spans="1:13" x14ac:dyDescent="0.2">
      <c r="A149" s="3">
        <v>149</v>
      </c>
      <c r="B149" s="4">
        <v>40692</v>
      </c>
      <c r="C149" s="3">
        <f t="shared" si="12"/>
        <v>1</v>
      </c>
      <c r="D149" s="3" t="str">
        <f>VLOOKUP(C149,Sheet2!$A$1:$B$7,2,FALSE)</f>
        <v>Söndag</v>
      </c>
      <c r="E149" s="3">
        <f t="shared" si="13"/>
        <v>23</v>
      </c>
      <c r="G149" s="3">
        <f t="shared" si="14"/>
        <v>29</v>
      </c>
      <c r="I149" s="3" t="str">
        <f t="shared" si="15"/>
        <v>NWD</v>
      </c>
      <c r="J149" s="3">
        <f t="shared" si="17"/>
        <v>2</v>
      </c>
      <c r="K149" s="3">
        <f t="shared" si="16"/>
        <v>2</v>
      </c>
    </row>
    <row r="150" spans="1:13" x14ac:dyDescent="0.2">
      <c r="A150" s="3">
        <v>150</v>
      </c>
      <c r="B150" s="4">
        <v>40693</v>
      </c>
      <c r="C150" s="3">
        <f t="shared" si="12"/>
        <v>2</v>
      </c>
      <c r="D150" s="3" t="str">
        <f>VLOOKUP(C150,Sheet2!$A$1:$B$7,2,FALSE)</f>
        <v>Måndag</v>
      </c>
      <c r="E150" s="3">
        <f t="shared" si="13"/>
        <v>23</v>
      </c>
      <c r="G150" s="3">
        <f t="shared" si="14"/>
        <v>30</v>
      </c>
      <c r="I150" s="3" t="str">
        <f t="shared" si="15"/>
        <v>WD</v>
      </c>
      <c r="J150" s="3" t="e">
        <f t="shared" si="17"/>
        <v>#VALUE!</v>
      </c>
      <c r="K150" s="3">
        <f t="shared" si="16"/>
        <v>0</v>
      </c>
    </row>
    <row r="151" spans="1:13" x14ac:dyDescent="0.2">
      <c r="A151" s="5">
        <v>151</v>
      </c>
      <c r="B151" s="6">
        <v>40694</v>
      </c>
      <c r="C151" s="5">
        <f t="shared" si="12"/>
        <v>3</v>
      </c>
      <c r="D151" s="5" t="str">
        <f>VLOOKUP(C151,Sheet2!$A$1:$B$7,2,FALSE)</f>
        <v>Tisdag</v>
      </c>
      <c r="E151" s="5">
        <f t="shared" si="13"/>
        <v>23</v>
      </c>
      <c r="F151" s="5"/>
      <c r="G151" s="5">
        <f t="shared" si="14"/>
        <v>31</v>
      </c>
      <c r="H151" s="5"/>
      <c r="I151" s="5" t="str">
        <f t="shared" si="15"/>
        <v>WD</v>
      </c>
      <c r="J151" s="5" t="e">
        <f t="shared" si="17"/>
        <v>#VALUE!</v>
      </c>
      <c r="K151" s="5">
        <f t="shared" si="16"/>
        <v>0</v>
      </c>
      <c r="L151" s="5"/>
      <c r="M151" s="5">
        <f>31-(COUNTIF(I121:I151,"NWD"))</f>
        <v>22</v>
      </c>
    </row>
    <row r="152" spans="1:13" x14ac:dyDescent="0.2">
      <c r="A152" s="3">
        <v>152</v>
      </c>
      <c r="B152" s="4">
        <v>40695</v>
      </c>
      <c r="C152" s="3">
        <f t="shared" si="12"/>
        <v>4</v>
      </c>
      <c r="D152" s="3" t="str">
        <f>VLOOKUP(C152,Sheet2!$A$1:$B$7,2,FALSE)</f>
        <v>Onsdag</v>
      </c>
      <c r="E152" s="3">
        <f t="shared" si="13"/>
        <v>23</v>
      </c>
      <c r="G152" s="3">
        <f t="shared" si="14"/>
        <v>1</v>
      </c>
      <c r="I152" s="3" t="str">
        <f t="shared" si="15"/>
        <v>WD</v>
      </c>
      <c r="J152" s="3" t="e">
        <f t="shared" si="17"/>
        <v>#VALUE!</v>
      </c>
      <c r="K152" s="3">
        <f t="shared" si="16"/>
        <v>0</v>
      </c>
    </row>
    <row r="153" spans="1:13" x14ac:dyDescent="0.2">
      <c r="A153" s="3">
        <v>153</v>
      </c>
      <c r="B153" s="4">
        <v>40696</v>
      </c>
      <c r="C153" s="3">
        <f t="shared" si="12"/>
        <v>5</v>
      </c>
      <c r="D153" s="3" t="str">
        <f>VLOOKUP(C153,Sheet2!$A$1:$B$7,2,FALSE)</f>
        <v>Torsdag</v>
      </c>
      <c r="E153" s="3">
        <f t="shared" si="13"/>
        <v>23</v>
      </c>
      <c r="F153" s="3" t="str">
        <f>VLOOKUP(B153,Sheet6!$A$1:$B$20,2,FALSE)</f>
        <v>Kristi himmelsfärd</v>
      </c>
      <c r="G153" s="3">
        <f t="shared" si="14"/>
        <v>2</v>
      </c>
      <c r="I153" s="3" t="s">
        <v>29</v>
      </c>
      <c r="J153" s="3" t="e">
        <f t="shared" si="17"/>
        <v>#VALUE!</v>
      </c>
      <c r="K153" s="3">
        <f t="shared" si="16"/>
        <v>0</v>
      </c>
    </row>
    <row r="154" spans="1:13" x14ac:dyDescent="0.2">
      <c r="A154" s="3">
        <v>154</v>
      </c>
      <c r="B154" s="4">
        <v>40697</v>
      </c>
      <c r="C154" s="3">
        <f t="shared" si="12"/>
        <v>6</v>
      </c>
      <c r="D154" s="3" t="str">
        <f>VLOOKUP(C154,Sheet2!$A$1:$B$7,2,FALSE)</f>
        <v>Fredag</v>
      </c>
      <c r="E154" s="3">
        <f t="shared" si="13"/>
        <v>23</v>
      </c>
      <c r="G154" s="3">
        <f t="shared" si="14"/>
        <v>3</v>
      </c>
      <c r="I154" s="3" t="str">
        <f t="shared" si="15"/>
        <v>WD</v>
      </c>
      <c r="J154" s="3" t="e">
        <f t="shared" si="17"/>
        <v>#VALUE!</v>
      </c>
      <c r="K154" s="3">
        <f t="shared" si="16"/>
        <v>0</v>
      </c>
    </row>
    <row r="155" spans="1:13" x14ac:dyDescent="0.2">
      <c r="A155" s="3">
        <v>155</v>
      </c>
      <c r="B155" s="4">
        <v>40698</v>
      </c>
      <c r="C155" s="3">
        <f t="shared" si="12"/>
        <v>7</v>
      </c>
      <c r="D155" s="3" t="str">
        <f>VLOOKUP(C155,Sheet2!$A$1:$B$7,2,FALSE)</f>
        <v>Lördag</v>
      </c>
      <c r="E155" s="3">
        <f t="shared" si="13"/>
        <v>23</v>
      </c>
      <c r="G155" s="3">
        <f t="shared" si="14"/>
        <v>4</v>
      </c>
      <c r="I155" s="3" t="str">
        <f t="shared" si="15"/>
        <v>NWD</v>
      </c>
      <c r="J155" s="3">
        <f t="shared" si="17"/>
        <v>2</v>
      </c>
      <c r="K155" s="3">
        <f t="shared" si="16"/>
        <v>2</v>
      </c>
    </row>
    <row r="156" spans="1:13" x14ac:dyDescent="0.2">
      <c r="A156" s="3">
        <v>156</v>
      </c>
      <c r="B156" s="4">
        <v>40699</v>
      </c>
      <c r="C156" s="3">
        <f t="shared" si="12"/>
        <v>1</v>
      </c>
      <c r="D156" s="3" t="str">
        <f>VLOOKUP(C156,Sheet2!$A$1:$B$7,2,FALSE)</f>
        <v>Söndag</v>
      </c>
      <c r="E156" s="3">
        <f t="shared" si="13"/>
        <v>24</v>
      </c>
      <c r="G156" s="3">
        <f t="shared" si="14"/>
        <v>5</v>
      </c>
      <c r="I156" s="3" t="str">
        <f t="shared" si="15"/>
        <v>NWD</v>
      </c>
      <c r="J156" s="3">
        <f t="shared" si="17"/>
        <v>2</v>
      </c>
      <c r="K156" s="3">
        <f t="shared" si="16"/>
        <v>2</v>
      </c>
    </row>
    <row r="157" spans="1:13" x14ac:dyDescent="0.2">
      <c r="A157" s="3">
        <v>157</v>
      </c>
      <c r="B157" s="4">
        <v>40700</v>
      </c>
      <c r="C157" s="3">
        <f t="shared" si="12"/>
        <v>2</v>
      </c>
      <c r="D157" s="3" t="str">
        <f>VLOOKUP(C157,Sheet2!$A$1:$B$7,2,FALSE)</f>
        <v>Måndag</v>
      </c>
      <c r="E157" s="3">
        <f t="shared" si="13"/>
        <v>24</v>
      </c>
      <c r="F157" s="3" t="str">
        <f>VLOOKUP(B157,Sheet6!$A$1:$B$20,2,FALSE)</f>
        <v>Nationaldagen</v>
      </c>
      <c r="G157" s="3">
        <f t="shared" si="14"/>
        <v>6</v>
      </c>
      <c r="I157" s="3" t="s">
        <v>29</v>
      </c>
      <c r="J157" s="3" t="e">
        <f t="shared" si="17"/>
        <v>#VALUE!</v>
      </c>
      <c r="K157" s="3">
        <f t="shared" si="16"/>
        <v>0</v>
      </c>
    </row>
    <row r="158" spans="1:13" x14ac:dyDescent="0.2">
      <c r="A158" s="3">
        <v>158</v>
      </c>
      <c r="B158" s="4">
        <v>40701</v>
      </c>
      <c r="C158" s="3">
        <f t="shared" si="12"/>
        <v>3</v>
      </c>
      <c r="D158" s="3" t="str">
        <f>VLOOKUP(C158,Sheet2!$A$1:$B$7,2,FALSE)</f>
        <v>Tisdag</v>
      </c>
      <c r="E158" s="3">
        <f t="shared" si="13"/>
        <v>24</v>
      </c>
      <c r="G158" s="3">
        <f t="shared" si="14"/>
        <v>7</v>
      </c>
      <c r="I158" s="3" t="str">
        <f t="shared" si="15"/>
        <v>WD</v>
      </c>
      <c r="J158" s="3" t="e">
        <f t="shared" si="17"/>
        <v>#VALUE!</v>
      </c>
      <c r="K158" s="3">
        <f t="shared" si="16"/>
        <v>0</v>
      </c>
    </row>
    <row r="159" spans="1:13" x14ac:dyDescent="0.2">
      <c r="A159" s="3">
        <v>159</v>
      </c>
      <c r="B159" s="4">
        <v>40702</v>
      </c>
      <c r="C159" s="3">
        <f t="shared" si="12"/>
        <v>4</v>
      </c>
      <c r="D159" s="3" t="str">
        <f>VLOOKUP(C159,Sheet2!$A$1:$B$7,2,FALSE)</f>
        <v>Onsdag</v>
      </c>
      <c r="E159" s="3">
        <f t="shared" si="13"/>
        <v>24</v>
      </c>
      <c r="G159" s="3">
        <f t="shared" si="14"/>
        <v>8</v>
      </c>
      <c r="I159" s="3" t="str">
        <f t="shared" si="15"/>
        <v>WD</v>
      </c>
      <c r="J159" s="3" t="e">
        <f t="shared" si="17"/>
        <v>#VALUE!</v>
      </c>
      <c r="K159" s="3">
        <f t="shared" si="16"/>
        <v>0</v>
      </c>
    </row>
    <row r="160" spans="1:13" x14ac:dyDescent="0.2">
      <c r="A160" s="3">
        <v>160</v>
      </c>
      <c r="B160" s="4">
        <v>40703</v>
      </c>
      <c r="C160" s="3">
        <f t="shared" si="12"/>
        <v>5</v>
      </c>
      <c r="D160" s="3" t="str">
        <f>VLOOKUP(C160,Sheet2!$A$1:$B$7,2,FALSE)</f>
        <v>Torsdag</v>
      </c>
      <c r="E160" s="3">
        <f t="shared" si="13"/>
        <v>24</v>
      </c>
      <c r="G160" s="3">
        <f t="shared" si="14"/>
        <v>9</v>
      </c>
      <c r="I160" s="3" t="str">
        <f t="shared" si="15"/>
        <v>WD</v>
      </c>
      <c r="J160" s="3" t="e">
        <f t="shared" si="17"/>
        <v>#VALUE!</v>
      </c>
      <c r="K160" s="3">
        <f t="shared" si="16"/>
        <v>0</v>
      </c>
    </row>
    <row r="161" spans="1:15" x14ac:dyDescent="0.2">
      <c r="A161" s="3">
        <v>161</v>
      </c>
      <c r="B161" s="4">
        <v>40704</v>
      </c>
      <c r="C161" s="3">
        <f t="shared" si="12"/>
        <v>6</v>
      </c>
      <c r="D161" s="3" t="str">
        <f>VLOOKUP(C161,Sheet2!$A$1:$B$7,2,FALSE)</f>
        <v>Fredag</v>
      </c>
      <c r="E161" s="3">
        <f t="shared" si="13"/>
        <v>24</v>
      </c>
      <c r="G161" s="3">
        <f t="shared" si="14"/>
        <v>10</v>
      </c>
      <c r="I161" s="3" t="str">
        <f t="shared" si="15"/>
        <v>WD</v>
      </c>
      <c r="J161" s="3" t="e">
        <f t="shared" si="17"/>
        <v>#VALUE!</v>
      </c>
      <c r="K161" s="3">
        <f t="shared" si="16"/>
        <v>0</v>
      </c>
      <c r="O161" s="3">
        <f>NETWORKDAYS(B156,B167)</f>
        <v>9</v>
      </c>
    </row>
    <row r="162" spans="1:15" x14ac:dyDescent="0.2">
      <c r="A162" s="3">
        <v>162</v>
      </c>
      <c r="B162" s="4">
        <v>40705</v>
      </c>
      <c r="C162" s="3">
        <f t="shared" si="12"/>
        <v>7</v>
      </c>
      <c r="D162" s="3" t="str">
        <f>VLOOKUP(C162,Sheet2!$A$1:$B$7,2,FALSE)</f>
        <v>Lördag</v>
      </c>
      <c r="E162" s="3">
        <f t="shared" si="13"/>
        <v>24</v>
      </c>
      <c r="F162" s="3" t="str">
        <f>VLOOKUP(B162,Sheet6!$A$1:$B$20,2,FALSE)</f>
        <v>Pingstafton</v>
      </c>
      <c r="G162" s="3">
        <f t="shared" si="14"/>
        <v>11</v>
      </c>
      <c r="I162" s="3" t="str">
        <f t="shared" si="15"/>
        <v>NWD</v>
      </c>
      <c r="J162" s="3">
        <f t="shared" si="17"/>
        <v>2</v>
      </c>
      <c r="K162" s="3">
        <f t="shared" si="16"/>
        <v>2</v>
      </c>
    </row>
    <row r="163" spans="1:15" x14ac:dyDescent="0.2">
      <c r="A163" s="3">
        <v>163</v>
      </c>
      <c r="B163" s="4">
        <v>40706</v>
      </c>
      <c r="C163" s="3">
        <f t="shared" si="12"/>
        <v>1</v>
      </c>
      <c r="D163" s="3" t="str">
        <f>VLOOKUP(C163,Sheet2!$A$1:$B$7,2,FALSE)</f>
        <v>Söndag</v>
      </c>
      <c r="E163" s="3">
        <f t="shared" si="13"/>
        <v>25</v>
      </c>
      <c r="F163" s="3" t="str">
        <f>VLOOKUP(B163,Sheet6!$A$1:$B$20,2,FALSE)</f>
        <v>Pingstdagen</v>
      </c>
      <c r="G163" s="3">
        <f t="shared" si="14"/>
        <v>12</v>
      </c>
      <c r="I163" s="3" t="str">
        <f t="shared" si="15"/>
        <v>NWD</v>
      </c>
      <c r="J163" s="3">
        <f t="shared" si="17"/>
        <v>2</v>
      </c>
      <c r="K163" s="3">
        <f t="shared" si="16"/>
        <v>2</v>
      </c>
    </row>
    <row r="164" spans="1:15" x14ac:dyDescent="0.2">
      <c r="A164" s="3">
        <v>164</v>
      </c>
      <c r="B164" s="4">
        <v>40707</v>
      </c>
      <c r="C164" s="3">
        <f t="shared" si="12"/>
        <v>2</v>
      </c>
      <c r="D164" s="3" t="str">
        <f>VLOOKUP(C164,Sheet2!$A$1:$B$7,2,FALSE)</f>
        <v>Måndag</v>
      </c>
      <c r="E164" s="3">
        <f t="shared" si="13"/>
        <v>25</v>
      </c>
      <c r="G164" s="3">
        <f t="shared" si="14"/>
        <v>13</v>
      </c>
      <c r="I164" s="3" t="str">
        <f t="shared" si="15"/>
        <v>WD</v>
      </c>
      <c r="J164" s="3" t="e">
        <f t="shared" si="17"/>
        <v>#VALUE!</v>
      </c>
      <c r="K164" s="3">
        <f t="shared" si="16"/>
        <v>0</v>
      </c>
    </row>
    <row r="165" spans="1:15" x14ac:dyDescent="0.2">
      <c r="A165" s="3">
        <v>165</v>
      </c>
      <c r="B165" s="4">
        <v>40708</v>
      </c>
      <c r="C165" s="3">
        <f t="shared" si="12"/>
        <v>3</v>
      </c>
      <c r="D165" s="3" t="str">
        <f>VLOOKUP(C165,Sheet2!$A$1:$B$7,2,FALSE)</f>
        <v>Tisdag</v>
      </c>
      <c r="E165" s="3">
        <f t="shared" si="13"/>
        <v>25</v>
      </c>
      <c r="G165" s="3">
        <f t="shared" si="14"/>
        <v>14</v>
      </c>
      <c r="I165" s="3" t="str">
        <f t="shared" si="15"/>
        <v>WD</v>
      </c>
      <c r="J165" s="3" t="e">
        <f t="shared" si="17"/>
        <v>#VALUE!</v>
      </c>
      <c r="K165" s="3">
        <f t="shared" si="16"/>
        <v>0</v>
      </c>
    </row>
    <row r="166" spans="1:15" x14ac:dyDescent="0.2">
      <c r="A166" s="3">
        <v>166</v>
      </c>
      <c r="B166" s="4">
        <v>40709</v>
      </c>
      <c r="C166" s="3">
        <f t="shared" si="12"/>
        <v>4</v>
      </c>
      <c r="D166" s="3" t="str">
        <f>VLOOKUP(C166,Sheet2!$A$1:$B$7,2,FALSE)</f>
        <v>Onsdag</v>
      </c>
      <c r="E166" s="3">
        <f t="shared" si="13"/>
        <v>25</v>
      </c>
      <c r="G166" s="3">
        <f t="shared" si="14"/>
        <v>15</v>
      </c>
      <c r="I166" s="3" t="str">
        <f t="shared" si="15"/>
        <v>WD</v>
      </c>
      <c r="J166" s="3" t="e">
        <f t="shared" si="17"/>
        <v>#VALUE!</v>
      </c>
      <c r="K166" s="3">
        <f t="shared" si="16"/>
        <v>0</v>
      </c>
    </row>
    <row r="167" spans="1:15" x14ac:dyDescent="0.2">
      <c r="A167" s="3">
        <v>167</v>
      </c>
      <c r="B167" s="4">
        <v>40710</v>
      </c>
      <c r="C167" s="3">
        <f t="shared" si="12"/>
        <v>5</v>
      </c>
      <c r="D167" s="3" t="str">
        <f>VLOOKUP(C167,Sheet2!$A$1:$B$7,2,FALSE)</f>
        <v>Torsdag</v>
      </c>
      <c r="E167" s="3">
        <f t="shared" si="13"/>
        <v>25</v>
      </c>
      <c r="G167" s="3">
        <f t="shared" si="14"/>
        <v>16</v>
      </c>
      <c r="I167" s="3" t="str">
        <f t="shared" si="15"/>
        <v>WD</v>
      </c>
      <c r="J167" s="3" t="e">
        <f t="shared" si="17"/>
        <v>#VALUE!</v>
      </c>
      <c r="K167" s="3">
        <f t="shared" si="16"/>
        <v>0</v>
      </c>
    </row>
    <row r="168" spans="1:15" x14ac:dyDescent="0.2">
      <c r="A168" s="3">
        <v>168</v>
      </c>
      <c r="B168" s="4">
        <v>40711</v>
      </c>
      <c r="C168" s="3">
        <f t="shared" si="12"/>
        <v>6</v>
      </c>
      <c r="D168" s="3" t="str">
        <f>VLOOKUP(C168,Sheet2!$A$1:$B$7,2,FALSE)</f>
        <v>Fredag</v>
      </c>
      <c r="E168" s="3">
        <f t="shared" si="13"/>
        <v>25</v>
      </c>
      <c r="G168" s="3">
        <f t="shared" si="14"/>
        <v>17</v>
      </c>
      <c r="I168" s="3" t="str">
        <f t="shared" si="15"/>
        <v>WD</v>
      </c>
      <c r="J168" s="3" t="e">
        <f t="shared" si="17"/>
        <v>#VALUE!</v>
      </c>
      <c r="K168" s="3">
        <f t="shared" si="16"/>
        <v>0</v>
      </c>
    </row>
    <row r="169" spans="1:15" x14ac:dyDescent="0.2">
      <c r="A169" s="3">
        <v>169</v>
      </c>
      <c r="B169" s="4">
        <v>40712</v>
      </c>
      <c r="C169" s="3">
        <f t="shared" si="12"/>
        <v>7</v>
      </c>
      <c r="D169" s="3" t="str">
        <f>VLOOKUP(C169,Sheet2!$A$1:$B$7,2,FALSE)</f>
        <v>Lördag</v>
      </c>
      <c r="E169" s="3">
        <f t="shared" si="13"/>
        <v>25</v>
      </c>
      <c r="G169" s="3">
        <f t="shared" si="14"/>
        <v>18</v>
      </c>
      <c r="I169" s="3" t="str">
        <f t="shared" si="15"/>
        <v>NWD</v>
      </c>
      <c r="J169" s="3">
        <f t="shared" si="17"/>
        <v>2</v>
      </c>
      <c r="K169" s="3">
        <f t="shared" si="16"/>
        <v>2</v>
      </c>
    </row>
    <row r="170" spans="1:15" x14ac:dyDescent="0.2">
      <c r="A170" s="3">
        <v>170</v>
      </c>
      <c r="B170" s="4">
        <v>40713</v>
      </c>
      <c r="C170" s="3">
        <f t="shared" si="12"/>
        <v>1</v>
      </c>
      <c r="D170" s="3" t="str">
        <f>VLOOKUP(C170,Sheet2!$A$1:$B$7,2,FALSE)</f>
        <v>Söndag</v>
      </c>
      <c r="E170" s="3">
        <f t="shared" si="13"/>
        <v>26</v>
      </c>
      <c r="G170" s="3">
        <f t="shared" si="14"/>
        <v>19</v>
      </c>
      <c r="I170" s="3" t="str">
        <f t="shared" si="15"/>
        <v>NWD</v>
      </c>
      <c r="J170" s="3">
        <f t="shared" si="17"/>
        <v>2</v>
      </c>
      <c r="K170" s="3">
        <f t="shared" si="16"/>
        <v>2</v>
      </c>
    </row>
    <row r="171" spans="1:15" x14ac:dyDescent="0.2">
      <c r="A171" s="3">
        <v>171</v>
      </c>
      <c r="B171" s="4">
        <v>40714</v>
      </c>
      <c r="C171" s="3">
        <f t="shared" si="12"/>
        <v>2</v>
      </c>
      <c r="D171" s="3" t="str">
        <f>VLOOKUP(C171,Sheet2!$A$1:$B$7,2,FALSE)</f>
        <v>Måndag</v>
      </c>
      <c r="E171" s="3">
        <f t="shared" si="13"/>
        <v>26</v>
      </c>
      <c r="G171" s="3">
        <f t="shared" si="14"/>
        <v>20</v>
      </c>
      <c r="I171" s="3" t="str">
        <f t="shared" si="15"/>
        <v>WD</v>
      </c>
      <c r="J171" s="3" t="e">
        <f t="shared" si="17"/>
        <v>#VALUE!</v>
      </c>
      <c r="K171" s="3">
        <f t="shared" si="16"/>
        <v>0</v>
      </c>
    </row>
    <row r="172" spans="1:15" x14ac:dyDescent="0.2">
      <c r="A172" s="3">
        <v>172</v>
      </c>
      <c r="B172" s="4">
        <v>40715</v>
      </c>
      <c r="C172" s="3">
        <f t="shared" si="12"/>
        <v>3</v>
      </c>
      <c r="D172" s="3" t="str">
        <f>VLOOKUP(C172,Sheet2!$A$1:$B$7,2,FALSE)</f>
        <v>Tisdag</v>
      </c>
      <c r="E172" s="3">
        <f t="shared" si="13"/>
        <v>26</v>
      </c>
      <c r="G172" s="3">
        <f t="shared" si="14"/>
        <v>21</v>
      </c>
      <c r="I172" s="3" t="str">
        <f t="shared" si="15"/>
        <v>WD</v>
      </c>
      <c r="J172" s="3" t="e">
        <f t="shared" si="17"/>
        <v>#VALUE!</v>
      </c>
      <c r="K172" s="3">
        <f t="shared" si="16"/>
        <v>0</v>
      </c>
    </row>
    <row r="173" spans="1:15" x14ac:dyDescent="0.2">
      <c r="A173" s="3">
        <v>173</v>
      </c>
      <c r="B173" s="4">
        <v>40716</v>
      </c>
      <c r="C173" s="3">
        <f t="shared" si="12"/>
        <v>4</v>
      </c>
      <c r="D173" s="3" t="str">
        <f>VLOOKUP(C173,Sheet2!$A$1:$B$7,2,FALSE)</f>
        <v>Onsdag</v>
      </c>
      <c r="E173" s="3">
        <f t="shared" si="13"/>
        <v>26</v>
      </c>
      <c r="G173" s="3">
        <f t="shared" si="14"/>
        <v>22</v>
      </c>
      <c r="I173" s="3" t="str">
        <f t="shared" si="15"/>
        <v>WD</v>
      </c>
      <c r="J173" s="3" t="e">
        <f t="shared" si="17"/>
        <v>#VALUE!</v>
      </c>
      <c r="K173" s="3">
        <f t="shared" si="16"/>
        <v>0</v>
      </c>
    </row>
    <row r="174" spans="1:15" x14ac:dyDescent="0.2">
      <c r="A174" s="3">
        <v>174</v>
      </c>
      <c r="B174" s="4">
        <v>40717</v>
      </c>
      <c r="C174" s="3">
        <f t="shared" si="12"/>
        <v>5</v>
      </c>
      <c r="D174" s="3" t="str">
        <f>VLOOKUP(C174,Sheet2!$A$1:$B$7,2,FALSE)</f>
        <v>Torsdag</v>
      </c>
      <c r="E174" s="3">
        <f t="shared" si="13"/>
        <v>26</v>
      </c>
      <c r="G174" s="3">
        <f t="shared" si="14"/>
        <v>23</v>
      </c>
      <c r="I174" s="3" t="str">
        <f t="shared" si="15"/>
        <v>WD</v>
      </c>
      <c r="J174" s="3" t="e">
        <f t="shared" si="17"/>
        <v>#VALUE!</v>
      </c>
      <c r="K174" s="3">
        <f t="shared" si="16"/>
        <v>0</v>
      </c>
    </row>
    <row r="175" spans="1:15" x14ac:dyDescent="0.2">
      <c r="A175" s="3">
        <v>175</v>
      </c>
      <c r="B175" s="4">
        <v>40718</v>
      </c>
      <c r="C175" s="3">
        <f t="shared" si="12"/>
        <v>6</v>
      </c>
      <c r="D175" s="3" t="str">
        <f>VLOOKUP(C175,Sheet2!$A$1:$B$7,2,FALSE)</f>
        <v>Fredag</v>
      </c>
      <c r="E175" s="3">
        <f t="shared" si="13"/>
        <v>26</v>
      </c>
      <c r="F175" s="7" t="str">
        <f>VLOOKUP(B175,Sheet6!$A$1:$B$20,2,FALSE)</f>
        <v>Midsommarafton</v>
      </c>
      <c r="G175" s="3">
        <f t="shared" si="14"/>
        <v>24</v>
      </c>
      <c r="I175" s="3" t="s">
        <v>29</v>
      </c>
      <c r="J175" s="3" t="e">
        <f t="shared" si="17"/>
        <v>#VALUE!</v>
      </c>
      <c r="K175" s="3">
        <f t="shared" si="16"/>
        <v>0</v>
      </c>
    </row>
    <row r="176" spans="1:15" x14ac:dyDescent="0.2">
      <c r="A176" s="3">
        <v>176</v>
      </c>
      <c r="B176" s="4">
        <v>40719</v>
      </c>
      <c r="C176" s="3">
        <f t="shared" si="12"/>
        <v>7</v>
      </c>
      <c r="D176" s="3" t="str">
        <f>VLOOKUP(C176,Sheet2!$A$1:$B$7,2,FALSE)</f>
        <v>Lördag</v>
      </c>
      <c r="E176" s="3">
        <f t="shared" si="13"/>
        <v>26</v>
      </c>
      <c r="F176" s="3" t="str">
        <f>VLOOKUP(B176,Sheet6!$A$1:$B$20,2,FALSE)</f>
        <v>Midsommardagen</v>
      </c>
      <c r="G176" s="3">
        <f t="shared" si="14"/>
        <v>25</v>
      </c>
      <c r="I176" s="3" t="str">
        <f t="shared" si="15"/>
        <v>NWD</v>
      </c>
      <c r="J176" s="3">
        <f t="shared" si="17"/>
        <v>2</v>
      </c>
      <c r="K176" s="3">
        <f t="shared" si="16"/>
        <v>2</v>
      </c>
    </row>
    <row r="177" spans="1:13" x14ac:dyDescent="0.2">
      <c r="A177" s="3">
        <v>177</v>
      </c>
      <c r="B177" s="4">
        <v>40720</v>
      </c>
      <c r="C177" s="3">
        <f t="shared" si="12"/>
        <v>1</v>
      </c>
      <c r="D177" s="3" t="str">
        <f>VLOOKUP(C177,Sheet2!$A$1:$B$7,2,FALSE)</f>
        <v>Söndag</v>
      </c>
      <c r="E177" s="3">
        <f t="shared" si="13"/>
        <v>27</v>
      </c>
      <c r="G177" s="3">
        <f t="shared" si="14"/>
        <v>26</v>
      </c>
      <c r="I177" s="3" t="str">
        <f t="shared" si="15"/>
        <v>NWD</v>
      </c>
      <c r="J177" s="3">
        <f t="shared" si="17"/>
        <v>2</v>
      </c>
      <c r="K177" s="3">
        <f t="shared" si="16"/>
        <v>2</v>
      </c>
    </row>
    <row r="178" spans="1:13" x14ac:dyDescent="0.2">
      <c r="A178" s="3">
        <v>178</v>
      </c>
      <c r="B178" s="4">
        <v>40721</v>
      </c>
      <c r="C178" s="3">
        <f t="shared" si="12"/>
        <v>2</v>
      </c>
      <c r="D178" s="3" t="str">
        <f>VLOOKUP(C178,Sheet2!$A$1:$B$7,2,FALSE)</f>
        <v>Måndag</v>
      </c>
      <c r="E178" s="3">
        <f t="shared" si="13"/>
        <v>27</v>
      </c>
      <c r="G178" s="3">
        <f t="shared" si="14"/>
        <v>27</v>
      </c>
      <c r="I178" s="3" t="str">
        <f t="shared" si="15"/>
        <v>WD</v>
      </c>
      <c r="J178" s="3" t="e">
        <f t="shared" si="17"/>
        <v>#VALUE!</v>
      </c>
      <c r="K178" s="3">
        <f t="shared" si="16"/>
        <v>0</v>
      </c>
    </row>
    <row r="179" spans="1:13" x14ac:dyDescent="0.2">
      <c r="A179" s="3">
        <v>179</v>
      </c>
      <c r="B179" s="4">
        <v>40722</v>
      </c>
      <c r="C179" s="3">
        <f t="shared" si="12"/>
        <v>3</v>
      </c>
      <c r="D179" s="3" t="str">
        <f>VLOOKUP(C179,Sheet2!$A$1:$B$7,2,FALSE)</f>
        <v>Tisdag</v>
      </c>
      <c r="E179" s="3">
        <f t="shared" si="13"/>
        <v>27</v>
      </c>
      <c r="G179" s="3">
        <f t="shared" si="14"/>
        <v>28</v>
      </c>
      <c r="I179" s="3" t="str">
        <f t="shared" si="15"/>
        <v>WD</v>
      </c>
      <c r="J179" s="3" t="e">
        <f t="shared" si="17"/>
        <v>#VALUE!</v>
      </c>
      <c r="K179" s="3">
        <f t="shared" si="16"/>
        <v>0</v>
      </c>
    </row>
    <row r="180" spans="1:13" x14ac:dyDescent="0.2">
      <c r="A180" s="3">
        <v>180</v>
      </c>
      <c r="B180" s="4">
        <v>40723</v>
      </c>
      <c r="C180" s="3">
        <f t="shared" si="12"/>
        <v>4</v>
      </c>
      <c r="D180" s="3" t="str">
        <f>VLOOKUP(C180,Sheet2!$A$1:$B$7,2,FALSE)</f>
        <v>Onsdag</v>
      </c>
      <c r="E180" s="3">
        <f t="shared" si="13"/>
        <v>27</v>
      </c>
      <c r="G180" s="3">
        <f t="shared" si="14"/>
        <v>29</v>
      </c>
      <c r="I180" s="3" t="str">
        <f t="shared" si="15"/>
        <v>WD</v>
      </c>
      <c r="J180" s="3" t="e">
        <f t="shared" si="17"/>
        <v>#VALUE!</v>
      </c>
      <c r="K180" s="3">
        <f t="shared" si="16"/>
        <v>0</v>
      </c>
    </row>
    <row r="181" spans="1:13" x14ac:dyDescent="0.2">
      <c r="A181" s="5">
        <v>181</v>
      </c>
      <c r="B181" s="6">
        <v>40724</v>
      </c>
      <c r="C181" s="5">
        <f t="shared" si="12"/>
        <v>5</v>
      </c>
      <c r="D181" s="5" t="str">
        <f>VLOOKUP(C181,Sheet2!$A$1:$B$7,2,FALSE)</f>
        <v>Torsdag</v>
      </c>
      <c r="E181" s="5">
        <f t="shared" si="13"/>
        <v>27</v>
      </c>
      <c r="F181" s="5"/>
      <c r="G181" s="5">
        <f t="shared" si="14"/>
        <v>30</v>
      </c>
      <c r="H181" s="5"/>
      <c r="I181" s="5" t="str">
        <f t="shared" si="15"/>
        <v>WD</v>
      </c>
      <c r="J181" s="5" t="e">
        <f t="shared" si="17"/>
        <v>#VALUE!</v>
      </c>
      <c r="K181" s="5">
        <f t="shared" si="16"/>
        <v>0</v>
      </c>
      <c r="L181" s="5"/>
      <c r="M181" s="5">
        <f>30-(COUNTIF(I152:I181,"NWD"))</f>
        <v>19</v>
      </c>
    </row>
    <row r="182" spans="1:13" x14ac:dyDescent="0.2">
      <c r="A182" s="3">
        <v>182</v>
      </c>
      <c r="B182" s="4">
        <v>40725</v>
      </c>
      <c r="C182" s="3">
        <f t="shared" si="12"/>
        <v>6</v>
      </c>
      <c r="D182" s="3" t="str">
        <f>VLOOKUP(C182,Sheet2!$A$1:$B$7,2,FALSE)</f>
        <v>Fredag</v>
      </c>
      <c r="E182" s="3">
        <f t="shared" si="13"/>
        <v>27</v>
      </c>
      <c r="G182" s="3">
        <f t="shared" si="14"/>
        <v>1</v>
      </c>
      <c r="I182" s="3" t="str">
        <f t="shared" si="15"/>
        <v>WD</v>
      </c>
      <c r="J182" s="3" t="e">
        <f t="shared" si="17"/>
        <v>#VALUE!</v>
      </c>
      <c r="K182" s="3">
        <f t="shared" si="16"/>
        <v>0</v>
      </c>
    </row>
    <row r="183" spans="1:13" x14ac:dyDescent="0.2">
      <c r="A183" s="3">
        <v>183</v>
      </c>
      <c r="B183" s="4">
        <v>40726</v>
      </c>
      <c r="C183" s="3">
        <f t="shared" si="12"/>
        <v>7</v>
      </c>
      <c r="D183" s="3" t="str">
        <f>VLOOKUP(C183,Sheet2!$A$1:$B$7,2,FALSE)</f>
        <v>Lördag</v>
      </c>
      <c r="E183" s="3">
        <f t="shared" si="13"/>
        <v>27</v>
      </c>
      <c r="G183" s="3">
        <f t="shared" si="14"/>
        <v>2</v>
      </c>
      <c r="I183" s="3" t="str">
        <f t="shared" si="15"/>
        <v>NWD</v>
      </c>
      <c r="J183" s="3">
        <f t="shared" si="17"/>
        <v>2</v>
      </c>
      <c r="K183" s="3">
        <f t="shared" si="16"/>
        <v>2</v>
      </c>
    </row>
    <row r="184" spans="1:13" x14ac:dyDescent="0.2">
      <c r="A184" s="3">
        <v>184</v>
      </c>
      <c r="B184" s="4">
        <v>40727</v>
      </c>
      <c r="C184" s="3">
        <f t="shared" si="12"/>
        <v>1</v>
      </c>
      <c r="D184" s="3" t="str">
        <f>VLOOKUP(C184,Sheet2!$A$1:$B$7,2,FALSE)</f>
        <v>Söndag</v>
      </c>
      <c r="E184" s="3">
        <f t="shared" si="13"/>
        <v>28</v>
      </c>
      <c r="G184" s="3">
        <f t="shared" si="14"/>
        <v>3</v>
      </c>
      <c r="I184" s="3" t="str">
        <f t="shared" si="15"/>
        <v>NWD</v>
      </c>
      <c r="J184" s="3">
        <f t="shared" si="17"/>
        <v>2</v>
      </c>
      <c r="K184" s="3">
        <f t="shared" si="16"/>
        <v>2</v>
      </c>
    </row>
    <row r="185" spans="1:13" x14ac:dyDescent="0.2">
      <c r="A185" s="3">
        <v>185</v>
      </c>
      <c r="B185" s="4">
        <v>40728</v>
      </c>
      <c r="C185" s="3">
        <f t="shared" si="12"/>
        <v>2</v>
      </c>
      <c r="D185" s="3" t="str">
        <f>VLOOKUP(C185,Sheet2!$A$1:$B$7,2,FALSE)</f>
        <v>Måndag</v>
      </c>
      <c r="E185" s="3">
        <f t="shared" si="13"/>
        <v>28</v>
      </c>
      <c r="G185" s="3">
        <f t="shared" si="14"/>
        <v>4</v>
      </c>
      <c r="I185" s="3" t="str">
        <f t="shared" si="15"/>
        <v>WD</v>
      </c>
      <c r="J185" s="3" t="e">
        <f t="shared" si="17"/>
        <v>#VALUE!</v>
      </c>
      <c r="K185" s="3">
        <f t="shared" si="16"/>
        <v>0</v>
      </c>
    </row>
    <row r="186" spans="1:13" x14ac:dyDescent="0.2">
      <c r="A186" s="3">
        <v>186</v>
      </c>
      <c r="B186" s="4">
        <v>40729</v>
      </c>
      <c r="C186" s="3">
        <f t="shared" si="12"/>
        <v>3</v>
      </c>
      <c r="D186" s="3" t="str">
        <f>VLOOKUP(C186,Sheet2!$A$1:$B$7,2,FALSE)</f>
        <v>Tisdag</v>
      </c>
      <c r="E186" s="3">
        <f t="shared" si="13"/>
        <v>28</v>
      </c>
      <c r="G186" s="3">
        <f t="shared" si="14"/>
        <v>5</v>
      </c>
      <c r="I186" s="3" t="str">
        <f t="shared" si="15"/>
        <v>WD</v>
      </c>
      <c r="J186" s="3" t="e">
        <f t="shared" si="17"/>
        <v>#VALUE!</v>
      </c>
      <c r="K186" s="3">
        <f t="shared" si="16"/>
        <v>0</v>
      </c>
    </row>
    <row r="187" spans="1:13" x14ac:dyDescent="0.2">
      <c r="A187" s="3">
        <v>187</v>
      </c>
      <c r="B187" s="4">
        <v>40730</v>
      </c>
      <c r="C187" s="3">
        <f t="shared" si="12"/>
        <v>4</v>
      </c>
      <c r="D187" s="3" t="str">
        <f>VLOOKUP(C187,Sheet2!$A$1:$B$7,2,FALSE)</f>
        <v>Onsdag</v>
      </c>
      <c r="E187" s="3">
        <f t="shared" si="13"/>
        <v>28</v>
      </c>
      <c r="G187" s="3">
        <f t="shared" si="14"/>
        <v>6</v>
      </c>
      <c r="I187" s="3" t="str">
        <f t="shared" si="15"/>
        <v>WD</v>
      </c>
      <c r="J187" s="3" t="e">
        <f t="shared" si="17"/>
        <v>#VALUE!</v>
      </c>
      <c r="K187" s="3">
        <f t="shared" si="16"/>
        <v>0</v>
      </c>
    </row>
    <row r="188" spans="1:13" x14ac:dyDescent="0.2">
      <c r="A188" s="3">
        <v>188</v>
      </c>
      <c r="B188" s="4">
        <v>40731</v>
      </c>
      <c r="C188" s="3">
        <f t="shared" si="12"/>
        <v>5</v>
      </c>
      <c r="D188" s="3" t="str">
        <f>VLOOKUP(C188,Sheet2!$A$1:$B$7,2,FALSE)</f>
        <v>Torsdag</v>
      </c>
      <c r="E188" s="3">
        <f t="shared" si="13"/>
        <v>28</v>
      </c>
      <c r="G188" s="3">
        <f t="shared" si="14"/>
        <v>7</v>
      </c>
      <c r="I188" s="3" t="str">
        <f t="shared" si="15"/>
        <v>WD</v>
      </c>
      <c r="J188" s="3" t="e">
        <f t="shared" si="17"/>
        <v>#VALUE!</v>
      </c>
      <c r="K188" s="3">
        <f t="shared" si="16"/>
        <v>0</v>
      </c>
    </row>
    <row r="189" spans="1:13" x14ac:dyDescent="0.2">
      <c r="A189" s="3">
        <v>189</v>
      </c>
      <c r="B189" s="4">
        <v>40732</v>
      </c>
      <c r="C189" s="3">
        <f t="shared" si="12"/>
        <v>6</v>
      </c>
      <c r="D189" s="3" t="str">
        <f>VLOOKUP(C189,Sheet2!$A$1:$B$7,2,FALSE)</f>
        <v>Fredag</v>
      </c>
      <c r="E189" s="3">
        <f t="shared" si="13"/>
        <v>28</v>
      </c>
      <c r="G189" s="3">
        <f t="shared" si="14"/>
        <v>8</v>
      </c>
      <c r="I189" s="3" t="str">
        <f t="shared" si="15"/>
        <v>WD</v>
      </c>
      <c r="J189" s="3" t="e">
        <f t="shared" si="17"/>
        <v>#VALUE!</v>
      </c>
      <c r="K189" s="3">
        <f t="shared" si="16"/>
        <v>0</v>
      </c>
    </row>
    <row r="190" spans="1:13" x14ac:dyDescent="0.2">
      <c r="A190" s="3">
        <v>190</v>
      </c>
      <c r="B190" s="4">
        <v>40733</v>
      </c>
      <c r="C190" s="3">
        <f t="shared" si="12"/>
        <v>7</v>
      </c>
      <c r="D190" s="3" t="str">
        <f>VLOOKUP(C190,Sheet2!$A$1:$B$7,2,FALSE)</f>
        <v>Lördag</v>
      </c>
      <c r="E190" s="3">
        <f t="shared" si="13"/>
        <v>28</v>
      </c>
      <c r="G190" s="3">
        <f t="shared" si="14"/>
        <v>9</v>
      </c>
      <c r="I190" s="3" t="str">
        <f t="shared" si="15"/>
        <v>NWD</v>
      </c>
      <c r="J190" s="3">
        <f t="shared" si="17"/>
        <v>2</v>
      </c>
      <c r="K190" s="3">
        <f t="shared" si="16"/>
        <v>2</v>
      </c>
    </row>
    <row r="191" spans="1:13" x14ac:dyDescent="0.2">
      <c r="A191" s="3">
        <v>191</v>
      </c>
      <c r="B191" s="4">
        <v>40734</v>
      </c>
      <c r="C191" s="3">
        <f t="shared" si="12"/>
        <v>1</v>
      </c>
      <c r="D191" s="3" t="str">
        <f>VLOOKUP(C191,Sheet2!$A$1:$B$7,2,FALSE)</f>
        <v>Söndag</v>
      </c>
      <c r="E191" s="3">
        <f t="shared" si="13"/>
        <v>29</v>
      </c>
      <c r="G191" s="3">
        <f t="shared" si="14"/>
        <v>10</v>
      </c>
      <c r="I191" s="3" t="str">
        <f t="shared" si="15"/>
        <v>NWD</v>
      </c>
      <c r="J191" s="3">
        <f t="shared" si="17"/>
        <v>2</v>
      </c>
      <c r="K191" s="3">
        <f t="shared" si="16"/>
        <v>2</v>
      </c>
    </row>
    <row r="192" spans="1:13" x14ac:dyDescent="0.2">
      <c r="A192" s="3">
        <v>192</v>
      </c>
      <c r="B192" s="4">
        <v>40735</v>
      </c>
      <c r="C192" s="3">
        <f t="shared" si="12"/>
        <v>2</v>
      </c>
      <c r="D192" s="3" t="str">
        <f>VLOOKUP(C192,Sheet2!$A$1:$B$7,2,FALSE)</f>
        <v>Måndag</v>
      </c>
      <c r="E192" s="3">
        <f t="shared" si="13"/>
        <v>29</v>
      </c>
      <c r="G192" s="3">
        <f t="shared" si="14"/>
        <v>11</v>
      </c>
      <c r="I192" s="3" t="str">
        <f t="shared" si="15"/>
        <v>WD</v>
      </c>
      <c r="J192" s="3" t="e">
        <f t="shared" si="17"/>
        <v>#VALUE!</v>
      </c>
      <c r="K192" s="3">
        <f t="shared" si="16"/>
        <v>0</v>
      </c>
    </row>
    <row r="193" spans="1:11" x14ac:dyDescent="0.2">
      <c r="A193" s="3">
        <v>193</v>
      </c>
      <c r="B193" s="4">
        <v>40736</v>
      </c>
      <c r="C193" s="3">
        <f t="shared" si="12"/>
        <v>3</v>
      </c>
      <c r="D193" s="3" t="str">
        <f>VLOOKUP(C193,Sheet2!$A$1:$B$7,2,FALSE)</f>
        <v>Tisdag</v>
      </c>
      <c r="E193" s="3">
        <f t="shared" si="13"/>
        <v>29</v>
      </c>
      <c r="G193" s="3">
        <f t="shared" si="14"/>
        <v>12</v>
      </c>
      <c r="I193" s="3" t="str">
        <f t="shared" si="15"/>
        <v>WD</v>
      </c>
      <c r="J193" s="3" t="e">
        <f t="shared" si="17"/>
        <v>#VALUE!</v>
      </c>
      <c r="K193" s="3">
        <f t="shared" si="16"/>
        <v>0</v>
      </c>
    </row>
    <row r="194" spans="1:11" x14ac:dyDescent="0.2">
      <c r="A194" s="3">
        <v>194</v>
      </c>
      <c r="B194" s="4">
        <v>40737</v>
      </c>
      <c r="C194" s="3">
        <f t="shared" ref="C194:C257" si="18">WEEKDAY(B194)</f>
        <v>4</v>
      </c>
      <c r="D194" s="3" t="str">
        <f>VLOOKUP(C194,Sheet2!$A$1:$B$7,2,FALSE)</f>
        <v>Onsdag</v>
      </c>
      <c r="E194" s="3">
        <f t="shared" ref="E194:E257" si="19">WEEKNUM(B194)</f>
        <v>29</v>
      </c>
      <c r="G194" s="3">
        <f t="shared" ref="G194:G257" si="20">DAY(B194)</f>
        <v>13</v>
      </c>
      <c r="I194" s="3" t="str">
        <f t="shared" ref="I194:I257" si="21">IF(K194=2,"NWD","WD")</f>
        <v>WD</v>
      </c>
      <c r="J194" s="3" t="e">
        <f t="shared" si="17"/>
        <v>#VALUE!</v>
      </c>
      <c r="K194" s="3">
        <f t="shared" ref="K194:K257" si="22">IFERROR(J194,0)</f>
        <v>0</v>
      </c>
    </row>
    <row r="195" spans="1:11" x14ac:dyDescent="0.2">
      <c r="A195" s="3">
        <v>195</v>
      </c>
      <c r="B195" s="4">
        <v>40738</v>
      </c>
      <c r="C195" s="3">
        <f t="shared" si="18"/>
        <v>5</v>
      </c>
      <c r="D195" s="3" t="str">
        <f>VLOOKUP(C195,Sheet2!$A$1:$B$7,2,FALSE)</f>
        <v>Torsdag</v>
      </c>
      <c r="E195" s="3">
        <f t="shared" si="19"/>
        <v>29</v>
      </c>
      <c r="G195" s="3">
        <f t="shared" si="20"/>
        <v>14</v>
      </c>
      <c r="I195" s="3" t="str">
        <f t="shared" si="21"/>
        <v>WD</v>
      </c>
      <c r="J195" s="3" t="e">
        <f t="shared" ref="J195:J258" si="23">FIND("ö",D195)</f>
        <v>#VALUE!</v>
      </c>
      <c r="K195" s="3">
        <f t="shared" si="22"/>
        <v>0</v>
      </c>
    </row>
    <row r="196" spans="1:11" x14ac:dyDescent="0.2">
      <c r="A196" s="3">
        <v>196</v>
      </c>
      <c r="B196" s="4">
        <v>40739</v>
      </c>
      <c r="C196" s="3">
        <f t="shared" si="18"/>
        <v>6</v>
      </c>
      <c r="D196" s="3" t="str">
        <f>VLOOKUP(C196,Sheet2!$A$1:$B$7,2,FALSE)</f>
        <v>Fredag</v>
      </c>
      <c r="E196" s="3">
        <f t="shared" si="19"/>
        <v>29</v>
      </c>
      <c r="G196" s="3">
        <f t="shared" si="20"/>
        <v>15</v>
      </c>
      <c r="I196" s="3" t="str">
        <f t="shared" si="21"/>
        <v>WD</v>
      </c>
      <c r="J196" s="3" t="e">
        <f t="shared" si="23"/>
        <v>#VALUE!</v>
      </c>
      <c r="K196" s="3">
        <f t="shared" si="22"/>
        <v>0</v>
      </c>
    </row>
    <row r="197" spans="1:11" x14ac:dyDescent="0.2">
      <c r="A197" s="3">
        <v>197</v>
      </c>
      <c r="B197" s="4">
        <v>40740</v>
      </c>
      <c r="C197" s="3">
        <f t="shared" si="18"/>
        <v>7</v>
      </c>
      <c r="D197" s="3" t="str">
        <f>VLOOKUP(C197,Sheet2!$A$1:$B$7,2,FALSE)</f>
        <v>Lördag</v>
      </c>
      <c r="E197" s="3">
        <f t="shared" si="19"/>
        <v>29</v>
      </c>
      <c r="G197" s="3">
        <f t="shared" si="20"/>
        <v>16</v>
      </c>
      <c r="I197" s="3" t="str">
        <f t="shared" si="21"/>
        <v>NWD</v>
      </c>
      <c r="J197" s="3">
        <f t="shared" si="23"/>
        <v>2</v>
      </c>
      <c r="K197" s="3">
        <f t="shared" si="22"/>
        <v>2</v>
      </c>
    </row>
    <row r="198" spans="1:11" x14ac:dyDescent="0.2">
      <c r="A198" s="3">
        <v>198</v>
      </c>
      <c r="B198" s="4">
        <v>40741</v>
      </c>
      <c r="C198" s="3">
        <f t="shared" si="18"/>
        <v>1</v>
      </c>
      <c r="D198" s="3" t="str">
        <f>VLOOKUP(C198,Sheet2!$A$1:$B$7,2,FALSE)</f>
        <v>Söndag</v>
      </c>
      <c r="E198" s="3">
        <f t="shared" si="19"/>
        <v>30</v>
      </c>
      <c r="G198" s="3">
        <f t="shared" si="20"/>
        <v>17</v>
      </c>
      <c r="I198" s="3" t="str">
        <f t="shared" si="21"/>
        <v>NWD</v>
      </c>
      <c r="J198" s="3">
        <f t="shared" si="23"/>
        <v>2</v>
      </c>
      <c r="K198" s="3">
        <f t="shared" si="22"/>
        <v>2</v>
      </c>
    </row>
    <row r="199" spans="1:11" x14ac:dyDescent="0.2">
      <c r="A199" s="3">
        <v>199</v>
      </c>
      <c r="B199" s="4">
        <v>40742</v>
      </c>
      <c r="C199" s="3">
        <f t="shared" si="18"/>
        <v>2</v>
      </c>
      <c r="D199" s="3" t="str">
        <f>VLOOKUP(C199,Sheet2!$A$1:$B$7,2,FALSE)</f>
        <v>Måndag</v>
      </c>
      <c r="E199" s="3">
        <f t="shared" si="19"/>
        <v>30</v>
      </c>
      <c r="G199" s="3">
        <f t="shared" si="20"/>
        <v>18</v>
      </c>
      <c r="I199" s="3" t="str">
        <f t="shared" si="21"/>
        <v>WD</v>
      </c>
      <c r="J199" s="3" t="e">
        <f t="shared" si="23"/>
        <v>#VALUE!</v>
      </c>
      <c r="K199" s="3">
        <f t="shared" si="22"/>
        <v>0</v>
      </c>
    </row>
    <row r="200" spans="1:11" x14ac:dyDescent="0.2">
      <c r="A200" s="3">
        <v>200</v>
      </c>
      <c r="B200" s="4">
        <v>40743</v>
      </c>
      <c r="C200" s="3">
        <f t="shared" si="18"/>
        <v>3</v>
      </c>
      <c r="D200" s="3" t="str">
        <f>VLOOKUP(C200,Sheet2!$A$1:$B$7,2,FALSE)</f>
        <v>Tisdag</v>
      </c>
      <c r="E200" s="3">
        <f t="shared" si="19"/>
        <v>30</v>
      </c>
      <c r="G200" s="3">
        <f t="shared" si="20"/>
        <v>19</v>
      </c>
      <c r="I200" s="3" t="str">
        <f t="shared" si="21"/>
        <v>WD</v>
      </c>
      <c r="J200" s="3" t="e">
        <f t="shared" si="23"/>
        <v>#VALUE!</v>
      </c>
      <c r="K200" s="3">
        <f t="shared" si="22"/>
        <v>0</v>
      </c>
    </row>
    <row r="201" spans="1:11" x14ac:dyDescent="0.2">
      <c r="A201" s="3">
        <v>201</v>
      </c>
      <c r="B201" s="4">
        <v>40744</v>
      </c>
      <c r="C201" s="3">
        <f t="shared" si="18"/>
        <v>4</v>
      </c>
      <c r="D201" s="3" t="str">
        <f>VLOOKUP(C201,Sheet2!$A$1:$B$7,2,FALSE)</f>
        <v>Onsdag</v>
      </c>
      <c r="E201" s="3">
        <f t="shared" si="19"/>
        <v>30</v>
      </c>
      <c r="G201" s="3">
        <f t="shared" si="20"/>
        <v>20</v>
      </c>
      <c r="I201" s="3" t="str">
        <f t="shared" si="21"/>
        <v>WD</v>
      </c>
      <c r="J201" s="3" t="e">
        <f t="shared" si="23"/>
        <v>#VALUE!</v>
      </c>
      <c r="K201" s="3">
        <f t="shared" si="22"/>
        <v>0</v>
      </c>
    </row>
    <row r="202" spans="1:11" x14ac:dyDescent="0.2">
      <c r="A202" s="3">
        <v>202</v>
      </c>
      <c r="B202" s="4">
        <v>40745</v>
      </c>
      <c r="C202" s="3">
        <f t="shared" si="18"/>
        <v>5</v>
      </c>
      <c r="D202" s="3" t="str">
        <f>VLOOKUP(C202,Sheet2!$A$1:$B$7,2,FALSE)</f>
        <v>Torsdag</v>
      </c>
      <c r="E202" s="3">
        <f t="shared" si="19"/>
        <v>30</v>
      </c>
      <c r="G202" s="3">
        <f t="shared" si="20"/>
        <v>21</v>
      </c>
      <c r="I202" s="3" t="str">
        <f t="shared" si="21"/>
        <v>WD</v>
      </c>
      <c r="J202" s="3" t="e">
        <f t="shared" si="23"/>
        <v>#VALUE!</v>
      </c>
      <c r="K202" s="3">
        <f t="shared" si="22"/>
        <v>0</v>
      </c>
    </row>
    <row r="203" spans="1:11" x14ac:dyDescent="0.2">
      <c r="A203" s="3">
        <v>203</v>
      </c>
      <c r="B203" s="4">
        <v>40746</v>
      </c>
      <c r="C203" s="3">
        <f t="shared" si="18"/>
        <v>6</v>
      </c>
      <c r="D203" s="3" t="str">
        <f>VLOOKUP(C203,Sheet2!$A$1:$B$7,2,FALSE)</f>
        <v>Fredag</v>
      </c>
      <c r="E203" s="3">
        <f t="shared" si="19"/>
        <v>30</v>
      </c>
      <c r="G203" s="3">
        <f t="shared" si="20"/>
        <v>22</v>
      </c>
      <c r="I203" s="3" t="str">
        <f t="shared" si="21"/>
        <v>WD</v>
      </c>
      <c r="J203" s="3" t="e">
        <f t="shared" si="23"/>
        <v>#VALUE!</v>
      </c>
      <c r="K203" s="3">
        <f t="shared" si="22"/>
        <v>0</v>
      </c>
    </row>
    <row r="204" spans="1:11" x14ac:dyDescent="0.2">
      <c r="A204" s="3">
        <v>204</v>
      </c>
      <c r="B204" s="4">
        <v>40747</v>
      </c>
      <c r="C204" s="3">
        <f t="shared" si="18"/>
        <v>7</v>
      </c>
      <c r="D204" s="3" t="str">
        <f>VLOOKUP(C204,Sheet2!$A$1:$B$7,2,FALSE)</f>
        <v>Lördag</v>
      </c>
      <c r="E204" s="3">
        <f t="shared" si="19"/>
        <v>30</v>
      </c>
      <c r="G204" s="3">
        <f t="shared" si="20"/>
        <v>23</v>
      </c>
      <c r="I204" s="3" t="str">
        <f t="shared" si="21"/>
        <v>NWD</v>
      </c>
      <c r="J204" s="3">
        <f t="shared" si="23"/>
        <v>2</v>
      </c>
      <c r="K204" s="3">
        <f t="shared" si="22"/>
        <v>2</v>
      </c>
    </row>
    <row r="205" spans="1:11" x14ac:dyDescent="0.2">
      <c r="A205" s="3">
        <v>205</v>
      </c>
      <c r="B205" s="4">
        <v>40748</v>
      </c>
      <c r="C205" s="3">
        <f t="shared" si="18"/>
        <v>1</v>
      </c>
      <c r="D205" s="3" t="str">
        <f>VLOOKUP(C205,Sheet2!$A$1:$B$7,2,FALSE)</f>
        <v>Söndag</v>
      </c>
      <c r="E205" s="3">
        <f t="shared" si="19"/>
        <v>31</v>
      </c>
      <c r="G205" s="3">
        <f t="shared" si="20"/>
        <v>24</v>
      </c>
      <c r="I205" s="3" t="str">
        <f t="shared" si="21"/>
        <v>NWD</v>
      </c>
      <c r="J205" s="3">
        <f t="shared" si="23"/>
        <v>2</v>
      </c>
      <c r="K205" s="3">
        <f t="shared" si="22"/>
        <v>2</v>
      </c>
    </row>
    <row r="206" spans="1:11" x14ac:dyDescent="0.2">
      <c r="A206" s="3">
        <v>206</v>
      </c>
      <c r="B206" s="4">
        <v>40749</v>
      </c>
      <c r="C206" s="3">
        <f t="shared" si="18"/>
        <v>2</v>
      </c>
      <c r="D206" s="3" t="str">
        <f>VLOOKUP(C206,Sheet2!$A$1:$B$7,2,FALSE)</f>
        <v>Måndag</v>
      </c>
      <c r="E206" s="3">
        <f t="shared" si="19"/>
        <v>31</v>
      </c>
      <c r="G206" s="3">
        <f t="shared" si="20"/>
        <v>25</v>
      </c>
      <c r="I206" s="3" t="str">
        <f t="shared" si="21"/>
        <v>WD</v>
      </c>
      <c r="J206" s="3" t="e">
        <f t="shared" si="23"/>
        <v>#VALUE!</v>
      </c>
      <c r="K206" s="3">
        <f t="shared" si="22"/>
        <v>0</v>
      </c>
    </row>
    <row r="207" spans="1:11" x14ac:dyDescent="0.2">
      <c r="A207" s="3">
        <v>207</v>
      </c>
      <c r="B207" s="4">
        <v>40750</v>
      </c>
      <c r="C207" s="3">
        <f t="shared" si="18"/>
        <v>3</v>
      </c>
      <c r="D207" s="3" t="str">
        <f>VLOOKUP(C207,Sheet2!$A$1:$B$7,2,FALSE)</f>
        <v>Tisdag</v>
      </c>
      <c r="E207" s="3">
        <f t="shared" si="19"/>
        <v>31</v>
      </c>
      <c r="G207" s="3">
        <f t="shared" si="20"/>
        <v>26</v>
      </c>
      <c r="I207" s="3" t="str">
        <f t="shared" si="21"/>
        <v>WD</v>
      </c>
      <c r="J207" s="3" t="e">
        <f t="shared" si="23"/>
        <v>#VALUE!</v>
      </c>
      <c r="K207" s="3">
        <f t="shared" si="22"/>
        <v>0</v>
      </c>
    </row>
    <row r="208" spans="1:11" x14ac:dyDescent="0.2">
      <c r="A208" s="3">
        <v>208</v>
      </c>
      <c r="B208" s="4">
        <v>40751</v>
      </c>
      <c r="C208" s="3">
        <f t="shared" si="18"/>
        <v>4</v>
      </c>
      <c r="D208" s="3" t="str">
        <f>VLOOKUP(C208,Sheet2!$A$1:$B$7,2,FALSE)</f>
        <v>Onsdag</v>
      </c>
      <c r="E208" s="3">
        <f t="shared" si="19"/>
        <v>31</v>
      </c>
      <c r="G208" s="3">
        <f t="shared" si="20"/>
        <v>27</v>
      </c>
      <c r="I208" s="3" t="str">
        <f t="shared" si="21"/>
        <v>WD</v>
      </c>
      <c r="J208" s="3" t="e">
        <f t="shared" si="23"/>
        <v>#VALUE!</v>
      </c>
      <c r="K208" s="3">
        <f t="shared" si="22"/>
        <v>0</v>
      </c>
    </row>
    <row r="209" spans="1:13" x14ac:dyDescent="0.2">
      <c r="A209" s="3">
        <v>209</v>
      </c>
      <c r="B209" s="4">
        <v>40752</v>
      </c>
      <c r="C209" s="3">
        <f t="shared" si="18"/>
        <v>5</v>
      </c>
      <c r="D209" s="3" t="str">
        <f>VLOOKUP(C209,Sheet2!$A$1:$B$7,2,FALSE)</f>
        <v>Torsdag</v>
      </c>
      <c r="E209" s="3">
        <f t="shared" si="19"/>
        <v>31</v>
      </c>
      <c r="G209" s="3">
        <f t="shared" si="20"/>
        <v>28</v>
      </c>
      <c r="I209" s="3" t="str">
        <f t="shared" si="21"/>
        <v>WD</v>
      </c>
      <c r="J209" s="3" t="e">
        <f t="shared" si="23"/>
        <v>#VALUE!</v>
      </c>
      <c r="K209" s="3">
        <f t="shared" si="22"/>
        <v>0</v>
      </c>
    </row>
    <row r="210" spans="1:13" x14ac:dyDescent="0.2">
      <c r="A210" s="3">
        <v>210</v>
      </c>
      <c r="B210" s="4">
        <v>40753</v>
      </c>
      <c r="C210" s="3">
        <f t="shared" si="18"/>
        <v>6</v>
      </c>
      <c r="D210" s="3" t="str">
        <f>VLOOKUP(C210,Sheet2!$A$1:$B$7,2,FALSE)</f>
        <v>Fredag</v>
      </c>
      <c r="E210" s="3">
        <f t="shared" si="19"/>
        <v>31</v>
      </c>
      <c r="G210" s="3">
        <f t="shared" si="20"/>
        <v>29</v>
      </c>
      <c r="I210" s="3" t="str">
        <f t="shared" si="21"/>
        <v>WD</v>
      </c>
      <c r="J210" s="3" t="e">
        <f t="shared" si="23"/>
        <v>#VALUE!</v>
      </c>
      <c r="K210" s="3">
        <f t="shared" si="22"/>
        <v>0</v>
      </c>
    </row>
    <row r="211" spans="1:13" x14ac:dyDescent="0.2">
      <c r="A211" s="3">
        <v>211</v>
      </c>
      <c r="B211" s="4">
        <v>40754</v>
      </c>
      <c r="C211" s="3">
        <f t="shared" si="18"/>
        <v>7</v>
      </c>
      <c r="D211" s="3" t="str">
        <f>VLOOKUP(C211,Sheet2!$A$1:$B$7,2,FALSE)</f>
        <v>Lördag</v>
      </c>
      <c r="E211" s="3">
        <f t="shared" si="19"/>
        <v>31</v>
      </c>
      <c r="G211" s="3">
        <f t="shared" si="20"/>
        <v>30</v>
      </c>
      <c r="I211" s="3" t="str">
        <f t="shared" si="21"/>
        <v>NWD</v>
      </c>
      <c r="J211" s="3">
        <f t="shared" si="23"/>
        <v>2</v>
      </c>
      <c r="K211" s="3">
        <f t="shared" si="22"/>
        <v>2</v>
      </c>
    </row>
    <row r="212" spans="1:13" x14ac:dyDescent="0.2">
      <c r="A212" s="5">
        <v>212</v>
      </c>
      <c r="B212" s="6">
        <v>40755</v>
      </c>
      <c r="C212" s="5">
        <f t="shared" si="18"/>
        <v>1</v>
      </c>
      <c r="D212" s="5" t="str">
        <f>VLOOKUP(C212,Sheet2!$A$1:$B$7,2,FALSE)</f>
        <v>Söndag</v>
      </c>
      <c r="E212" s="5">
        <f t="shared" si="19"/>
        <v>32</v>
      </c>
      <c r="F212" s="5"/>
      <c r="G212" s="5">
        <f t="shared" si="20"/>
        <v>31</v>
      </c>
      <c r="H212" s="5"/>
      <c r="I212" s="5" t="str">
        <f t="shared" si="21"/>
        <v>NWD</v>
      </c>
      <c r="J212" s="5">
        <f t="shared" si="23"/>
        <v>2</v>
      </c>
      <c r="K212" s="5">
        <f t="shared" si="22"/>
        <v>2</v>
      </c>
      <c r="L212" s="5"/>
      <c r="M212" s="5">
        <f>31-(COUNTIF(I182:I212,"NWD"))</f>
        <v>21</v>
      </c>
    </row>
    <row r="213" spans="1:13" x14ac:dyDescent="0.2">
      <c r="A213" s="3">
        <v>213</v>
      </c>
      <c r="B213" s="4">
        <v>40756</v>
      </c>
      <c r="C213" s="3">
        <f t="shared" si="18"/>
        <v>2</v>
      </c>
      <c r="D213" s="3" t="str">
        <f>VLOOKUP(C213,Sheet2!$A$1:$B$7,2,FALSE)</f>
        <v>Måndag</v>
      </c>
      <c r="E213" s="3">
        <f t="shared" si="19"/>
        <v>32</v>
      </c>
      <c r="G213" s="3">
        <f t="shared" si="20"/>
        <v>1</v>
      </c>
      <c r="I213" s="3" t="str">
        <f t="shared" si="21"/>
        <v>WD</v>
      </c>
      <c r="J213" s="3" t="e">
        <f t="shared" si="23"/>
        <v>#VALUE!</v>
      </c>
      <c r="K213" s="3">
        <f t="shared" si="22"/>
        <v>0</v>
      </c>
    </row>
    <row r="214" spans="1:13" x14ac:dyDescent="0.2">
      <c r="A214" s="3">
        <v>214</v>
      </c>
      <c r="B214" s="4">
        <v>40757</v>
      </c>
      <c r="C214" s="3">
        <f t="shared" si="18"/>
        <v>3</v>
      </c>
      <c r="D214" s="3" t="str">
        <f>VLOOKUP(C214,Sheet2!$A$1:$B$7,2,FALSE)</f>
        <v>Tisdag</v>
      </c>
      <c r="E214" s="3">
        <f t="shared" si="19"/>
        <v>32</v>
      </c>
      <c r="G214" s="3">
        <f t="shared" si="20"/>
        <v>2</v>
      </c>
      <c r="I214" s="3" t="str">
        <f t="shared" si="21"/>
        <v>WD</v>
      </c>
      <c r="J214" s="3" t="e">
        <f t="shared" si="23"/>
        <v>#VALUE!</v>
      </c>
      <c r="K214" s="3">
        <f t="shared" si="22"/>
        <v>0</v>
      </c>
    </row>
    <row r="215" spans="1:13" x14ac:dyDescent="0.2">
      <c r="A215" s="3">
        <v>215</v>
      </c>
      <c r="B215" s="4">
        <v>40758</v>
      </c>
      <c r="C215" s="3">
        <f t="shared" si="18"/>
        <v>4</v>
      </c>
      <c r="D215" s="3" t="str">
        <f>VLOOKUP(C215,Sheet2!$A$1:$B$7,2,FALSE)</f>
        <v>Onsdag</v>
      </c>
      <c r="E215" s="3">
        <f t="shared" si="19"/>
        <v>32</v>
      </c>
      <c r="G215" s="3">
        <f t="shared" si="20"/>
        <v>3</v>
      </c>
      <c r="I215" s="3" t="str">
        <f t="shared" si="21"/>
        <v>WD</v>
      </c>
      <c r="J215" s="3" t="e">
        <f t="shared" si="23"/>
        <v>#VALUE!</v>
      </c>
      <c r="K215" s="3">
        <f t="shared" si="22"/>
        <v>0</v>
      </c>
    </row>
    <row r="216" spans="1:13" x14ac:dyDescent="0.2">
      <c r="A216" s="3">
        <v>216</v>
      </c>
      <c r="B216" s="4">
        <v>40759</v>
      </c>
      <c r="C216" s="3">
        <f t="shared" si="18"/>
        <v>5</v>
      </c>
      <c r="D216" s="3" t="str">
        <f>VLOOKUP(C216,Sheet2!$A$1:$B$7,2,FALSE)</f>
        <v>Torsdag</v>
      </c>
      <c r="E216" s="3">
        <f t="shared" si="19"/>
        <v>32</v>
      </c>
      <c r="G216" s="3">
        <f t="shared" si="20"/>
        <v>4</v>
      </c>
      <c r="I216" s="3" t="str">
        <f t="shared" si="21"/>
        <v>WD</v>
      </c>
      <c r="J216" s="3" t="e">
        <f t="shared" si="23"/>
        <v>#VALUE!</v>
      </c>
      <c r="K216" s="3">
        <f t="shared" si="22"/>
        <v>0</v>
      </c>
    </row>
    <row r="217" spans="1:13" x14ac:dyDescent="0.2">
      <c r="A217" s="3">
        <v>217</v>
      </c>
      <c r="B217" s="4">
        <v>40760</v>
      </c>
      <c r="C217" s="3">
        <f t="shared" si="18"/>
        <v>6</v>
      </c>
      <c r="D217" s="3" t="str">
        <f>VLOOKUP(C217,Sheet2!$A$1:$B$7,2,FALSE)</f>
        <v>Fredag</v>
      </c>
      <c r="E217" s="3">
        <f t="shared" si="19"/>
        <v>32</v>
      </c>
      <c r="G217" s="3">
        <f t="shared" si="20"/>
        <v>5</v>
      </c>
      <c r="I217" s="3" t="str">
        <f t="shared" si="21"/>
        <v>WD</v>
      </c>
      <c r="J217" s="3" t="e">
        <f t="shared" si="23"/>
        <v>#VALUE!</v>
      </c>
      <c r="K217" s="3">
        <f t="shared" si="22"/>
        <v>0</v>
      </c>
    </row>
    <row r="218" spans="1:13" x14ac:dyDescent="0.2">
      <c r="A218" s="3">
        <v>218</v>
      </c>
      <c r="B218" s="4">
        <v>40761</v>
      </c>
      <c r="C218" s="3">
        <f t="shared" si="18"/>
        <v>7</v>
      </c>
      <c r="D218" s="3" t="str">
        <f>VLOOKUP(C218,Sheet2!$A$1:$B$7,2,FALSE)</f>
        <v>Lördag</v>
      </c>
      <c r="E218" s="3">
        <f t="shared" si="19"/>
        <v>32</v>
      </c>
      <c r="G218" s="3">
        <f t="shared" si="20"/>
        <v>6</v>
      </c>
      <c r="I218" s="3" t="str">
        <f t="shared" si="21"/>
        <v>NWD</v>
      </c>
      <c r="J218" s="3">
        <f t="shared" si="23"/>
        <v>2</v>
      </c>
      <c r="K218" s="3">
        <f t="shared" si="22"/>
        <v>2</v>
      </c>
    </row>
    <row r="219" spans="1:13" x14ac:dyDescent="0.2">
      <c r="A219" s="3">
        <v>219</v>
      </c>
      <c r="B219" s="4">
        <v>40762</v>
      </c>
      <c r="C219" s="3">
        <f t="shared" si="18"/>
        <v>1</v>
      </c>
      <c r="D219" s="3" t="str">
        <f>VLOOKUP(C219,Sheet2!$A$1:$B$7,2,FALSE)</f>
        <v>Söndag</v>
      </c>
      <c r="E219" s="3">
        <f t="shared" si="19"/>
        <v>33</v>
      </c>
      <c r="G219" s="3">
        <f t="shared" si="20"/>
        <v>7</v>
      </c>
      <c r="I219" s="3" t="str">
        <f t="shared" si="21"/>
        <v>NWD</v>
      </c>
      <c r="J219" s="3">
        <f t="shared" si="23"/>
        <v>2</v>
      </c>
      <c r="K219" s="3">
        <f t="shared" si="22"/>
        <v>2</v>
      </c>
    </row>
    <row r="220" spans="1:13" x14ac:dyDescent="0.2">
      <c r="A220" s="3">
        <v>220</v>
      </c>
      <c r="B220" s="4">
        <v>40763</v>
      </c>
      <c r="C220" s="3">
        <f t="shared" si="18"/>
        <v>2</v>
      </c>
      <c r="D220" s="3" t="str">
        <f>VLOOKUP(C220,Sheet2!$A$1:$B$7,2,FALSE)</f>
        <v>Måndag</v>
      </c>
      <c r="E220" s="3">
        <f t="shared" si="19"/>
        <v>33</v>
      </c>
      <c r="G220" s="3">
        <f t="shared" si="20"/>
        <v>8</v>
      </c>
      <c r="I220" s="3" t="str">
        <f t="shared" si="21"/>
        <v>WD</v>
      </c>
      <c r="J220" s="3" t="e">
        <f t="shared" si="23"/>
        <v>#VALUE!</v>
      </c>
      <c r="K220" s="3">
        <f t="shared" si="22"/>
        <v>0</v>
      </c>
    </row>
    <row r="221" spans="1:13" x14ac:dyDescent="0.2">
      <c r="A221" s="3">
        <v>221</v>
      </c>
      <c r="B221" s="4">
        <v>40764</v>
      </c>
      <c r="C221" s="3">
        <f t="shared" si="18"/>
        <v>3</v>
      </c>
      <c r="D221" s="3" t="str">
        <f>VLOOKUP(C221,Sheet2!$A$1:$B$7,2,FALSE)</f>
        <v>Tisdag</v>
      </c>
      <c r="E221" s="3">
        <f t="shared" si="19"/>
        <v>33</v>
      </c>
      <c r="G221" s="3">
        <f t="shared" si="20"/>
        <v>9</v>
      </c>
      <c r="I221" s="3" t="str">
        <f t="shared" si="21"/>
        <v>WD</v>
      </c>
      <c r="J221" s="3" t="e">
        <f t="shared" si="23"/>
        <v>#VALUE!</v>
      </c>
      <c r="K221" s="3">
        <f t="shared" si="22"/>
        <v>0</v>
      </c>
    </row>
    <row r="222" spans="1:13" x14ac:dyDescent="0.2">
      <c r="A222" s="3">
        <v>222</v>
      </c>
      <c r="B222" s="4">
        <v>40765</v>
      </c>
      <c r="C222" s="3">
        <f t="shared" si="18"/>
        <v>4</v>
      </c>
      <c r="D222" s="3" t="str">
        <f>VLOOKUP(C222,Sheet2!$A$1:$B$7,2,FALSE)</f>
        <v>Onsdag</v>
      </c>
      <c r="E222" s="3">
        <f t="shared" si="19"/>
        <v>33</v>
      </c>
      <c r="G222" s="3">
        <f t="shared" si="20"/>
        <v>10</v>
      </c>
      <c r="I222" s="3" t="str">
        <f t="shared" si="21"/>
        <v>WD</v>
      </c>
      <c r="J222" s="3" t="e">
        <f t="shared" si="23"/>
        <v>#VALUE!</v>
      </c>
      <c r="K222" s="3">
        <f t="shared" si="22"/>
        <v>0</v>
      </c>
    </row>
    <row r="223" spans="1:13" x14ac:dyDescent="0.2">
      <c r="A223" s="3">
        <v>223</v>
      </c>
      <c r="B223" s="4">
        <v>40766</v>
      </c>
      <c r="C223" s="3">
        <f t="shared" si="18"/>
        <v>5</v>
      </c>
      <c r="D223" s="3" t="str">
        <f>VLOOKUP(C223,Sheet2!$A$1:$B$7,2,FALSE)</f>
        <v>Torsdag</v>
      </c>
      <c r="E223" s="3">
        <f t="shared" si="19"/>
        <v>33</v>
      </c>
      <c r="G223" s="3">
        <f t="shared" si="20"/>
        <v>11</v>
      </c>
      <c r="I223" s="3" t="str">
        <f t="shared" si="21"/>
        <v>WD</v>
      </c>
      <c r="J223" s="3" t="e">
        <f t="shared" si="23"/>
        <v>#VALUE!</v>
      </c>
      <c r="K223" s="3">
        <f t="shared" si="22"/>
        <v>0</v>
      </c>
    </row>
    <row r="224" spans="1:13" x14ac:dyDescent="0.2">
      <c r="A224" s="3">
        <v>224</v>
      </c>
      <c r="B224" s="4">
        <v>40767</v>
      </c>
      <c r="C224" s="3">
        <f t="shared" si="18"/>
        <v>6</v>
      </c>
      <c r="D224" s="3" t="str">
        <f>VLOOKUP(C224,Sheet2!$A$1:$B$7,2,FALSE)</f>
        <v>Fredag</v>
      </c>
      <c r="E224" s="3">
        <f t="shared" si="19"/>
        <v>33</v>
      </c>
      <c r="G224" s="3">
        <f t="shared" si="20"/>
        <v>12</v>
      </c>
      <c r="I224" s="3" t="str">
        <f t="shared" si="21"/>
        <v>WD</v>
      </c>
      <c r="J224" s="3" t="e">
        <f t="shared" si="23"/>
        <v>#VALUE!</v>
      </c>
      <c r="K224" s="3">
        <f t="shared" si="22"/>
        <v>0</v>
      </c>
    </row>
    <row r="225" spans="1:11" x14ac:dyDescent="0.2">
      <c r="A225" s="3">
        <v>225</v>
      </c>
      <c r="B225" s="4">
        <v>40768</v>
      </c>
      <c r="C225" s="3">
        <f t="shared" si="18"/>
        <v>7</v>
      </c>
      <c r="D225" s="3" t="str">
        <f>VLOOKUP(C225,Sheet2!$A$1:$B$7,2,FALSE)</f>
        <v>Lördag</v>
      </c>
      <c r="E225" s="3">
        <f t="shared" si="19"/>
        <v>33</v>
      </c>
      <c r="G225" s="3">
        <f t="shared" si="20"/>
        <v>13</v>
      </c>
      <c r="I225" s="3" t="str">
        <f t="shared" si="21"/>
        <v>NWD</v>
      </c>
      <c r="J225" s="3">
        <f t="shared" si="23"/>
        <v>2</v>
      </c>
      <c r="K225" s="3">
        <f t="shared" si="22"/>
        <v>2</v>
      </c>
    </row>
    <row r="226" spans="1:11" x14ac:dyDescent="0.2">
      <c r="A226" s="3">
        <v>226</v>
      </c>
      <c r="B226" s="4">
        <v>40769</v>
      </c>
      <c r="C226" s="3">
        <f t="shared" si="18"/>
        <v>1</v>
      </c>
      <c r="D226" s="3" t="str">
        <f>VLOOKUP(C226,Sheet2!$A$1:$B$7,2,FALSE)</f>
        <v>Söndag</v>
      </c>
      <c r="E226" s="3">
        <f t="shared" si="19"/>
        <v>34</v>
      </c>
      <c r="G226" s="3">
        <f t="shared" si="20"/>
        <v>14</v>
      </c>
      <c r="I226" s="3" t="str">
        <f t="shared" si="21"/>
        <v>NWD</v>
      </c>
      <c r="J226" s="3">
        <f t="shared" si="23"/>
        <v>2</v>
      </c>
      <c r="K226" s="3">
        <f t="shared" si="22"/>
        <v>2</v>
      </c>
    </row>
    <row r="227" spans="1:11" x14ac:dyDescent="0.2">
      <c r="A227" s="3">
        <v>227</v>
      </c>
      <c r="B227" s="4">
        <v>40770</v>
      </c>
      <c r="C227" s="3">
        <f t="shared" si="18"/>
        <v>2</v>
      </c>
      <c r="D227" s="3" t="str">
        <f>VLOOKUP(C227,Sheet2!$A$1:$B$7,2,FALSE)</f>
        <v>Måndag</v>
      </c>
      <c r="E227" s="3">
        <f t="shared" si="19"/>
        <v>34</v>
      </c>
      <c r="G227" s="3">
        <f t="shared" si="20"/>
        <v>15</v>
      </c>
      <c r="I227" s="3" t="str">
        <f t="shared" si="21"/>
        <v>WD</v>
      </c>
      <c r="J227" s="3" t="e">
        <f t="shared" si="23"/>
        <v>#VALUE!</v>
      </c>
      <c r="K227" s="3">
        <f t="shared" si="22"/>
        <v>0</v>
      </c>
    </row>
    <row r="228" spans="1:11" x14ac:dyDescent="0.2">
      <c r="A228" s="3">
        <v>228</v>
      </c>
      <c r="B228" s="4">
        <v>40771</v>
      </c>
      <c r="C228" s="3">
        <f t="shared" si="18"/>
        <v>3</v>
      </c>
      <c r="D228" s="3" t="str">
        <f>VLOOKUP(C228,Sheet2!$A$1:$B$7,2,FALSE)</f>
        <v>Tisdag</v>
      </c>
      <c r="E228" s="3">
        <f t="shared" si="19"/>
        <v>34</v>
      </c>
      <c r="G228" s="3">
        <f t="shared" si="20"/>
        <v>16</v>
      </c>
      <c r="I228" s="3" t="str">
        <f t="shared" si="21"/>
        <v>WD</v>
      </c>
      <c r="J228" s="3" t="e">
        <f t="shared" si="23"/>
        <v>#VALUE!</v>
      </c>
      <c r="K228" s="3">
        <f t="shared" si="22"/>
        <v>0</v>
      </c>
    </row>
    <row r="229" spans="1:11" x14ac:dyDescent="0.2">
      <c r="A229" s="3">
        <v>229</v>
      </c>
      <c r="B229" s="4">
        <v>40772</v>
      </c>
      <c r="C229" s="3">
        <f t="shared" si="18"/>
        <v>4</v>
      </c>
      <c r="D229" s="3" t="str">
        <f>VLOOKUP(C229,Sheet2!$A$1:$B$7,2,FALSE)</f>
        <v>Onsdag</v>
      </c>
      <c r="E229" s="3">
        <f t="shared" si="19"/>
        <v>34</v>
      </c>
      <c r="G229" s="3">
        <f t="shared" si="20"/>
        <v>17</v>
      </c>
      <c r="I229" s="3" t="str">
        <f t="shared" si="21"/>
        <v>WD</v>
      </c>
      <c r="J229" s="3" t="e">
        <f t="shared" si="23"/>
        <v>#VALUE!</v>
      </c>
      <c r="K229" s="3">
        <f t="shared" si="22"/>
        <v>0</v>
      </c>
    </row>
    <row r="230" spans="1:11" x14ac:dyDescent="0.2">
      <c r="A230" s="3">
        <v>230</v>
      </c>
      <c r="B230" s="4">
        <v>40773</v>
      </c>
      <c r="C230" s="3">
        <f t="shared" si="18"/>
        <v>5</v>
      </c>
      <c r="D230" s="3" t="str">
        <f>VLOOKUP(C230,Sheet2!$A$1:$B$7,2,FALSE)</f>
        <v>Torsdag</v>
      </c>
      <c r="E230" s="3">
        <f t="shared" si="19"/>
        <v>34</v>
      </c>
      <c r="G230" s="3">
        <f t="shared" si="20"/>
        <v>18</v>
      </c>
      <c r="I230" s="3" t="str">
        <f t="shared" si="21"/>
        <v>WD</v>
      </c>
      <c r="J230" s="3" t="e">
        <f t="shared" si="23"/>
        <v>#VALUE!</v>
      </c>
      <c r="K230" s="3">
        <f t="shared" si="22"/>
        <v>0</v>
      </c>
    </row>
    <row r="231" spans="1:11" x14ac:dyDescent="0.2">
      <c r="A231" s="3">
        <v>231</v>
      </c>
      <c r="B231" s="4">
        <v>40774</v>
      </c>
      <c r="C231" s="3">
        <f t="shared" si="18"/>
        <v>6</v>
      </c>
      <c r="D231" s="3" t="str">
        <f>VLOOKUP(C231,Sheet2!$A$1:$B$7,2,FALSE)</f>
        <v>Fredag</v>
      </c>
      <c r="E231" s="3">
        <f t="shared" si="19"/>
        <v>34</v>
      </c>
      <c r="G231" s="3">
        <f t="shared" si="20"/>
        <v>19</v>
      </c>
      <c r="I231" s="3" t="str">
        <f t="shared" si="21"/>
        <v>WD</v>
      </c>
      <c r="J231" s="3" t="e">
        <f t="shared" si="23"/>
        <v>#VALUE!</v>
      </c>
      <c r="K231" s="3">
        <f t="shared" si="22"/>
        <v>0</v>
      </c>
    </row>
    <row r="232" spans="1:11" x14ac:dyDescent="0.2">
      <c r="A232" s="3">
        <v>232</v>
      </c>
      <c r="B232" s="4">
        <v>40775</v>
      </c>
      <c r="C232" s="3">
        <f t="shared" si="18"/>
        <v>7</v>
      </c>
      <c r="D232" s="3" t="str">
        <f>VLOOKUP(C232,Sheet2!$A$1:$B$7,2,FALSE)</f>
        <v>Lördag</v>
      </c>
      <c r="E232" s="3">
        <f t="shared" si="19"/>
        <v>34</v>
      </c>
      <c r="G232" s="3">
        <f t="shared" si="20"/>
        <v>20</v>
      </c>
      <c r="I232" s="3" t="str">
        <f t="shared" si="21"/>
        <v>NWD</v>
      </c>
      <c r="J232" s="3">
        <f t="shared" si="23"/>
        <v>2</v>
      </c>
      <c r="K232" s="3">
        <f t="shared" si="22"/>
        <v>2</v>
      </c>
    </row>
    <row r="233" spans="1:11" x14ac:dyDescent="0.2">
      <c r="A233" s="3">
        <v>233</v>
      </c>
      <c r="B233" s="4">
        <v>40776</v>
      </c>
      <c r="C233" s="3">
        <f t="shared" si="18"/>
        <v>1</v>
      </c>
      <c r="D233" s="3" t="str">
        <f>VLOOKUP(C233,Sheet2!$A$1:$B$7,2,FALSE)</f>
        <v>Söndag</v>
      </c>
      <c r="E233" s="3">
        <f t="shared" si="19"/>
        <v>35</v>
      </c>
      <c r="G233" s="3">
        <f t="shared" si="20"/>
        <v>21</v>
      </c>
      <c r="I233" s="3" t="str">
        <f t="shared" si="21"/>
        <v>NWD</v>
      </c>
      <c r="J233" s="3">
        <f t="shared" si="23"/>
        <v>2</v>
      </c>
      <c r="K233" s="3">
        <f t="shared" si="22"/>
        <v>2</v>
      </c>
    </row>
    <row r="234" spans="1:11" x14ac:dyDescent="0.2">
      <c r="A234" s="3">
        <v>234</v>
      </c>
      <c r="B234" s="4">
        <v>40777</v>
      </c>
      <c r="C234" s="3">
        <f t="shared" si="18"/>
        <v>2</v>
      </c>
      <c r="D234" s="3" t="str">
        <f>VLOOKUP(C234,Sheet2!$A$1:$B$7,2,FALSE)</f>
        <v>Måndag</v>
      </c>
      <c r="E234" s="3">
        <f t="shared" si="19"/>
        <v>35</v>
      </c>
      <c r="G234" s="3">
        <f t="shared" si="20"/>
        <v>22</v>
      </c>
      <c r="I234" s="3" t="str">
        <f t="shared" si="21"/>
        <v>WD</v>
      </c>
      <c r="J234" s="3" t="e">
        <f t="shared" si="23"/>
        <v>#VALUE!</v>
      </c>
      <c r="K234" s="3">
        <f t="shared" si="22"/>
        <v>0</v>
      </c>
    </row>
    <row r="235" spans="1:11" x14ac:dyDescent="0.2">
      <c r="A235" s="3">
        <v>235</v>
      </c>
      <c r="B235" s="4">
        <v>40778</v>
      </c>
      <c r="C235" s="3">
        <f t="shared" si="18"/>
        <v>3</v>
      </c>
      <c r="D235" s="3" t="str">
        <f>VLOOKUP(C235,Sheet2!$A$1:$B$7,2,FALSE)</f>
        <v>Tisdag</v>
      </c>
      <c r="E235" s="3">
        <f t="shared" si="19"/>
        <v>35</v>
      </c>
      <c r="G235" s="3">
        <f t="shared" si="20"/>
        <v>23</v>
      </c>
      <c r="I235" s="3" t="str">
        <f t="shared" si="21"/>
        <v>WD</v>
      </c>
      <c r="J235" s="3" t="e">
        <f t="shared" si="23"/>
        <v>#VALUE!</v>
      </c>
      <c r="K235" s="3">
        <f t="shared" si="22"/>
        <v>0</v>
      </c>
    </row>
    <row r="236" spans="1:11" x14ac:dyDescent="0.2">
      <c r="A236" s="3">
        <v>236</v>
      </c>
      <c r="B236" s="4">
        <v>40779</v>
      </c>
      <c r="C236" s="3">
        <f t="shared" si="18"/>
        <v>4</v>
      </c>
      <c r="D236" s="3" t="str">
        <f>VLOOKUP(C236,Sheet2!$A$1:$B$7,2,FALSE)</f>
        <v>Onsdag</v>
      </c>
      <c r="E236" s="3">
        <f t="shared" si="19"/>
        <v>35</v>
      </c>
      <c r="G236" s="3">
        <f t="shared" si="20"/>
        <v>24</v>
      </c>
      <c r="I236" s="3" t="str">
        <f t="shared" si="21"/>
        <v>WD</v>
      </c>
      <c r="J236" s="3" t="e">
        <f t="shared" si="23"/>
        <v>#VALUE!</v>
      </c>
      <c r="K236" s="3">
        <f t="shared" si="22"/>
        <v>0</v>
      </c>
    </row>
    <row r="237" spans="1:11" x14ac:dyDescent="0.2">
      <c r="A237" s="3">
        <v>237</v>
      </c>
      <c r="B237" s="4">
        <v>40780</v>
      </c>
      <c r="C237" s="3">
        <f t="shared" si="18"/>
        <v>5</v>
      </c>
      <c r="D237" s="3" t="str">
        <f>VLOOKUP(C237,Sheet2!$A$1:$B$7,2,FALSE)</f>
        <v>Torsdag</v>
      </c>
      <c r="E237" s="3">
        <f t="shared" si="19"/>
        <v>35</v>
      </c>
      <c r="G237" s="3">
        <f t="shared" si="20"/>
        <v>25</v>
      </c>
      <c r="I237" s="3" t="str">
        <f t="shared" si="21"/>
        <v>WD</v>
      </c>
      <c r="J237" s="3" t="e">
        <f t="shared" si="23"/>
        <v>#VALUE!</v>
      </c>
      <c r="K237" s="3">
        <f t="shared" si="22"/>
        <v>0</v>
      </c>
    </row>
    <row r="238" spans="1:11" x14ac:dyDescent="0.2">
      <c r="A238" s="3">
        <v>238</v>
      </c>
      <c r="B238" s="4">
        <v>40781</v>
      </c>
      <c r="C238" s="3">
        <f t="shared" si="18"/>
        <v>6</v>
      </c>
      <c r="D238" s="3" t="str">
        <f>VLOOKUP(C238,Sheet2!$A$1:$B$7,2,FALSE)</f>
        <v>Fredag</v>
      </c>
      <c r="E238" s="3">
        <f t="shared" si="19"/>
        <v>35</v>
      </c>
      <c r="G238" s="3">
        <f t="shared" si="20"/>
        <v>26</v>
      </c>
      <c r="I238" s="3" t="str">
        <f t="shared" si="21"/>
        <v>WD</v>
      </c>
      <c r="J238" s="3" t="e">
        <f t="shared" si="23"/>
        <v>#VALUE!</v>
      </c>
      <c r="K238" s="3">
        <f t="shared" si="22"/>
        <v>0</v>
      </c>
    </row>
    <row r="239" spans="1:11" x14ac:dyDescent="0.2">
      <c r="A239" s="3">
        <v>239</v>
      </c>
      <c r="B239" s="4">
        <v>40782</v>
      </c>
      <c r="C239" s="3">
        <f t="shared" si="18"/>
        <v>7</v>
      </c>
      <c r="D239" s="3" t="str">
        <f>VLOOKUP(C239,Sheet2!$A$1:$B$7,2,FALSE)</f>
        <v>Lördag</v>
      </c>
      <c r="E239" s="3">
        <f t="shared" si="19"/>
        <v>35</v>
      </c>
      <c r="G239" s="3">
        <f t="shared" si="20"/>
        <v>27</v>
      </c>
      <c r="I239" s="3" t="str">
        <f t="shared" si="21"/>
        <v>NWD</v>
      </c>
      <c r="J239" s="3">
        <f t="shared" si="23"/>
        <v>2</v>
      </c>
      <c r="K239" s="3">
        <f t="shared" si="22"/>
        <v>2</v>
      </c>
    </row>
    <row r="240" spans="1:11" x14ac:dyDescent="0.2">
      <c r="A240" s="3">
        <v>240</v>
      </c>
      <c r="B240" s="4">
        <v>40783</v>
      </c>
      <c r="C240" s="3">
        <f t="shared" si="18"/>
        <v>1</v>
      </c>
      <c r="D240" s="3" t="str">
        <f>VLOOKUP(C240,Sheet2!$A$1:$B$7,2,FALSE)</f>
        <v>Söndag</v>
      </c>
      <c r="E240" s="3">
        <f t="shared" si="19"/>
        <v>36</v>
      </c>
      <c r="G240" s="3">
        <f t="shared" si="20"/>
        <v>28</v>
      </c>
      <c r="I240" s="3" t="str">
        <f t="shared" si="21"/>
        <v>NWD</v>
      </c>
      <c r="J240" s="3">
        <f t="shared" si="23"/>
        <v>2</v>
      </c>
      <c r="K240" s="3">
        <f t="shared" si="22"/>
        <v>2</v>
      </c>
    </row>
    <row r="241" spans="1:13" x14ac:dyDescent="0.2">
      <c r="A241" s="3">
        <v>241</v>
      </c>
      <c r="B241" s="4">
        <v>40784</v>
      </c>
      <c r="C241" s="3">
        <f t="shared" si="18"/>
        <v>2</v>
      </c>
      <c r="D241" s="3" t="str">
        <f>VLOOKUP(C241,Sheet2!$A$1:$B$7,2,FALSE)</f>
        <v>Måndag</v>
      </c>
      <c r="E241" s="3">
        <f t="shared" si="19"/>
        <v>36</v>
      </c>
      <c r="G241" s="3">
        <f t="shared" si="20"/>
        <v>29</v>
      </c>
      <c r="I241" s="3" t="str">
        <f t="shared" si="21"/>
        <v>WD</v>
      </c>
      <c r="J241" s="3" t="e">
        <f t="shared" si="23"/>
        <v>#VALUE!</v>
      </c>
      <c r="K241" s="3">
        <f t="shared" si="22"/>
        <v>0</v>
      </c>
    </row>
    <row r="242" spans="1:13" x14ac:dyDescent="0.2">
      <c r="A242" s="3">
        <v>242</v>
      </c>
      <c r="B242" s="4">
        <v>40785</v>
      </c>
      <c r="C242" s="3">
        <f t="shared" si="18"/>
        <v>3</v>
      </c>
      <c r="D242" s="3" t="str">
        <f>VLOOKUP(C242,Sheet2!$A$1:$B$7,2,FALSE)</f>
        <v>Tisdag</v>
      </c>
      <c r="E242" s="3">
        <f t="shared" si="19"/>
        <v>36</v>
      </c>
      <c r="G242" s="3">
        <f t="shared" si="20"/>
        <v>30</v>
      </c>
      <c r="I242" s="3" t="str">
        <f t="shared" si="21"/>
        <v>WD</v>
      </c>
      <c r="J242" s="3" t="e">
        <f t="shared" si="23"/>
        <v>#VALUE!</v>
      </c>
      <c r="K242" s="3">
        <f t="shared" si="22"/>
        <v>0</v>
      </c>
    </row>
    <row r="243" spans="1:13" x14ac:dyDescent="0.2">
      <c r="A243" s="5">
        <v>243</v>
      </c>
      <c r="B243" s="6">
        <v>40786</v>
      </c>
      <c r="C243" s="5">
        <f t="shared" si="18"/>
        <v>4</v>
      </c>
      <c r="D243" s="5" t="str">
        <f>VLOOKUP(C243,Sheet2!$A$1:$B$7,2,FALSE)</f>
        <v>Onsdag</v>
      </c>
      <c r="E243" s="5">
        <f t="shared" si="19"/>
        <v>36</v>
      </c>
      <c r="F243" s="5"/>
      <c r="G243" s="5">
        <f t="shared" si="20"/>
        <v>31</v>
      </c>
      <c r="H243" s="5"/>
      <c r="I243" s="5" t="str">
        <f t="shared" si="21"/>
        <v>WD</v>
      </c>
      <c r="J243" s="5" t="e">
        <f t="shared" si="23"/>
        <v>#VALUE!</v>
      </c>
      <c r="K243" s="5">
        <f t="shared" si="22"/>
        <v>0</v>
      </c>
      <c r="L243" s="5"/>
      <c r="M243" s="5">
        <f>31-(COUNTIF(I213:I243,"NWD"))</f>
        <v>23</v>
      </c>
    </row>
    <row r="244" spans="1:13" x14ac:dyDescent="0.2">
      <c r="A244" s="3">
        <v>244</v>
      </c>
      <c r="B244" s="4">
        <v>40787</v>
      </c>
      <c r="C244" s="3">
        <f t="shared" si="18"/>
        <v>5</v>
      </c>
      <c r="D244" s="3" t="str">
        <f>VLOOKUP(C244,Sheet2!$A$1:$B$7,2,FALSE)</f>
        <v>Torsdag</v>
      </c>
      <c r="E244" s="3">
        <f t="shared" si="19"/>
        <v>36</v>
      </c>
      <c r="G244" s="3">
        <f t="shared" si="20"/>
        <v>1</v>
      </c>
      <c r="I244" s="3" t="str">
        <f t="shared" si="21"/>
        <v>WD</v>
      </c>
      <c r="J244" s="3" t="e">
        <f t="shared" si="23"/>
        <v>#VALUE!</v>
      </c>
      <c r="K244" s="3">
        <f t="shared" si="22"/>
        <v>0</v>
      </c>
    </row>
    <row r="245" spans="1:13" x14ac:dyDescent="0.2">
      <c r="A245" s="3">
        <v>245</v>
      </c>
      <c r="B245" s="4">
        <v>40788</v>
      </c>
      <c r="C245" s="3">
        <f t="shared" si="18"/>
        <v>6</v>
      </c>
      <c r="D245" s="3" t="str">
        <f>VLOOKUP(C245,Sheet2!$A$1:$B$7,2,FALSE)</f>
        <v>Fredag</v>
      </c>
      <c r="E245" s="3">
        <f t="shared" si="19"/>
        <v>36</v>
      </c>
      <c r="G245" s="3">
        <f t="shared" si="20"/>
        <v>2</v>
      </c>
      <c r="I245" s="3" t="str">
        <f t="shared" si="21"/>
        <v>WD</v>
      </c>
      <c r="J245" s="3" t="e">
        <f t="shared" si="23"/>
        <v>#VALUE!</v>
      </c>
      <c r="K245" s="3">
        <f t="shared" si="22"/>
        <v>0</v>
      </c>
    </row>
    <row r="246" spans="1:13" x14ac:dyDescent="0.2">
      <c r="A246" s="3">
        <v>246</v>
      </c>
      <c r="B246" s="4">
        <v>40789</v>
      </c>
      <c r="C246" s="3">
        <f t="shared" si="18"/>
        <v>7</v>
      </c>
      <c r="D246" s="3" t="str">
        <f>VLOOKUP(C246,Sheet2!$A$1:$B$7,2,FALSE)</f>
        <v>Lördag</v>
      </c>
      <c r="E246" s="3">
        <f t="shared" si="19"/>
        <v>36</v>
      </c>
      <c r="G246" s="3">
        <f t="shared" si="20"/>
        <v>3</v>
      </c>
      <c r="I246" s="3" t="str">
        <f t="shared" si="21"/>
        <v>NWD</v>
      </c>
      <c r="J246" s="3">
        <f t="shared" si="23"/>
        <v>2</v>
      </c>
      <c r="K246" s="3">
        <f t="shared" si="22"/>
        <v>2</v>
      </c>
    </row>
    <row r="247" spans="1:13" x14ac:dyDescent="0.2">
      <c r="A247" s="3">
        <v>247</v>
      </c>
      <c r="B247" s="4">
        <v>40790</v>
      </c>
      <c r="C247" s="3">
        <f t="shared" si="18"/>
        <v>1</v>
      </c>
      <c r="D247" s="3" t="str">
        <f>VLOOKUP(C247,Sheet2!$A$1:$B$7,2,FALSE)</f>
        <v>Söndag</v>
      </c>
      <c r="E247" s="3">
        <f t="shared" si="19"/>
        <v>37</v>
      </c>
      <c r="G247" s="3">
        <f t="shared" si="20"/>
        <v>4</v>
      </c>
      <c r="I247" s="3" t="str">
        <f t="shared" si="21"/>
        <v>NWD</v>
      </c>
      <c r="J247" s="3">
        <f t="shared" si="23"/>
        <v>2</v>
      </c>
      <c r="K247" s="3">
        <f t="shared" si="22"/>
        <v>2</v>
      </c>
    </row>
    <row r="248" spans="1:13" x14ac:dyDescent="0.2">
      <c r="A248" s="3">
        <v>248</v>
      </c>
      <c r="B248" s="4">
        <v>40791</v>
      </c>
      <c r="C248" s="3">
        <f t="shared" si="18"/>
        <v>2</v>
      </c>
      <c r="D248" s="3" t="str">
        <f>VLOOKUP(C248,Sheet2!$A$1:$B$7,2,FALSE)</f>
        <v>Måndag</v>
      </c>
      <c r="E248" s="3">
        <f t="shared" si="19"/>
        <v>37</v>
      </c>
      <c r="G248" s="3">
        <f t="shared" si="20"/>
        <v>5</v>
      </c>
      <c r="I248" s="3" t="str">
        <f t="shared" si="21"/>
        <v>WD</v>
      </c>
      <c r="J248" s="3" t="e">
        <f t="shared" si="23"/>
        <v>#VALUE!</v>
      </c>
      <c r="K248" s="3">
        <f t="shared" si="22"/>
        <v>0</v>
      </c>
    </row>
    <row r="249" spans="1:13" x14ac:dyDescent="0.2">
      <c r="A249" s="3">
        <v>249</v>
      </c>
      <c r="B249" s="4">
        <v>40792</v>
      </c>
      <c r="C249" s="3">
        <f t="shared" si="18"/>
        <v>3</v>
      </c>
      <c r="D249" s="3" t="str">
        <f>VLOOKUP(C249,Sheet2!$A$1:$B$7,2,FALSE)</f>
        <v>Tisdag</v>
      </c>
      <c r="E249" s="3">
        <f t="shared" si="19"/>
        <v>37</v>
      </c>
      <c r="G249" s="3">
        <f t="shared" si="20"/>
        <v>6</v>
      </c>
      <c r="I249" s="3" t="str">
        <f t="shared" si="21"/>
        <v>WD</v>
      </c>
      <c r="J249" s="3" t="e">
        <f t="shared" si="23"/>
        <v>#VALUE!</v>
      </c>
      <c r="K249" s="3">
        <f t="shared" si="22"/>
        <v>0</v>
      </c>
    </row>
    <row r="250" spans="1:13" x14ac:dyDescent="0.2">
      <c r="A250" s="3">
        <v>250</v>
      </c>
      <c r="B250" s="4">
        <v>40793</v>
      </c>
      <c r="C250" s="3">
        <f t="shared" si="18"/>
        <v>4</v>
      </c>
      <c r="D250" s="3" t="str">
        <f>VLOOKUP(C250,Sheet2!$A$1:$B$7,2,FALSE)</f>
        <v>Onsdag</v>
      </c>
      <c r="E250" s="3">
        <f t="shared" si="19"/>
        <v>37</v>
      </c>
      <c r="G250" s="3">
        <f t="shared" si="20"/>
        <v>7</v>
      </c>
      <c r="I250" s="3" t="str">
        <f t="shared" si="21"/>
        <v>WD</v>
      </c>
      <c r="J250" s="3" t="e">
        <f t="shared" si="23"/>
        <v>#VALUE!</v>
      </c>
      <c r="K250" s="3">
        <f t="shared" si="22"/>
        <v>0</v>
      </c>
    </row>
    <row r="251" spans="1:13" x14ac:dyDescent="0.2">
      <c r="A251" s="3">
        <v>251</v>
      </c>
      <c r="B251" s="4">
        <v>40794</v>
      </c>
      <c r="C251" s="3">
        <f t="shared" si="18"/>
        <v>5</v>
      </c>
      <c r="D251" s="3" t="str">
        <f>VLOOKUP(C251,Sheet2!$A$1:$B$7,2,FALSE)</f>
        <v>Torsdag</v>
      </c>
      <c r="E251" s="3">
        <f t="shared" si="19"/>
        <v>37</v>
      </c>
      <c r="G251" s="3">
        <f t="shared" si="20"/>
        <v>8</v>
      </c>
      <c r="I251" s="3" t="str">
        <f t="shared" si="21"/>
        <v>WD</v>
      </c>
      <c r="J251" s="3" t="e">
        <f t="shared" si="23"/>
        <v>#VALUE!</v>
      </c>
      <c r="K251" s="3">
        <f t="shared" si="22"/>
        <v>0</v>
      </c>
    </row>
    <row r="252" spans="1:13" x14ac:dyDescent="0.2">
      <c r="A252" s="3">
        <v>252</v>
      </c>
      <c r="B252" s="4">
        <v>40795</v>
      </c>
      <c r="C252" s="3">
        <f t="shared" si="18"/>
        <v>6</v>
      </c>
      <c r="D252" s="3" t="str">
        <f>VLOOKUP(C252,Sheet2!$A$1:$B$7,2,FALSE)</f>
        <v>Fredag</v>
      </c>
      <c r="E252" s="3">
        <f t="shared" si="19"/>
        <v>37</v>
      </c>
      <c r="G252" s="3">
        <f t="shared" si="20"/>
        <v>9</v>
      </c>
      <c r="I252" s="3" t="str">
        <f t="shared" si="21"/>
        <v>WD</v>
      </c>
      <c r="J252" s="3" t="e">
        <f t="shared" si="23"/>
        <v>#VALUE!</v>
      </c>
      <c r="K252" s="3">
        <f t="shared" si="22"/>
        <v>0</v>
      </c>
    </row>
    <row r="253" spans="1:13" x14ac:dyDescent="0.2">
      <c r="A253" s="3">
        <v>253</v>
      </c>
      <c r="B253" s="4">
        <v>40796</v>
      </c>
      <c r="C253" s="3">
        <f t="shared" si="18"/>
        <v>7</v>
      </c>
      <c r="D253" s="3" t="str">
        <f>VLOOKUP(C253,Sheet2!$A$1:$B$7,2,FALSE)</f>
        <v>Lördag</v>
      </c>
      <c r="E253" s="3">
        <f t="shared" si="19"/>
        <v>37</v>
      </c>
      <c r="G253" s="3">
        <f t="shared" si="20"/>
        <v>10</v>
      </c>
      <c r="I253" s="3" t="str">
        <f t="shared" si="21"/>
        <v>NWD</v>
      </c>
      <c r="J253" s="3">
        <f t="shared" si="23"/>
        <v>2</v>
      </c>
      <c r="K253" s="3">
        <f t="shared" si="22"/>
        <v>2</v>
      </c>
    </row>
    <row r="254" spans="1:13" x14ac:dyDescent="0.2">
      <c r="A254" s="3">
        <v>254</v>
      </c>
      <c r="B254" s="4">
        <v>40797</v>
      </c>
      <c r="C254" s="3">
        <f t="shared" si="18"/>
        <v>1</v>
      </c>
      <c r="D254" s="3" t="str">
        <f>VLOOKUP(C254,Sheet2!$A$1:$B$7,2,FALSE)</f>
        <v>Söndag</v>
      </c>
      <c r="E254" s="3">
        <f t="shared" si="19"/>
        <v>38</v>
      </c>
      <c r="G254" s="3">
        <f t="shared" si="20"/>
        <v>11</v>
      </c>
      <c r="I254" s="3" t="str">
        <f t="shared" si="21"/>
        <v>NWD</v>
      </c>
      <c r="J254" s="3">
        <f t="shared" si="23"/>
        <v>2</v>
      </c>
      <c r="K254" s="3">
        <f t="shared" si="22"/>
        <v>2</v>
      </c>
    </row>
    <row r="255" spans="1:13" x14ac:dyDescent="0.2">
      <c r="A255" s="3">
        <v>255</v>
      </c>
      <c r="B255" s="4">
        <v>40798</v>
      </c>
      <c r="C255" s="3">
        <f t="shared" si="18"/>
        <v>2</v>
      </c>
      <c r="D255" s="3" t="str">
        <f>VLOOKUP(C255,Sheet2!$A$1:$B$7,2,FALSE)</f>
        <v>Måndag</v>
      </c>
      <c r="E255" s="3">
        <f t="shared" si="19"/>
        <v>38</v>
      </c>
      <c r="G255" s="3">
        <f t="shared" si="20"/>
        <v>12</v>
      </c>
      <c r="I255" s="3" t="str">
        <f t="shared" si="21"/>
        <v>WD</v>
      </c>
      <c r="J255" s="3" t="e">
        <f t="shared" si="23"/>
        <v>#VALUE!</v>
      </c>
      <c r="K255" s="3">
        <f t="shared" si="22"/>
        <v>0</v>
      </c>
    </row>
    <row r="256" spans="1:13" x14ac:dyDescent="0.2">
      <c r="A256" s="3">
        <v>256</v>
      </c>
      <c r="B256" s="4">
        <v>40799</v>
      </c>
      <c r="C256" s="3">
        <f t="shared" si="18"/>
        <v>3</v>
      </c>
      <c r="D256" s="3" t="str">
        <f>VLOOKUP(C256,Sheet2!$A$1:$B$7,2,FALSE)</f>
        <v>Tisdag</v>
      </c>
      <c r="E256" s="3">
        <f t="shared" si="19"/>
        <v>38</v>
      </c>
      <c r="G256" s="3">
        <f t="shared" si="20"/>
        <v>13</v>
      </c>
      <c r="I256" s="3" t="str">
        <f t="shared" si="21"/>
        <v>WD</v>
      </c>
      <c r="J256" s="3" t="e">
        <f t="shared" si="23"/>
        <v>#VALUE!</v>
      </c>
      <c r="K256" s="3">
        <f t="shared" si="22"/>
        <v>0</v>
      </c>
    </row>
    <row r="257" spans="1:11" x14ac:dyDescent="0.2">
      <c r="A257" s="3">
        <v>257</v>
      </c>
      <c r="B257" s="4">
        <v>40800</v>
      </c>
      <c r="C257" s="3">
        <f t="shared" si="18"/>
        <v>4</v>
      </c>
      <c r="D257" s="3" t="str">
        <f>VLOOKUP(C257,Sheet2!$A$1:$B$7,2,FALSE)</f>
        <v>Onsdag</v>
      </c>
      <c r="E257" s="3">
        <f t="shared" si="19"/>
        <v>38</v>
      </c>
      <c r="G257" s="3">
        <f t="shared" si="20"/>
        <v>14</v>
      </c>
      <c r="I257" s="3" t="str">
        <f t="shared" si="21"/>
        <v>WD</v>
      </c>
      <c r="J257" s="3" t="e">
        <f t="shared" si="23"/>
        <v>#VALUE!</v>
      </c>
      <c r="K257" s="3">
        <f t="shared" si="22"/>
        <v>0</v>
      </c>
    </row>
    <row r="258" spans="1:11" x14ac:dyDescent="0.2">
      <c r="A258" s="3">
        <v>258</v>
      </c>
      <c r="B258" s="4">
        <v>40801</v>
      </c>
      <c r="C258" s="3">
        <f t="shared" ref="C258:C321" si="24">WEEKDAY(B258)</f>
        <v>5</v>
      </c>
      <c r="D258" s="3" t="str">
        <f>VLOOKUP(C258,Sheet2!$A$1:$B$7,2,FALSE)</f>
        <v>Torsdag</v>
      </c>
      <c r="E258" s="3">
        <f t="shared" ref="E258:E321" si="25">WEEKNUM(B258)</f>
        <v>38</v>
      </c>
      <c r="G258" s="3">
        <f t="shared" ref="G258:G321" si="26">DAY(B258)</f>
        <v>15</v>
      </c>
      <c r="I258" s="3" t="str">
        <f t="shared" ref="I258:I321" si="27">IF(K258=2,"NWD","WD")</f>
        <v>WD</v>
      </c>
      <c r="J258" s="3" t="e">
        <f t="shared" si="23"/>
        <v>#VALUE!</v>
      </c>
      <c r="K258" s="3">
        <f t="shared" ref="K258:K321" si="28">IFERROR(J258,0)</f>
        <v>0</v>
      </c>
    </row>
    <row r="259" spans="1:11" x14ac:dyDescent="0.2">
      <c r="A259" s="3">
        <v>259</v>
      </c>
      <c r="B259" s="4">
        <v>40802</v>
      </c>
      <c r="C259" s="3">
        <f t="shared" si="24"/>
        <v>6</v>
      </c>
      <c r="D259" s="3" t="str">
        <f>VLOOKUP(C259,Sheet2!$A$1:$B$7,2,FALSE)</f>
        <v>Fredag</v>
      </c>
      <c r="E259" s="3">
        <f t="shared" si="25"/>
        <v>38</v>
      </c>
      <c r="G259" s="3">
        <f t="shared" si="26"/>
        <v>16</v>
      </c>
      <c r="I259" s="3" t="str">
        <f t="shared" si="27"/>
        <v>WD</v>
      </c>
      <c r="J259" s="3" t="e">
        <f t="shared" ref="J259:J322" si="29">FIND("ö",D259)</f>
        <v>#VALUE!</v>
      </c>
      <c r="K259" s="3">
        <f t="shared" si="28"/>
        <v>0</v>
      </c>
    </row>
    <row r="260" spans="1:11" x14ac:dyDescent="0.2">
      <c r="A260" s="3">
        <v>260</v>
      </c>
      <c r="B260" s="4">
        <v>40803</v>
      </c>
      <c r="C260" s="3">
        <f t="shared" si="24"/>
        <v>7</v>
      </c>
      <c r="D260" s="3" t="str">
        <f>VLOOKUP(C260,Sheet2!$A$1:$B$7,2,FALSE)</f>
        <v>Lördag</v>
      </c>
      <c r="E260" s="3">
        <f t="shared" si="25"/>
        <v>38</v>
      </c>
      <c r="G260" s="3">
        <f t="shared" si="26"/>
        <v>17</v>
      </c>
      <c r="I260" s="3" t="str">
        <f t="shared" si="27"/>
        <v>NWD</v>
      </c>
      <c r="J260" s="3">
        <f t="shared" si="29"/>
        <v>2</v>
      </c>
      <c r="K260" s="3">
        <f t="shared" si="28"/>
        <v>2</v>
      </c>
    </row>
    <row r="261" spans="1:11" x14ac:dyDescent="0.2">
      <c r="A261" s="3">
        <v>261</v>
      </c>
      <c r="B261" s="4">
        <v>40804</v>
      </c>
      <c r="C261" s="3">
        <f t="shared" si="24"/>
        <v>1</v>
      </c>
      <c r="D261" s="3" t="str">
        <f>VLOOKUP(C261,Sheet2!$A$1:$B$7,2,FALSE)</f>
        <v>Söndag</v>
      </c>
      <c r="E261" s="3">
        <f t="shared" si="25"/>
        <v>39</v>
      </c>
      <c r="G261" s="3">
        <f t="shared" si="26"/>
        <v>18</v>
      </c>
      <c r="I261" s="3" t="str">
        <f t="shared" si="27"/>
        <v>NWD</v>
      </c>
      <c r="J261" s="3">
        <f t="shared" si="29"/>
        <v>2</v>
      </c>
      <c r="K261" s="3">
        <f t="shared" si="28"/>
        <v>2</v>
      </c>
    </row>
    <row r="262" spans="1:11" x14ac:dyDescent="0.2">
      <c r="A262" s="3">
        <v>262</v>
      </c>
      <c r="B262" s="4">
        <v>40805</v>
      </c>
      <c r="C262" s="3">
        <f t="shared" si="24"/>
        <v>2</v>
      </c>
      <c r="D262" s="3" t="str">
        <f>VLOOKUP(C262,Sheet2!$A$1:$B$7,2,FALSE)</f>
        <v>Måndag</v>
      </c>
      <c r="E262" s="3">
        <f t="shared" si="25"/>
        <v>39</v>
      </c>
      <c r="G262" s="3">
        <f t="shared" si="26"/>
        <v>19</v>
      </c>
      <c r="I262" s="3" t="str">
        <f t="shared" si="27"/>
        <v>WD</v>
      </c>
      <c r="J262" s="3" t="e">
        <f t="shared" si="29"/>
        <v>#VALUE!</v>
      </c>
      <c r="K262" s="3">
        <f t="shared" si="28"/>
        <v>0</v>
      </c>
    </row>
    <row r="263" spans="1:11" x14ac:dyDescent="0.2">
      <c r="A263" s="3">
        <v>263</v>
      </c>
      <c r="B263" s="4">
        <v>40806</v>
      </c>
      <c r="C263" s="3">
        <f t="shared" si="24"/>
        <v>3</v>
      </c>
      <c r="D263" s="3" t="str">
        <f>VLOOKUP(C263,Sheet2!$A$1:$B$7,2,FALSE)</f>
        <v>Tisdag</v>
      </c>
      <c r="E263" s="3">
        <f t="shared" si="25"/>
        <v>39</v>
      </c>
      <c r="G263" s="3">
        <f t="shared" si="26"/>
        <v>20</v>
      </c>
      <c r="I263" s="3" t="str">
        <f t="shared" si="27"/>
        <v>WD</v>
      </c>
      <c r="J263" s="3" t="e">
        <f t="shared" si="29"/>
        <v>#VALUE!</v>
      </c>
      <c r="K263" s="3">
        <f t="shared" si="28"/>
        <v>0</v>
      </c>
    </row>
    <row r="264" spans="1:11" x14ac:dyDescent="0.2">
      <c r="A264" s="3">
        <v>264</v>
      </c>
      <c r="B264" s="4">
        <v>40807</v>
      </c>
      <c r="C264" s="3">
        <f t="shared" si="24"/>
        <v>4</v>
      </c>
      <c r="D264" s="3" t="str">
        <f>VLOOKUP(C264,Sheet2!$A$1:$B$7,2,FALSE)</f>
        <v>Onsdag</v>
      </c>
      <c r="E264" s="3">
        <f t="shared" si="25"/>
        <v>39</v>
      </c>
      <c r="G264" s="3">
        <f t="shared" si="26"/>
        <v>21</v>
      </c>
      <c r="I264" s="3" t="str">
        <f t="shared" si="27"/>
        <v>WD</v>
      </c>
      <c r="J264" s="3" t="e">
        <f t="shared" si="29"/>
        <v>#VALUE!</v>
      </c>
      <c r="K264" s="3">
        <f t="shared" si="28"/>
        <v>0</v>
      </c>
    </row>
    <row r="265" spans="1:11" x14ac:dyDescent="0.2">
      <c r="A265" s="3">
        <v>265</v>
      </c>
      <c r="B265" s="4">
        <v>40808</v>
      </c>
      <c r="C265" s="3">
        <f t="shared" si="24"/>
        <v>5</v>
      </c>
      <c r="D265" s="3" t="str">
        <f>VLOOKUP(C265,Sheet2!$A$1:$B$7,2,FALSE)</f>
        <v>Torsdag</v>
      </c>
      <c r="E265" s="3">
        <f t="shared" si="25"/>
        <v>39</v>
      </c>
      <c r="G265" s="3">
        <f t="shared" si="26"/>
        <v>22</v>
      </c>
      <c r="I265" s="3" t="str">
        <f t="shared" si="27"/>
        <v>WD</v>
      </c>
      <c r="J265" s="3" t="e">
        <f t="shared" si="29"/>
        <v>#VALUE!</v>
      </c>
      <c r="K265" s="3">
        <f t="shared" si="28"/>
        <v>0</v>
      </c>
    </row>
    <row r="266" spans="1:11" x14ac:dyDescent="0.2">
      <c r="A266" s="3">
        <v>266</v>
      </c>
      <c r="B266" s="4">
        <v>40809</v>
      </c>
      <c r="C266" s="3">
        <f t="shared" si="24"/>
        <v>6</v>
      </c>
      <c r="D266" s="3" t="str">
        <f>VLOOKUP(C266,Sheet2!$A$1:$B$7,2,FALSE)</f>
        <v>Fredag</v>
      </c>
      <c r="E266" s="3">
        <f t="shared" si="25"/>
        <v>39</v>
      </c>
      <c r="G266" s="3">
        <f t="shared" si="26"/>
        <v>23</v>
      </c>
      <c r="I266" s="3" t="str">
        <f t="shared" si="27"/>
        <v>WD</v>
      </c>
      <c r="J266" s="3" t="e">
        <f t="shared" si="29"/>
        <v>#VALUE!</v>
      </c>
      <c r="K266" s="3">
        <f t="shared" si="28"/>
        <v>0</v>
      </c>
    </row>
    <row r="267" spans="1:11" x14ac:dyDescent="0.2">
      <c r="A267" s="3">
        <v>267</v>
      </c>
      <c r="B267" s="4">
        <v>40810</v>
      </c>
      <c r="C267" s="3">
        <f t="shared" si="24"/>
        <v>7</v>
      </c>
      <c r="D267" s="3" t="str">
        <f>VLOOKUP(C267,Sheet2!$A$1:$B$7,2,FALSE)</f>
        <v>Lördag</v>
      </c>
      <c r="E267" s="3">
        <f t="shared" si="25"/>
        <v>39</v>
      </c>
      <c r="G267" s="3">
        <f t="shared" si="26"/>
        <v>24</v>
      </c>
      <c r="I267" s="3" t="str">
        <f t="shared" si="27"/>
        <v>NWD</v>
      </c>
      <c r="J267" s="3">
        <f t="shared" si="29"/>
        <v>2</v>
      </c>
      <c r="K267" s="3">
        <f t="shared" si="28"/>
        <v>2</v>
      </c>
    </row>
    <row r="268" spans="1:11" x14ac:dyDescent="0.2">
      <c r="A268" s="3">
        <v>268</v>
      </c>
      <c r="B268" s="4">
        <v>40811</v>
      </c>
      <c r="C268" s="3">
        <f t="shared" si="24"/>
        <v>1</v>
      </c>
      <c r="D268" s="3" t="str">
        <f>VLOOKUP(C268,Sheet2!$A$1:$B$7,2,FALSE)</f>
        <v>Söndag</v>
      </c>
      <c r="E268" s="3">
        <f t="shared" si="25"/>
        <v>40</v>
      </c>
      <c r="G268" s="3">
        <f t="shared" si="26"/>
        <v>25</v>
      </c>
      <c r="I268" s="3" t="str">
        <f t="shared" si="27"/>
        <v>NWD</v>
      </c>
      <c r="J268" s="3">
        <f t="shared" si="29"/>
        <v>2</v>
      </c>
      <c r="K268" s="3">
        <f t="shared" si="28"/>
        <v>2</v>
      </c>
    </row>
    <row r="269" spans="1:11" x14ac:dyDescent="0.2">
      <c r="A269" s="3">
        <v>269</v>
      </c>
      <c r="B269" s="4">
        <v>40812</v>
      </c>
      <c r="C269" s="3">
        <f t="shared" si="24"/>
        <v>2</v>
      </c>
      <c r="D269" s="3" t="str">
        <f>VLOOKUP(C269,Sheet2!$A$1:$B$7,2,FALSE)</f>
        <v>Måndag</v>
      </c>
      <c r="E269" s="3">
        <f t="shared" si="25"/>
        <v>40</v>
      </c>
      <c r="G269" s="3">
        <f t="shared" si="26"/>
        <v>26</v>
      </c>
      <c r="I269" s="3" t="str">
        <f t="shared" si="27"/>
        <v>WD</v>
      </c>
      <c r="J269" s="3" t="e">
        <f t="shared" si="29"/>
        <v>#VALUE!</v>
      </c>
      <c r="K269" s="3">
        <f t="shared" si="28"/>
        <v>0</v>
      </c>
    </row>
    <row r="270" spans="1:11" x14ac:dyDescent="0.2">
      <c r="A270" s="3">
        <v>270</v>
      </c>
      <c r="B270" s="4">
        <v>40813</v>
      </c>
      <c r="C270" s="3">
        <f t="shared" si="24"/>
        <v>3</v>
      </c>
      <c r="D270" s="3" t="str">
        <f>VLOOKUP(C270,Sheet2!$A$1:$B$7,2,FALSE)</f>
        <v>Tisdag</v>
      </c>
      <c r="E270" s="3">
        <f t="shared" si="25"/>
        <v>40</v>
      </c>
      <c r="G270" s="3">
        <f t="shared" si="26"/>
        <v>27</v>
      </c>
      <c r="I270" s="3" t="str">
        <f t="shared" si="27"/>
        <v>WD</v>
      </c>
      <c r="J270" s="3" t="e">
        <f t="shared" si="29"/>
        <v>#VALUE!</v>
      </c>
      <c r="K270" s="3">
        <f t="shared" si="28"/>
        <v>0</v>
      </c>
    </row>
    <row r="271" spans="1:11" x14ac:dyDescent="0.2">
      <c r="A271" s="3">
        <v>271</v>
      </c>
      <c r="B271" s="4">
        <v>40814</v>
      </c>
      <c r="C271" s="3">
        <f t="shared" si="24"/>
        <v>4</v>
      </c>
      <c r="D271" s="3" t="str">
        <f>VLOOKUP(C271,Sheet2!$A$1:$B$7,2,FALSE)</f>
        <v>Onsdag</v>
      </c>
      <c r="E271" s="3">
        <f t="shared" si="25"/>
        <v>40</v>
      </c>
      <c r="G271" s="3">
        <f t="shared" si="26"/>
        <v>28</v>
      </c>
      <c r="I271" s="3" t="str">
        <f t="shared" si="27"/>
        <v>WD</v>
      </c>
      <c r="J271" s="3" t="e">
        <f t="shared" si="29"/>
        <v>#VALUE!</v>
      </c>
      <c r="K271" s="3">
        <f t="shared" si="28"/>
        <v>0</v>
      </c>
    </row>
    <row r="272" spans="1:11" x14ac:dyDescent="0.2">
      <c r="A272" s="3">
        <v>272</v>
      </c>
      <c r="B272" s="4">
        <v>40815</v>
      </c>
      <c r="C272" s="3">
        <f t="shared" si="24"/>
        <v>5</v>
      </c>
      <c r="D272" s="3" t="str">
        <f>VLOOKUP(C272,Sheet2!$A$1:$B$7,2,FALSE)</f>
        <v>Torsdag</v>
      </c>
      <c r="E272" s="3">
        <f t="shared" si="25"/>
        <v>40</v>
      </c>
      <c r="G272" s="3">
        <f t="shared" si="26"/>
        <v>29</v>
      </c>
      <c r="I272" s="3" t="str">
        <f t="shared" si="27"/>
        <v>WD</v>
      </c>
      <c r="J272" s="3" t="e">
        <f t="shared" si="29"/>
        <v>#VALUE!</v>
      </c>
      <c r="K272" s="3">
        <f t="shared" si="28"/>
        <v>0</v>
      </c>
    </row>
    <row r="273" spans="1:13" x14ac:dyDescent="0.2">
      <c r="A273" s="5">
        <v>273</v>
      </c>
      <c r="B273" s="6">
        <v>40816</v>
      </c>
      <c r="C273" s="5">
        <f t="shared" si="24"/>
        <v>6</v>
      </c>
      <c r="D273" s="5" t="str">
        <f>VLOOKUP(C273,Sheet2!$A$1:$B$7,2,FALSE)</f>
        <v>Fredag</v>
      </c>
      <c r="E273" s="5">
        <f t="shared" si="25"/>
        <v>40</v>
      </c>
      <c r="F273" s="5"/>
      <c r="G273" s="5">
        <f t="shared" si="26"/>
        <v>30</v>
      </c>
      <c r="H273" s="5"/>
      <c r="I273" s="5" t="str">
        <f t="shared" si="27"/>
        <v>WD</v>
      </c>
      <c r="J273" s="5" t="e">
        <f t="shared" si="29"/>
        <v>#VALUE!</v>
      </c>
      <c r="K273" s="5">
        <f t="shared" si="28"/>
        <v>0</v>
      </c>
      <c r="L273" s="5"/>
      <c r="M273" s="5">
        <f>30-(COUNTIF(I244:I273,"NWD"))</f>
        <v>22</v>
      </c>
    </row>
    <row r="274" spans="1:13" x14ac:dyDescent="0.2">
      <c r="A274" s="3">
        <v>274</v>
      </c>
      <c r="B274" s="4">
        <v>40817</v>
      </c>
      <c r="C274" s="3">
        <f t="shared" si="24"/>
        <v>7</v>
      </c>
      <c r="D274" s="3" t="str">
        <f>VLOOKUP(C274,Sheet2!$A$1:$B$7,2,FALSE)</f>
        <v>Lördag</v>
      </c>
      <c r="E274" s="3">
        <f t="shared" si="25"/>
        <v>40</v>
      </c>
      <c r="G274" s="3">
        <f t="shared" si="26"/>
        <v>1</v>
      </c>
      <c r="I274" s="3" t="str">
        <f t="shared" si="27"/>
        <v>NWD</v>
      </c>
      <c r="J274" s="3">
        <f t="shared" si="29"/>
        <v>2</v>
      </c>
      <c r="K274" s="3">
        <f t="shared" si="28"/>
        <v>2</v>
      </c>
    </row>
    <row r="275" spans="1:13" x14ac:dyDescent="0.2">
      <c r="A275" s="3">
        <v>275</v>
      </c>
      <c r="B275" s="4">
        <v>40818</v>
      </c>
      <c r="C275" s="3">
        <f t="shared" si="24"/>
        <v>1</v>
      </c>
      <c r="D275" s="3" t="str">
        <f>VLOOKUP(C275,Sheet2!$A$1:$B$7,2,FALSE)</f>
        <v>Söndag</v>
      </c>
      <c r="E275" s="3">
        <f t="shared" si="25"/>
        <v>41</v>
      </c>
      <c r="G275" s="3">
        <f t="shared" si="26"/>
        <v>2</v>
      </c>
      <c r="I275" s="3" t="str">
        <f t="shared" si="27"/>
        <v>NWD</v>
      </c>
      <c r="J275" s="3">
        <f t="shared" si="29"/>
        <v>2</v>
      </c>
      <c r="K275" s="3">
        <f t="shared" si="28"/>
        <v>2</v>
      </c>
    </row>
    <row r="276" spans="1:13" x14ac:dyDescent="0.2">
      <c r="A276" s="3">
        <v>276</v>
      </c>
      <c r="B276" s="4">
        <v>40819</v>
      </c>
      <c r="C276" s="3">
        <f t="shared" si="24"/>
        <v>2</v>
      </c>
      <c r="D276" s="3" t="str">
        <f>VLOOKUP(C276,Sheet2!$A$1:$B$7,2,FALSE)</f>
        <v>Måndag</v>
      </c>
      <c r="E276" s="3">
        <f t="shared" si="25"/>
        <v>41</v>
      </c>
      <c r="G276" s="3">
        <f t="shared" si="26"/>
        <v>3</v>
      </c>
      <c r="I276" s="3" t="str">
        <f t="shared" si="27"/>
        <v>WD</v>
      </c>
      <c r="J276" s="3" t="e">
        <f t="shared" si="29"/>
        <v>#VALUE!</v>
      </c>
      <c r="K276" s="3">
        <f t="shared" si="28"/>
        <v>0</v>
      </c>
    </row>
    <row r="277" spans="1:13" x14ac:dyDescent="0.2">
      <c r="A277" s="3">
        <v>277</v>
      </c>
      <c r="B277" s="4">
        <v>40820</v>
      </c>
      <c r="C277" s="3">
        <f t="shared" si="24"/>
        <v>3</v>
      </c>
      <c r="D277" s="3" t="str">
        <f>VLOOKUP(C277,Sheet2!$A$1:$B$7,2,FALSE)</f>
        <v>Tisdag</v>
      </c>
      <c r="E277" s="3">
        <f t="shared" si="25"/>
        <v>41</v>
      </c>
      <c r="G277" s="3">
        <f t="shared" si="26"/>
        <v>4</v>
      </c>
      <c r="I277" s="3" t="str">
        <f t="shared" si="27"/>
        <v>WD</v>
      </c>
      <c r="J277" s="3" t="e">
        <f t="shared" si="29"/>
        <v>#VALUE!</v>
      </c>
      <c r="K277" s="3">
        <f t="shared" si="28"/>
        <v>0</v>
      </c>
    </row>
    <row r="278" spans="1:13" x14ac:dyDescent="0.2">
      <c r="A278" s="3">
        <v>278</v>
      </c>
      <c r="B278" s="4">
        <v>40821</v>
      </c>
      <c r="C278" s="3">
        <f t="shared" si="24"/>
        <v>4</v>
      </c>
      <c r="D278" s="3" t="str">
        <f>VLOOKUP(C278,Sheet2!$A$1:$B$7,2,FALSE)</f>
        <v>Onsdag</v>
      </c>
      <c r="E278" s="3">
        <f t="shared" si="25"/>
        <v>41</v>
      </c>
      <c r="G278" s="3">
        <f t="shared" si="26"/>
        <v>5</v>
      </c>
      <c r="I278" s="3" t="str">
        <f t="shared" si="27"/>
        <v>WD</v>
      </c>
      <c r="J278" s="3" t="e">
        <f t="shared" si="29"/>
        <v>#VALUE!</v>
      </c>
      <c r="K278" s="3">
        <f t="shared" si="28"/>
        <v>0</v>
      </c>
    </row>
    <row r="279" spans="1:13" x14ac:dyDescent="0.2">
      <c r="A279" s="3">
        <v>279</v>
      </c>
      <c r="B279" s="4">
        <v>40822</v>
      </c>
      <c r="C279" s="3">
        <f t="shared" si="24"/>
        <v>5</v>
      </c>
      <c r="D279" s="3" t="str">
        <f>VLOOKUP(C279,Sheet2!$A$1:$B$7,2,FALSE)</f>
        <v>Torsdag</v>
      </c>
      <c r="E279" s="3">
        <f t="shared" si="25"/>
        <v>41</v>
      </c>
      <c r="G279" s="3">
        <f t="shared" si="26"/>
        <v>6</v>
      </c>
      <c r="I279" s="3" t="str">
        <f t="shared" si="27"/>
        <v>WD</v>
      </c>
      <c r="J279" s="3" t="e">
        <f t="shared" si="29"/>
        <v>#VALUE!</v>
      </c>
      <c r="K279" s="3">
        <f t="shared" si="28"/>
        <v>0</v>
      </c>
    </row>
    <row r="280" spans="1:13" x14ac:dyDescent="0.2">
      <c r="A280" s="3">
        <v>280</v>
      </c>
      <c r="B280" s="4">
        <v>40823</v>
      </c>
      <c r="C280" s="3">
        <f t="shared" si="24"/>
        <v>6</v>
      </c>
      <c r="D280" s="3" t="str">
        <f>VLOOKUP(C280,Sheet2!$A$1:$B$7,2,FALSE)</f>
        <v>Fredag</v>
      </c>
      <c r="E280" s="3">
        <f t="shared" si="25"/>
        <v>41</v>
      </c>
      <c r="G280" s="3">
        <f t="shared" si="26"/>
        <v>7</v>
      </c>
      <c r="I280" s="3" t="str">
        <f t="shared" si="27"/>
        <v>WD</v>
      </c>
      <c r="J280" s="3" t="e">
        <f t="shared" si="29"/>
        <v>#VALUE!</v>
      </c>
      <c r="K280" s="3">
        <f t="shared" si="28"/>
        <v>0</v>
      </c>
    </row>
    <row r="281" spans="1:13" x14ac:dyDescent="0.2">
      <c r="A281" s="3">
        <v>281</v>
      </c>
      <c r="B281" s="4">
        <v>40824</v>
      </c>
      <c r="C281" s="3">
        <f t="shared" si="24"/>
        <v>7</v>
      </c>
      <c r="D281" s="3" t="str">
        <f>VLOOKUP(C281,Sheet2!$A$1:$B$7,2,FALSE)</f>
        <v>Lördag</v>
      </c>
      <c r="E281" s="3">
        <f t="shared" si="25"/>
        <v>41</v>
      </c>
      <c r="G281" s="3">
        <f t="shared" si="26"/>
        <v>8</v>
      </c>
      <c r="I281" s="3" t="str">
        <f t="shared" si="27"/>
        <v>NWD</v>
      </c>
      <c r="J281" s="3">
        <f t="shared" si="29"/>
        <v>2</v>
      </c>
      <c r="K281" s="3">
        <f t="shared" si="28"/>
        <v>2</v>
      </c>
    </row>
    <row r="282" spans="1:13" x14ac:dyDescent="0.2">
      <c r="A282" s="3">
        <v>282</v>
      </c>
      <c r="B282" s="4">
        <v>40825</v>
      </c>
      <c r="C282" s="3">
        <f t="shared" si="24"/>
        <v>1</v>
      </c>
      <c r="D282" s="3" t="str">
        <f>VLOOKUP(C282,Sheet2!$A$1:$B$7,2,FALSE)</f>
        <v>Söndag</v>
      </c>
      <c r="E282" s="3">
        <f t="shared" si="25"/>
        <v>42</v>
      </c>
      <c r="G282" s="3">
        <f t="shared" si="26"/>
        <v>9</v>
      </c>
      <c r="I282" s="3" t="str">
        <f t="shared" si="27"/>
        <v>NWD</v>
      </c>
      <c r="J282" s="3">
        <f t="shared" si="29"/>
        <v>2</v>
      </c>
      <c r="K282" s="3">
        <f t="shared" si="28"/>
        <v>2</v>
      </c>
    </row>
    <row r="283" spans="1:13" x14ac:dyDescent="0.2">
      <c r="A283" s="3">
        <v>283</v>
      </c>
      <c r="B283" s="4">
        <v>40826</v>
      </c>
      <c r="C283" s="3">
        <f t="shared" si="24"/>
        <v>2</v>
      </c>
      <c r="D283" s="3" t="str">
        <f>VLOOKUP(C283,Sheet2!$A$1:$B$7,2,FALSE)</f>
        <v>Måndag</v>
      </c>
      <c r="E283" s="3">
        <f t="shared" si="25"/>
        <v>42</v>
      </c>
      <c r="G283" s="3">
        <f t="shared" si="26"/>
        <v>10</v>
      </c>
      <c r="I283" s="3" t="str">
        <f t="shared" si="27"/>
        <v>WD</v>
      </c>
      <c r="J283" s="3" t="e">
        <f t="shared" si="29"/>
        <v>#VALUE!</v>
      </c>
      <c r="K283" s="3">
        <f t="shared" si="28"/>
        <v>0</v>
      </c>
    </row>
    <row r="284" spans="1:13" x14ac:dyDescent="0.2">
      <c r="A284" s="3">
        <v>284</v>
      </c>
      <c r="B284" s="4">
        <v>40827</v>
      </c>
      <c r="C284" s="3">
        <f t="shared" si="24"/>
        <v>3</v>
      </c>
      <c r="D284" s="3" t="str">
        <f>VLOOKUP(C284,Sheet2!$A$1:$B$7,2,FALSE)</f>
        <v>Tisdag</v>
      </c>
      <c r="E284" s="3">
        <f t="shared" si="25"/>
        <v>42</v>
      </c>
      <c r="G284" s="3">
        <f t="shared" si="26"/>
        <v>11</v>
      </c>
      <c r="I284" s="3" t="str">
        <f t="shared" si="27"/>
        <v>WD</v>
      </c>
      <c r="J284" s="3" t="e">
        <f t="shared" si="29"/>
        <v>#VALUE!</v>
      </c>
      <c r="K284" s="3">
        <f t="shared" si="28"/>
        <v>0</v>
      </c>
    </row>
    <row r="285" spans="1:13" x14ac:dyDescent="0.2">
      <c r="A285" s="3">
        <v>285</v>
      </c>
      <c r="B285" s="4">
        <v>40828</v>
      </c>
      <c r="C285" s="3">
        <f t="shared" si="24"/>
        <v>4</v>
      </c>
      <c r="D285" s="3" t="str">
        <f>VLOOKUP(C285,Sheet2!$A$1:$B$7,2,FALSE)</f>
        <v>Onsdag</v>
      </c>
      <c r="E285" s="3">
        <f t="shared" si="25"/>
        <v>42</v>
      </c>
      <c r="G285" s="3">
        <f t="shared" si="26"/>
        <v>12</v>
      </c>
      <c r="I285" s="3" t="str">
        <f t="shared" si="27"/>
        <v>WD</v>
      </c>
      <c r="J285" s="3" t="e">
        <f t="shared" si="29"/>
        <v>#VALUE!</v>
      </c>
      <c r="K285" s="3">
        <f t="shared" si="28"/>
        <v>0</v>
      </c>
    </row>
    <row r="286" spans="1:13" x14ac:dyDescent="0.2">
      <c r="A286" s="3">
        <v>286</v>
      </c>
      <c r="B286" s="4">
        <v>40829</v>
      </c>
      <c r="C286" s="3">
        <f t="shared" si="24"/>
        <v>5</v>
      </c>
      <c r="D286" s="3" t="str">
        <f>VLOOKUP(C286,Sheet2!$A$1:$B$7,2,FALSE)</f>
        <v>Torsdag</v>
      </c>
      <c r="E286" s="3">
        <f t="shared" si="25"/>
        <v>42</v>
      </c>
      <c r="G286" s="3">
        <f t="shared" si="26"/>
        <v>13</v>
      </c>
      <c r="I286" s="3" t="str">
        <f t="shared" si="27"/>
        <v>WD</v>
      </c>
      <c r="J286" s="3" t="e">
        <f t="shared" si="29"/>
        <v>#VALUE!</v>
      </c>
      <c r="K286" s="3">
        <f t="shared" si="28"/>
        <v>0</v>
      </c>
    </row>
    <row r="287" spans="1:13" x14ac:dyDescent="0.2">
      <c r="A287" s="3">
        <v>287</v>
      </c>
      <c r="B287" s="4">
        <v>40830</v>
      </c>
      <c r="C287" s="3">
        <f t="shared" si="24"/>
        <v>6</v>
      </c>
      <c r="D287" s="3" t="str">
        <f>VLOOKUP(C287,Sheet2!$A$1:$B$7,2,FALSE)</f>
        <v>Fredag</v>
      </c>
      <c r="E287" s="3">
        <f t="shared" si="25"/>
        <v>42</v>
      </c>
      <c r="G287" s="3">
        <f t="shared" si="26"/>
        <v>14</v>
      </c>
      <c r="I287" s="3" t="str">
        <f t="shared" si="27"/>
        <v>WD</v>
      </c>
      <c r="J287" s="3" t="e">
        <f t="shared" si="29"/>
        <v>#VALUE!</v>
      </c>
      <c r="K287" s="3">
        <f t="shared" si="28"/>
        <v>0</v>
      </c>
    </row>
    <row r="288" spans="1:13" x14ac:dyDescent="0.2">
      <c r="A288" s="3">
        <v>288</v>
      </c>
      <c r="B288" s="4">
        <v>40831</v>
      </c>
      <c r="C288" s="3">
        <f t="shared" si="24"/>
        <v>7</v>
      </c>
      <c r="D288" s="3" t="str">
        <f>VLOOKUP(C288,Sheet2!$A$1:$B$7,2,FALSE)</f>
        <v>Lördag</v>
      </c>
      <c r="E288" s="3">
        <f t="shared" si="25"/>
        <v>42</v>
      </c>
      <c r="G288" s="3">
        <f t="shared" si="26"/>
        <v>15</v>
      </c>
      <c r="I288" s="3" t="str">
        <f t="shared" si="27"/>
        <v>NWD</v>
      </c>
      <c r="J288" s="3">
        <f t="shared" si="29"/>
        <v>2</v>
      </c>
      <c r="K288" s="3">
        <f t="shared" si="28"/>
        <v>2</v>
      </c>
    </row>
    <row r="289" spans="1:13" x14ac:dyDescent="0.2">
      <c r="A289" s="3">
        <v>289</v>
      </c>
      <c r="B289" s="4">
        <v>40832</v>
      </c>
      <c r="C289" s="3">
        <f t="shared" si="24"/>
        <v>1</v>
      </c>
      <c r="D289" s="3" t="str">
        <f>VLOOKUP(C289,Sheet2!$A$1:$B$7,2,FALSE)</f>
        <v>Söndag</v>
      </c>
      <c r="E289" s="3">
        <f t="shared" si="25"/>
        <v>43</v>
      </c>
      <c r="G289" s="3">
        <f t="shared" si="26"/>
        <v>16</v>
      </c>
      <c r="I289" s="3" t="str">
        <f t="shared" si="27"/>
        <v>NWD</v>
      </c>
      <c r="J289" s="3">
        <f t="shared" si="29"/>
        <v>2</v>
      </c>
      <c r="K289" s="3">
        <f t="shared" si="28"/>
        <v>2</v>
      </c>
    </row>
    <row r="290" spans="1:13" x14ac:dyDescent="0.2">
      <c r="A290" s="3">
        <v>290</v>
      </c>
      <c r="B290" s="4">
        <v>40833</v>
      </c>
      <c r="C290" s="3">
        <f t="shared" si="24"/>
        <v>2</v>
      </c>
      <c r="D290" s="3" t="str">
        <f>VLOOKUP(C290,Sheet2!$A$1:$B$7,2,FALSE)</f>
        <v>Måndag</v>
      </c>
      <c r="E290" s="3">
        <f t="shared" si="25"/>
        <v>43</v>
      </c>
      <c r="G290" s="3">
        <f t="shared" si="26"/>
        <v>17</v>
      </c>
      <c r="I290" s="3" t="str">
        <f t="shared" si="27"/>
        <v>WD</v>
      </c>
      <c r="J290" s="3" t="e">
        <f t="shared" si="29"/>
        <v>#VALUE!</v>
      </c>
      <c r="K290" s="3">
        <f t="shared" si="28"/>
        <v>0</v>
      </c>
    </row>
    <row r="291" spans="1:13" x14ac:dyDescent="0.2">
      <c r="A291" s="3">
        <v>291</v>
      </c>
      <c r="B291" s="4">
        <v>40834</v>
      </c>
      <c r="C291" s="3">
        <f t="shared" si="24"/>
        <v>3</v>
      </c>
      <c r="D291" s="3" t="str">
        <f>VLOOKUP(C291,Sheet2!$A$1:$B$7,2,FALSE)</f>
        <v>Tisdag</v>
      </c>
      <c r="E291" s="3">
        <f t="shared" si="25"/>
        <v>43</v>
      </c>
      <c r="G291" s="3">
        <f t="shared" si="26"/>
        <v>18</v>
      </c>
      <c r="I291" s="3" t="str">
        <f t="shared" si="27"/>
        <v>WD</v>
      </c>
      <c r="J291" s="3" t="e">
        <f t="shared" si="29"/>
        <v>#VALUE!</v>
      </c>
      <c r="K291" s="3">
        <f t="shared" si="28"/>
        <v>0</v>
      </c>
    </row>
    <row r="292" spans="1:13" x14ac:dyDescent="0.2">
      <c r="A292" s="3">
        <v>292</v>
      </c>
      <c r="B292" s="4">
        <v>40835</v>
      </c>
      <c r="C292" s="3">
        <f t="shared" si="24"/>
        <v>4</v>
      </c>
      <c r="D292" s="3" t="str">
        <f>VLOOKUP(C292,Sheet2!$A$1:$B$7,2,FALSE)</f>
        <v>Onsdag</v>
      </c>
      <c r="E292" s="3">
        <f t="shared" si="25"/>
        <v>43</v>
      </c>
      <c r="G292" s="3">
        <f t="shared" si="26"/>
        <v>19</v>
      </c>
      <c r="I292" s="3" t="str">
        <f t="shared" si="27"/>
        <v>WD</v>
      </c>
      <c r="J292" s="3" t="e">
        <f t="shared" si="29"/>
        <v>#VALUE!</v>
      </c>
      <c r="K292" s="3">
        <f t="shared" si="28"/>
        <v>0</v>
      </c>
    </row>
    <row r="293" spans="1:13" x14ac:dyDescent="0.2">
      <c r="A293" s="3">
        <v>293</v>
      </c>
      <c r="B293" s="4">
        <v>40836</v>
      </c>
      <c r="C293" s="3">
        <f t="shared" si="24"/>
        <v>5</v>
      </c>
      <c r="D293" s="3" t="str">
        <f>VLOOKUP(C293,Sheet2!$A$1:$B$7,2,FALSE)</f>
        <v>Torsdag</v>
      </c>
      <c r="E293" s="3">
        <f t="shared" si="25"/>
        <v>43</v>
      </c>
      <c r="G293" s="3">
        <f t="shared" si="26"/>
        <v>20</v>
      </c>
      <c r="I293" s="3" t="str">
        <f t="shared" si="27"/>
        <v>WD</v>
      </c>
      <c r="J293" s="3" t="e">
        <f t="shared" si="29"/>
        <v>#VALUE!</v>
      </c>
      <c r="K293" s="3">
        <f t="shared" si="28"/>
        <v>0</v>
      </c>
    </row>
    <row r="294" spans="1:13" x14ac:dyDescent="0.2">
      <c r="A294" s="3">
        <v>294</v>
      </c>
      <c r="B294" s="4">
        <v>40837</v>
      </c>
      <c r="C294" s="3">
        <f t="shared" si="24"/>
        <v>6</v>
      </c>
      <c r="D294" s="3" t="str">
        <f>VLOOKUP(C294,Sheet2!$A$1:$B$7,2,FALSE)</f>
        <v>Fredag</v>
      </c>
      <c r="E294" s="3">
        <f t="shared" si="25"/>
        <v>43</v>
      </c>
      <c r="G294" s="3">
        <f t="shared" si="26"/>
        <v>21</v>
      </c>
      <c r="I294" s="3" t="str">
        <f t="shared" si="27"/>
        <v>WD</v>
      </c>
      <c r="J294" s="3" t="e">
        <f t="shared" si="29"/>
        <v>#VALUE!</v>
      </c>
      <c r="K294" s="3">
        <f t="shared" si="28"/>
        <v>0</v>
      </c>
    </row>
    <row r="295" spans="1:13" x14ac:dyDescent="0.2">
      <c r="A295" s="3">
        <v>295</v>
      </c>
      <c r="B295" s="4">
        <v>40838</v>
      </c>
      <c r="C295" s="3">
        <f t="shared" si="24"/>
        <v>7</v>
      </c>
      <c r="D295" s="3" t="str">
        <f>VLOOKUP(C295,Sheet2!$A$1:$B$7,2,FALSE)</f>
        <v>Lördag</v>
      </c>
      <c r="E295" s="3">
        <f t="shared" si="25"/>
        <v>43</v>
      </c>
      <c r="G295" s="3">
        <f t="shared" si="26"/>
        <v>22</v>
      </c>
      <c r="I295" s="3" t="str">
        <f t="shared" si="27"/>
        <v>NWD</v>
      </c>
      <c r="J295" s="3">
        <f t="shared" si="29"/>
        <v>2</v>
      </c>
      <c r="K295" s="3">
        <f t="shared" si="28"/>
        <v>2</v>
      </c>
    </row>
    <row r="296" spans="1:13" x14ac:dyDescent="0.2">
      <c r="A296" s="3">
        <v>296</v>
      </c>
      <c r="B296" s="4">
        <v>40839</v>
      </c>
      <c r="C296" s="3">
        <f t="shared" si="24"/>
        <v>1</v>
      </c>
      <c r="D296" s="3" t="str">
        <f>VLOOKUP(C296,Sheet2!$A$1:$B$7,2,FALSE)</f>
        <v>Söndag</v>
      </c>
      <c r="E296" s="3">
        <f t="shared" si="25"/>
        <v>44</v>
      </c>
      <c r="G296" s="3">
        <f t="shared" si="26"/>
        <v>23</v>
      </c>
      <c r="I296" s="3" t="str">
        <f t="shared" si="27"/>
        <v>NWD</v>
      </c>
      <c r="J296" s="3">
        <f t="shared" si="29"/>
        <v>2</v>
      </c>
      <c r="K296" s="3">
        <f t="shared" si="28"/>
        <v>2</v>
      </c>
    </row>
    <row r="297" spans="1:13" x14ac:dyDescent="0.2">
      <c r="A297" s="3">
        <v>297</v>
      </c>
      <c r="B297" s="4">
        <v>40840</v>
      </c>
      <c r="C297" s="3">
        <f t="shared" si="24"/>
        <v>2</v>
      </c>
      <c r="D297" s="3" t="str">
        <f>VLOOKUP(C297,Sheet2!$A$1:$B$7,2,FALSE)</f>
        <v>Måndag</v>
      </c>
      <c r="E297" s="3">
        <f t="shared" si="25"/>
        <v>44</v>
      </c>
      <c r="G297" s="3">
        <f t="shared" si="26"/>
        <v>24</v>
      </c>
      <c r="I297" s="3" t="str">
        <f t="shared" si="27"/>
        <v>WD</v>
      </c>
      <c r="J297" s="3" t="e">
        <f t="shared" si="29"/>
        <v>#VALUE!</v>
      </c>
      <c r="K297" s="3">
        <f t="shared" si="28"/>
        <v>0</v>
      </c>
    </row>
    <row r="298" spans="1:13" x14ac:dyDescent="0.2">
      <c r="A298" s="3">
        <v>298</v>
      </c>
      <c r="B298" s="4">
        <v>40841</v>
      </c>
      <c r="C298" s="3">
        <f t="shared" si="24"/>
        <v>3</v>
      </c>
      <c r="D298" s="3" t="str">
        <f>VLOOKUP(C298,Sheet2!$A$1:$B$7,2,FALSE)</f>
        <v>Tisdag</v>
      </c>
      <c r="E298" s="3">
        <f t="shared" si="25"/>
        <v>44</v>
      </c>
      <c r="G298" s="3">
        <f t="shared" si="26"/>
        <v>25</v>
      </c>
      <c r="I298" s="3" t="str">
        <f t="shared" si="27"/>
        <v>WD</v>
      </c>
      <c r="J298" s="3" t="e">
        <f t="shared" si="29"/>
        <v>#VALUE!</v>
      </c>
      <c r="K298" s="3">
        <f t="shared" si="28"/>
        <v>0</v>
      </c>
    </row>
    <row r="299" spans="1:13" x14ac:dyDescent="0.2">
      <c r="A299" s="3">
        <v>299</v>
      </c>
      <c r="B299" s="4">
        <v>40842</v>
      </c>
      <c r="C299" s="3">
        <f t="shared" si="24"/>
        <v>4</v>
      </c>
      <c r="D299" s="3" t="str">
        <f>VLOOKUP(C299,Sheet2!$A$1:$B$7,2,FALSE)</f>
        <v>Onsdag</v>
      </c>
      <c r="E299" s="3">
        <f t="shared" si="25"/>
        <v>44</v>
      </c>
      <c r="G299" s="3">
        <f t="shared" si="26"/>
        <v>26</v>
      </c>
      <c r="I299" s="3" t="str">
        <f t="shared" si="27"/>
        <v>WD</v>
      </c>
      <c r="J299" s="3" t="e">
        <f t="shared" si="29"/>
        <v>#VALUE!</v>
      </c>
      <c r="K299" s="3">
        <f t="shared" si="28"/>
        <v>0</v>
      </c>
    </row>
    <row r="300" spans="1:13" x14ac:dyDescent="0.2">
      <c r="A300" s="3">
        <v>300</v>
      </c>
      <c r="B300" s="4">
        <v>40843</v>
      </c>
      <c r="C300" s="3">
        <f t="shared" si="24"/>
        <v>5</v>
      </c>
      <c r="D300" s="3" t="str">
        <f>VLOOKUP(C300,Sheet2!$A$1:$B$7,2,FALSE)</f>
        <v>Torsdag</v>
      </c>
      <c r="E300" s="3">
        <f t="shared" si="25"/>
        <v>44</v>
      </c>
      <c r="G300" s="3">
        <f t="shared" si="26"/>
        <v>27</v>
      </c>
      <c r="I300" s="3" t="str">
        <f t="shared" si="27"/>
        <v>WD</v>
      </c>
      <c r="J300" s="3" t="e">
        <f t="shared" si="29"/>
        <v>#VALUE!</v>
      </c>
      <c r="K300" s="3">
        <f t="shared" si="28"/>
        <v>0</v>
      </c>
    </row>
    <row r="301" spans="1:13" x14ac:dyDescent="0.2">
      <c r="A301" s="3">
        <v>301</v>
      </c>
      <c r="B301" s="4">
        <v>40844</v>
      </c>
      <c r="C301" s="3">
        <f t="shared" si="24"/>
        <v>6</v>
      </c>
      <c r="D301" s="3" t="str">
        <f>VLOOKUP(C301,Sheet2!$A$1:$B$7,2,FALSE)</f>
        <v>Fredag</v>
      </c>
      <c r="E301" s="3">
        <f t="shared" si="25"/>
        <v>44</v>
      </c>
      <c r="G301" s="3">
        <f t="shared" si="26"/>
        <v>28</v>
      </c>
      <c r="I301" s="3" t="str">
        <f t="shared" si="27"/>
        <v>WD</v>
      </c>
      <c r="J301" s="3" t="e">
        <f t="shared" si="29"/>
        <v>#VALUE!</v>
      </c>
      <c r="K301" s="3">
        <f t="shared" si="28"/>
        <v>0</v>
      </c>
    </row>
    <row r="302" spans="1:13" x14ac:dyDescent="0.2">
      <c r="A302" s="3">
        <v>302</v>
      </c>
      <c r="B302" s="4">
        <v>40845</v>
      </c>
      <c r="C302" s="3">
        <f t="shared" si="24"/>
        <v>7</v>
      </c>
      <c r="D302" s="3" t="str">
        <f>VLOOKUP(C302,Sheet2!$A$1:$B$7,2,FALSE)</f>
        <v>Lördag</v>
      </c>
      <c r="E302" s="3">
        <f t="shared" si="25"/>
        <v>44</v>
      </c>
      <c r="G302" s="3">
        <f t="shared" si="26"/>
        <v>29</v>
      </c>
      <c r="I302" s="3" t="str">
        <f t="shared" si="27"/>
        <v>NWD</v>
      </c>
      <c r="J302" s="3">
        <f t="shared" si="29"/>
        <v>2</v>
      </c>
      <c r="K302" s="3">
        <f t="shared" si="28"/>
        <v>2</v>
      </c>
    </row>
    <row r="303" spans="1:13" x14ac:dyDescent="0.2">
      <c r="A303" s="3">
        <v>303</v>
      </c>
      <c r="B303" s="4">
        <v>40846</v>
      </c>
      <c r="C303" s="3">
        <f t="shared" si="24"/>
        <v>1</v>
      </c>
      <c r="D303" s="3" t="str">
        <f>VLOOKUP(C303,Sheet2!$A$1:$B$7,2,FALSE)</f>
        <v>Söndag</v>
      </c>
      <c r="E303" s="3">
        <f t="shared" si="25"/>
        <v>45</v>
      </c>
      <c r="G303" s="3">
        <f t="shared" si="26"/>
        <v>30</v>
      </c>
      <c r="I303" s="3" t="str">
        <f t="shared" si="27"/>
        <v>NWD</v>
      </c>
      <c r="J303" s="3">
        <f t="shared" si="29"/>
        <v>2</v>
      </c>
      <c r="K303" s="3">
        <f t="shared" si="28"/>
        <v>2</v>
      </c>
    </row>
    <row r="304" spans="1:13" x14ac:dyDescent="0.2">
      <c r="A304" s="5">
        <v>304</v>
      </c>
      <c r="B304" s="6">
        <v>40847</v>
      </c>
      <c r="C304" s="5">
        <f t="shared" si="24"/>
        <v>2</v>
      </c>
      <c r="D304" s="5" t="str">
        <f>VLOOKUP(C304,Sheet2!$A$1:$B$7,2,FALSE)</f>
        <v>Måndag</v>
      </c>
      <c r="E304" s="5">
        <f t="shared" si="25"/>
        <v>45</v>
      </c>
      <c r="F304" s="5"/>
      <c r="G304" s="5">
        <f t="shared" si="26"/>
        <v>31</v>
      </c>
      <c r="H304" s="5"/>
      <c r="I304" s="5" t="str">
        <f t="shared" si="27"/>
        <v>WD</v>
      </c>
      <c r="J304" s="5" t="e">
        <f t="shared" si="29"/>
        <v>#VALUE!</v>
      </c>
      <c r="K304" s="5">
        <f t="shared" si="28"/>
        <v>0</v>
      </c>
      <c r="L304" s="5"/>
      <c r="M304" s="5">
        <f>31-(COUNTIF(I274:I304,"NWD"))</f>
        <v>21</v>
      </c>
    </row>
    <row r="305" spans="1:11" x14ac:dyDescent="0.2">
      <c r="A305" s="3">
        <v>305</v>
      </c>
      <c r="B305" s="4">
        <v>40848</v>
      </c>
      <c r="C305" s="3">
        <f t="shared" si="24"/>
        <v>3</v>
      </c>
      <c r="D305" s="3" t="str">
        <f>VLOOKUP(C305,Sheet2!$A$1:$B$7,2,FALSE)</f>
        <v>Tisdag</v>
      </c>
      <c r="E305" s="3">
        <f t="shared" si="25"/>
        <v>45</v>
      </c>
      <c r="G305" s="3">
        <f t="shared" si="26"/>
        <v>1</v>
      </c>
      <c r="I305" s="3" t="str">
        <f t="shared" si="27"/>
        <v>WD</v>
      </c>
      <c r="J305" s="3" t="e">
        <f t="shared" si="29"/>
        <v>#VALUE!</v>
      </c>
      <c r="K305" s="3">
        <f t="shared" si="28"/>
        <v>0</v>
      </c>
    </row>
    <row r="306" spans="1:11" x14ac:dyDescent="0.2">
      <c r="A306" s="3">
        <v>306</v>
      </c>
      <c r="B306" s="4">
        <v>40849</v>
      </c>
      <c r="C306" s="3">
        <f t="shared" si="24"/>
        <v>4</v>
      </c>
      <c r="D306" s="3" t="str">
        <f>VLOOKUP(C306,Sheet2!$A$1:$B$7,2,FALSE)</f>
        <v>Onsdag</v>
      </c>
      <c r="E306" s="3">
        <f t="shared" si="25"/>
        <v>45</v>
      </c>
      <c r="G306" s="3">
        <f t="shared" si="26"/>
        <v>2</v>
      </c>
      <c r="I306" s="3" t="str">
        <f t="shared" si="27"/>
        <v>WD</v>
      </c>
      <c r="J306" s="3" t="e">
        <f t="shared" si="29"/>
        <v>#VALUE!</v>
      </c>
      <c r="K306" s="3">
        <f t="shared" si="28"/>
        <v>0</v>
      </c>
    </row>
    <row r="307" spans="1:11" x14ac:dyDescent="0.2">
      <c r="A307" s="3">
        <v>307</v>
      </c>
      <c r="B307" s="4">
        <v>40850</v>
      </c>
      <c r="C307" s="3">
        <f t="shared" si="24"/>
        <v>5</v>
      </c>
      <c r="D307" s="3" t="str">
        <f>VLOOKUP(C307,Sheet2!$A$1:$B$7,2,FALSE)</f>
        <v>Torsdag</v>
      </c>
      <c r="E307" s="3">
        <f t="shared" si="25"/>
        <v>45</v>
      </c>
      <c r="G307" s="3">
        <f t="shared" si="26"/>
        <v>3</v>
      </c>
      <c r="I307" s="3" t="str">
        <f t="shared" si="27"/>
        <v>WD</v>
      </c>
      <c r="J307" s="3" t="e">
        <f t="shared" si="29"/>
        <v>#VALUE!</v>
      </c>
      <c r="K307" s="3">
        <f t="shared" si="28"/>
        <v>0</v>
      </c>
    </row>
    <row r="308" spans="1:11" x14ac:dyDescent="0.2">
      <c r="A308" s="3">
        <v>308</v>
      </c>
      <c r="B308" s="4">
        <v>40851</v>
      </c>
      <c r="C308" s="3">
        <f t="shared" si="24"/>
        <v>6</v>
      </c>
      <c r="D308" s="3" t="str">
        <f>VLOOKUP(C308,Sheet2!$A$1:$B$7,2,FALSE)</f>
        <v>Fredag</v>
      </c>
      <c r="E308" s="3">
        <f t="shared" si="25"/>
        <v>45</v>
      </c>
      <c r="G308" s="3">
        <f t="shared" si="26"/>
        <v>4</v>
      </c>
      <c r="I308" s="3" t="str">
        <f t="shared" si="27"/>
        <v>WD</v>
      </c>
      <c r="J308" s="3" t="e">
        <f t="shared" si="29"/>
        <v>#VALUE!</v>
      </c>
      <c r="K308" s="3">
        <f t="shared" si="28"/>
        <v>0</v>
      </c>
    </row>
    <row r="309" spans="1:11" x14ac:dyDescent="0.2">
      <c r="A309" s="3">
        <v>309</v>
      </c>
      <c r="B309" s="4">
        <v>40852</v>
      </c>
      <c r="C309" s="3">
        <f t="shared" si="24"/>
        <v>7</v>
      </c>
      <c r="D309" s="3" t="str">
        <f>VLOOKUP(C309,Sheet2!$A$1:$B$7,2,FALSE)</f>
        <v>Lördag</v>
      </c>
      <c r="E309" s="3">
        <f t="shared" si="25"/>
        <v>45</v>
      </c>
      <c r="F309" s="3" t="str">
        <f>VLOOKUP(B309,Sheet6!$A$1:$B$20,2,FALSE)</f>
        <v>Alla helgons dag</v>
      </c>
      <c r="G309" s="3">
        <f t="shared" si="26"/>
        <v>5</v>
      </c>
      <c r="I309" s="3" t="str">
        <f t="shared" si="27"/>
        <v>NWD</v>
      </c>
      <c r="J309" s="3">
        <f t="shared" si="29"/>
        <v>2</v>
      </c>
      <c r="K309" s="3">
        <f t="shared" si="28"/>
        <v>2</v>
      </c>
    </row>
    <row r="310" spans="1:11" x14ac:dyDescent="0.2">
      <c r="A310" s="3">
        <v>310</v>
      </c>
      <c r="B310" s="4">
        <v>40853</v>
      </c>
      <c r="C310" s="3">
        <f t="shared" si="24"/>
        <v>1</v>
      </c>
      <c r="D310" s="3" t="str">
        <f>VLOOKUP(C310,Sheet2!$A$1:$B$7,2,FALSE)</f>
        <v>Söndag</v>
      </c>
      <c r="E310" s="3">
        <f t="shared" si="25"/>
        <v>46</v>
      </c>
      <c r="G310" s="3">
        <f t="shared" si="26"/>
        <v>6</v>
      </c>
      <c r="I310" s="3" t="str">
        <f t="shared" si="27"/>
        <v>NWD</v>
      </c>
      <c r="J310" s="3">
        <f t="shared" si="29"/>
        <v>2</v>
      </c>
      <c r="K310" s="3">
        <f t="shared" si="28"/>
        <v>2</v>
      </c>
    </row>
    <row r="311" spans="1:11" x14ac:dyDescent="0.2">
      <c r="A311" s="3">
        <v>311</v>
      </c>
      <c r="B311" s="4">
        <v>40854</v>
      </c>
      <c r="C311" s="3">
        <f t="shared" si="24"/>
        <v>2</v>
      </c>
      <c r="D311" s="3" t="str">
        <f>VLOOKUP(C311,Sheet2!$A$1:$B$7,2,FALSE)</f>
        <v>Måndag</v>
      </c>
      <c r="E311" s="3">
        <f t="shared" si="25"/>
        <v>46</v>
      </c>
      <c r="G311" s="3">
        <f t="shared" si="26"/>
        <v>7</v>
      </c>
      <c r="I311" s="3" t="str">
        <f t="shared" si="27"/>
        <v>WD</v>
      </c>
      <c r="J311" s="3" t="e">
        <f t="shared" si="29"/>
        <v>#VALUE!</v>
      </c>
      <c r="K311" s="3">
        <f t="shared" si="28"/>
        <v>0</v>
      </c>
    </row>
    <row r="312" spans="1:11" x14ac:dyDescent="0.2">
      <c r="A312" s="3">
        <v>312</v>
      </c>
      <c r="B312" s="4">
        <v>40855</v>
      </c>
      <c r="C312" s="3">
        <f t="shared" si="24"/>
        <v>3</v>
      </c>
      <c r="D312" s="3" t="str">
        <f>VLOOKUP(C312,Sheet2!$A$1:$B$7,2,FALSE)</f>
        <v>Tisdag</v>
      </c>
      <c r="E312" s="3">
        <f t="shared" si="25"/>
        <v>46</v>
      </c>
      <c r="G312" s="3">
        <f t="shared" si="26"/>
        <v>8</v>
      </c>
      <c r="I312" s="3" t="str">
        <f t="shared" si="27"/>
        <v>WD</v>
      </c>
      <c r="J312" s="3" t="e">
        <f t="shared" si="29"/>
        <v>#VALUE!</v>
      </c>
      <c r="K312" s="3">
        <f t="shared" si="28"/>
        <v>0</v>
      </c>
    </row>
    <row r="313" spans="1:11" x14ac:dyDescent="0.2">
      <c r="A313" s="3">
        <v>313</v>
      </c>
      <c r="B313" s="4">
        <v>40856</v>
      </c>
      <c r="C313" s="3">
        <f t="shared" si="24"/>
        <v>4</v>
      </c>
      <c r="D313" s="3" t="str">
        <f>VLOOKUP(C313,Sheet2!$A$1:$B$7,2,FALSE)</f>
        <v>Onsdag</v>
      </c>
      <c r="E313" s="3">
        <f t="shared" si="25"/>
        <v>46</v>
      </c>
      <c r="G313" s="3">
        <f t="shared" si="26"/>
        <v>9</v>
      </c>
      <c r="I313" s="3" t="str">
        <f t="shared" si="27"/>
        <v>WD</v>
      </c>
      <c r="J313" s="3" t="e">
        <f t="shared" si="29"/>
        <v>#VALUE!</v>
      </c>
      <c r="K313" s="3">
        <f t="shared" si="28"/>
        <v>0</v>
      </c>
    </row>
    <row r="314" spans="1:11" x14ac:dyDescent="0.2">
      <c r="A314" s="3">
        <v>314</v>
      </c>
      <c r="B314" s="4">
        <v>40857</v>
      </c>
      <c r="C314" s="3">
        <f t="shared" si="24"/>
        <v>5</v>
      </c>
      <c r="D314" s="3" t="str">
        <f>VLOOKUP(C314,Sheet2!$A$1:$B$7,2,FALSE)</f>
        <v>Torsdag</v>
      </c>
      <c r="E314" s="3">
        <f t="shared" si="25"/>
        <v>46</v>
      </c>
      <c r="G314" s="3">
        <f t="shared" si="26"/>
        <v>10</v>
      </c>
      <c r="I314" s="3" t="str">
        <f t="shared" si="27"/>
        <v>WD</v>
      </c>
      <c r="J314" s="3" t="e">
        <f t="shared" si="29"/>
        <v>#VALUE!</v>
      </c>
      <c r="K314" s="3">
        <f t="shared" si="28"/>
        <v>0</v>
      </c>
    </row>
    <row r="315" spans="1:11" x14ac:dyDescent="0.2">
      <c r="A315" s="3">
        <v>315</v>
      </c>
      <c r="B315" s="4">
        <v>40858</v>
      </c>
      <c r="C315" s="3">
        <f t="shared" si="24"/>
        <v>6</v>
      </c>
      <c r="D315" s="3" t="str">
        <f>VLOOKUP(C315,Sheet2!$A$1:$B$7,2,FALSE)</f>
        <v>Fredag</v>
      </c>
      <c r="E315" s="3">
        <f t="shared" si="25"/>
        <v>46</v>
      </c>
      <c r="G315" s="3">
        <f t="shared" si="26"/>
        <v>11</v>
      </c>
      <c r="I315" s="3" t="str">
        <f t="shared" si="27"/>
        <v>WD</v>
      </c>
      <c r="J315" s="3" t="e">
        <f t="shared" si="29"/>
        <v>#VALUE!</v>
      </c>
      <c r="K315" s="3">
        <f t="shared" si="28"/>
        <v>0</v>
      </c>
    </row>
    <row r="316" spans="1:11" x14ac:dyDescent="0.2">
      <c r="A316" s="3">
        <v>316</v>
      </c>
      <c r="B316" s="4">
        <v>40859</v>
      </c>
      <c r="C316" s="3">
        <f t="shared" si="24"/>
        <v>7</v>
      </c>
      <c r="D316" s="3" t="str">
        <f>VLOOKUP(C316,Sheet2!$A$1:$B$7,2,FALSE)</f>
        <v>Lördag</v>
      </c>
      <c r="E316" s="3">
        <f t="shared" si="25"/>
        <v>46</v>
      </c>
      <c r="G316" s="3">
        <f t="shared" si="26"/>
        <v>12</v>
      </c>
      <c r="I316" s="3" t="str">
        <f t="shared" si="27"/>
        <v>NWD</v>
      </c>
      <c r="J316" s="3">
        <f t="shared" si="29"/>
        <v>2</v>
      </c>
      <c r="K316" s="3">
        <f t="shared" si="28"/>
        <v>2</v>
      </c>
    </row>
    <row r="317" spans="1:11" x14ac:dyDescent="0.2">
      <c r="A317" s="3">
        <v>317</v>
      </c>
      <c r="B317" s="4">
        <v>40860</v>
      </c>
      <c r="C317" s="3">
        <f t="shared" si="24"/>
        <v>1</v>
      </c>
      <c r="D317" s="3" t="str">
        <f>VLOOKUP(C317,Sheet2!$A$1:$B$7,2,FALSE)</f>
        <v>Söndag</v>
      </c>
      <c r="E317" s="3">
        <f t="shared" si="25"/>
        <v>47</v>
      </c>
      <c r="G317" s="3">
        <f t="shared" si="26"/>
        <v>13</v>
      </c>
      <c r="I317" s="3" t="str">
        <f t="shared" si="27"/>
        <v>NWD</v>
      </c>
      <c r="J317" s="3">
        <f t="shared" si="29"/>
        <v>2</v>
      </c>
      <c r="K317" s="3">
        <f t="shared" si="28"/>
        <v>2</v>
      </c>
    </row>
    <row r="318" spans="1:11" x14ac:dyDescent="0.2">
      <c r="A318" s="3">
        <v>318</v>
      </c>
      <c r="B318" s="4">
        <v>40861</v>
      </c>
      <c r="C318" s="3">
        <f t="shared" si="24"/>
        <v>2</v>
      </c>
      <c r="D318" s="3" t="str">
        <f>VLOOKUP(C318,Sheet2!$A$1:$B$7,2,FALSE)</f>
        <v>Måndag</v>
      </c>
      <c r="E318" s="3">
        <f t="shared" si="25"/>
        <v>47</v>
      </c>
      <c r="G318" s="3">
        <f t="shared" si="26"/>
        <v>14</v>
      </c>
      <c r="I318" s="3" t="str">
        <f t="shared" si="27"/>
        <v>WD</v>
      </c>
      <c r="J318" s="3" t="e">
        <f t="shared" si="29"/>
        <v>#VALUE!</v>
      </c>
      <c r="K318" s="3">
        <f t="shared" si="28"/>
        <v>0</v>
      </c>
    </row>
    <row r="319" spans="1:11" x14ac:dyDescent="0.2">
      <c r="A319" s="3">
        <v>319</v>
      </c>
      <c r="B319" s="4">
        <v>40862</v>
      </c>
      <c r="C319" s="3">
        <f t="shared" si="24"/>
        <v>3</v>
      </c>
      <c r="D319" s="3" t="str">
        <f>VLOOKUP(C319,Sheet2!$A$1:$B$7,2,FALSE)</f>
        <v>Tisdag</v>
      </c>
      <c r="E319" s="3">
        <f t="shared" si="25"/>
        <v>47</v>
      </c>
      <c r="G319" s="3">
        <f t="shared" si="26"/>
        <v>15</v>
      </c>
      <c r="I319" s="3" t="str">
        <f t="shared" si="27"/>
        <v>WD</v>
      </c>
      <c r="J319" s="3" t="e">
        <f t="shared" si="29"/>
        <v>#VALUE!</v>
      </c>
      <c r="K319" s="3">
        <f t="shared" si="28"/>
        <v>0</v>
      </c>
    </row>
    <row r="320" spans="1:11" x14ac:dyDescent="0.2">
      <c r="A320" s="3">
        <v>320</v>
      </c>
      <c r="B320" s="4">
        <v>40863</v>
      </c>
      <c r="C320" s="3">
        <f t="shared" si="24"/>
        <v>4</v>
      </c>
      <c r="D320" s="3" t="str">
        <f>VLOOKUP(C320,Sheet2!$A$1:$B$7,2,FALSE)</f>
        <v>Onsdag</v>
      </c>
      <c r="E320" s="3">
        <f t="shared" si="25"/>
        <v>47</v>
      </c>
      <c r="G320" s="3">
        <f t="shared" si="26"/>
        <v>16</v>
      </c>
      <c r="I320" s="3" t="str">
        <f t="shared" si="27"/>
        <v>WD</v>
      </c>
      <c r="J320" s="3" t="e">
        <f t="shared" si="29"/>
        <v>#VALUE!</v>
      </c>
      <c r="K320" s="3">
        <f t="shared" si="28"/>
        <v>0</v>
      </c>
    </row>
    <row r="321" spans="1:13" x14ac:dyDescent="0.2">
      <c r="A321" s="3">
        <v>321</v>
      </c>
      <c r="B321" s="4">
        <v>40864</v>
      </c>
      <c r="C321" s="3">
        <f t="shared" si="24"/>
        <v>5</v>
      </c>
      <c r="D321" s="3" t="str">
        <f>VLOOKUP(C321,Sheet2!$A$1:$B$7,2,FALSE)</f>
        <v>Torsdag</v>
      </c>
      <c r="E321" s="3">
        <f t="shared" si="25"/>
        <v>47</v>
      </c>
      <c r="G321" s="3">
        <f t="shared" si="26"/>
        <v>17</v>
      </c>
      <c r="I321" s="3" t="str">
        <f t="shared" si="27"/>
        <v>WD</v>
      </c>
      <c r="J321" s="3" t="e">
        <f t="shared" si="29"/>
        <v>#VALUE!</v>
      </c>
      <c r="K321" s="3">
        <f t="shared" si="28"/>
        <v>0</v>
      </c>
    </row>
    <row r="322" spans="1:13" x14ac:dyDescent="0.2">
      <c r="A322" s="3">
        <v>322</v>
      </c>
      <c r="B322" s="4">
        <v>40865</v>
      </c>
      <c r="C322" s="3">
        <f t="shared" ref="C322:C365" si="30">WEEKDAY(B322)</f>
        <v>6</v>
      </c>
      <c r="D322" s="3" t="str">
        <f>VLOOKUP(C322,Sheet2!$A$1:$B$7,2,FALSE)</f>
        <v>Fredag</v>
      </c>
      <c r="E322" s="3">
        <f t="shared" ref="E322:E365" si="31">WEEKNUM(B322)</f>
        <v>47</v>
      </c>
      <c r="G322" s="3">
        <f t="shared" ref="G322:G365" si="32">DAY(B322)</f>
        <v>18</v>
      </c>
      <c r="I322" s="3" t="str">
        <f t="shared" ref="I322:I365" si="33">IF(K322=2,"NWD","WD")</f>
        <v>WD</v>
      </c>
      <c r="J322" s="3" t="e">
        <f t="shared" si="29"/>
        <v>#VALUE!</v>
      </c>
      <c r="K322" s="3">
        <f t="shared" ref="K322:K365" si="34">IFERROR(J322,0)</f>
        <v>0</v>
      </c>
    </row>
    <row r="323" spans="1:13" x14ac:dyDescent="0.2">
      <c r="A323" s="3">
        <v>323</v>
      </c>
      <c r="B323" s="4">
        <v>40866</v>
      </c>
      <c r="C323" s="3">
        <f t="shared" si="30"/>
        <v>7</v>
      </c>
      <c r="D323" s="3" t="str">
        <f>VLOOKUP(C323,Sheet2!$A$1:$B$7,2,FALSE)</f>
        <v>Lördag</v>
      </c>
      <c r="E323" s="3">
        <f t="shared" si="31"/>
        <v>47</v>
      </c>
      <c r="G323" s="3">
        <f t="shared" si="32"/>
        <v>19</v>
      </c>
      <c r="I323" s="3" t="str">
        <f t="shared" si="33"/>
        <v>NWD</v>
      </c>
      <c r="J323" s="3">
        <f t="shared" ref="J323:J365" si="35">FIND("ö",D323)</f>
        <v>2</v>
      </c>
      <c r="K323" s="3">
        <f t="shared" si="34"/>
        <v>2</v>
      </c>
    </row>
    <row r="324" spans="1:13" x14ac:dyDescent="0.2">
      <c r="A324" s="3">
        <v>324</v>
      </c>
      <c r="B324" s="4">
        <v>40867</v>
      </c>
      <c r="C324" s="3">
        <f t="shared" si="30"/>
        <v>1</v>
      </c>
      <c r="D324" s="3" t="str">
        <f>VLOOKUP(C324,Sheet2!$A$1:$B$7,2,FALSE)</f>
        <v>Söndag</v>
      </c>
      <c r="E324" s="3">
        <f t="shared" si="31"/>
        <v>48</v>
      </c>
      <c r="G324" s="3">
        <f t="shared" si="32"/>
        <v>20</v>
      </c>
      <c r="I324" s="3" t="str">
        <f t="shared" si="33"/>
        <v>NWD</v>
      </c>
      <c r="J324" s="3">
        <f t="shared" si="35"/>
        <v>2</v>
      </c>
      <c r="K324" s="3">
        <f t="shared" si="34"/>
        <v>2</v>
      </c>
    </row>
    <row r="325" spans="1:13" x14ac:dyDescent="0.2">
      <c r="A325" s="3">
        <v>325</v>
      </c>
      <c r="B325" s="4">
        <v>40868</v>
      </c>
      <c r="C325" s="3">
        <f t="shared" si="30"/>
        <v>2</v>
      </c>
      <c r="D325" s="3" t="str">
        <f>VLOOKUP(C325,Sheet2!$A$1:$B$7,2,FALSE)</f>
        <v>Måndag</v>
      </c>
      <c r="E325" s="3">
        <f t="shared" si="31"/>
        <v>48</v>
      </c>
      <c r="G325" s="3">
        <f t="shared" si="32"/>
        <v>21</v>
      </c>
      <c r="I325" s="3" t="str">
        <f t="shared" si="33"/>
        <v>WD</v>
      </c>
      <c r="J325" s="3" t="e">
        <f t="shared" si="35"/>
        <v>#VALUE!</v>
      </c>
      <c r="K325" s="3">
        <f t="shared" si="34"/>
        <v>0</v>
      </c>
    </row>
    <row r="326" spans="1:13" x14ac:dyDescent="0.2">
      <c r="A326" s="3">
        <v>326</v>
      </c>
      <c r="B326" s="4">
        <v>40869</v>
      </c>
      <c r="C326" s="3">
        <f t="shared" si="30"/>
        <v>3</v>
      </c>
      <c r="D326" s="3" t="str">
        <f>VLOOKUP(C326,Sheet2!$A$1:$B$7,2,FALSE)</f>
        <v>Tisdag</v>
      </c>
      <c r="E326" s="3">
        <f t="shared" si="31"/>
        <v>48</v>
      </c>
      <c r="G326" s="3">
        <f t="shared" si="32"/>
        <v>22</v>
      </c>
      <c r="I326" s="3" t="str">
        <f t="shared" si="33"/>
        <v>WD</v>
      </c>
      <c r="J326" s="3" t="e">
        <f t="shared" si="35"/>
        <v>#VALUE!</v>
      </c>
      <c r="K326" s="3">
        <f t="shared" si="34"/>
        <v>0</v>
      </c>
    </row>
    <row r="327" spans="1:13" x14ac:dyDescent="0.2">
      <c r="A327" s="3">
        <v>327</v>
      </c>
      <c r="B327" s="4">
        <v>40870</v>
      </c>
      <c r="C327" s="3">
        <f t="shared" si="30"/>
        <v>4</v>
      </c>
      <c r="D327" s="3" t="str">
        <f>VLOOKUP(C327,Sheet2!$A$1:$B$7,2,FALSE)</f>
        <v>Onsdag</v>
      </c>
      <c r="E327" s="3">
        <f t="shared" si="31"/>
        <v>48</v>
      </c>
      <c r="G327" s="3">
        <f t="shared" si="32"/>
        <v>23</v>
      </c>
      <c r="I327" s="3" t="str">
        <f t="shared" si="33"/>
        <v>WD</v>
      </c>
      <c r="J327" s="3" t="e">
        <f t="shared" si="35"/>
        <v>#VALUE!</v>
      </c>
      <c r="K327" s="3">
        <f t="shared" si="34"/>
        <v>0</v>
      </c>
    </row>
    <row r="328" spans="1:13" x14ac:dyDescent="0.2">
      <c r="A328" s="3">
        <v>328</v>
      </c>
      <c r="B328" s="4">
        <v>40871</v>
      </c>
      <c r="C328" s="3">
        <f t="shared" si="30"/>
        <v>5</v>
      </c>
      <c r="D328" s="3" t="str">
        <f>VLOOKUP(C328,Sheet2!$A$1:$B$7,2,FALSE)</f>
        <v>Torsdag</v>
      </c>
      <c r="E328" s="3">
        <f t="shared" si="31"/>
        <v>48</v>
      </c>
      <c r="G328" s="3">
        <f t="shared" si="32"/>
        <v>24</v>
      </c>
      <c r="I328" s="3" t="str">
        <f t="shared" si="33"/>
        <v>WD</v>
      </c>
      <c r="J328" s="3" t="e">
        <f t="shared" si="35"/>
        <v>#VALUE!</v>
      </c>
      <c r="K328" s="3">
        <f t="shared" si="34"/>
        <v>0</v>
      </c>
    </row>
    <row r="329" spans="1:13" x14ac:dyDescent="0.2">
      <c r="A329" s="3">
        <v>329</v>
      </c>
      <c r="B329" s="4">
        <v>40872</v>
      </c>
      <c r="C329" s="3">
        <f t="shared" si="30"/>
        <v>6</v>
      </c>
      <c r="D329" s="3" t="str">
        <f>VLOOKUP(C329,Sheet2!$A$1:$B$7,2,FALSE)</f>
        <v>Fredag</v>
      </c>
      <c r="E329" s="3">
        <f t="shared" si="31"/>
        <v>48</v>
      </c>
      <c r="G329" s="3">
        <f t="shared" si="32"/>
        <v>25</v>
      </c>
      <c r="I329" s="3" t="str">
        <f t="shared" si="33"/>
        <v>WD</v>
      </c>
      <c r="J329" s="3" t="e">
        <f t="shared" si="35"/>
        <v>#VALUE!</v>
      </c>
      <c r="K329" s="3">
        <f t="shared" si="34"/>
        <v>0</v>
      </c>
    </row>
    <row r="330" spans="1:13" x14ac:dyDescent="0.2">
      <c r="A330" s="3">
        <v>330</v>
      </c>
      <c r="B330" s="4">
        <v>40873</v>
      </c>
      <c r="C330" s="3">
        <f t="shared" si="30"/>
        <v>7</v>
      </c>
      <c r="D330" s="3" t="str">
        <f>VLOOKUP(C330,Sheet2!$A$1:$B$7,2,FALSE)</f>
        <v>Lördag</v>
      </c>
      <c r="E330" s="3">
        <f t="shared" si="31"/>
        <v>48</v>
      </c>
      <c r="G330" s="3">
        <f t="shared" si="32"/>
        <v>26</v>
      </c>
      <c r="I330" s="3" t="str">
        <f t="shared" si="33"/>
        <v>NWD</v>
      </c>
      <c r="J330" s="3">
        <f t="shared" si="35"/>
        <v>2</v>
      </c>
      <c r="K330" s="3">
        <f t="shared" si="34"/>
        <v>2</v>
      </c>
    </row>
    <row r="331" spans="1:13" x14ac:dyDescent="0.2">
      <c r="A331" s="3">
        <v>331</v>
      </c>
      <c r="B331" s="4">
        <v>40874</v>
      </c>
      <c r="C331" s="3">
        <f t="shared" si="30"/>
        <v>1</v>
      </c>
      <c r="D331" s="3" t="str">
        <f>VLOOKUP(C331,Sheet2!$A$1:$B$7,2,FALSE)</f>
        <v>Söndag</v>
      </c>
      <c r="E331" s="3">
        <f t="shared" si="31"/>
        <v>49</v>
      </c>
      <c r="G331" s="3">
        <f t="shared" si="32"/>
        <v>27</v>
      </c>
      <c r="I331" s="3" t="str">
        <f t="shared" si="33"/>
        <v>NWD</v>
      </c>
      <c r="J331" s="3">
        <f t="shared" si="35"/>
        <v>2</v>
      </c>
      <c r="K331" s="3">
        <f t="shared" si="34"/>
        <v>2</v>
      </c>
    </row>
    <row r="332" spans="1:13" x14ac:dyDescent="0.2">
      <c r="A332" s="3">
        <v>332</v>
      </c>
      <c r="B332" s="4">
        <v>40875</v>
      </c>
      <c r="C332" s="3">
        <f t="shared" si="30"/>
        <v>2</v>
      </c>
      <c r="D332" s="3" t="str">
        <f>VLOOKUP(C332,Sheet2!$A$1:$B$7,2,FALSE)</f>
        <v>Måndag</v>
      </c>
      <c r="E332" s="3">
        <f t="shared" si="31"/>
        <v>49</v>
      </c>
      <c r="G332" s="3">
        <f t="shared" si="32"/>
        <v>28</v>
      </c>
      <c r="I332" s="3" t="str">
        <f t="shared" si="33"/>
        <v>WD</v>
      </c>
      <c r="J332" s="3" t="e">
        <f t="shared" si="35"/>
        <v>#VALUE!</v>
      </c>
      <c r="K332" s="3">
        <f t="shared" si="34"/>
        <v>0</v>
      </c>
    </row>
    <row r="333" spans="1:13" x14ac:dyDescent="0.2">
      <c r="A333" s="3">
        <v>333</v>
      </c>
      <c r="B333" s="4">
        <v>40876</v>
      </c>
      <c r="C333" s="3">
        <f t="shared" si="30"/>
        <v>3</v>
      </c>
      <c r="D333" s="3" t="str">
        <f>VLOOKUP(C333,Sheet2!$A$1:$B$7,2,FALSE)</f>
        <v>Tisdag</v>
      </c>
      <c r="E333" s="3">
        <f t="shared" si="31"/>
        <v>49</v>
      </c>
      <c r="G333" s="3">
        <f t="shared" si="32"/>
        <v>29</v>
      </c>
      <c r="I333" s="3" t="str">
        <f t="shared" si="33"/>
        <v>WD</v>
      </c>
      <c r="J333" s="3" t="e">
        <f t="shared" si="35"/>
        <v>#VALUE!</v>
      </c>
      <c r="K333" s="3">
        <f t="shared" si="34"/>
        <v>0</v>
      </c>
    </row>
    <row r="334" spans="1:13" x14ac:dyDescent="0.2">
      <c r="A334" s="5">
        <v>334</v>
      </c>
      <c r="B334" s="6">
        <v>40877</v>
      </c>
      <c r="C334" s="5">
        <f t="shared" si="30"/>
        <v>4</v>
      </c>
      <c r="D334" s="5" t="str">
        <f>VLOOKUP(C334,Sheet2!$A$1:$B$7,2,FALSE)</f>
        <v>Onsdag</v>
      </c>
      <c r="E334" s="5">
        <f t="shared" si="31"/>
        <v>49</v>
      </c>
      <c r="F334" s="5"/>
      <c r="G334" s="5">
        <f t="shared" si="32"/>
        <v>30</v>
      </c>
      <c r="H334" s="5"/>
      <c r="I334" s="5" t="str">
        <f t="shared" si="33"/>
        <v>WD</v>
      </c>
      <c r="J334" s="5" t="e">
        <f t="shared" si="35"/>
        <v>#VALUE!</v>
      </c>
      <c r="K334" s="5">
        <f t="shared" si="34"/>
        <v>0</v>
      </c>
      <c r="L334" s="5"/>
      <c r="M334" s="5">
        <f>30-(COUNTIF(I305:I334,"NWD"))</f>
        <v>22</v>
      </c>
    </row>
    <row r="335" spans="1:13" x14ac:dyDescent="0.2">
      <c r="A335" s="3">
        <v>335</v>
      </c>
      <c r="B335" s="4">
        <v>40878</v>
      </c>
      <c r="C335" s="3">
        <f t="shared" si="30"/>
        <v>5</v>
      </c>
      <c r="D335" s="3" t="str">
        <f>VLOOKUP(C335,Sheet2!$A$1:$B$7,2,FALSE)</f>
        <v>Torsdag</v>
      </c>
      <c r="E335" s="3">
        <f t="shared" si="31"/>
        <v>49</v>
      </c>
      <c r="G335" s="3">
        <f t="shared" si="32"/>
        <v>1</v>
      </c>
      <c r="I335" s="3" t="str">
        <f t="shared" si="33"/>
        <v>WD</v>
      </c>
      <c r="J335" s="3" t="e">
        <f t="shared" si="35"/>
        <v>#VALUE!</v>
      </c>
      <c r="K335" s="3">
        <f t="shared" si="34"/>
        <v>0</v>
      </c>
    </row>
    <row r="336" spans="1:13" x14ac:dyDescent="0.2">
      <c r="A336" s="3">
        <v>336</v>
      </c>
      <c r="B336" s="4">
        <v>40879</v>
      </c>
      <c r="C336" s="3">
        <f t="shared" si="30"/>
        <v>6</v>
      </c>
      <c r="D336" s="3" t="str">
        <f>VLOOKUP(C336,Sheet2!$A$1:$B$7,2,FALSE)</f>
        <v>Fredag</v>
      </c>
      <c r="E336" s="3">
        <f t="shared" si="31"/>
        <v>49</v>
      </c>
      <c r="G336" s="3">
        <f t="shared" si="32"/>
        <v>2</v>
      </c>
      <c r="I336" s="3" t="str">
        <f t="shared" si="33"/>
        <v>WD</v>
      </c>
      <c r="J336" s="3" t="e">
        <f t="shared" si="35"/>
        <v>#VALUE!</v>
      </c>
      <c r="K336" s="3">
        <f t="shared" si="34"/>
        <v>0</v>
      </c>
    </row>
    <row r="337" spans="1:11" x14ac:dyDescent="0.2">
      <c r="A337" s="3">
        <v>337</v>
      </c>
      <c r="B337" s="4">
        <v>40880</v>
      </c>
      <c r="C337" s="3">
        <f t="shared" si="30"/>
        <v>7</v>
      </c>
      <c r="D337" s="3" t="str">
        <f>VLOOKUP(C337,Sheet2!$A$1:$B$7,2,FALSE)</f>
        <v>Lördag</v>
      </c>
      <c r="E337" s="3">
        <f t="shared" si="31"/>
        <v>49</v>
      </c>
      <c r="G337" s="3">
        <f t="shared" si="32"/>
        <v>3</v>
      </c>
      <c r="I337" s="3" t="str">
        <f t="shared" si="33"/>
        <v>NWD</v>
      </c>
      <c r="J337" s="3">
        <f t="shared" si="35"/>
        <v>2</v>
      </c>
      <c r="K337" s="3">
        <f t="shared" si="34"/>
        <v>2</v>
      </c>
    </row>
    <row r="338" spans="1:11" x14ac:dyDescent="0.2">
      <c r="A338" s="3">
        <v>338</v>
      </c>
      <c r="B338" s="4">
        <v>40881</v>
      </c>
      <c r="C338" s="3">
        <f t="shared" si="30"/>
        <v>1</v>
      </c>
      <c r="D338" s="3" t="str">
        <f>VLOOKUP(C338,Sheet2!$A$1:$B$7,2,FALSE)</f>
        <v>Söndag</v>
      </c>
      <c r="E338" s="3">
        <f t="shared" si="31"/>
        <v>50</v>
      </c>
      <c r="G338" s="3">
        <f t="shared" si="32"/>
        <v>4</v>
      </c>
      <c r="I338" s="3" t="str">
        <f t="shared" si="33"/>
        <v>NWD</v>
      </c>
      <c r="J338" s="3">
        <f t="shared" si="35"/>
        <v>2</v>
      </c>
      <c r="K338" s="3">
        <f t="shared" si="34"/>
        <v>2</v>
      </c>
    </row>
    <row r="339" spans="1:11" x14ac:dyDescent="0.2">
      <c r="A339" s="3">
        <v>339</v>
      </c>
      <c r="B339" s="4">
        <v>40882</v>
      </c>
      <c r="C339" s="3">
        <f t="shared" si="30"/>
        <v>2</v>
      </c>
      <c r="D339" s="3" t="str">
        <f>VLOOKUP(C339,Sheet2!$A$1:$B$7,2,FALSE)</f>
        <v>Måndag</v>
      </c>
      <c r="E339" s="3">
        <f t="shared" si="31"/>
        <v>50</v>
      </c>
      <c r="G339" s="3">
        <f t="shared" si="32"/>
        <v>5</v>
      </c>
      <c r="I339" s="3" t="str">
        <f t="shared" si="33"/>
        <v>WD</v>
      </c>
      <c r="J339" s="3" t="e">
        <f t="shared" si="35"/>
        <v>#VALUE!</v>
      </c>
      <c r="K339" s="3">
        <f t="shared" si="34"/>
        <v>0</v>
      </c>
    </row>
    <row r="340" spans="1:11" x14ac:dyDescent="0.2">
      <c r="A340" s="3">
        <v>340</v>
      </c>
      <c r="B340" s="4">
        <v>40883</v>
      </c>
      <c r="C340" s="3">
        <f t="shared" si="30"/>
        <v>3</v>
      </c>
      <c r="D340" s="3" t="str">
        <f>VLOOKUP(C340,Sheet2!$A$1:$B$7,2,FALSE)</f>
        <v>Tisdag</v>
      </c>
      <c r="E340" s="3">
        <f t="shared" si="31"/>
        <v>50</v>
      </c>
      <c r="G340" s="3">
        <f t="shared" si="32"/>
        <v>6</v>
      </c>
      <c r="I340" s="3" t="str">
        <f t="shared" si="33"/>
        <v>WD</v>
      </c>
      <c r="J340" s="3" t="e">
        <f t="shared" si="35"/>
        <v>#VALUE!</v>
      </c>
      <c r="K340" s="3">
        <f t="shared" si="34"/>
        <v>0</v>
      </c>
    </row>
    <row r="341" spans="1:11" x14ac:dyDescent="0.2">
      <c r="A341" s="3">
        <v>341</v>
      </c>
      <c r="B341" s="4">
        <v>40884</v>
      </c>
      <c r="C341" s="3">
        <f t="shared" si="30"/>
        <v>4</v>
      </c>
      <c r="D341" s="3" t="str">
        <f>VLOOKUP(C341,Sheet2!$A$1:$B$7,2,FALSE)</f>
        <v>Onsdag</v>
      </c>
      <c r="E341" s="3">
        <f t="shared" si="31"/>
        <v>50</v>
      </c>
      <c r="G341" s="3">
        <f t="shared" si="32"/>
        <v>7</v>
      </c>
      <c r="I341" s="3" t="str">
        <f t="shared" si="33"/>
        <v>WD</v>
      </c>
      <c r="J341" s="3" t="e">
        <f t="shared" si="35"/>
        <v>#VALUE!</v>
      </c>
      <c r="K341" s="3">
        <f t="shared" si="34"/>
        <v>0</v>
      </c>
    </row>
    <row r="342" spans="1:11" x14ac:dyDescent="0.2">
      <c r="A342" s="3">
        <v>342</v>
      </c>
      <c r="B342" s="4">
        <v>40885</v>
      </c>
      <c r="C342" s="3">
        <f t="shared" si="30"/>
        <v>5</v>
      </c>
      <c r="D342" s="3" t="str">
        <f>VLOOKUP(C342,Sheet2!$A$1:$B$7,2,FALSE)</f>
        <v>Torsdag</v>
      </c>
      <c r="E342" s="3">
        <f t="shared" si="31"/>
        <v>50</v>
      </c>
      <c r="G342" s="3">
        <f t="shared" si="32"/>
        <v>8</v>
      </c>
      <c r="I342" s="3" t="str">
        <f t="shared" si="33"/>
        <v>WD</v>
      </c>
      <c r="J342" s="3" t="e">
        <f t="shared" si="35"/>
        <v>#VALUE!</v>
      </c>
      <c r="K342" s="3">
        <f t="shared" si="34"/>
        <v>0</v>
      </c>
    </row>
    <row r="343" spans="1:11" x14ac:dyDescent="0.2">
      <c r="A343" s="3">
        <v>343</v>
      </c>
      <c r="B343" s="4">
        <v>40886</v>
      </c>
      <c r="C343" s="3">
        <f t="shared" si="30"/>
        <v>6</v>
      </c>
      <c r="D343" s="3" t="str">
        <f>VLOOKUP(C343,Sheet2!$A$1:$B$7,2,FALSE)</f>
        <v>Fredag</v>
      </c>
      <c r="E343" s="3">
        <f t="shared" si="31"/>
        <v>50</v>
      </c>
      <c r="G343" s="3">
        <f t="shared" si="32"/>
        <v>9</v>
      </c>
      <c r="I343" s="3" t="str">
        <f t="shared" si="33"/>
        <v>WD</v>
      </c>
      <c r="J343" s="3" t="e">
        <f t="shared" si="35"/>
        <v>#VALUE!</v>
      </c>
      <c r="K343" s="3">
        <f t="shared" si="34"/>
        <v>0</v>
      </c>
    </row>
    <row r="344" spans="1:11" x14ac:dyDescent="0.2">
      <c r="A344" s="3">
        <v>344</v>
      </c>
      <c r="B344" s="4">
        <v>40887</v>
      </c>
      <c r="C344" s="3">
        <f t="shared" si="30"/>
        <v>7</v>
      </c>
      <c r="D344" s="3" t="str">
        <f>VLOOKUP(C344,Sheet2!$A$1:$B$7,2,FALSE)</f>
        <v>Lördag</v>
      </c>
      <c r="E344" s="3">
        <f t="shared" si="31"/>
        <v>50</v>
      </c>
      <c r="G344" s="3">
        <f t="shared" si="32"/>
        <v>10</v>
      </c>
      <c r="I344" s="3" t="str">
        <f t="shared" si="33"/>
        <v>NWD</v>
      </c>
      <c r="J344" s="3">
        <f t="shared" si="35"/>
        <v>2</v>
      </c>
      <c r="K344" s="3">
        <f t="shared" si="34"/>
        <v>2</v>
      </c>
    </row>
    <row r="345" spans="1:11" x14ac:dyDescent="0.2">
      <c r="A345" s="3">
        <v>345</v>
      </c>
      <c r="B345" s="4">
        <v>40888</v>
      </c>
      <c r="C345" s="3">
        <f t="shared" si="30"/>
        <v>1</v>
      </c>
      <c r="D345" s="3" t="str">
        <f>VLOOKUP(C345,Sheet2!$A$1:$B$7,2,FALSE)</f>
        <v>Söndag</v>
      </c>
      <c r="E345" s="3">
        <f t="shared" si="31"/>
        <v>51</v>
      </c>
      <c r="G345" s="3">
        <f t="shared" si="32"/>
        <v>11</v>
      </c>
      <c r="I345" s="3" t="str">
        <f t="shared" si="33"/>
        <v>NWD</v>
      </c>
      <c r="J345" s="3">
        <f t="shared" si="35"/>
        <v>2</v>
      </c>
      <c r="K345" s="3">
        <f t="shared" si="34"/>
        <v>2</v>
      </c>
    </row>
    <row r="346" spans="1:11" x14ac:dyDescent="0.2">
      <c r="A346" s="3">
        <v>346</v>
      </c>
      <c r="B346" s="4">
        <v>40889</v>
      </c>
      <c r="C346" s="3">
        <f t="shared" si="30"/>
        <v>2</v>
      </c>
      <c r="D346" s="3" t="str">
        <f>VLOOKUP(C346,Sheet2!$A$1:$B$7,2,FALSE)</f>
        <v>Måndag</v>
      </c>
      <c r="E346" s="3">
        <f t="shared" si="31"/>
        <v>51</v>
      </c>
      <c r="G346" s="3">
        <f t="shared" si="32"/>
        <v>12</v>
      </c>
      <c r="I346" s="3" t="str">
        <f t="shared" si="33"/>
        <v>WD</v>
      </c>
      <c r="J346" s="3" t="e">
        <f t="shared" si="35"/>
        <v>#VALUE!</v>
      </c>
      <c r="K346" s="3">
        <f t="shared" si="34"/>
        <v>0</v>
      </c>
    </row>
    <row r="347" spans="1:11" x14ac:dyDescent="0.2">
      <c r="A347" s="3">
        <v>347</v>
      </c>
      <c r="B347" s="4">
        <v>40890</v>
      </c>
      <c r="C347" s="3">
        <f t="shared" si="30"/>
        <v>3</v>
      </c>
      <c r="D347" s="3" t="str">
        <f>VLOOKUP(C347,Sheet2!$A$1:$B$7,2,FALSE)</f>
        <v>Tisdag</v>
      </c>
      <c r="E347" s="3">
        <f t="shared" si="31"/>
        <v>51</v>
      </c>
      <c r="G347" s="3">
        <f t="shared" si="32"/>
        <v>13</v>
      </c>
      <c r="I347" s="3" t="str">
        <f t="shared" si="33"/>
        <v>WD</v>
      </c>
      <c r="J347" s="3" t="e">
        <f t="shared" si="35"/>
        <v>#VALUE!</v>
      </c>
      <c r="K347" s="3">
        <f t="shared" si="34"/>
        <v>0</v>
      </c>
    </row>
    <row r="348" spans="1:11" x14ac:dyDescent="0.2">
      <c r="A348" s="3">
        <v>348</v>
      </c>
      <c r="B348" s="4">
        <v>40891</v>
      </c>
      <c r="C348" s="3">
        <f t="shared" si="30"/>
        <v>4</v>
      </c>
      <c r="D348" s="3" t="str">
        <f>VLOOKUP(C348,Sheet2!$A$1:$B$7,2,FALSE)</f>
        <v>Onsdag</v>
      </c>
      <c r="E348" s="3">
        <f t="shared" si="31"/>
        <v>51</v>
      </c>
      <c r="G348" s="3">
        <f t="shared" si="32"/>
        <v>14</v>
      </c>
      <c r="I348" s="3" t="str">
        <f t="shared" si="33"/>
        <v>WD</v>
      </c>
      <c r="J348" s="3" t="e">
        <f t="shared" si="35"/>
        <v>#VALUE!</v>
      </c>
      <c r="K348" s="3">
        <f t="shared" si="34"/>
        <v>0</v>
      </c>
    </row>
    <row r="349" spans="1:11" x14ac:dyDescent="0.2">
      <c r="A349" s="3">
        <v>349</v>
      </c>
      <c r="B349" s="4">
        <v>40892</v>
      </c>
      <c r="C349" s="3">
        <f t="shared" si="30"/>
        <v>5</v>
      </c>
      <c r="D349" s="3" t="str">
        <f>VLOOKUP(C349,Sheet2!$A$1:$B$7,2,FALSE)</f>
        <v>Torsdag</v>
      </c>
      <c r="E349" s="3">
        <f t="shared" si="31"/>
        <v>51</v>
      </c>
      <c r="G349" s="3">
        <f t="shared" si="32"/>
        <v>15</v>
      </c>
      <c r="I349" s="3" t="str">
        <f t="shared" si="33"/>
        <v>WD</v>
      </c>
      <c r="J349" s="3" t="e">
        <f t="shared" si="35"/>
        <v>#VALUE!</v>
      </c>
      <c r="K349" s="3">
        <f t="shared" si="34"/>
        <v>0</v>
      </c>
    </row>
    <row r="350" spans="1:11" x14ac:dyDescent="0.2">
      <c r="A350" s="3">
        <v>350</v>
      </c>
      <c r="B350" s="4">
        <v>40893</v>
      </c>
      <c r="C350" s="3">
        <f t="shared" si="30"/>
        <v>6</v>
      </c>
      <c r="D350" s="3" t="str">
        <f>VLOOKUP(C350,Sheet2!$A$1:$B$7,2,FALSE)</f>
        <v>Fredag</v>
      </c>
      <c r="E350" s="3">
        <f t="shared" si="31"/>
        <v>51</v>
      </c>
      <c r="G350" s="3">
        <f t="shared" si="32"/>
        <v>16</v>
      </c>
      <c r="I350" s="3" t="str">
        <f t="shared" si="33"/>
        <v>WD</v>
      </c>
      <c r="J350" s="3" t="e">
        <f t="shared" si="35"/>
        <v>#VALUE!</v>
      </c>
      <c r="K350" s="3">
        <f t="shared" si="34"/>
        <v>0</v>
      </c>
    </row>
    <row r="351" spans="1:11" x14ac:dyDescent="0.2">
      <c r="A351" s="3">
        <v>351</v>
      </c>
      <c r="B351" s="4">
        <v>40894</v>
      </c>
      <c r="C351" s="3">
        <f t="shared" si="30"/>
        <v>7</v>
      </c>
      <c r="D351" s="3" t="str">
        <f>VLOOKUP(C351,Sheet2!$A$1:$B$7,2,FALSE)</f>
        <v>Lördag</v>
      </c>
      <c r="E351" s="3">
        <f t="shared" si="31"/>
        <v>51</v>
      </c>
      <c r="G351" s="3">
        <f t="shared" si="32"/>
        <v>17</v>
      </c>
      <c r="I351" s="3" t="str">
        <f t="shared" si="33"/>
        <v>NWD</v>
      </c>
      <c r="J351" s="3">
        <f t="shared" si="35"/>
        <v>2</v>
      </c>
      <c r="K351" s="3">
        <f t="shared" si="34"/>
        <v>2</v>
      </c>
    </row>
    <row r="352" spans="1:11" x14ac:dyDescent="0.2">
      <c r="A352" s="3">
        <v>352</v>
      </c>
      <c r="B352" s="4">
        <v>40895</v>
      </c>
      <c r="C352" s="3">
        <f t="shared" si="30"/>
        <v>1</v>
      </c>
      <c r="D352" s="3" t="str">
        <f>VLOOKUP(C352,Sheet2!$A$1:$B$7,2,FALSE)</f>
        <v>Söndag</v>
      </c>
      <c r="E352" s="3">
        <f t="shared" si="31"/>
        <v>52</v>
      </c>
      <c r="G352" s="3">
        <f t="shared" si="32"/>
        <v>18</v>
      </c>
      <c r="I352" s="3" t="str">
        <f t="shared" si="33"/>
        <v>NWD</v>
      </c>
      <c r="J352" s="3">
        <f t="shared" si="35"/>
        <v>2</v>
      </c>
      <c r="K352" s="3">
        <f t="shared" si="34"/>
        <v>2</v>
      </c>
    </row>
    <row r="353" spans="1:13" x14ac:dyDescent="0.2">
      <c r="A353" s="3">
        <v>353</v>
      </c>
      <c r="B353" s="4">
        <v>40896</v>
      </c>
      <c r="C353" s="3">
        <f t="shared" si="30"/>
        <v>2</v>
      </c>
      <c r="D353" s="3" t="str">
        <f>VLOOKUP(C353,Sheet2!$A$1:$B$7,2,FALSE)</f>
        <v>Måndag</v>
      </c>
      <c r="E353" s="3">
        <f t="shared" si="31"/>
        <v>52</v>
      </c>
      <c r="G353" s="3">
        <f t="shared" si="32"/>
        <v>19</v>
      </c>
      <c r="I353" s="3" t="str">
        <f t="shared" si="33"/>
        <v>WD</v>
      </c>
      <c r="J353" s="3" t="e">
        <f t="shared" si="35"/>
        <v>#VALUE!</v>
      </c>
      <c r="K353" s="3">
        <f t="shared" si="34"/>
        <v>0</v>
      </c>
    </row>
    <row r="354" spans="1:13" x14ac:dyDescent="0.2">
      <c r="A354" s="3">
        <v>354</v>
      </c>
      <c r="B354" s="4">
        <v>40897</v>
      </c>
      <c r="C354" s="3">
        <f t="shared" si="30"/>
        <v>3</v>
      </c>
      <c r="D354" s="3" t="str">
        <f>VLOOKUP(C354,Sheet2!$A$1:$B$7,2,FALSE)</f>
        <v>Tisdag</v>
      </c>
      <c r="E354" s="3">
        <f t="shared" si="31"/>
        <v>52</v>
      </c>
      <c r="G354" s="3">
        <f t="shared" si="32"/>
        <v>20</v>
      </c>
      <c r="I354" s="3" t="str">
        <f t="shared" si="33"/>
        <v>WD</v>
      </c>
      <c r="J354" s="3" t="e">
        <f t="shared" si="35"/>
        <v>#VALUE!</v>
      </c>
      <c r="K354" s="3">
        <f t="shared" si="34"/>
        <v>0</v>
      </c>
    </row>
    <row r="355" spans="1:13" x14ac:dyDescent="0.2">
      <c r="A355" s="3">
        <v>355</v>
      </c>
      <c r="B355" s="4">
        <v>40898</v>
      </c>
      <c r="C355" s="3">
        <f t="shared" si="30"/>
        <v>4</v>
      </c>
      <c r="D355" s="3" t="str">
        <f>VLOOKUP(C355,Sheet2!$A$1:$B$7,2,FALSE)</f>
        <v>Onsdag</v>
      </c>
      <c r="E355" s="3">
        <f t="shared" si="31"/>
        <v>52</v>
      </c>
      <c r="G355" s="3">
        <f t="shared" si="32"/>
        <v>21</v>
      </c>
      <c r="I355" s="3" t="str">
        <f t="shared" si="33"/>
        <v>WD</v>
      </c>
      <c r="J355" s="3" t="e">
        <f t="shared" si="35"/>
        <v>#VALUE!</v>
      </c>
      <c r="K355" s="3">
        <f t="shared" si="34"/>
        <v>0</v>
      </c>
    </row>
    <row r="356" spans="1:13" x14ac:dyDescent="0.2">
      <c r="A356" s="3">
        <v>356</v>
      </c>
      <c r="B356" s="4">
        <v>40899</v>
      </c>
      <c r="C356" s="3">
        <f t="shared" si="30"/>
        <v>5</v>
      </c>
      <c r="D356" s="3" t="str">
        <f>VLOOKUP(C356,Sheet2!$A$1:$B$7,2,FALSE)</f>
        <v>Torsdag</v>
      </c>
      <c r="E356" s="3">
        <f t="shared" si="31"/>
        <v>52</v>
      </c>
      <c r="G356" s="3">
        <f t="shared" si="32"/>
        <v>22</v>
      </c>
      <c r="I356" s="3" t="str">
        <f t="shared" si="33"/>
        <v>WD</v>
      </c>
      <c r="J356" s="3" t="e">
        <f t="shared" si="35"/>
        <v>#VALUE!</v>
      </c>
      <c r="K356" s="3">
        <f t="shared" si="34"/>
        <v>0</v>
      </c>
    </row>
    <row r="357" spans="1:13" x14ac:dyDescent="0.2">
      <c r="A357" s="3">
        <v>357</v>
      </c>
      <c r="B357" s="4">
        <v>40900</v>
      </c>
      <c r="C357" s="3">
        <f t="shared" si="30"/>
        <v>6</v>
      </c>
      <c r="D357" s="3" t="str">
        <f>VLOOKUP(C357,Sheet2!$A$1:$B$7,2,FALSE)</f>
        <v>Fredag</v>
      </c>
      <c r="E357" s="3">
        <f t="shared" si="31"/>
        <v>52</v>
      </c>
      <c r="G357" s="3">
        <f t="shared" si="32"/>
        <v>23</v>
      </c>
      <c r="I357" s="3" t="str">
        <f t="shared" si="33"/>
        <v>WD</v>
      </c>
      <c r="J357" s="3" t="e">
        <f t="shared" si="35"/>
        <v>#VALUE!</v>
      </c>
      <c r="K357" s="3">
        <f t="shared" si="34"/>
        <v>0</v>
      </c>
    </row>
    <row r="358" spans="1:13" x14ac:dyDescent="0.2">
      <c r="A358" s="3">
        <v>358</v>
      </c>
      <c r="B358" s="4">
        <v>40901</v>
      </c>
      <c r="C358" s="3">
        <f t="shared" si="30"/>
        <v>7</v>
      </c>
      <c r="D358" s="3" t="str">
        <f>VLOOKUP(C358,Sheet2!$A$1:$B$7,2,FALSE)</f>
        <v>Lördag</v>
      </c>
      <c r="E358" s="3">
        <f t="shared" si="31"/>
        <v>52</v>
      </c>
      <c r="F358" s="3" t="str">
        <f>VLOOKUP(B358,Sheet6!$A$1:$B$20,2,FALSE)</f>
        <v>Julafton</v>
      </c>
      <c r="G358" s="3">
        <f t="shared" si="32"/>
        <v>24</v>
      </c>
      <c r="I358" s="3" t="str">
        <f t="shared" si="33"/>
        <v>NWD</v>
      </c>
      <c r="J358" s="3">
        <f t="shared" si="35"/>
        <v>2</v>
      </c>
      <c r="K358" s="3">
        <f t="shared" si="34"/>
        <v>2</v>
      </c>
    </row>
    <row r="359" spans="1:13" x14ac:dyDescent="0.2">
      <c r="A359" s="3">
        <v>359</v>
      </c>
      <c r="B359" s="4">
        <v>40902</v>
      </c>
      <c r="C359" s="3">
        <f t="shared" si="30"/>
        <v>1</v>
      </c>
      <c r="D359" s="3" t="str">
        <f>VLOOKUP(C359,Sheet2!$A$1:$B$7,2,FALSE)</f>
        <v>Söndag</v>
      </c>
      <c r="E359" s="3">
        <f t="shared" si="31"/>
        <v>53</v>
      </c>
      <c r="F359" s="3" t="str">
        <f>VLOOKUP(B359,Sheet6!$A$1:$B$20,2,FALSE)</f>
        <v>Juldagen</v>
      </c>
      <c r="G359" s="3">
        <f t="shared" si="32"/>
        <v>25</v>
      </c>
      <c r="I359" s="3" t="str">
        <f t="shared" si="33"/>
        <v>NWD</v>
      </c>
      <c r="J359" s="3">
        <f t="shared" si="35"/>
        <v>2</v>
      </c>
      <c r="K359" s="3">
        <f t="shared" si="34"/>
        <v>2</v>
      </c>
    </row>
    <row r="360" spans="1:13" x14ac:dyDescent="0.2">
      <c r="A360" s="3">
        <v>360</v>
      </c>
      <c r="B360" s="4">
        <v>40903</v>
      </c>
      <c r="C360" s="3">
        <f t="shared" si="30"/>
        <v>2</v>
      </c>
      <c r="D360" s="3" t="str">
        <f>VLOOKUP(C360,Sheet2!$A$1:$B$7,2,FALSE)</f>
        <v>Måndag</v>
      </c>
      <c r="E360" s="3">
        <f t="shared" si="31"/>
        <v>53</v>
      </c>
      <c r="F360" s="3" t="str">
        <f>VLOOKUP(B360,Sheet6!$A$1:$B$20,2,FALSE)</f>
        <v>Annandag jul</v>
      </c>
      <c r="G360" s="3">
        <f t="shared" si="32"/>
        <v>26</v>
      </c>
      <c r="I360" s="3" t="s">
        <v>29</v>
      </c>
      <c r="J360" s="3" t="e">
        <f t="shared" si="35"/>
        <v>#VALUE!</v>
      </c>
      <c r="K360" s="3">
        <f t="shared" si="34"/>
        <v>0</v>
      </c>
    </row>
    <row r="361" spans="1:13" x14ac:dyDescent="0.2">
      <c r="A361" s="3">
        <v>361</v>
      </c>
      <c r="B361" s="4">
        <v>40904</v>
      </c>
      <c r="C361" s="3">
        <f t="shared" si="30"/>
        <v>3</v>
      </c>
      <c r="D361" s="3" t="str">
        <f>VLOOKUP(C361,Sheet2!$A$1:$B$7,2,FALSE)</f>
        <v>Tisdag</v>
      </c>
      <c r="E361" s="3">
        <f t="shared" si="31"/>
        <v>53</v>
      </c>
      <c r="G361" s="3">
        <f t="shared" si="32"/>
        <v>27</v>
      </c>
      <c r="I361" s="3" t="str">
        <f t="shared" si="33"/>
        <v>WD</v>
      </c>
      <c r="J361" s="3" t="e">
        <f t="shared" si="35"/>
        <v>#VALUE!</v>
      </c>
      <c r="K361" s="3">
        <f t="shared" si="34"/>
        <v>0</v>
      </c>
    </row>
    <row r="362" spans="1:13" x14ac:dyDescent="0.2">
      <c r="A362" s="3">
        <v>362</v>
      </c>
      <c r="B362" s="4">
        <v>40905</v>
      </c>
      <c r="C362" s="3">
        <f t="shared" si="30"/>
        <v>4</v>
      </c>
      <c r="D362" s="3" t="str">
        <f>VLOOKUP(C362,Sheet2!$A$1:$B$7,2,FALSE)</f>
        <v>Onsdag</v>
      </c>
      <c r="E362" s="3">
        <f t="shared" si="31"/>
        <v>53</v>
      </c>
      <c r="G362" s="3">
        <f t="shared" si="32"/>
        <v>28</v>
      </c>
      <c r="I362" s="3" t="str">
        <f t="shared" si="33"/>
        <v>WD</v>
      </c>
      <c r="J362" s="3" t="e">
        <f t="shared" si="35"/>
        <v>#VALUE!</v>
      </c>
      <c r="K362" s="3">
        <f t="shared" si="34"/>
        <v>0</v>
      </c>
    </row>
    <row r="363" spans="1:13" x14ac:dyDescent="0.2">
      <c r="A363" s="3">
        <v>363</v>
      </c>
      <c r="B363" s="4">
        <v>40906</v>
      </c>
      <c r="C363" s="3">
        <f t="shared" si="30"/>
        <v>5</v>
      </c>
      <c r="D363" s="3" t="str">
        <f>VLOOKUP(C363,Sheet2!$A$1:$B$7,2,FALSE)</f>
        <v>Torsdag</v>
      </c>
      <c r="E363" s="3">
        <f t="shared" si="31"/>
        <v>53</v>
      </c>
      <c r="G363" s="3">
        <f t="shared" si="32"/>
        <v>29</v>
      </c>
      <c r="I363" s="3" t="str">
        <f t="shared" si="33"/>
        <v>WD</v>
      </c>
      <c r="J363" s="3" t="e">
        <f t="shared" si="35"/>
        <v>#VALUE!</v>
      </c>
      <c r="K363" s="3">
        <f t="shared" si="34"/>
        <v>0</v>
      </c>
    </row>
    <row r="364" spans="1:13" x14ac:dyDescent="0.2">
      <c r="A364" s="3">
        <v>364</v>
      </c>
      <c r="B364" s="4">
        <v>40907</v>
      </c>
      <c r="C364" s="3">
        <f t="shared" si="30"/>
        <v>6</v>
      </c>
      <c r="D364" s="3" t="str">
        <f>VLOOKUP(C364,Sheet2!$A$1:$B$7,2,FALSE)</f>
        <v>Fredag</v>
      </c>
      <c r="E364" s="3">
        <f t="shared" si="31"/>
        <v>53</v>
      </c>
      <c r="G364" s="3">
        <f t="shared" si="32"/>
        <v>30</v>
      </c>
      <c r="I364" s="3" t="str">
        <f t="shared" si="33"/>
        <v>WD</v>
      </c>
      <c r="J364" s="3" t="e">
        <f t="shared" si="35"/>
        <v>#VALUE!</v>
      </c>
      <c r="K364" s="3">
        <f t="shared" si="34"/>
        <v>0</v>
      </c>
    </row>
    <row r="365" spans="1:13" x14ac:dyDescent="0.2">
      <c r="A365" s="5">
        <v>365</v>
      </c>
      <c r="B365" s="6">
        <v>40908</v>
      </c>
      <c r="C365" s="5">
        <f t="shared" si="30"/>
        <v>7</v>
      </c>
      <c r="D365" s="5" t="str">
        <f>VLOOKUP(C365,Sheet2!$A$1:$B$7,2,FALSE)</f>
        <v>Lördag</v>
      </c>
      <c r="E365" s="5">
        <f t="shared" si="31"/>
        <v>53</v>
      </c>
      <c r="F365" s="5" t="str">
        <f>VLOOKUP(B365,Sheet6!$A$1:$B$20,2,FALSE)</f>
        <v>Nyårsafton</v>
      </c>
      <c r="G365" s="5">
        <f t="shared" si="32"/>
        <v>31</v>
      </c>
      <c r="H365" s="5"/>
      <c r="I365" s="5" t="str">
        <f t="shared" si="33"/>
        <v>NWD</v>
      </c>
      <c r="J365" s="5">
        <f t="shared" si="35"/>
        <v>2</v>
      </c>
      <c r="K365" s="5">
        <f t="shared" si="34"/>
        <v>2</v>
      </c>
      <c r="L365" s="5"/>
      <c r="M365" s="5">
        <f>31-(COUNTIF(I335:I365,"NWD"))</f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9"/>
  <sheetViews>
    <sheetView tabSelected="1" workbookViewId="0">
      <selection sqref="A1:B19"/>
    </sheetView>
  </sheetViews>
  <sheetFormatPr defaultRowHeight="15" x14ac:dyDescent="0.25"/>
  <cols>
    <col min="1" max="1" width="10.42578125" bestFit="1" customWidth="1"/>
    <col min="2" max="2" width="20.5703125" customWidth="1"/>
  </cols>
  <sheetData>
    <row r="1" spans="1:2" x14ac:dyDescent="0.25">
      <c r="A1" s="1">
        <v>40544</v>
      </c>
      <c r="B1" t="s">
        <v>28</v>
      </c>
    </row>
    <row r="2" spans="1:2" x14ac:dyDescent="0.25">
      <c r="A2" s="1">
        <v>40654</v>
      </c>
      <c r="B2" t="s">
        <v>10</v>
      </c>
    </row>
    <row r="3" spans="1:2" x14ac:dyDescent="0.25">
      <c r="A3" s="1">
        <v>40655</v>
      </c>
      <c r="B3" t="s">
        <v>11</v>
      </c>
    </row>
    <row r="4" spans="1:2" x14ac:dyDescent="0.25">
      <c r="A4" s="1">
        <v>40656</v>
      </c>
      <c r="B4" t="s">
        <v>12</v>
      </c>
    </row>
    <row r="5" spans="1:2" x14ac:dyDescent="0.25">
      <c r="A5" s="1">
        <v>40657</v>
      </c>
      <c r="B5" t="s">
        <v>13</v>
      </c>
    </row>
    <row r="6" spans="1:2" x14ac:dyDescent="0.25">
      <c r="A6" s="1">
        <v>40658</v>
      </c>
      <c r="B6" t="s">
        <v>14</v>
      </c>
    </row>
    <row r="7" spans="1:2" x14ac:dyDescent="0.25">
      <c r="A7" s="1">
        <v>40663</v>
      </c>
      <c r="B7" t="s">
        <v>15</v>
      </c>
    </row>
    <row r="8" spans="1:2" x14ac:dyDescent="0.25">
      <c r="A8" s="1">
        <v>40664</v>
      </c>
      <c r="B8" t="s">
        <v>16</v>
      </c>
    </row>
    <row r="9" spans="1:2" x14ac:dyDescent="0.25">
      <c r="A9" s="1">
        <v>40696</v>
      </c>
      <c r="B9" t="s">
        <v>17</v>
      </c>
    </row>
    <row r="10" spans="1:2" x14ac:dyDescent="0.25">
      <c r="A10" s="1">
        <v>40700</v>
      </c>
      <c r="B10" t="s">
        <v>18</v>
      </c>
    </row>
    <row r="11" spans="1:2" x14ac:dyDescent="0.25">
      <c r="A11" s="1">
        <v>40705</v>
      </c>
      <c r="B11" t="s">
        <v>19</v>
      </c>
    </row>
    <row r="12" spans="1:2" x14ac:dyDescent="0.25">
      <c r="A12" s="1">
        <v>40706</v>
      </c>
      <c r="B12" t="s">
        <v>20</v>
      </c>
    </row>
    <row r="13" spans="1:2" x14ac:dyDescent="0.25">
      <c r="A13" s="1">
        <v>40718</v>
      </c>
      <c r="B13" t="s">
        <v>21</v>
      </c>
    </row>
    <row r="14" spans="1:2" x14ac:dyDescent="0.25">
      <c r="A14" s="1">
        <v>40719</v>
      </c>
      <c r="B14" t="s">
        <v>22</v>
      </c>
    </row>
    <row r="15" spans="1:2" x14ac:dyDescent="0.25">
      <c r="A15" s="1">
        <v>40852</v>
      </c>
      <c r="B15" t="s">
        <v>23</v>
      </c>
    </row>
    <row r="16" spans="1:2" x14ac:dyDescent="0.25">
      <c r="A16" s="1">
        <v>40901</v>
      </c>
      <c r="B16" t="s">
        <v>24</v>
      </c>
    </row>
    <row r="17" spans="1:2" x14ac:dyDescent="0.25">
      <c r="A17" s="1">
        <v>40902</v>
      </c>
      <c r="B17" t="s">
        <v>25</v>
      </c>
    </row>
    <row r="18" spans="1:2" x14ac:dyDescent="0.25">
      <c r="A18" s="1">
        <v>40903</v>
      </c>
      <c r="B18" t="s">
        <v>26</v>
      </c>
    </row>
    <row r="19" spans="1:2" x14ac:dyDescent="0.25">
      <c r="A19" s="1">
        <v>40908</v>
      </c>
      <c r="B19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"/>
  <sheetViews>
    <sheetView workbookViewId="0">
      <selection activeCell="F4" sqref="F4"/>
    </sheetView>
  </sheetViews>
  <sheetFormatPr defaultRowHeight="15" x14ac:dyDescent="0.25"/>
  <cols>
    <col min="1" max="1" width="10.42578125" bestFit="1" customWidth="1"/>
    <col min="2" max="2" width="31.140625" customWidth="1"/>
  </cols>
  <sheetData>
    <row r="1" spans="1:3" x14ac:dyDescent="0.25">
      <c r="A1" s="1">
        <v>40658</v>
      </c>
      <c r="B1" t="s">
        <v>14</v>
      </c>
      <c r="C1" t="s">
        <v>1</v>
      </c>
    </row>
    <row r="2" spans="1:3" x14ac:dyDescent="0.25">
      <c r="A2" s="1">
        <v>40696</v>
      </c>
      <c r="B2" t="s">
        <v>17</v>
      </c>
      <c r="C2" t="s">
        <v>4</v>
      </c>
    </row>
    <row r="3" spans="1:3" x14ac:dyDescent="0.25">
      <c r="A3" s="1">
        <v>40700</v>
      </c>
      <c r="B3" t="s">
        <v>18</v>
      </c>
      <c r="C3" t="s">
        <v>1</v>
      </c>
    </row>
    <row r="4" spans="1:3" x14ac:dyDescent="0.25">
      <c r="A4" s="1">
        <v>40718</v>
      </c>
      <c r="B4" t="s">
        <v>21</v>
      </c>
      <c r="C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Dagsnurra</vt:lpstr>
      <vt:lpstr>Sheet2</vt:lpstr>
      <vt:lpstr>Sheet5</vt:lpstr>
      <vt:lpstr>Sheet6</vt:lpstr>
      <vt:lpstr>Sheet7</vt:lpstr>
    </vt:vector>
  </TitlesOfParts>
  <Company>Aditro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Lovén</dc:creator>
  <cp:lastModifiedBy>Lovén Peter</cp:lastModifiedBy>
  <dcterms:created xsi:type="dcterms:W3CDTF">2010-12-27T08:59:27Z</dcterms:created>
  <dcterms:modified xsi:type="dcterms:W3CDTF">2011-03-18T21:19:05Z</dcterms:modified>
</cp:coreProperties>
</file>