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<sst xmlns="http://schemas.openxmlformats.org/spreadsheetml/2006/main" count="324" uniqueCount="255">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</sst>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6"/>
  <sheetViews>
    <sheetView tabSelected="1" topLeftCell="A133" workbookViewId="0">
      <selection activeCell="E150" sqref="E150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I12" s="2" t="s">
        <v>35</v>
      </c>
      <c r="J12" s="2">
        <v>1</v>
      </c>
      <c r="K12" s="2" t="s">
        <v>35</v>
      </c>
    </row>
    <row r="13" spans="8:11">
      <c r="H13" s="2" t="s">
        <v>36</v>
      </c>
      <c r="I13" s="2" t="s">
        <v>37</v>
      </c>
      <c r="J13" s="2">
        <v>2</v>
      </c>
      <c r="K13" s="2" t="s">
        <v>37</v>
      </c>
    </row>
    <row r="14" spans="8:11">
      <c r="H14" s="2" t="s">
        <v>38</v>
      </c>
      <c r="I14" s="2" t="s">
        <v>39</v>
      </c>
      <c r="J14" s="2">
        <v>3</v>
      </c>
      <c r="K14" s="2" t="s">
        <v>39</v>
      </c>
    </row>
    <row r="15" spans="8:8">
      <c r="H15" s="2" t="s">
        <v>40</v>
      </c>
    </row>
    <row r="17" spans="2:11">
      <c r="B17" s="1" t="s">
        <v>41</v>
      </c>
      <c r="D17" s="1" t="b">
        <v>1</v>
      </c>
      <c r="H17" s="2" t="s">
        <v>42</v>
      </c>
      <c r="I17" s="2" t="s">
        <v>43</v>
      </c>
      <c r="J17" s="2">
        <v>1</v>
      </c>
      <c r="K17" s="2" t="s">
        <v>43</v>
      </c>
    </row>
    <row r="18" spans="8:11">
      <c r="H18" s="2" t="s">
        <v>44</v>
      </c>
      <c r="I18" s="2" t="s">
        <v>45</v>
      </c>
      <c r="J18" s="2">
        <v>2</v>
      </c>
      <c r="K18" s="2" t="s">
        <v>45</v>
      </c>
    </row>
    <row r="19" spans="8:11">
      <c r="H19" s="2" t="s">
        <v>46</v>
      </c>
      <c r="I19" s="2" t="s">
        <v>47</v>
      </c>
      <c r="J19" s="2">
        <v>3</v>
      </c>
      <c r="K19" s="2" t="s">
        <v>47</v>
      </c>
    </row>
    <row r="20" spans="8:11">
      <c r="H20" s="2" t="s">
        <v>48</v>
      </c>
      <c r="I20" s="2" t="s">
        <v>49</v>
      </c>
      <c r="J20" s="2">
        <v>4</v>
      </c>
      <c r="K20" s="2" t="s">
        <v>49</v>
      </c>
    </row>
    <row r="21" spans="8:11">
      <c r="H21" s="2" t="s">
        <v>50</v>
      </c>
      <c r="I21" s="2" t="s">
        <v>51</v>
      </c>
      <c r="J21" s="2">
        <v>5</v>
      </c>
      <c r="K21" s="2" t="s">
        <v>51</v>
      </c>
    </row>
    <row r="23" spans="2:11">
      <c r="B23" s="1" t="s">
        <v>52</v>
      </c>
      <c r="H23" s="2" t="s">
        <v>53</v>
      </c>
      <c r="I23" s="2" t="s">
        <v>54</v>
      </c>
      <c r="J23" s="2">
        <v>1</v>
      </c>
      <c r="K23" s="2" t="s">
        <v>54</v>
      </c>
    </row>
    <row r="24" spans="8:11">
      <c r="H24" s="2" t="s">
        <v>55</v>
      </c>
      <c r="I24" s="2" t="s">
        <v>56</v>
      </c>
      <c r="J24" s="2">
        <v>2</v>
      </c>
      <c r="K24" s="2" t="s">
        <v>56</v>
      </c>
    </row>
    <row r="25" spans="8:11">
      <c r="H25" s="2" t="s">
        <v>57</v>
      </c>
      <c r="I25" s="2" t="s">
        <v>58</v>
      </c>
      <c r="J25" s="2">
        <v>3</v>
      </c>
      <c r="K25" s="2" t="s">
        <v>58</v>
      </c>
    </row>
    <row r="30" spans="2:11">
      <c r="B30" s="1" t="s">
        <v>59</v>
      </c>
      <c r="D30" s="1" t="b">
        <v>1</v>
      </c>
      <c r="H30" s="2" t="s">
        <v>60</v>
      </c>
      <c r="I30" s="2" t="s">
        <v>61</v>
      </c>
      <c r="J30" s="2">
        <v>1</v>
      </c>
      <c r="K30" s="2" t="s">
        <v>61</v>
      </c>
    </row>
    <row r="31" spans="8:11">
      <c r="H31" s="2" t="s">
        <v>62</v>
      </c>
      <c r="I31" s="2" t="s">
        <v>63</v>
      </c>
      <c r="J31" s="2">
        <v>2</v>
      </c>
      <c r="K31" s="2" t="s">
        <v>63</v>
      </c>
    </row>
    <row r="32" spans="8:11">
      <c r="H32" s="2" t="s">
        <v>64</v>
      </c>
      <c r="I32" s="2" t="s">
        <v>65</v>
      </c>
      <c r="J32" s="2">
        <v>3</v>
      </c>
      <c r="K32" s="2" t="s">
        <v>65</v>
      </c>
    </row>
    <row r="33" spans="8:11">
      <c r="H33" s="2" t="s">
        <v>66</v>
      </c>
      <c r="I33" s="2" t="s">
        <v>67</v>
      </c>
      <c r="J33" s="2">
        <v>4</v>
      </c>
      <c r="K33" s="2" t="s">
        <v>67</v>
      </c>
    </row>
    <row r="34" spans="8:11">
      <c r="H34" s="2" t="s">
        <v>68</v>
      </c>
      <c r="I34" s="2" t="s">
        <v>69</v>
      </c>
      <c r="J34" s="2">
        <v>5</v>
      </c>
      <c r="K34" s="2" t="s">
        <v>69</v>
      </c>
    </row>
    <row r="35" spans="8:11">
      <c r="H35" s="2" t="s">
        <v>70</v>
      </c>
      <c r="I35" s="2" t="s">
        <v>71</v>
      </c>
      <c r="J35" s="2">
        <v>6</v>
      </c>
      <c r="K35" s="2" t="s">
        <v>71</v>
      </c>
    </row>
    <row r="37" spans="2:11">
      <c r="B37" s="1" t="s">
        <v>72</v>
      </c>
      <c r="H37" s="2" t="s">
        <v>73</v>
      </c>
      <c r="I37" s="2" t="s">
        <v>74</v>
      </c>
      <c r="J37" s="2">
        <v>1</v>
      </c>
      <c r="K37" s="2" t="s">
        <v>75</v>
      </c>
    </row>
    <row r="38" spans="8:11">
      <c r="H38" s="2" t="s">
        <v>76</v>
      </c>
      <c r="I38" s="2" t="s">
        <v>77</v>
      </c>
      <c r="J38" s="2">
        <v>2</v>
      </c>
      <c r="K38" s="2" t="s">
        <v>78</v>
      </c>
    </row>
    <row r="39" spans="8:11">
      <c r="H39" s="2" t="s">
        <v>79</v>
      </c>
      <c r="I39" s="2" t="s">
        <v>80</v>
      </c>
      <c r="J39" s="2">
        <v>3</v>
      </c>
      <c r="K39" s="2" t="s">
        <v>81</v>
      </c>
    </row>
    <row r="40" spans="8:11">
      <c r="H40" s="2" t="s">
        <v>82</v>
      </c>
      <c r="I40" s="2" t="s">
        <v>83</v>
      </c>
      <c r="J40" s="2">
        <v>4</v>
      </c>
      <c r="K40" s="2" t="s">
        <v>84</v>
      </c>
    </row>
    <row r="41" spans="8:11">
      <c r="H41" s="2" t="s">
        <v>85</v>
      </c>
      <c r="I41" s="2" t="s">
        <v>86</v>
      </c>
      <c r="J41" s="2">
        <v>5</v>
      </c>
      <c r="K41" s="2" t="s">
        <v>87</v>
      </c>
    </row>
    <row r="47" spans="2:11">
      <c r="B47" s="1" t="s">
        <v>88</v>
      </c>
      <c r="H47" s="2" t="s">
        <v>89</v>
      </c>
      <c r="I47" s="2" t="s">
        <v>90</v>
      </c>
      <c r="J47" s="2">
        <v>1001</v>
      </c>
      <c r="K47" s="2" t="s">
        <v>91</v>
      </c>
    </row>
    <row r="48" spans="8:11">
      <c r="H48" s="2" t="s">
        <v>92</v>
      </c>
      <c r="I48" s="2" t="s">
        <v>93</v>
      </c>
      <c r="J48" s="2">
        <v>1002</v>
      </c>
      <c r="K48" s="2" t="s">
        <v>94</v>
      </c>
    </row>
    <row r="49" spans="8:11">
      <c r="H49" s="2" t="s">
        <v>95</v>
      </c>
      <c r="I49" s="2" t="s">
        <v>96</v>
      </c>
      <c r="J49" s="2">
        <v>1003</v>
      </c>
      <c r="K49" s="2" t="s">
        <v>97</v>
      </c>
    </row>
    <row r="50" spans="8:11">
      <c r="H50" s="2" t="s">
        <v>98</v>
      </c>
      <c r="I50" s="2" t="s">
        <v>99</v>
      </c>
      <c r="J50" s="2">
        <v>1004</v>
      </c>
      <c r="K50" s="2" t="s">
        <v>100</v>
      </c>
    </row>
    <row r="51" spans="8:11">
      <c r="H51" s="2" t="s">
        <v>101</v>
      </c>
      <c r="I51" s="2" t="s">
        <v>102</v>
      </c>
      <c r="J51" s="2">
        <v>1005</v>
      </c>
      <c r="K51" s="2" t="s">
        <v>103</v>
      </c>
    </row>
    <row r="53" spans="8:11">
      <c r="H53" s="2" t="s">
        <v>104</v>
      </c>
      <c r="I53" s="2" t="s">
        <v>105</v>
      </c>
      <c r="J53" s="2">
        <v>1101</v>
      </c>
      <c r="K53" s="2" t="s">
        <v>106</v>
      </c>
    </row>
    <row r="54" spans="8:11">
      <c r="H54" s="2" t="s">
        <v>107</v>
      </c>
      <c r="I54" s="2" t="s">
        <v>108</v>
      </c>
      <c r="J54" s="2">
        <v>1102</v>
      </c>
      <c r="K54" s="2" t="s">
        <v>109</v>
      </c>
    </row>
    <row r="55" spans="8:11">
      <c r="H55" s="2" t="s">
        <v>110</v>
      </c>
      <c r="I55" s="2" t="s">
        <v>111</v>
      </c>
      <c r="J55" s="2">
        <v>1103</v>
      </c>
      <c r="K55" s="2" t="s">
        <v>112</v>
      </c>
    </row>
    <row r="56" spans="8:11">
      <c r="H56" s="2" t="s">
        <v>113</v>
      </c>
      <c r="I56" s="2" t="s">
        <v>114</v>
      </c>
      <c r="J56" s="2">
        <v>1104</v>
      </c>
      <c r="K56" s="2" t="s">
        <v>115</v>
      </c>
    </row>
    <row r="57" spans="8:11">
      <c r="H57" s="2" t="s">
        <v>116</v>
      </c>
      <c r="I57" s="2" t="s">
        <v>117</v>
      </c>
      <c r="J57" s="2">
        <v>1105</v>
      </c>
      <c r="K57" s="2" t="s">
        <v>118</v>
      </c>
    </row>
    <row r="58" spans="8:11">
      <c r="H58" s="2" t="str">
        <f>(_xlfn.CONCAT(H57,"Base"))</f>
        <v>GamePropertyType_AtkBase</v>
      </c>
      <c r="I58" s="2" t="str">
        <f>_xlfn.CONCAT(I57,"Base")</f>
        <v>AtkBase</v>
      </c>
      <c r="J58" s="2">
        <f>J57*10+1</f>
        <v>11051</v>
      </c>
      <c r="K58" s="2" t="str">
        <f>_xlfn.CONCAT(K57,"基础值")</f>
        <v>攻击基础值</v>
      </c>
    </row>
    <row r="59" spans="8:11">
      <c r="H59" s="2" t="str">
        <f t="shared" ref="H59:H61" si="0">_xlfn.CONCAT(H57,"Add")</f>
        <v>GamePropertyType_AtkAdd</v>
      </c>
      <c r="I59" s="2" t="str">
        <f>_xlfn.CONCAT(I57,"Add")</f>
        <v>AtkAdd</v>
      </c>
      <c r="J59" s="2">
        <f>J57*10+2</f>
        <v>11052</v>
      </c>
      <c r="K59" s="2" t="str">
        <f>_xlfn.CONCAT(K57,"附加值")</f>
        <v>攻击附加值</v>
      </c>
    </row>
    <row r="60" spans="8:11">
      <c r="H60" s="2" t="str">
        <f>_xlfn.CONCAT(H57,"Pct")</f>
        <v>GamePropertyType_AtkPct</v>
      </c>
      <c r="I60" s="2" t="str">
        <f>_xlfn.CONCAT(I57,"Pct")</f>
        <v>AtkPct</v>
      </c>
      <c r="J60" s="2">
        <f>J57*10+3</f>
        <v>11053</v>
      </c>
      <c r="K60" s="2" t="str">
        <f>_xlfn.CONCAT(K57,"百分比")</f>
        <v>攻击百分比</v>
      </c>
    </row>
    <row r="61" spans="8:11">
      <c r="H61" s="2" t="str">
        <f>_xlfn.CONCAT(H57,"FinalAdd")</f>
        <v>GamePropertyType_AtkFinalAdd</v>
      </c>
      <c r="I61" s="2" t="str">
        <f>_xlfn.CONCAT(I57,"FinalAdd")</f>
        <v>AtkFinalAdd</v>
      </c>
      <c r="J61" s="2">
        <f>J57*10+4</f>
        <v>11054</v>
      </c>
      <c r="K61" s="2" t="str">
        <f>_xlfn.CONCAT(K57,"最终附加值")</f>
        <v>攻击最终附加值</v>
      </c>
    </row>
    <row r="62" spans="8:11">
      <c r="H62" s="2" t="str">
        <f>_xlfn.CONCAT(H57,"FinalPct")</f>
        <v>GamePropertyType_AtkFinalPct</v>
      </c>
      <c r="I62" s="2" t="str">
        <f>_xlfn.CONCAT(I57,"FinalPct")</f>
        <v>AtkFinalPct</v>
      </c>
      <c r="J62" s="2">
        <f>J57*10+5</f>
        <v>11055</v>
      </c>
      <c r="K62" s="2" t="str">
        <f>_xlfn.CONCAT(K57,"最终百分比")</f>
        <v>攻击最终百分比</v>
      </c>
    </row>
    <row r="63" spans="8:11">
      <c r="H63" s="2" t="s">
        <v>119</v>
      </c>
      <c r="I63" s="2" t="s">
        <v>120</v>
      </c>
      <c r="J63" s="2">
        <v>1106</v>
      </c>
      <c r="K63" s="2" t="s">
        <v>121</v>
      </c>
    </row>
    <row r="64" spans="8:11">
      <c r="H64" s="2" t="str">
        <f>(_xlfn.CONCAT(H63,"Base"))</f>
        <v>GamePropertyType_DefBase</v>
      </c>
      <c r="I64" s="2" t="str">
        <f>_xlfn.CONCAT(I63,"Base")</f>
        <v>DefBase</v>
      </c>
      <c r="J64" s="2">
        <f>J63*10+1</f>
        <v>11061</v>
      </c>
      <c r="K64" s="2" t="str">
        <f>_xlfn.CONCAT(K63,"基础值")</f>
        <v>防御基础值</v>
      </c>
    </row>
    <row r="65" spans="8:11">
      <c r="H65" s="2" t="str">
        <f>_xlfn.CONCAT(H63,"Add")</f>
        <v>GamePropertyType_DefAdd</v>
      </c>
      <c r="I65" s="2" t="str">
        <f>_xlfn.CONCAT(I63,"Add")</f>
        <v>DefAdd</v>
      </c>
      <c r="J65" s="2">
        <f>J63*10+2</f>
        <v>11062</v>
      </c>
      <c r="K65" s="2" t="str">
        <f>_xlfn.CONCAT(K63,"附加值")</f>
        <v>防御附加值</v>
      </c>
    </row>
    <row r="66" spans="8:11">
      <c r="H66" s="2" t="str">
        <f>_xlfn.CONCAT(H63,"Pct")</f>
        <v>GamePropertyType_DefPct</v>
      </c>
      <c r="I66" s="2" t="str">
        <f>_xlfn.CONCAT(I63,"Pct")</f>
        <v>DefPct</v>
      </c>
      <c r="J66" s="2">
        <f>J63*10+3</f>
        <v>11063</v>
      </c>
      <c r="K66" s="2" t="str">
        <f>_xlfn.CONCAT(K63,"百分比")</f>
        <v>防御百分比</v>
      </c>
    </row>
    <row r="67" spans="8:11">
      <c r="H67" s="2" t="str">
        <f>_xlfn.CONCAT(H63,"FinalAdd")</f>
        <v>GamePropertyType_DefFinalAdd</v>
      </c>
      <c r="I67" s="2" t="str">
        <f>_xlfn.CONCAT(I63,"FinalAdd")</f>
        <v>DefFinalAdd</v>
      </c>
      <c r="J67" s="2">
        <f>J63*10+4</f>
        <v>11064</v>
      </c>
      <c r="K67" s="2" t="str">
        <f>_xlfn.CONCAT(K63,"最终附加值")</f>
        <v>防御最终附加值</v>
      </c>
    </row>
    <row r="68" spans="8:11">
      <c r="H68" s="2" t="str">
        <f>_xlfn.CONCAT(H63,"FinalPct")</f>
        <v>GamePropertyType_DefFinalPct</v>
      </c>
      <c r="I68" s="2" t="str">
        <f>_xlfn.CONCAT(I63,"FinalPct")</f>
        <v>DefFinalPct</v>
      </c>
      <c r="J68" s="2">
        <f>J63*10+5</f>
        <v>11065</v>
      </c>
      <c r="K68" s="2" t="str">
        <f>_xlfn.CONCAT(K63,"最终百分比")</f>
        <v>防御最终百分比</v>
      </c>
    </row>
    <row r="69" spans="8:11">
      <c r="H69" s="2" t="s">
        <v>122</v>
      </c>
      <c r="I69" s="2" t="s">
        <v>123</v>
      </c>
      <c r="J69" s="2">
        <v>1107</v>
      </c>
      <c r="K69" s="2" t="s">
        <v>124</v>
      </c>
    </row>
    <row r="70" spans="8:11">
      <c r="H70" s="2" t="str">
        <f>(_xlfn.CONCAT(H69,"Base"))</f>
        <v>GamePropertyType_HitBase</v>
      </c>
      <c r="I70" s="2" t="str">
        <f>_xlfn.CONCAT(I69,"Base")</f>
        <v>HitBase</v>
      </c>
      <c r="J70" s="2">
        <f>J69*10+1</f>
        <v>11071</v>
      </c>
      <c r="K70" s="2" t="str">
        <f>_xlfn.CONCAT(K69,"基础值")</f>
        <v>命中基础值</v>
      </c>
    </row>
    <row r="71" spans="8:11">
      <c r="H71" s="2" t="str">
        <f>_xlfn.CONCAT(H69,"Add")</f>
        <v>GamePropertyType_HitAdd</v>
      </c>
      <c r="I71" s="2" t="str">
        <f>_xlfn.CONCAT(I69,"Add")</f>
        <v>HitAdd</v>
      </c>
      <c r="J71" s="2">
        <f>J69*10+2</f>
        <v>11072</v>
      </c>
      <c r="K71" s="2" t="str">
        <f>_xlfn.CONCAT(K69,"附加值")</f>
        <v>命中附加值</v>
      </c>
    </row>
    <row r="72" spans="8:11">
      <c r="H72" s="2" t="str">
        <f>_xlfn.CONCAT(H69,"Pct")</f>
        <v>GamePropertyType_HitPct</v>
      </c>
      <c r="I72" s="2" t="str">
        <f>_xlfn.CONCAT(I69,"Pct")</f>
        <v>HitPct</v>
      </c>
      <c r="J72" s="2">
        <f>J69*10+3</f>
        <v>11073</v>
      </c>
      <c r="K72" s="2" t="str">
        <f>_xlfn.CONCAT(K69,"百分比")</f>
        <v>命中百分比</v>
      </c>
    </row>
    <row r="73" spans="8:11">
      <c r="H73" s="2" t="str">
        <f>_xlfn.CONCAT(H69,"FinalAdd")</f>
        <v>GamePropertyType_HitFinalAdd</v>
      </c>
      <c r="I73" s="2" t="str">
        <f>_xlfn.CONCAT(I69,"FinalAdd")</f>
        <v>HitFinalAdd</v>
      </c>
      <c r="J73" s="2">
        <f>J69*10+4</f>
        <v>11074</v>
      </c>
      <c r="K73" s="2" t="str">
        <f>_xlfn.CONCAT(K69,"最终附加值")</f>
        <v>命中最终附加值</v>
      </c>
    </row>
    <row r="74" spans="8:11">
      <c r="H74" s="2" t="str">
        <f>_xlfn.CONCAT(H69,"FinalPct")</f>
        <v>GamePropertyType_HitFinalPct</v>
      </c>
      <c r="I74" s="2" t="str">
        <f>_xlfn.CONCAT(I69,"FinalPct")</f>
        <v>HitFinalPct</v>
      </c>
      <c r="J74" s="2">
        <f>J69*10+5</f>
        <v>11075</v>
      </c>
      <c r="K74" s="2" t="str">
        <f>_xlfn.CONCAT(K69,"最终百分比")</f>
        <v>命中最终百分比</v>
      </c>
    </row>
    <row r="75" spans="8:11">
      <c r="H75" s="2" t="s">
        <v>125</v>
      </c>
      <c r="I75" s="2" t="s">
        <v>126</v>
      </c>
      <c r="J75" s="2">
        <v>1108</v>
      </c>
      <c r="K75" s="2" t="s">
        <v>127</v>
      </c>
    </row>
    <row r="76" spans="8:11">
      <c r="H76" s="2" t="str">
        <f>(_xlfn.CONCAT(H75,"Base"))</f>
        <v>GamePropertyType_CritBase</v>
      </c>
      <c r="I76" s="2" t="str">
        <f>_xlfn.CONCAT(I75,"Base")</f>
        <v>CritBase</v>
      </c>
      <c r="J76" s="2">
        <f>J75*10+1</f>
        <v>11081</v>
      </c>
      <c r="K76" s="2" t="str">
        <f>_xlfn.CONCAT(K75,"基础值")</f>
        <v>暴击基础值</v>
      </c>
    </row>
    <row r="77" spans="8:11">
      <c r="H77" s="2" t="str">
        <f>_xlfn.CONCAT(H75,"Add")</f>
        <v>GamePropertyType_CritAdd</v>
      </c>
      <c r="I77" s="2" t="str">
        <f>_xlfn.CONCAT(I75,"Add")</f>
        <v>CritAdd</v>
      </c>
      <c r="J77" s="2">
        <f>J75*10+2</f>
        <v>11082</v>
      </c>
      <c r="K77" s="2" t="str">
        <f>_xlfn.CONCAT(K75,"附加值")</f>
        <v>暴击附加值</v>
      </c>
    </row>
    <row r="78" spans="8:11">
      <c r="H78" s="2" t="str">
        <f>_xlfn.CONCAT(H75,"Pct")</f>
        <v>GamePropertyType_CritPct</v>
      </c>
      <c r="I78" s="2" t="str">
        <f>_xlfn.CONCAT(I75,"Pct")</f>
        <v>CritPct</v>
      </c>
      <c r="J78" s="2">
        <f>J75*10+3</f>
        <v>11083</v>
      </c>
      <c r="K78" s="2" t="str">
        <f>_xlfn.CONCAT(K75,"百分比")</f>
        <v>暴击百分比</v>
      </c>
    </row>
    <row r="79" spans="8:11">
      <c r="H79" s="2" t="str">
        <f>_xlfn.CONCAT(H75,"FinalAdd")</f>
        <v>GamePropertyType_CritFinalAdd</v>
      </c>
      <c r="I79" s="2" t="str">
        <f>_xlfn.CONCAT(I75,"FinalAdd")</f>
        <v>CritFinalAdd</v>
      </c>
      <c r="J79" s="2">
        <f>J75*10+4</f>
        <v>11084</v>
      </c>
      <c r="K79" s="2" t="str">
        <f>_xlfn.CONCAT(K75,"最终附加值")</f>
        <v>暴击最终附加值</v>
      </c>
    </row>
    <row r="80" spans="8:11">
      <c r="H80" s="2" t="str">
        <f>_xlfn.CONCAT(H75,"FinalPct")</f>
        <v>GamePropertyType_CritFinalPct</v>
      </c>
      <c r="I80" s="2" t="str">
        <f>_xlfn.CONCAT(I75,"FinalPct")</f>
        <v>CritFinalPct</v>
      </c>
      <c r="J80" s="2">
        <f>J75*10+5</f>
        <v>11085</v>
      </c>
      <c r="K80" s="2" t="str">
        <f>_xlfn.CONCAT(K75,"最终百分比")</f>
        <v>暴击最终百分比</v>
      </c>
    </row>
    <row r="82" spans="2:11">
      <c r="B82" s="1" t="s">
        <v>128</v>
      </c>
      <c r="H82" s="2" t="s">
        <v>129</v>
      </c>
      <c r="I82" s="2" t="s">
        <v>130</v>
      </c>
      <c r="J82" s="2">
        <v>1</v>
      </c>
      <c r="K82" s="2" t="s">
        <v>131</v>
      </c>
    </row>
    <row r="83" spans="8:11">
      <c r="H83" s="2" t="s">
        <v>132</v>
      </c>
      <c r="I83" s="2" t="s">
        <v>133</v>
      </c>
      <c r="J83" s="2">
        <v>2</v>
      </c>
      <c r="K83" s="2" t="s">
        <v>134</v>
      </c>
    </row>
    <row r="84" spans="8:11">
      <c r="H84" s="2" t="s">
        <v>135</v>
      </c>
      <c r="I84" s="2" t="s">
        <v>136</v>
      </c>
      <c r="J84" s="2">
        <v>3</v>
      </c>
      <c r="K84" s="2" t="s">
        <v>137</v>
      </c>
    </row>
    <row r="85" spans="8:11">
      <c r="H85" s="2" t="s">
        <v>138</v>
      </c>
      <c r="I85" s="2" t="s">
        <v>139</v>
      </c>
      <c r="J85" s="2">
        <v>4</v>
      </c>
      <c r="K85" s="2" t="s">
        <v>140</v>
      </c>
    </row>
    <row r="87" spans="2:10">
      <c r="B87" s="1" t="s">
        <v>141</v>
      </c>
      <c r="H87" s="2" t="s">
        <v>142</v>
      </c>
      <c r="J87" s="2">
        <v>0</v>
      </c>
    </row>
    <row r="88" spans="8:11">
      <c r="H88" s="2" t="s">
        <v>143</v>
      </c>
      <c r="I88" s="2" t="s">
        <v>144</v>
      </c>
      <c r="J88" s="2">
        <v>1</v>
      </c>
      <c r="K88" s="2" t="s">
        <v>145</v>
      </c>
    </row>
    <row r="89" spans="8:11">
      <c r="H89" s="2" t="s">
        <v>146</v>
      </c>
      <c r="I89" s="2" t="s">
        <v>147</v>
      </c>
      <c r="J89" s="2">
        <v>2</v>
      </c>
      <c r="K89" s="2" t="s">
        <v>147</v>
      </c>
    </row>
    <row r="90" spans="8:11">
      <c r="H90" s="2" t="s">
        <v>148</v>
      </c>
      <c r="I90" s="2" t="s">
        <v>149</v>
      </c>
      <c r="J90" s="2">
        <v>3</v>
      </c>
      <c r="K90" s="2" t="s">
        <v>149</v>
      </c>
    </row>
    <row r="91" spans="8:11">
      <c r="H91" s="2" t="s">
        <v>150</v>
      </c>
      <c r="I91" s="2" t="s">
        <v>151</v>
      </c>
      <c r="J91" s="2">
        <v>4</v>
      </c>
      <c r="K91" s="2" t="s">
        <v>151</v>
      </c>
    </row>
    <row r="92" spans="8:11">
      <c r="H92" s="2" t="s">
        <v>152</v>
      </c>
      <c r="I92" s="2" t="s">
        <v>153</v>
      </c>
      <c r="J92" s="2">
        <v>5</v>
      </c>
      <c r="K92" s="2" t="s">
        <v>153</v>
      </c>
    </row>
    <row r="93" spans="8:11">
      <c r="H93" s="2" t="s">
        <v>154</v>
      </c>
      <c r="I93" s="2" t="s">
        <v>155</v>
      </c>
      <c r="J93" s="2">
        <v>6</v>
      </c>
      <c r="K93" s="2" t="s">
        <v>155</v>
      </c>
    </row>
    <row r="94" spans="8:11">
      <c r="H94" s="2" t="s">
        <v>156</v>
      </c>
      <c r="I94" s="2" t="s">
        <v>157</v>
      </c>
      <c r="J94" s="2">
        <v>7</v>
      </c>
      <c r="K94" s="2" t="s">
        <v>157</v>
      </c>
    </row>
    <row r="95" spans="8:11">
      <c r="H95" s="2" t="s">
        <v>158</v>
      </c>
      <c r="I95" s="2" t="s">
        <v>159</v>
      </c>
      <c r="J95" s="2">
        <v>8</v>
      </c>
      <c r="K95" s="2" t="s">
        <v>159</v>
      </c>
    </row>
    <row r="96" spans="8:11">
      <c r="H96" s="2" t="s">
        <v>160</v>
      </c>
      <c r="I96" s="2" t="s">
        <v>161</v>
      </c>
      <c r="J96" s="2">
        <v>9</v>
      </c>
      <c r="K96" s="2" t="s">
        <v>161</v>
      </c>
    </row>
    <row r="98" spans="2:11">
      <c r="B98" s="1" t="s">
        <v>162</v>
      </c>
      <c r="H98" s="2" t="s">
        <v>163</v>
      </c>
      <c r="I98" s="2" t="s">
        <v>164</v>
      </c>
      <c r="J98" s="2">
        <v>1</v>
      </c>
      <c r="K98" s="2" t="s">
        <v>164</v>
      </c>
    </row>
    <row r="99" spans="8:11">
      <c r="H99" s="2" t="s">
        <v>165</v>
      </c>
      <c r="I99" s="2" t="s">
        <v>166</v>
      </c>
      <c r="J99" s="2">
        <v>2</v>
      </c>
      <c r="K99" s="2" t="s">
        <v>166</v>
      </c>
    </row>
    <row r="101" spans="2:11">
      <c r="B101" s="1" t="s">
        <v>167</v>
      </c>
      <c r="H101" s="2" t="s">
        <v>168</v>
      </c>
      <c r="I101" s="2" t="s">
        <v>169</v>
      </c>
      <c r="J101" s="2">
        <v>1</v>
      </c>
      <c r="K101" s="2" t="s">
        <v>169</v>
      </c>
    </row>
    <row r="102" spans="8:11">
      <c r="H102" s="2" t="s">
        <v>170</v>
      </c>
      <c r="I102" s="2" t="s">
        <v>171</v>
      </c>
      <c r="J102" s="2">
        <v>2</v>
      </c>
      <c r="K102" s="2" t="s">
        <v>171</v>
      </c>
    </row>
    <row r="103" spans="8:11">
      <c r="H103" s="2" t="s">
        <v>172</v>
      </c>
      <c r="I103" s="2" t="s">
        <v>173</v>
      </c>
      <c r="J103" s="2">
        <v>3</v>
      </c>
      <c r="K103" s="2" t="s">
        <v>173</v>
      </c>
    </row>
    <row r="104" spans="8:11">
      <c r="H104" s="2" t="s">
        <v>174</v>
      </c>
      <c r="I104" s="2" t="s">
        <v>175</v>
      </c>
      <c r="J104" s="2">
        <v>4</v>
      </c>
      <c r="K104" s="2" t="s">
        <v>176</v>
      </c>
    </row>
    <row r="106" spans="2:11">
      <c r="B106" s="1" t="s">
        <v>177</v>
      </c>
      <c r="H106" s="1" t="s">
        <v>178</v>
      </c>
      <c r="I106" s="2" t="s">
        <v>179</v>
      </c>
      <c r="J106" s="2">
        <v>1</v>
      </c>
      <c r="K106" s="2" t="s">
        <v>179</v>
      </c>
    </row>
    <row r="107" spans="8:11">
      <c r="H107" s="1" t="s">
        <v>180</v>
      </c>
      <c r="I107" s="2" t="s">
        <v>181</v>
      </c>
      <c r="J107" s="2">
        <v>2</v>
      </c>
      <c r="K107" s="2" t="s">
        <v>181</v>
      </c>
    </row>
    <row r="108" spans="8:11">
      <c r="H108" s="1" t="s">
        <v>182</v>
      </c>
      <c r="I108" s="2" t="s">
        <v>183</v>
      </c>
      <c r="J108" s="2">
        <v>3</v>
      </c>
      <c r="K108" s="2" t="s">
        <v>183</v>
      </c>
    </row>
    <row r="109" spans="8:11">
      <c r="H109" s="1" t="s">
        <v>184</v>
      </c>
      <c r="I109" s="2" t="s">
        <v>185</v>
      </c>
      <c r="J109" s="2">
        <v>4</v>
      </c>
      <c r="K109" s="2" t="s">
        <v>185</v>
      </c>
    </row>
    <row r="111" spans="2:11">
      <c r="B111" s="1" t="s">
        <v>186</v>
      </c>
      <c r="H111" s="2" t="s">
        <v>187</v>
      </c>
      <c r="I111" s="2" t="s">
        <v>188</v>
      </c>
      <c r="J111" s="2">
        <v>1</v>
      </c>
      <c r="K111" s="2" t="s">
        <v>188</v>
      </c>
    </row>
    <row r="112" spans="8:11">
      <c r="H112" s="2" t="s">
        <v>189</v>
      </c>
      <c r="I112" s="2" t="s">
        <v>190</v>
      </c>
      <c r="J112" s="2">
        <v>2</v>
      </c>
      <c r="K112" s="2" t="s">
        <v>190</v>
      </c>
    </row>
    <row r="113" spans="8:11">
      <c r="H113" s="2" t="s">
        <v>191</v>
      </c>
      <c r="I113" s="2" t="s">
        <v>192</v>
      </c>
      <c r="J113" s="2">
        <v>3</v>
      </c>
      <c r="K113" s="2" t="s">
        <v>192</v>
      </c>
    </row>
    <row r="114" spans="8:11">
      <c r="H114" s="2" t="s">
        <v>193</v>
      </c>
      <c r="I114" s="2" t="s">
        <v>194</v>
      </c>
      <c r="J114" s="2">
        <v>4</v>
      </c>
      <c r="K114" s="2" t="s">
        <v>194</v>
      </c>
    </row>
    <row r="116" spans="2:11">
      <c r="B116" s="1" t="s">
        <v>195</v>
      </c>
      <c r="H116" s="2" t="s">
        <v>196</v>
      </c>
      <c r="I116" s="2" t="s">
        <v>197</v>
      </c>
      <c r="J116" s="2">
        <v>1</v>
      </c>
      <c r="K116" s="2" t="s">
        <v>197</v>
      </c>
    </row>
    <row r="117" spans="8:11">
      <c r="H117" s="2" t="s">
        <v>198</v>
      </c>
      <c r="I117" s="2" t="s">
        <v>199</v>
      </c>
      <c r="J117" s="2">
        <v>2</v>
      </c>
      <c r="K117" s="2" t="s">
        <v>199</v>
      </c>
    </row>
    <row r="118" spans="8:11">
      <c r="H118" s="2" t="s">
        <v>200</v>
      </c>
      <c r="I118" s="2" t="s">
        <v>201</v>
      </c>
      <c r="J118" s="2">
        <v>3</v>
      </c>
      <c r="K118" s="2" t="s">
        <v>201</v>
      </c>
    </row>
    <row r="119" spans="8:11">
      <c r="H119" s="2" t="s">
        <v>202</v>
      </c>
      <c r="I119" s="2" t="s">
        <v>203</v>
      </c>
      <c r="J119" s="2">
        <v>4</v>
      </c>
      <c r="K119" s="2" t="s">
        <v>203</v>
      </c>
    </row>
    <row r="120" spans="8:11">
      <c r="H120" s="2" t="s">
        <v>204</v>
      </c>
      <c r="I120" s="2" t="s">
        <v>205</v>
      </c>
      <c r="J120" s="2">
        <v>5</v>
      </c>
      <c r="K120" s="2" t="s">
        <v>205</v>
      </c>
    </row>
    <row r="122" spans="2:11">
      <c r="B122" s="1" t="s">
        <v>206</v>
      </c>
      <c r="H122" s="2" t="s">
        <v>207</v>
      </c>
      <c r="I122" s="2" t="s">
        <v>208</v>
      </c>
      <c r="J122" s="2">
        <v>1</v>
      </c>
      <c r="K122" s="2" t="s">
        <v>208</v>
      </c>
    </row>
    <row r="123" spans="8:11">
      <c r="H123" s="2" t="s">
        <v>209</v>
      </c>
      <c r="I123" s="2" t="s">
        <v>210</v>
      </c>
      <c r="J123" s="2">
        <v>2</v>
      </c>
      <c r="K123" s="2" t="s">
        <v>210</v>
      </c>
    </row>
    <row r="124" spans="8:11">
      <c r="H124" s="2" t="s">
        <v>211</v>
      </c>
      <c r="I124" s="2" t="s">
        <v>212</v>
      </c>
      <c r="J124" s="2">
        <v>3</v>
      </c>
      <c r="K124" s="2" t="s">
        <v>212</v>
      </c>
    </row>
    <row r="126" spans="2:11">
      <c r="B126" s="1" t="s">
        <v>213</v>
      </c>
      <c r="C126" s="1" t="b">
        <v>1</v>
      </c>
      <c r="H126" s="2" t="s">
        <v>214</v>
      </c>
      <c r="I126" s="2" t="s">
        <v>215</v>
      </c>
      <c r="J126" s="2">
        <v>1</v>
      </c>
      <c r="K126" s="2" t="s">
        <v>215</v>
      </c>
    </row>
    <row r="127" spans="8:11">
      <c r="H127" s="2" t="s">
        <v>216</v>
      </c>
      <c r="I127" s="2" t="s">
        <v>217</v>
      </c>
      <c r="J127" s="2">
        <v>2</v>
      </c>
      <c r="K127" s="2" t="s">
        <v>217</v>
      </c>
    </row>
    <row r="128" spans="8:11">
      <c r="H128" s="2" t="s">
        <v>218</v>
      </c>
      <c r="I128" s="2" t="s">
        <v>219</v>
      </c>
      <c r="J128" s="2">
        <v>4</v>
      </c>
      <c r="K128" s="2" t="s">
        <v>219</v>
      </c>
    </row>
    <row r="129" spans="8:11">
      <c r="H129" s="2" t="s">
        <v>220</v>
      </c>
      <c r="I129" s="2" t="s">
        <v>221</v>
      </c>
      <c r="J129" s="2">
        <v>8</v>
      </c>
      <c r="K129" s="2" t="s">
        <v>221</v>
      </c>
    </row>
    <row r="130" spans="8:11">
      <c r="H130" s="2" t="s">
        <v>222</v>
      </c>
      <c r="I130" s="2" t="s">
        <v>223</v>
      </c>
      <c r="J130" s="2">
        <v>16</v>
      </c>
      <c r="K130" s="2" t="s">
        <v>223</v>
      </c>
    </row>
    <row r="131" spans="8:11">
      <c r="H131" s="2" t="s">
        <v>224</v>
      </c>
      <c r="I131" s="2" t="s">
        <v>225</v>
      </c>
      <c r="J131" s="2">
        <v>32</v>
      </c>
      <c r="K131" s="2" t="s">
        <v>225</v>
      </c>
    </row>
    <row r="132" spans="8:11">
      <c r="H132" s="2" t="s">
        <v>226</v>
      </c>
      <c r="I132" s="2" t="s">
        <v>227</v>
      </c>
      <c r="J132" s="2">
        <v>64</v>
      </c>
      <c r="K132" s="2" t="s">
        <v>227</v>
      </c>
    </row>
    <row r="133" spans="8:11">
      <c r="H133" s="2" t="s">
        <v>228</v>
      </c>
      <c r="I133" s="2" t="s">
        <v>229</v>
      </c>
      <c r="J133" s="2">
        <v>128</v>
      </c>
      <c r="K133" s="2" t="s">
        <v>229</v>
      </c>
    </row>
    <row r="134" spans="8:11">
      <c r="H134" s="2" t="s">
        <v>230</v>
      </c>
      <c r="I134" s="2" t="s">
        <v>231</v>
      </c>
      <c r="J134" s="2">
        <v>256</v>
      </c>
      <c r="K134" s="2" t="s">
        <v>231</v>
      </c>
    </row>
    <row r="135" spans="8:11">
      <c r="H135" s="2" t="s">
        <v>232</v>
      </c>
      <c r="I135" s="2" t="s">
        <v>233</v>
      </c>
      <c r="J135" s="2">
        <v>512</v>
      </c>
      <c r="K135" s="2" t="s">
        <v>233</v>
      </c>
    </row>
    <row r="137" spans="2:11">
      <c r="B137" s="1" t="s">
        <v>234</v>
      </c>
      <c r="C137" s="1" t="b">
        <v>1</v>
      </c>
      <c r="H137" s="2" t="s">
        <v>235</v>
      </c>
      <c r="I137" s="2" t="s">
        <v>236</v>
      </c>
      <c r="J137" s="2">
        <v>1</v>
      </c>
      <c r="K137" s="2" t="s">
        <v>236</v>
      </c>
    </row>
    <row r="138" spans="8:11">
      <c r="H138" s="2" t="s">
        <v>237</v>
      </c>
      <c r="I138" s="2" t="s">
        <v>238</v>
      </c>
      <c r="J138" s="2">
        <v>2</v>
      </c>
      <c r="K138" s="2" t="s">
        <v>238</v>
      </c>
    </row>
    <row r="139" spans="8:11">
      <c r="H139" s="2" t="s">
        <v>239</v>
      </c>
      <c r="I139" s="2" t="s">
        <v>240</v>
      </c>
      <c r="J139" s="2">
        <v>4</v>
      </c>
      <c r="K139" s="2" t="s">
        <v>240</v>
      </c>
    </row>
    <row r="140" spans="8:11">
      <c r="H140" s="2" t="s">
        <v>241</v>
      </c>
      <c r="I140" s="2" t="s">
        <v>242</v>
      </c>
      <c r="J140" s="2">
        <v>8</v>
      </c>
      <c r="K140" s="2" t="s">
        <v>242</v>
      </c>
    </row>
    <row r="141" spans="8:11">
      <c r="H141" s="2" t="s">
        <v>243</v>
      </c>
      <c r="I141" s="2" t="s">
        <v>244</v>
      </c>
      <c r="J141" s="2">
        <v>16</v>
      </c>
      <c r="K141" s="2" t="s">
        <v>244</v>
      </c>
    </row>
    <row r="142" spans="8:11">
      <c r="H142" s="2" t="s">
        <v>245</v>
      </c>
      <c r="I142" s="2" t="s">
        <v>246</v>
      </c>
      <c r="J142" s="2">
        <v>32</v>
      </c>
      <c r="K142" s="2" t="s">
        <v>246</v>
      </c>
    </row>
    <row r="143" spans="8:11">
      <c r="H143" s="2" t="s">
        <v>247</v>
      </c>
      <c r="I143" s="2" t="s">
        <v>248</v>
      </c>
      <c r="J143" s="2">
        <v>64</v>
      </c>
      <c r="K143" s="2" t="s">
        <v>248</v>
      </c>
    </row>
    <row r="144" spans="8:11">
      <c r="H144" s="2" t="s">
        <v>249</v>
      </c>
      <c r="I144" s="2" t="s">
        <v>250</v>
      </c>
      <c r="J144" s="2">
        <v>128</v>
      </c>
      <c r="K144" s="2" t="s">
        <v>250</v>
      </c>
    </row>
    <row r="145" spans="8:11">
      <c r="H145" s="2" t="s">
        <v>251</v>
      </c>
      <c r="I145" s="2" t="s">
        <v>252</v>
      </c>
      <c r="J145" s="2">
        <v>256</v>
      </c>
      <c r="K145" s="2" t="s">
        <v>252</v>
      </c>
    </row>
    <row r="146" spans="8:11">
      <c r="H146" s="2" t="s">
        <v>253</v>
      </c>
      <c r="I146" s="2" t="s">
        <v>254</v>
      </c>
      <c r="J146" s="2">
        <v>512</v>
      </c>
      <c r="K146" s="2" t="s">
        <v>254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2024-05-11T09:29:33Z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2052-12.1.0.16729</vt:lpwstr>
  </property>
</Properties>
</file>