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<sst xmlns="http://schemas.openxmlformats.org/spreadsheetml/2006/main" count="232" uniqueCount="204">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</sst>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topLeftCell="A28" workbookViewId="0">
      <selection activeCell="E35" sqref="E35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">
        <v>114</v>
      </c>
      <c r="I54" s="2" t="s">
        <v>115</v>
      </c>
      <c r="J54" s="2">
        <v>1104</v>
      </c>
      <c r="K54" s="2" t="s">
        <v>116</v>
      </c>
    </row>
    <row r="55" spans="8:11">
      <c r="H55" s="2" t="s">
        <v>117</v>
      </c>
      <c r="I55" s="2" t="s">
        <v>118</v>
      </c>
      <c r="J55" s="2">
        <v>1105</v>
      </c>
      <c r="K55" s="2" t="s">
        <v>119</v>
      </c>
    </row>
    <row r="56" spans="8:11">
      <c r="H56" s="2" t="str">
        <f>(_xlfn.CONCAT(H55,"Base"))</f>
        <v>GamePropertyType_AtkBase</v>
      </c>
      <c r="I56" s="2" t="str">
        <f>_xlfn.CONCAT(I55,"Base")</f>
        <v>AtkBase</v>
      </c>
      <c r="J56" s="2">
        <f>J55*10+1</f>
        <v>11051</v>
      </c>
      <c r="K56" s="2" t="str">
        <f>_xlfn.CONCAT(K55,"基础值")</f>
        <v>攻击基础值</v>
      </c>
    </row>
    <row r="57" spans="8:11">
      <c r="H57" s="2" t="str">
        <f t="shared" ref="H57:H59" si="0">_xlfn.CONCAT(H55,"Add")</f>
        <v>GamePropertyType_AtkAdd</v>
      </c>
      <c r="I57" s="2" t="str">
        <f>_xlfn.CONCAT(I55,"Add")</f>
        <v>AtkAdd</v>
      </c>
      <c r="J57" s="2">
        <f>J55*10+2</f>
        <v>11052</v>
      </c>
      <c r="K57" s="2" t="str">
        <f>_xlfn.CONCAT(K55,"附加值")</f>
        <v>攻击附加值</v>
      </c>
    </row>
    <row r="58" spans="8:11">
      <c r="H58" s="2" t="str">
        <f>_xlfn.CONCAT(H55,"Pct")</f>
        <v>GamePropertyType_AtkPct</v>
      </c>
      <c r="I58" s="2" t="str">
        <f>_xlfn.CONCAT(I55,"Pct")</f>
        <v>AtkPct</v>
      </c>
      <c r="J58" s="2">
        <f>J55*10+3</f>
        <v>11053</v>
      </c>
      <c r="K58" s="2" t="str">
        <f>_xlfn.CONCAT(K55,"百分比")</f>
        <v>攻击百分比</v>
      </c>
    </row>
    <row r="59" spans="8:11">
      <c r="H59" s="2" t="str">
        <f>_xlfn.CONCAT(H55,"FinalAdd")</f>
        <v>GamePropertyType_AtkFinalAdd</v>
      </c>
      <c r="I59" s="2" t="str">
        <f>_xlfn.CONCAT(I55,"FinalAdd")</f>
        <v>AtkFinalAdd</v>
      </c>
      <c r="J59" s="2">
        <f>J55*10+4</f>
        <v>11054</v>
      </c>
      <c r="K59" s="2" t="str">
        <f>_xlfn.CONCAT(K55,"最终附加值")</f>
        <v>攻击最终附加值</v>
      </c>
    </row>
    <row r="60" spans="8:11">
      <c r="H60" s="2" t="str">
        <f>_xlfn.CONCAT(H55,"FinalPct")</f>
        <v>GamePropertyType_AtkFinalPct</v>
      </c>
      <c r="I60" s="2" t="str">
        <f>_xlfn.CONCAT(I55,"FinalPct")</f>
        <v>AtkFinalPct</v>
      </c>
      <c r="J60" s="2">
        <f>J55*10+5</f>
        <v>11055</v>
      </c>
      <c r="K60" s="2" t="str">
        <f>_xlfn.CONCAT(K55,"最终百分比")</f>
        <v>攻击最终百分比</v>
      </c>
    </row>
    <row r="61" spans="8:11">
      <c r="H61" s="2" t="s">
        <v>120</v>
      </c>
      <c r="I61" s="2" t="s">
        <v>121</v>
      </c>
      <c r="J61" s="2">
        <v>1106</v>
      </c>
      <c r="K61" s="2" t="s">
        <v>122</v>
      </c>
    </row>
    <row r="62" spans="8:11">
      <c r="H62" s="2" t="str">
        <f>(_xlfn.CONCAT(H61,"Base"))</f>
        <v>GamePropertyType_DefBase</v>
      </c>
      <c r="I62" s="2" t="str">
        <f>_xlfn.CONCAT(I61,"Base")</f>
        <v>DefBase</v>
      </c>
      <c r="J62" s="2">
        <f>J61*10+1</f>
        <v>11061</v>
      </c>
      <c r="K62" s="2" t="str">
        <f>_xlfn.CONCAT(K61,"基础值")</f>
        <v>防御基础值</v>
      </c>
    </row>
    <row r="63" spans="8:11">
      <c r="H63" s="2" t="str">
        <f>_xlfn.CONCAT(H61,"Add")</f>
        <v>GamePropertyType_DefAdd</v>
      </c>
      <c r="I63" s="2" t="str">
        <f>_xlfn.CONCAT(I61,"Add")</f>
        <v>DefAdd</v>
      </c>
      <c r="J63" s="2">
        <f>J61*10+2</f>
        <v>11062</v>
      </c>
      <c r="K63" s="2" t="str">
        <f>_xlfn.CONCAT(K61,"附加值")</f>
        <v>防御附加值</v>
      </c>
    </row>
    <row r="64" spans="8:11">
      <c r="H64" s="2" t="str">
        <f>_xlfn.CONCAT(H61,"Pct")</f>
        <v>GamePropertyType_DefPct</v>
      </c>
      <c r="I64" s="2" t="str">
        <f>_xlfn.CONCAT(I61,"Pct")</f>
        <v>DefPct</v>
      </c>
      <c r="J64" s="2">
        <f>J61*10+3</f>
        <v>11063</v>
      </c>
      <c r="K64" s="2" t="str">
        <f>_xlfn.CONCAT(K61,"百分比")</f>
        <v>防御百分比</v>
      </c>
    </row>
    <row r="65" spans="8:11">
      <c r="H65" s="2" t="str">
        <f>_xlfn.CONCAT(H61,"FinalAdd")</f>
        <v>GamePropertyType_DefFinalAdd</v>
      </c>
      <c r="I65" s="2" t="str">
        <f>_xlfn.CONCAT(I61,"FinalAdd")</f>
        <v>DefFinalAdd</v>
      </c>
      <c r="J65" s="2">
        <f>J61*10+4</f>
        <v>11064</v>
      </c>
      <c r="K65" s="2" t="str">
        <f>_xlfn.CONCAT(K61,"最终附加值")</f>
        <v>防御最终附加值</v>
      </c>
    </row>
    <row r="66" spans="8:11">
      <c r="H66" s="2" t="str">
        <f>_xlfn.CONCAT(H61,"FinalPct")</f>
        <v>GamePropertyType_DefFinalPct</v>
      </c>
      <c r="I66" s="2" t="str">
        <f>_xlfn.CONCAT(I61,"FinalPct")</f>
        <v>DefFinalPct</v>
      </c>
      <c r="J66" s="2">
        <f>J61*10+5</f>
        <v>11065</v>
      </c>
      <c r="K66" s="2" t="str">
        <f>_xlfn.CONCAT(K61,"最终百分比")</f>
        <v>防御最终百分比</v>
      </c>
    </row>
    <row r="67" spans="8:11">
      <c r="H67" s="2" t="s">
        <v>123</v>
      </c>
      <c r="I67" s="2" t="s">
        <v>124</v>
      </c>
      <c r="J67" s="2">
        <v>1107</v>
      </c>
      <c r="K67" s="2" t="s">
        <v>125</v>
      </c>
    </row>
    <row r="68" spans="8:11">
      <c r="H68" s="2" t="str">
        <f>(_xlfn.CONCAT(H67,"Base"))</f>
        <v>GamePropertyType_HitBase</v>
      </c>
      <c r="I68" s="2" t="str">
        <f>_xlfn.CONCAT(I67,"Base")</f>
        <v>HitBase</v>
      </c>
      <c r="J68" s="2">
        <f>J67*10+1</f>
        <v>11071</v>
      </c>
      <c r="K68" s="2" t="str">
        <f>_xlfn.CONCAT(K67,"基础值")</f>
        <v>命中基础值</v>
      </c>
    </row>
    <row r="69" spans="8:11">
      <c r="H69" s="2" t="str">
        <f>_xlfn.CONCAT(H67,"Add")</f>
        <v>GamePropertyType_HitAdd</v>
      </c>
      <c r="I69" s="2" t="str">
        <f>_xlfn.CONCAT(I67,"Add")</f>
        <v>HitAdd</v>
      </c>
      <c r="J69" s="2">
        <f>J67*10+2</f>
        <v>11072</v>
      </c>
      <c r="K69" s="2" t="str">
        <f>_xlfn.CONCAT(K67,"附加值")</f>
        <v>命中附加值</v>
      </c>
    </row>
    <row r="70" spans="8:11">
      <c r="H70" s="2" t="str">
        <f>_xlfn.CONCAT(H67,"Pct")</f>
        <v>GamePropertyType_HitPct</v>
      </c>
      <c r="I70" s="2" t="str">
        <f>_xlfn.CONCAT(I67,"Pct")</f>
        <v>HitPct</v>
      </c>
      <c r="J70" s="2">
        <f>J67*10+3</f>
        <v>11073</v>
      </c>
      <c r="K70" s="2" t="str">
        <f>_xlfn.CONCAT(K67,"百分比")</f>
        <v>命中百分比</v>
      </c>
    </row>
    <row r="71" spans="8:11">
      <c r="H71" s="2" t="str">
        <f>_xlfn.CONCAT(H67,"FinalAdd")</f>
        <v>GamePropertyType_HitFinalAdd</v>
      </c>
      <c r="I71" s="2" t="str">
        <f>_xlfn.CONCAT(I67,"FinalAdd")</f>
        <v>HitFinalAdd</v>
      </c>
      <c r="J71" s="2">
        <f>J67*10+4</f>
        <v>11074</v>
      </c>
      <c r="K71" s="2" t="str">
        <f>_xlfn.CONCAT(K67,"最终附加值")</f>
        <v>命中最终附加值</v>
      </c>
    </row>
    <row r="72" spans="8:11">
      <c r="H72" s="2" t="str">
        <f>_xlfn.CONCAT(H67,"FinalPct")</f>
        <v>GamePropertyType_HitFinalPct</v>
      </c>
      <c r="I72" s="2" t="str">
        <f>_xlfn.CONCAT(I67,"FinalPct")</f>
        <v>HitFinalPct</v>
      </c>
      <c r="J72" s="2">
        <f>J67*10+5</f>
        <v>11075</v>
      </c>
      <c r="K72" s="2" t="str">
        <f>_xlfn.CONCAT(K67,"最终百分比")</f>
        <v>命中最终百分比</v>
      </c>
    </row>
    <row r="73" spans="8:11">
      <c r="H73" s="2" t="s">
        <v>126</v>
      </c>
      <c r="I73" s="2" t="s">
        <v>127</v>
      </c>
      <c r="J73" s="2">
        <v>1108</v>
      </c>
      <c r="K73" s="2" t="s">
        <v>128</v>
      </c>
    </row>
    <row r="74" spans="8:11">
      <c r="H74" s="2" t="str">
        <f>(_xlfn.CONCAT(H73,"Base"))</f>
        <v>GamePropertyType_CritBase</v>
      </c>
      <c r="I74" s="2" t="str">
        <f>_xlfn.CONCAT(I73,"Base")</f>
        <v>CritBase</v>
      </c>
      <c r="J74" s="2">
        <f>J73*10+1</f>
        <v>11081</v>
      </c>
      <c r="K74" s="2" t="str">
        <f>_xlfn.CONCAT(K73,"基础值")</f>
        <v>暴击基础值</v>
      </c>
    </row>
    <row r="75" spans="8:11">
      <c r="H75" s="2" t="str">
        <f>_xlfn.CONCAT(H73,"Add")</f>
        <v>GamePropertyType_CritAdd</v>
      </c>
      <c r="I75" s="2" t="str">
        <f>_xlfn.CONCAT(I73,"Add")</f>
        <v>CritAdd</v>
      </c>
      <c r="J75" s="2">
        <f>J73*10+2</f>
        <v>11082</v>
      </c>
      <c r="K75" s="2" t="str">
        <f>_xlfn.CONCAT(K73,"附加值")</f>
        <v>暴击附加值</v>
      </c>
    </row>
    <row r="76" spans="8:11">
      <c r="H76" s="2" t="str">
        <f>_xlfn.CONCAT(H73,"Pct")</f>
        <v>GamePropertyType_CritPct</v>
      </c>
      <c r="I76" s="2" t="str">
        <f>_xlfn.CONCAT(I73,"Pct")</f>
        <v>CritPct</v>
      </c>
      <c r="J76" s="2">
        <f>J73*10+3</f>
        <v>11083</v>
      </c>
      <c r="K76" s="2" t="str">
        <f>_xlfn.CONCAT(K73,"百分比")</f>
        <v>暴击百分比</v>
      </c>
    </row>
    <row r="77" spans="8:11">
      <c r="H77" s="2" t="str">
        <f>_xlfn.CONCAT(H73,"FinalAdd")</f>
        <v>GamePropertyType_CritFinalAdd</v>
      </c>
      <c r="I77" s="2" t="str">
        <f>_xlfn.CONCAT(I73,"FinalAdd")</f>
        <v>CritFinalAdd</v>
      </c>
      <c r="J77" s="2">
        <f>J73*10+4</f>
        <v>11084</v>
      </c>
      <c r="K77" s="2" t="str">
        <f>_xlfn.CONCAT(K73,"最终附加值")</f>
        <v>暴击最终附加值</v>
      </c>
    </row>
    <row r="78" spans="8:11">
      <c r="H78" s="2" t="str">
        <f>_xlfn.CONCAT(H73,"FinalPct")</f>
        <v>GamePropertyType_CritFinalPct</v>
      </c>
      <c r="I78" s="2" t="str">
        <f>_xlfn.CONCAT(I73,"FinalPct")</f>
        <v>CritFinalPct</v>
      </c>
      <c r="J78" s="2">
        <f>J73*10+5</f>
        <v>11085</v>
      </c>
      <c r="K78" s="2" t="str">
        <f>_xlfn.CONCAT(K73,"最终百分比")</f>
        <v>暴击最终百分比</v>
      </c>
    </row>
    <row r="80" spans="2:11">
      <c r="B80" s="1" t="s">
        <v>129</v>
      </c>
      <c r="H80" s="2" t="s">
        <v>130</v>
      </c>
      <c r="I80" s="2" t="s">
        <v>131</v>
      </c>
      <c r="J80" s="2">
        <v>1</v>
      </c>
      <c r="K80" s="2" t="s">
        <v>132</v>
      </c>
    </row>
    <row r="81" spans="8:11">
      <c r="H81" s="2" t="s">
        <v>133</v>
      </c>
      <c r="I81" s="2" t="s">
        <v>134</v>
      </c>
      <c r="J81" s="2">
        <v>2</v>
      </c>
      <c r="K81" s="2" t="s">
        <v>135</v>
      </c>
    </row>
    <row r="82" spans="8:11">
      <c r="H82" s="2" t="s">
        <v>136</v>
      </c>
      <c r="I82" s="2" t="s">
        <v>137</v>
      </c>
      <c r="J82" s="2">
        <v>3</v>
      </c>
      <c r="K82" s="2" t="s">
        <v>138</v>
      </c>
    </row>
    <row r="83" spans="8:11">
      <c r="H83" s="2" t="s">
        <v>139</v>
      </c>
      <c r="I83" s="2" t="s">
        <v>140</v>
      </c>
      <c r="J83" s="2">
        <v>4</v>
      </c>
      <c r="K83" s="2" t="s">
        <v>141</v>
      </c>
    </row>
    <row r="85" spans="2:11">
      <c r="B85" s="1" t="s">
        <v>142</v>
      </c>
      <c r="H85" s="2" t="s">
        <v>143</v>
      </c>
      <c r="I85" s="2" t="s">
        <v>144</v>
      </c>
      <c r="J85" s="2">
        <v>1</v>
      </c>
      <c r="K85" s="2" t="s">
        <v>145</v>
      </c>
    </row>
    <row r="86" spans="8:11">
      <c r="H86" s="2" t="s">
        <v>146</v>
      </c>
      <c r="I86" s="2" t="s">
        <v>147</v>
      </c>
      <c r="J86" s="2">
        <v>2</v>
      </c>
      <c r="K86" s="2" t="s">
        <v>147</v>
      </c>
    </row>
    <row r="87" spans="8:11">
      <c r="H87" s="2" t="s">
        <v>148</v>
      </c>
      <c r="I87" s="2" t="s">
        <v>149</v>
      </c>
      <c r="J87" s="2">
        <v>3</v>
      </c>
      <c r="K87" s="2" t="s">
        <v>149</v>
      </c>
    </row>
    <row r="88" spans="8:11">
      <c r="H88" s="2" t="s">
        <v>150</v>
      </c>
      <c r="I88" s="2" t="s">
        <v>151</v>
      </c>
      <c r="J88" s="2">
        <v>4</v>
      </c>
      <c r="K88" s="2" t="s">
        <v>151</v>
      </c>
    </row>
    <row r="89" spans="8:11">
      <c r="H89" s="2" t="s">
        <v>152</v>
      </c>
      <c r="I89" s="2" t="s">
        <v>153</v>
      </c>
      <c r="J89" s="2">
        <v>5</v>
      </c>
      <c r="K89" s="2" t="s">
        <v>153</v>
      </c>
    </row>
    <row r="90" spans="8:11">
      <c r="H90" s="2" t="s">
        <v>154</v>
      </c>
      <c r="I90" s="2" t="s">
        <v>155</v>
      </c>
      <c r="J90" s="2">
        <v>6</v>
      </c>
      <c r="K90" s="2" t="s">
        <v>155</v>
      </c>
    </row>
    <row r="91" spans="8:11">
      <c r="H91" s="2" t="s">
        <v>156</v>
      </c>
      <c r="I91" s="2" t="s">
        <v>157</v>
      </c>
      <c r="J91" s="2">
        <v>7</v>
      </c>
      <c r="K91" s="2" t="s">
        <v>157</v>
      </c>
    </row>
    <row r="92" spans="8:11">
      <c r="H92" s="2" t="s">
        <v>158</v>
      </c>
      <c r="I92" s="2" t="s">
        <v>159</v>
      </c>
      <c r="J92" s="2">
        <v>8</v>
      </c>
      <c r="K92" s="2" t="s">
        <v>159</v>
      </c>
    </row>
    <row r="93" spans="8:11">
      <c r="H93" s="2" t="s">
        <v>160</v>
      </c>
      <c r="I93" s="2" t="s">
        <v>161</v>
      </c>
      <c r="J93" s="2">
        <v>9</v>
      </c>
      <c r="K93" s="2" t="s">
        <v>161</v>
      </c>
    </row>
    <row r="95" spans="2:11">
      <c r="B95" s="1" t="s">
        <v>162</v>
      </c>
      <c r="H95" s="2" t="s">
        <v>163</v>
      </c>
      <c r="I95" s="2" t="s">
        <v>164</v>
      </c>
      <c r="J95" s="2">
        <v>1</v>
      </c>
      <c r="K95" s="2" t="s">
        <v>164</v>
      </c>
    </row>
    <row r="96" spans="8:11">
      <c r="H96" s="2" t="s">
        <v>165</v>
      </c>
      <c r="I96" s="2" t="s">
        <v>166</v>
      </c>
      <c r="J96" s="2">
        <v>2</v>
      </c>
      <c r="K96" s="2" t="s">
        <v>166</v>
      </c>
    </row>
    <row r="98" spans="2:11">
      <c r="B98" s="1" t="s">
        <v>167</v>
      </c>
      <c r="H98" s="2" t="s">
        <v>168</v>
      </c>
      <c r="I98" s="2" t="s">
        <v>169</v>
      </c>
      <c r="J98" s="2">
        <v>1</v>
      </c>
      <c r="K98" s="2" t="s">
        <v>169</v>
      </c>
    </row>
    <row r="99" spans="8:11">
      <c r="H99" s="2" t="s">
        <v>170</v>
      </c>
      <c r="I99" s="2" t="s">
        <v>171</v>
      </c>
      <c r="J99" s="2">
        <v>2</v>
      </c>
      <c r="K99" s="2" t="s">
        <v>171</v>
      </c>
    </row>
    <row r="100" spans="8:11">
      <c r="H100" s="2" t="s">
        <v>172</v>
      </c>
      <c r="I100" s="2" t="s">
        <v>173</v>
      </c>
      <c r="J100" s="2">
        <v>3</v>
      </c>
      <c r="K100" s="2" t="s">
        <v>173</v>
      </c>
    </row>
    <row r="101" spans="8:11">
      <c r="H101" s="2" t="s">
        <v>174</v>
      </c>
      <c r="I101" s="2" t="s">
        <v>175</v>
      </c>
      <c r="J101" s="2">
        <v>4</v>
      </c>
      <c r="K101" s="2" t="s">
        <v>176</v>
      </c>
    </row>
    <row r="103" spans="2:11">
      <c r="B103" s="1" t="s">
        <v>177</v>
      </c>
      <c r="H103" s="1" t="s">
        <v>178</v>
      </c>
      <c r="I103" s="2" t="s">
        <v>179</v>
      </c>
      <c r="J103" s="2">
        <v>1</v>
      </c>
      <c r="K103" s="2" t="s">
        <v>179</v>
      </c>
    </row>
    <row r="104" spans="8:11">
      <c r="H104" s="1" t="s">
        <v>180</v>
      </c>
      <c r="I104" s="2" t="s">
        <v>181</v>
      </c>
      <c r="J104" s="2">
        <v>2</v>
      </c>
      <c r="K104" s="2" t="s">
        <v>181</v>
      </c>
    </row>
    <row r="105" spans="8:11">
      <c r="H105" s="1" t="s">
        <v>182</v>
      </c>
      <c r="I105" s="2" t="s">
        <v>183</v>
      </c>
      <c r="J105" s="2">
        <v>3</v>
      </c>
      <c r="K105" s="2" t="s">
        <v>183</v>
      </c>
    </row>
    <row r="106" spans="8:11">
      <c r="H106" s="1" t="s">
        <v>184</v>
      </c>
      <c r="I106" s="2" t="s">
        <v>185</v>
      </c>
      <c r="J106" s="2">
        <v>4</v>
      </c>
      <c r="K106" s="2" t="s">
        <v>185</v>
      </c>
    </row>
    <row r="108" spans="2:11">
      <c r="B108" s="1" t="s">
        <v>186</v>
      </c>
      <c r="H108" s="2" t="s">
        <v>187</v>
      </c>
      <c r="I108" s="2" t="s">
        <v>188</v>
      </c>
      <c r="J108" s="2">
        <v>1</v>
      </c>
      <c r="K108" s="2" t="s">
        <v>188</v>
      </c>
    </row>
    <row r="109" spans="8:11">
      <c r="H109" s="2" t="s">
        <v>189</v>
      </c>
      <c r="I109" s="2" t="s">
        <v>190</v>
      </c>
      <c r="J109" s="2">
        <v>2</v>
      </c>
      <c r="K109" s="2" t="s">
        <v>190</v>
      </c>
    </row>
    <row r="110" spans="8:11">
      <c r="H110" s="2" t="s">
        <v>191</v>
      </c>
      <c r="I110" s="2" t="s">
        <v>192</v>
      </c>
      <c r="J110" s="2">
        <v>3</v>
      </c>
      <c r="K110" s="2" t="s">
        <v>192</v>
      </c>
    </row>
    <row r="112" spans="2:11">
      <c r="B112" s="1" t="s">
        <v>193</v>
      </c>
      <c r="H112" s="2" t="s">
        <v>194</v>
      </c>
      <c r="I112" s="2" t="s">
        <v>195</v>
      </c>
      <c r="J112" s="2">
        <v>1</v>
      </c>
      <c r="K112" s="2" t="s">
        <v>195</v>
      </c>
    </row>
    <row r="113" spans="8:11">
      <c r="H113" s="2" t="s">
        <v>196</v>
      </c>
      <c r="I113" s="2" t="s">
        <v>197</v>
      </c>
      <c r="J113" s="2">
        <v>2</v>
      </c>
      <c r="K113" s="2" t="s">
        <v>197</v>
      </c>
    </row>
    <row r="114" spans="8:11">
      <c r="H114" s="2" t="s">
        <v>198</v>
      </c>
      <c r="I114" s="2" t="s">
        <v>199</v>
      </c>
      <c r="J114" s="2">
        <v>3</v>
      </c>
      <c r="K114" s="2" t="s">
        <v>199</v>
      </c>
    </row>
    <row r="115" spans="8:11">
      <c r="H115" s="2" t="s">
        <v>200</v>
      </c>
      <c r="I115" s="2" t="s">
        <v>201</v>
      </c>
      <c r="J115" s="2">
        <v>4</v>
      </c>
      <c r="K115" s="2" t="s">
        <v>201</v>
      </c>
    </row>
    <row r="116" spans="8:11">
      <c r="H116" s="2" t="s">
        <v>202</v>
      </c>
      <c r="I116" s="2" t="s">
        <v>203</v>
      </c>
      <c r="J116" s="2">
        <v>5</v>
      </c>
      <c r="K116" s="2" t="s">
        <v>203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2024-04-30T09:25:24Z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