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<sst xmlns="http://schemas.openxmlformats.org/spreadsheetml/2006/main" count="484" uniqueCount="358">
  <si>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</si>
  <si>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</si>
  <si>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</si>
  <si>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</si>
  <si>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</si>
  <si>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</si>
  <si>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</si>
  <si>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</si>
  <si>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</si>
  <si>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</si>
  <si>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</si>
  <si>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</si>
  <si>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</si>
  <si>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</si>
  <si>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</si>
  <si>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</si>
  <si>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</si>
  <si>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</si>
  <si>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</si>
  <si>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</si>
  <si>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</si>
  <si>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</si>
  <si>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</si>
  <si>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</si>
  <si>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</si>
  <si>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</si>
  <si>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</si>
  <si>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</si>
  <si>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</si>
  <si>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</si>
  <si>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</si>
  <si>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</si>
  <si>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</si>
  <si>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</si>
  <si>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</si>
  <si>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</si>
  <si>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</si>
  <si>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</si>
  <si>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</si>
  <si>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</si>
  <si>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</si>
  <si>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</si>
  <si>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</si>
  <si>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</si>
  <si>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</si>
  <si>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</si>
  <si>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</si>
  <si>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</si>
  <si>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</si>
  <si>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</si>
  <si>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</si>
  <si>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</si>
  <si>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</si>
  <si>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</si>
  <si>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</si>
  <si>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</si>
  <si>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</si>
  <si>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</si>
  <si>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</si>
  <si>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</si>
  <si>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</si>
  <si>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</si>
  <si>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</si>
  <si>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</si>
  <si>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</si>
  <si>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</si>
  <si>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</si>
  <si>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</si>
  <si>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</si>
  <si>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</si>
  <si>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</si>
  <si>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</si>
  <si>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</si>
  <si>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</si>
  <si>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</si>
  <si>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</si>
  <si>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</si>
  <si>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</si>
  <si>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</si>
  <si>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</si>
  <si>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</si>
  <si>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</si>
  <si>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</si>
  <si>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</si>
  <si>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</si>
  <si>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</si>
  <si>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</si>
  <si>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</si>
  <si>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</si>
  <si>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</si>
  <si>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</si>
  <si>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</si>
  <si>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</si>
  <si>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</si>
  <si>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</si>
  <si>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</si>
  <si>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</si>
  <si>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</si>
  <si>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</si>
  <si>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</si>
  <si>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</si>
  <si>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</si>
  <si>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</si>
  <si>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</si>
  <si>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</si>
  <si>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</si>
  <si>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</si>
  <si>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</si>
  <si>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</si>
  <si>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</si>
  <si>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</si>
  <si>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</si>
  <si>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</si>
  <si>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</si>
  <si>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</si>
  <si>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</si>
  <si>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</si>
  <si>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</si>
  <si>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</si>
  <si>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</si>
  <si>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</si>
  <si>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</si>
  <si>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</si>
  <si>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</si>
  <si>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</si>
  <si>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</si>
  <si>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</si>
  <si>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</si>
  <si>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</si>
  <si>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</si>
  <si>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</si>
  <si>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</si>
  <si>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</si>
  <si>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</si>
  <si>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</si>
  <si>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</si>
  <si>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</si>
  <si>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</si>
  <si>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</si>
  <si>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</si>
  <si>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</si>
  <si>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</si>
  <si>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</si>
  <si>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</si>
  <si>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</si>
  <si>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</si>
  <si>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</si>
  <si>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</si>
  <si>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</si>
  <si>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</si>
  <si>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</si>
  <si>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</si>
  <si>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</si>
  <si>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</si>
  <si>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</si>
  <si>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</si>
  <si>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</si>
  <si>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</si>
  <si>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</si>
  <si>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</si>
  <si>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</si>
  <si>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</si>
  <si>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</si>
  <si>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</si>
  <si>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</si>
  <si>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</si>
  <si>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</si>
  <si>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</si>
  <si>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</si>
  <si>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</si>
  <si>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</si>
  <si>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</si>
  <si>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</si>
  <si>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</si>
  <si>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</si>
  <si>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</si>
  <si>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</si>
  <si>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</si>
  <si>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</si>
  <si>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</si>
  <si>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</si>
  <si>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</si>
  <si>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</si>
  <si>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</si>
  <si>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</si>
  <si>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</si>
  <si>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</si>
  <si>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</si>
  <si>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</si>
  <si>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</si>
  <si>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</si>
  <si>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</si>
  <si>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</si>
  <si>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</si>
  <si>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</si>
  <si>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</si>
  <si>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</si>
  <si>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</si>
  <si>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</si>
  <si>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</si>
  <si>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</si>
  <si>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</si>
  <si>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</si>
  <si>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</si>
  <si>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</si>
  <si>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</si>
  <si>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</si>
  <si>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</si>
  <si>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</si>
  <si>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</si>
  <si>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</si>
  <si>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</si>
  <si>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</si>
  <si>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</si>
  <si>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</si>
  <si>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</si>
  <si>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</si>
  <si>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</si>
  <si>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</si>
  <si>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</si>
  <si>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</si>
  <si>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</si>
  <si>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</si>
  <si>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</si>
  <si>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</si>
  <si>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</si>
  <si>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</si>
  <si>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</si>
  <si>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</si>
  <si>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</si>
  <si>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</si>
  <si>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</si>
  <si>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</si>
  <si>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</si>
  <si>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</si>
  <si>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</si>
  <si>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</si>
  <si>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</si>
  <si>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</si>
  <si>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</si>
  <si>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</si>
  <si>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</si>
  <si>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</si>
  <si>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</si>
  <si>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</si>
  <si>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</si>
  <si>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</si>
  <si>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</si>
  <si>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</si>
  <si>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</si>
  <si>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</si>
  <si>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</si>
  <si>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</si>
  <si>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</si>
  <si>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</si>
  <si>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</si>
  <si>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</si>
  <si>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</si>
  <si>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</si>
  <si>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</si>
  <si>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</si>
  <si>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</si>
  <si>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</si>
  <si>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</si>
  <si>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</si>
  <si>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</si>
  <si>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</si>
  <si>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</si>
  <si>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</si>
  <si>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</si>
  <si>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</si>
  <si>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</si>
  <si>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</si>
  <si>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</si>
  <si>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</si>
  <si>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</si>
  <si>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</si>
  <si>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</si>
  <si>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</si>
  <si>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</si>
  <si>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</si>
  <si>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</si>
  <si>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</si>
  <si>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</si>
  <si>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</si>
  <si>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</si>
  <si>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</si>
  <si>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</si>
  <si>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</si>
  <si>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</si>
  <si>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</si>
  <si>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</si>
  <si>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</si>
  <si>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</si>
  <si>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</si>
  <si>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</si>
  <si>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</si>
  <si>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</si>
  <si>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</si>
  <si>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</si>
  <si>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</si>
  <si>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</si>
  <si>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</si>
  <si>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</si>
  <si>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</si>
  <si>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</si>
  <si>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</si>
  <si>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</si>
  <si>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</si>
  <si>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</si>
  <si>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</si>
  <si>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</si>
  <si>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</si>
  <si>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</si>
  <si>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</si>
  <si>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</si>
  <si>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</si>
  <si>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</si>
  <si>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</si>
  <si>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</si>
  <si>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</si>
  <si>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</si>
  <si>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</si>
  <si>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</si>
  <si>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</si>
  <si>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</si>
  <si>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</si>
  <si>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</si>
  <si>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</si>
  <si>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</si>
  <si>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</si>
  <si>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</si>
  <si>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</si>
  <si>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</si>
  <si>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</si>
  <si>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</si>
  <si>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</si>
  <si>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</si>
  <si>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</si>
  <si>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</si>
  <si>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</si>
  <si>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</si>
  <si>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</si>
  <si>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</si>
  <si>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</si>
  <si>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</si>
  <si>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</si>
  <si>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</si>
  <si>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</si>
  <si>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</si>
  <si>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</si>
  <si>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</si>
  <si>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</si>
  <si>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</si>
  <si>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</si>
  <si>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</si>
  <si>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</si>
  <si>
    <t>BuffProperty_Normal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</si>
</sst>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7"/>
  <sheetViews>
    <sheetView tabSelected="1" topLeftCell="A42" workbookViewId="0">
      <selection activeCell="I52" sqref="I52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115</v>
      </c>
    </row>
    <row r="52" spans="2:11">
      <c r="B52" s="14"/>
      <c r="H52" s="2" t="s">
        <v>116</v>
      </c>
      <c r="I52" s="2" t="s">
        <v>117</v>
      </c>
      <c r="J52" s="2">
        <v>1007</v>
      </c>
      <c r="K52" s="2" t="s">
        <v>117</v>
      </c>
    </row>
    <row r="53" spans="2:11">
      <c r="B53" s="14"/>
      <c r="H53" s="2" t="s">
        <v>118</v>
      </c>
      <c r="I53" s="2" t="s">
        <v>119</v>
      </c>
      <c r="J53" s="2">
        <v>1008</v>
      </c>
      <c r="K53" s="2" t="s">
        <v>119</v>
      </c>
    </row>
    <row r="54" spans="2:11">
      <c r="B54" s="14"/>
      <c r="K54" s="24"/>
    </row>
    <row r="55" spans="2:11">
      <c r="B55" s="14"/>
      <c r="K55" s="24"/>
    </row>
    <row r="56" spans="2:11">
      <c r="B56" s="14"/>
      <c r="H56" s="2" t="s">
        <v>120</v>
      </c>
      <c r="I56" s="2" t="s">
        <v>121</v>
      </c>
      <c r="J56" s="2">
        <v>1101</v>
      </c>
      <c r="K56" s="24" t="s">
        <v>122</v>
      </c>
    </row>
    <row r="57" spans="2:11">
      <c r="B57" s="14"/>
      <c r="H57" s="2" t="s">
        <v>123</v>
      </c>
      <c r="I57" s="2" t="s">
        <v>124</v>
      </c>
      <c r="J57" s="2">
        <v>1102</v>
      </c>
      <c r="K57" s="24" t="s">
        <v>125</v>
      </c>
    </row>
    <row r="58" spans="2:11">
      <c r="B58" s="14"/>
      <c r="H58" s="2" t="s">
        <v>126</v>
      </c>
      <c r="I58" s="2" t="s">
        <v>127</v>
      </c>
      <c r="J58" s="2">
        <v>1103</v>
      </c>
      <c r="K58" s="24" t="s">
        <v>128</v>
      </c>
    </row>
    <row r="59" spans="2:11">
      <c r="B59" s="14"/>
      <c r="H59" s="2" t="s">
        <v>129</v>
      </c>
      <c r="I59" s="2" t="s">
        <v>130</v>
      </c>
      <c r="J59" s="2">
        <v>1104</v>
      </c>
      <c r="K59" s="24" t="s">
        <v>131</v>
      </c>
    </row>
    <row r="60" spans="2:11">
      <c r="B60" s="14"/>
      <c r="H60" s="2" t="s">
        <v>132</v>
      </c>
      <c r="I60" s="2" t="s">
        <v>133</v>
      </c>
      <c r="J60" s="2">
        <v>1004</v>
      </c>
      <c r="K60" s="24" t="s">
        <v>133</v>
      </c>
    </row>
    <row r="61" spans="2:11">
      <c r="B61" s="14"/>
      <c r="H61" s="2" t="str">
        <f>(_xlfn.CONCAT(H60,"Base"))</f>
        <v>GP_SpeedBase</v>
      </c>
      <c r="I61" s="2" t="str">
        <f>_xlfn.CONCAT(I60,"Base")</f>
        <v>移动速度Base</v>
      </c>
      <c r="J61" s="2">
        <f>J60*10+1</f>
        <v>10041</v>
      </c>
      <c r="K61" s="24" t="str">
        <f>_xlfn.CONCAT(K60,"基础值")</f>
        <v>移动速度基础值</v>
      </c>
    </row>
    <row r="62" spans="2:11">
      <c r="B62" s="14"/>
      <c r="H62" s="2" t="str">
        <f>_xlfn.CONCAT(H60,"Add")</f>
        <v>GP_SpeedAdd</v>
      </c>
      <c r="I62" s="2" t="str">
        <f>_xlfn.CONCAT(I60,"Add")</f>
        <v>移动速度Add</v>
      </c>
      <c r="J62" s="2">
        <f>J60*10+2</f>
        <v>10042</v>
      </c>
      <c r="K62" s="24" t="str">
        <f>_xlfn.CONCAT(K60,"附加值")</f>
        <v>移动速度附加值</v>
      </c>
    </row>
    <row r="63" spans="2:11">
      <c r="B63" s="14"/>
      <c r="H63" s="2" t="str">
        <f>_xlfn.CONCAT(H60,"Pct")</f>
        <v>GP_SpeedPct</v>
      </c>
      <c r="I63" s="2" t="str">
        <f>_xlfn.CONCAT(I60,"Pct")</f>
        <v>移动速度Pct</v>
      </c>
      <c r="J63" s="2">
        <f>J60*10+3</f>
        <v>10043</v>
      </c>
      <c r="K63" s="24" t="str">
        <f>_xlfn.CONCAT(K60,"百分比")</f>
        <v>移动速度百分比</v>
      </c>
    </row>
    <row r="64" spans="2:11">
      <c r="B64" s="14"/>
      <c r="H64" s="2" t="str">
        <f>_xlfn.CONCAT(H60,"FinalAdd")</f>
        <v>GP_SpeedFinalAdd</v>
      </c>
      <c r="I64" s="2" t="str">
        <f>_xlfn.CONCAT(I60,"FinalAdd")</f>
        <v>移动速度FinalAdd</v>
      </c>
      <c r="J64" s="2">
        <f>J60*10+4</f>
        <v>10044</v>
      </c>
      <c r="K64" s="24" t="str">
        <f>_xlfn.CONCAT(K60,"最终附加值")</f>
        <v>移动速度最终附加值</v>
      </c>
    </row>
    <row r="65" spans="2:11">
      <c r="B65" s="14"/>
      <c r="H65" s="2" t="str">
        <f>_xlfn.CONCAT(H60,"FinalPct")</f>
        <v>GP_SpeedFinalPct</v>
      </c>
      <c r="I65" s="2" t="str">
        <f>_xlfn.CONCAT(I60,"FinalPct")</f>
        <v>移动速度FinalPct</v>
      </c>
      <c r="J65" s="2">
        <f>J60*10+5</f>
        <v>10045</v>
      </c>
      <c r="K65" s="24" t="str">
        <f>_xlfn.CONCAT(K60,"最终百分比")</f>
        <v>移动速度最终百分比</v>
      </c>
    </row>
    <row r="66" spans="2:11">
      <c r="B66" s="14"/>
      <c r="H66" s="2" t="s">
        <v>134</v>
      </c>
      <c r="I66" s="2" t="s">
        <v>135</v>
      </c>
      <c r="J66" s="2">
        <v>1105</v>
      </c>
      <c r="K66" s="24" t="s">
        <v>136</v>
      </c>
    </row>
    <row r="67" spans="2:11">
      <c r="B67" s="14"/>
      <c r="H67" s="2" t="str">
        <f>(_xlfn.CONCAT(H66,"Base"))</f>
        <v>GP_AtkBase</v>
      </c>
      <c r="I67" s="2" t="str">
        <f>_xlfn.CONCAT(I66,"Base")</f>
        <v>AtkBase</v>
      </c>
      <c r="J67" s="2">
        <f>J66*10+1</f>
        <v>11051</v>
      </c>
      <c r="K67" s="24" t="str">
        <f>_xlfn.CONCAT(K66,"基础值")</f>
        <v>攻击基础值</v>
      </c>
    </row>
    <row r="68" spans="2:11">
      <c r="B68" s="14"/>
      <c r="H68" s="2" t="str">
        <f t="shared" ref="H68:H70" si="0">_xlfn.CONCAT(H66,"Add")</f>
        <v>GP_AtkAdd</v>
      </c>
      <c r="I68" s="2" t="str">
        <f>_xlfn.CONCAT(I66,"Add")</f>
        <v>AtkAdd</v>
      </c>
      <c r="J68" s="2">
        <f>J66*10+2</f>
        <v>11052</v>
      </c>
      <c r="K68" s="24" t="str">
        <f>_xlfn.CONCAT(K66,"附加值")</f>
        <v>攻击附加值</v>
      </c>
    </row>
    <row r="69" spans="2:11">
      <c r="B69" s="14"/>
      <c r="H69" s="2" t="str">
        <f>_xlfn.CONCAT(H66,"Pct")</f>
        <v>GP_AtkPct</v>
      </c>
      <c r="I69" s="2" t="str">
        <f>_xlfn.CONCAT(I66,"Pct")</f>
        <v>AtkPct</v>
      </c>
      <c r="J69" s="2">
        <f>J66*10+3</f>
        <v>11053</v>
      </c>
      <c r="K69" s="24" t="str">
        <f>_xlfn.CONCAT(K66,"百分比")</f>
        <v>攻击百分比</v>
      </c>
    </row>
    <row r="70" spans="2:11">
      <c r="B70" s="14"/>
      <c r="H70" s="2" t="str">
        <f>_xlfn.CONCAT(H66,"FinalAdd")</f>
        <v>GP_AtkFinalAdd</v>
      </c>
      <c r="I70" s="2" t="str">
        <f>_xlfn.CONCAT(I66,"FinalAdd")</f>
        <v>AtkFinalAdd</v>
      </c>
      <c r="J70" s="2">
        <f>J66*10+4</f>
        <v>11054</v>
      </c>
      <c r="K70" s="24" t="str">
        <f>_xlfn.CONCAT(K66,"最终附加值")</f>
        <v>攻击最终附加值</v>
      </c>
    </row>
    <row r="71" spans="2:11">
      <c r="B71" s="14"/>
      <c r="H71" s="2" t="str">
        <f>_xlfn.CONCAT(H66,"FinalPct")</f>
        <v>GP_AtkFinalPct</v>
      </c>
      <c r="I71" s="2" t="str">
        <f>_xlfn.CONCAT(I66,"FinalPct")</f>
        <v>AtkFinalPct</v>
      </c>
      <c r="J71" s="2">
        <f>J66*10+5</f>
        <v>11055</v>
      </c>
      <c r="K71" s="24" t="str">
        <f>_xlfn.CONCAT(K66,"最终百分比")</f>
        <v>攻击最终百分比</v>
      </c>
    </row>
    <row r="72" spans="2:11">
      <c r="B72" s="14"/>
      <c r="H72" s="2" t="s">
        <v>137</v>
      </c>
      <c r="I72" s="2" t="s">
        <v>138</v>
      </c>
      <c r="J72" s="2">
        <v>1106</v>
      </c>
      <c r="K72" s="24" t="s">
        <v>139</v>
      </c>
    </row>
    <row r="73" spans="2:11">
      <c r="B73" s="14"/>
      <c r="H73" s="2" t="str">
        <f>(_xlfn.CONCAT(H72,"Base"))</f>
        <v>GP_DefBase</v>
      </c>
      <c r="I73" s="2" t="str">
        <f>_xlfn.CONCAT(I72,"Base")</f>
        <v>DefBase</v>
      </c>
      <c r="J73" s="2">
        <f>J72*10+1</f>
        <v>11061</v>
      </c>
      <c r="K73" s="24" t="str">
        <f>_xlfn.CONCAT(K72,"基础值")</f>
        <v>防御基础值</v>
      </c>
    </row>
    <row r="74" spans="2:11">
      <c r="B74" s="14"/>
      <c r="H74" s="2" t="str">
        <f>_xlfn.CONCAT(H72,"Add")</f>
        <v>GP_DefAdd</v>
      </c>
      <c r="I74" s="2" t="str">
        <f>_xlfn.CONCAT(I72,"Add")</f>
        <v>DefAdd</v>
      </c>
      <c r="J74" s="2">
        <f>J72*10+2</f>
        <v>11062</v>
      </c>
      <c r="K74" s="24" t="str">
        <f>_xlfn.CONCAT(K72,"附加值")</f>
        <v>防御附加值</v>
      </c>
    </row>
    <row r="75" spans="2:11">
      <c r="B75" s="14"/>
      <c r="H75" s="2" t="str">
        <f>_xlfn.CONCAT(H72,"Pct")</f>
        <v>GP_DefPct</v>
      </c>
      <c r="I75" s="2" t="str">
        <f>_xlfn.CONCAT(I72,"Pct")</f>
        <v>DefPct</v>
      </c>
      <c r="J75" s="2">
        <f>J72*10+3</f>
        <v>11063</v>
      </c>
      <c r="K75" s="24" t="str">
        <f>_xlfn.CONCAT(K72,"百分比")</f>
        <v>防御百分比</v>
      </c>
    </row>
    <row r="76" spans="2:11">
      <c r="B76" s="14"/>
      <c r="H76" s="2" t="str">
        <f>_xlfn.CONCAT(H72,"FinalAdd")</f>
        <v>GP_DefFinalAdd</v>
      </c>
      <c r="I76" s="2" t="str">
        <f>_xlfn.CONCAT(I72,"FinalAdd")</f>
        <v>DefFinalAdd</v>
      </c>
      <c r="J76" s="2">
        <f>J72*10+4</f>
        <v>11064</v>
      </c>
      <c r="K76" s="24" t="str">
        <f>_xlfn.CONCAT(K72,"最终附加值")</f>
        <v>防御最终附加值</v>
      </c>
    </row>
    <row r="77" spans="2:11">
      <c r="B77" s="14"/>
      <c r="H77" s="2" t="str">
        <f>_xlfn.CONCAT(H72,"FinalPct")</f>
        <v>GP_DefFinalPct</v>
      </c>
      <c r="I77" s="2" t="str">
        <f>_xlfn.CONCAT(I72,"FinalPct")</f>
        <v>DefFinalPct</v>
      </c>
      <c r="J77" s="2">
        <f>J72*10+5</f>
        <v>11065</v>
      </c>
      <c r="K77" s="24" t="str">
        <f>_xlfn.CONCAT(K72,"最终百分比")</f>
        <v>防御最终百分比</v>
      </c>
    </row>
    <row r="78" spans="2:11">
      <c r="B78" s="14"/>
      <c r="H78" s="2" t="s">
        <v>140</v>
      </c>
      <c r="I78" s="2" t="s">
        <v>141</v>
      </c>
      <c r="J78" s="2">
        <v>1107</v>
      </c>
      <c r="K78" s="24" t="s">
        <v>142</v>
      </c>
    </row>
    <row r="79" spans="2:11">
      <c r="B79" s="14"/>
      <c r="H79" s="2" t="str">
        <f>(_xlfn.CONCAT(H78,"Base"))</f>
        <v>GP_HitBase</v>
      </c>
      <c r="I79" s="2" t="str">
        <f>_xlfn.CONCAT(I78,"Base")</f>
        <v>HitBase</v>
      </c>
      <c r="J79" s="2">
        <f>J78*10+1</f>
        <v>11071</v>
      </c>
      <c r="K79" s="24" t="str">
        <f>_xlfn.CONCAT(K78,"基础值")</f>
        <v>命中基础值</v>
      </c>
    </row>
    <row r="80" spans="2:11">
      <c r="B80" s="14"/>
      <c r="H80" s="2" t="str">
        <f>_xlfn.CONCAT(H78,"Add")</f>
        <v>GP_HitAdd</v>
      </c>
      <c r="I80" s="2" t="str">
        <f>_xlfn.CONCAT(I78,"Add")</f>
        <v>HitAdd</v>
      </c>
      <c r="J80" s="2">
        <f>J78*10+2</f>
        <v>11072</v>
      </c>
      <c r="K80" s="24" t="str">
        <f>_xlfn.CONCAT(K78,"附加值")</f>
        <v>命中附加值</v>
      </c>
    </row>
    <row r="81" spans="2:11">
      <c r="B81" s="14"/>
      <c r="H81" s="2" t="str">
        <f>_xlfn.CONCAT(H78,"Pct")</f>
        <v>GP_HitPct</v>
      </c>
      <c r="I81" s="2" t="str">
        <f>_xlfn.CONCAT(I78,"Pct")</f>
        <v>HitPct</v>
      </c>
      <c r="J81" s="2">
        <f>J78*10+3</f>
        <v>11073</v>
      </c>
      <c r="K81" s="24" t="str">
        <f>_xlfn.CONCAT(K78,"百分比")</f>
        <v>命中百分比</v>
      </c>
    </row>
    <row r="82" spans="2:11">
      <c r="B82" s="14"/>
      <c r="H82" s="2" t="str">
        <f>_xlfn.CONCAT(H78,"FinalAdd")</f>
        <v>GP_HitFinalAdd</v>
      </c>
      <c r="I82" s="2" t="str">
        <f>_xlfn.CONCAT(I78,"FinalAdd")</f>
        <v>HitFinalAdd</v>
      </c>
      <c r="J82" s="2">
        <f>J78*10+4</f>
        <v>11074</v>
      </c>
      <c r="K82" s="24" t="str">
        <f>_xlfn.CONCAT(K78,"最终附加值")</f>
        <v>命中最终附加值</v>
      </c>
    </row>
    <row r="83" spans="2:11">
      <c r="B83" s="14"/>
      <c r="H83" s="2" t="str">
        <f>_xlfn.CONCAT(H78,"FinalPct")</f>
        <v>GP_HitFinalPct</v>
      </c>
      <c r="I83" s="2" t="str">
        <f>_xlfn.CONCAT(I78,"FinalPct")</f>
        <v>HitFinalPct</v>
      </c>
      <c r="J83" s="2">
        <f>J78*10+5</f>
        <v>11075</v>
      </c>
      <c r="K83" s="24" t="str">
        <f>_xlfn.CONCAT(K78,"最终百分比")</f>
        <v>命中最终百分比</v>
      </c>
    </row>
    <row r="84" spans="2:11">
      <c r="B84" s="14"/>
      <c r="H84" s="2" t="s">
        <v>143</v>
      </c>
      <c r="I84" s="2" t="s">
        <v>144</v>
      </c>
      <c r="J84" s="2">
        <v>1108</v>
      </c>
      <c r="K84" s="24" t="s">
        <v>145</v>
      </c>
    </row>
    <row r="85" spans="2:11">
      <c r="B85" s="14"/>
      <c r="H85" s="2" t="str">
        <f>(_xlfn.CONCAT(H84,"Base"))</f>
        <v>GP_CritBase</v>
      </c>
      <c r="I85" s="2" t="str">
        <f>_xlfn.CONCAT(I84,"Base")</f>
        <v>CritBase</v>
      </c>
      <c r="J85" s="2">
        <f>J84*10+1</f>
        <v>11081</v>
      </c>
      <c r="K85" s="24" t="str">
        <f>_xlfn.CONCAT(K84,"基础值")</f>
        <v>暴击基础值</v>
      </c>
    </row>
    <row r="86" spans="2:11">
      <c r="B86" s="14"/>
      <c r="H86" s="2" t="str">
        <f>_xlfn.CONCAT(H84,"Add")</f>
        <v>GP_CritAdd</v>
      </c>
      <c r="I86" s="2" t="str">
        <f>_xlfn.CONCAT(I84,"Add")</f>
        <v>CritAdd</v>
      </c>
      <c r="J86" s="2">
        <f>J84*10+2</f>
        <v>11082</v>
      </c>
      <c r="K86" s="24" t="str">
        <f>_xlfn.CONCAT(K84,"附加值")</f>
        <v>暴击附加值</v>
      </c>
    </row>
    <row r="87" spans="2:11">
      <c r="B87" s="14"/>
      <c r="H87" s="2" t="str">
        <f>_xlfn.CONCAT(H84,"Pct")</f>
        <v>GP_CritPct</v>
      </c>
      <c r="I87" s="2" t="str">
        <f>_xlfn.CONCAT(I84,"Pct")</f>
        <v>CritPct</v>
      </c>
      <c r="J87" s="2">
        <f>J84*10+3</f>
        <v>11083</v>
      </c>
      <c r="K87" s="24" t="str">
        <f>_xlfn.CONCAT(K84,"百分比")</f>
        <v>暴击百分比</v>
      </c>
    </row>
    <row r="88" spans="2:11">
      <c r="B88" s="14"/>
      <c r="H88" s="2" t="str">
        <f>_xlfn.CONCAT(H84,"FinalAdd")</f>
        <v>GP_CritFinalAdd</v>
      </c>
      <c r="I88" s="2" t="str">
        <f>_xlfn.CONCAT(I84,"FinalAdd")</f>
        <v>CritFinalAdd</v>
      </c>
      <c r="J88" s="2">
        <f>J84*10+4</f>
        <v>11084</v>
      </c>
      <c r="K88" s="24" t="str">
        <f>_xlfn.CONCAT(K84,"最终附加值")</f>
        <v>暴击最终附加值</v>
      </c>
    </row>
    <row r="89" spans="2:11">
      <c r="B89" s="17"/>
      <c r="C89" s="11"/>
      <c r="D89" s="11"/>
      <c r="E89" s="11"/>
      <c r="F89" s="11"/>
      <c r="G89" s="11"/>
      <c r="H89" s="12" t="str">
        <f>_xlfn.CONCAT(H84,"FinalPct")</f>
        <v>GP_CritFinalPct</v>
      </c>
      <c r="I89" s="12" t="str">
        <f>_xlfn.CONCAT(I84,"FinalPct")</f>
        <v>CritFinalPct</v>
      </c>
      <c r="J89" s="12">
        <f>J84*10+5</f>
        <v>11085</v>
      </c>
      <c r="K89" s="25" t="str">
        <f>_xlfn.CONCAT(K84,"最终百分比")</f>
        <v>暴击最终百分比</v>
      </c>
    </row>
    <row r="91" spans="2:11">
      <c r="B91" s="13" t="s">
        <v>146</v>
      </c>
      <c r="C91" s="7"/>
      <c r="D91" s="7"/>
      <c r="E91" s="7"/>
      <c r="F91" s="7"/>
      <c r="G91" s="7"/>
      <c r="H91" s="8" t="s">
        <v>147</v>
      </c>
      <c r="I91" s="8"/>
      <c r="J91" s="8">
        <v>0</v>
      </c>
      <c r="K91" s="23"/>
    </row>
    <row r="92" spans="2:11">
      <c r="B92" s="14"/>
      <c r="H92" s="2" t="s">
        <v>148</v>
      </c>
      <c r="I92" s="2" t="s">
        <v>149</v>
      </c>
      <c r="J92" s="2">
        <v>1</v>
      </c>
      <c r="K92" s="24" t="s">
        <v>150</v>
      </c>
    </row>
    <row r="93" spans="2:11">
      <c r="B93" s="14"/>
      <c r="H93" s="2" t="s">
        <v>151</v>
      </c>
      <c r="I93" s="2" t="s">
        <v>152</v>
      </c>
      <c r="J93" s="2">
        <v>2</v>
      </c>
      <c r="K93" s="24" t="s">
        <v>152</v>
      </c>
    </row>
    <row r="94" spans="2:11">
      <c r="B94" s="14"/>
      <c r="H94" s="2" t="s">
        <v>153</v>
      </c>
      <c r="I94" s="2" t="s">
        <v>154</v>
      </c>
      <c r="J94" s="2">
        <v>3</v>
      </c>
      <c r="K94" s="24" t="s">
        <v>154</v>
      </c>
    </row>
    <row r="95" spans="2:11">
      <c r="B95" s="14"/>
      <c r="H95" s="2" t="s">
        <v>155</v>
      </c>
      <c r="I95" s="2" t="s">
        <v>156</v>
      </c>
      <c r="J95" s="2">
        <v>4</v>
      </c>
      <c r="K95" s="24" t="s">
        <v>156</v>
      </c>
    </row>
    <row r="96" spans="2:11">
      <c r="B96" s="14"/>
      <c r="H96" s="2" t="s">
        <v>157</v>
      </c>
      <c r="I96" s="2" t="s">
        <v>158</v>
      </c>
      <c r="J96" s="2">
        <v>5</v>
      </c>
      <c r="K96" s="24" t="s">
        <v>158</v>
      </c>
    </row>
    <row r="97" spans="2:11">
      <c r="B97" s="14"/>
      <c r="H97" s="2" t="s">
        <v>159</v>
      </c>
      <c r="I97" s="2" t="s">
        <v>160</v>
      </c>
      <c r="J97" s="2">
        <v>6</v>
      </c>
      <c r="K97" s="24" t="s">
        <v>160</v>
      </c>
    </row>
    <row r="98" spans="2:11">
      <c r="B98" s="14"/>
      <c r="H98" s="2" t="s">
        <v>161</v>
      </c>
      <c r="I98" s="2" t="s">
        <v>162</v>
      </c>
      <c r="J98" s="2">
        <v>7</v>
      </c>
      <c r="K98" s="24" t="s">
        <v>162</v>
      </c>
    </row>
    <row r="99" spans="2:11">
      <c r="B99" s="14"/>
      <c r="H99" s="2" t="s">
        <v>163</v>
      </c>
      <c r="I99" s="2" t="s">
        <v>164</v>
      </c>
      <c r="J99" s="2">
        <v>8</v>
      </c>
      <c r="K99" s="24" t="s">
        <v>164</v>
      </c>
    </row>
    <row r="100" spans="2:11">
      <c r="B100" s="17"/>
      <c r="C100" s="11"/>
      <c r="D100" s="11"/>
      <c r="E100" s="11"/>
      <c r="F100" s="11"/>
      <c r="G100" s="11"/>
      <c r="H100" s="12" t="s">
        <v>165</v>
      </c>
      <c r="I100" s="12" t="s">
        <v>166</v>
      </c>
      <c r="J100" s="12">
        <v>9</v>
      </c>
      <c r="K100" s="25" t="s">
        <v>166</v>
      </c>
    </row>
    <row r="102" spans="2:11">
      <c r="B102" s="13" t="s">
        <v>167</v>
      </c>
      <c r="C102" s="7"/>
      <c r="D102" s="7"/>
      <c r="E102" s="7"/>
      <c r="F102" s="7"/>
      <c r="G102" s="7"/>
      <c r="H102" s="8" t="s">
        <v>168</v>
      </c>
      <c r="I102" s="8" t="s">
        <v>169</v>
      </c>
      <c r="J102" s="8">
        <v>1</v>
      </c>
      <c r="K102" s="23" t="s">
        <v>169</v>
      </c>
    </row>
    <row r="103" spans="2:11">
      <c r="B103" s="17"/>
      <c r="C103" s="11"/>
      <c r="D103" s="11"/>
      <c r="E103" s="11"/>
      <c r="F103" s="11"/>
      <c r="G103" s="11"/>
      <c r="H103" s="12" t="s">
        <v>170</v>
      </c>
      <c r="I103" s="12" t="s">
        <v>171</v>
      </c>
      <c r="J103" s="12">
        <v>2</v>
      </c>
      <c r="K103" s="25" t="s">
        <v>171</v>
      </c>
    </row>
    <row r="105" spans="2:11">
      <c r="B105" s="13" t="s">
        <v>172</v>
      </c>
      <c r="C105" s="7"/>
      <c r="D105" s="7"/>
      <c r="E105" s="7"/>
      <c r="F105" s="7"/>
      <c r="G105" s="7"/>
      <c r="H105" s="8" t="s">
        <v>173</v>
      </c>
      <c r="I105" s="8" t="s">
        <v>174</v>
      </c>
      <c r="J105" s="8">
        <v>1</v>
      </c>
      <c r="K105" s="23" t="s">
        <v>174</v>
      </c>
    </row>
    <row r="106" spans="2:11">
      <c r="B106" s="14"/>
      <c r="H106" s="2" t="s">
        <v>175</v>
      </c>
      <c r="I106" s="2" t="s">
        <v>176</v>
      </c>
      <c r="J106" s="2">
        <v>2</v>
      </c>
      <c r="K106" s="24" t="s">
        <v>176</v>
      </c>
    </row>
    <row r="107" spans="2:11">
      <c r="B107" s="14"/>
      <c r="H107" s="2" t="s">
        <v>177</v>
      </c>
      <c r="I107" s="2" t="s">
        <v>178</v>
      </c>
      <c r="J107" s="2">
        <v>3</v>
      </c>
      <c r="K107" s="24" t="s">
        <v>178</v>
      </c>
    </row>
    <row r="108" spans="2:11">
      <c r="B108" s="17"/>
      <c r="C108" s="11"/>
      <c r="D108" s="11"/>
      <c r="E108" s="11"/>
      <c r="F108" s="11"/>
      <c r="G108" s="11"/>
      <c r="H108" s="12" t="s">
        <v>179</v>
      </c>
      <c r="I108" s="12" t="s">
        <v>180</v>
      </c>
      <c r="J108" s="12">
        <v>4</v>
      </c>
      <c r="K108" s="25" t="s">
        <v>181</v>
      </c>
    </row>
    <row r="110" spans="2:11">
      <c r="B110" s="13" t="s">
        <v>182</v>
      </c>
      <c r="C110" s="7"/>
      <c r="D110" s="7"/>
      <c r="E110" s="7"/>
      <c r="F110" s="7"/>
      <c r="G110" s="7"/>
      <c r="H110" s="7" t="s">
        <v>183</v>
      </c>
      <c r="I110" s="8" t="s">
        <v>184</v>
      </c>
      <c r="J110" s="8">
        <v>1</v>
      </c>
      <c r="K110" s="23" t="s">
        <v>184</v>
      </c>
    </row>
    <row r="111" spans="2:11">
      <c r="B111" s="14"/>
      <c r="C111" s="15"/>
      <c r="D111" s="15"/>
      <c r="E111" s="15"/>
      <c r="F111" s="15"/>
      <c r="G111" s="15"/>
      <c r="H111" s="15" t="s">
        <v>185</v>
      </c>
      <c r="I111" s="16" t="s">
        <v>186</v>
      </c>
      <c r="J111" s="16">
        <v>2</v>
      </c>
      <c r="K111" s="24" t="s">
        <v>186</v>
      </c>
    </row>
    <row r="112" spans="2:11">
      <c r="B112" s="14"/>
      <c r="C112" s="15"/>
      <c r="D112" s="15"/>
      <c r="E112" s="15"/>
      <c r="F112" s="15"/>
      <c r="G112" s="15"/>
      <c r="H112" s="15" t="s">
        <v>187</v>
      </c>
      <c r="I112" s="16" t="s">
        <v>188</v>
      </c>
      <c r="J112" s="16">
        <v>3</v>
      </c>
      <c r="K112" s="24" t="s">
        <v>188</v>
      </c>
    </row>
    <row r="113" spans="2:11">
      <c r="B113" s="14"/>
      <c r="C113" s="15"/>
      <c r="D113" s="15"/>
      <c r="E113" s="15"/>
      <c r="F113" s="15"/>
      <c r="G113" s="15"/>
      <c r="H113" s="15" t="s">
        <v>189</v>
      </c>
      <c r="I113" s="16" t="s">
        <v>190</v>
      </c>
      <c r="J113" s="16">
        <v>4</v>
      </c>
      <c r="K113" s="24" t="s">
        <v>190</v>
      </c>
    </row>
    <row r="114" spans="2:11">
      <c r="B114" s="17"/>
      <c r="C114" s="11"/>
      <c r="D114" s="11"/>
      <c r="E114" s="11"/>
      <c r="F114" s="11"/>
      <c r="G114" s="11"/>
      <c r="H114" s="12" t="s">
        <v>191</v>
      </c>
      <c r="I114" s="12" t="s">
        <v>192</v>
      </c>
      <c r="J114" s="12">
        <v>5</v>
      </c>
      <c r="K114" s="25" t="s">
        <v>192</v>
      </c>
    </row>
    <row r="116" spans="2:11">
      <c r="B116" s="13" t="s">
        <v>193</v>
      </c>
      <c r="C116" s="7"/>
      <c r="D116" s="7"/>
      <c r="E116" s="7"/>
      <c r="F116" s="7"/>
      <c r="G116" s="7"/>
      <c r="H116" s="8" t="s">
        <v>194</v>
      </c>
      <c r="I116" s="8" t="s">
        <v>195</v>
      </c>
      <c r="J116" s="8">
        <v>1</v>
      </c>
      <c r="K116" s="23" t="s">
        <v>195</v>
      </c>
    </row>
    <row r="117" spans="2:11">
      <c r="B117" s="14"/>
      <c r="H117" s="2" t="s">
        <v>196</v>
      </c>
      <c r="I117" s="2" t="s">
        <v>197</v>
      </c>
      <c r="J117" s="2">
        <v>2</v>
      </c>
      <c r="K117" s="24" t="s">
        <v>197</v>
      </c>
    </row>
    <row r="118" spans="2:11">
      <c r="B118" s="14"/>
      <c r="H118" s="2" t="s">
        <v>198</v>
      </c>
      <c r="I118" s="2" t="s">
        <v>199</v>
      </c>
      <c r="J118" s="2">
        <v>3</v>
      </c>
      <c r="K118" s="24" t="s">
        <v>199</v>
      </c>
    </row>
    <row r="119" spans="2:11">
      <c r="B119" s="17"/>
      <c r="C119" s="11"/>
      <c r="D119" s="11"/>
      <c r="E119" s="11"/>
      <c r="F119" s="11"/>
      <c r="G119" s="11"/>
      <c r="H119" s="12" t="s">
        <v>200</v>
      </c>
      <c r="I119" s="12" t="s">
        <v>201</v>
      </c>
      <c r="J119" s="12">
        <v>4</v>
      </c>
      <c r="K119" s="25" t="s">
        <v>201</v>
      </c>
    </row>
    <row r="121" spans="2:11">
      <c r="B121" s="13" t="s">
        <v>202</v>
      </c>
      <c r="C121" s="7"/>
      <c r="D121" s="7"/>
      <c r="E121" s="7"/>
      <c r="F121" s="7"/>
      <c r="G121" s="7"/>
      <c r="H121" s="8" t="s">
        <v>203</v>
      </c>
      <c r="I121" s="8" t="s">
        <v>204</v>
      </c>
      <c r="J121" s="8">
        <v>1</v>
      </c>
      <c r="K121" s="23" t="s">
        <v>204</v>
      </c>
    </row>
    <row r="122" spans="2:11">
      <c r="B122" s="14"/>
      <c r="H122" s="2" t="s">
        <v>205</v>
      </c>
      <c r="I122" s="2" t="s">
        <v>206</v>
      </c>
      <c r="J122" s="2">
        <v>2</v>
      </c>
      <c r="K122" s="24" t="s">
        <v>206</v>
      </c>
    </row>
    <row r="123" spans="2:11">
      <c r="B123" s="17"/>
      <c r="C123" s="11"/>
      <c r="D123" s="11"/>
      <c r="E123" s="11"/>
      <c r="F123" s="11"/>
      <c r="G123" s="11"/>
      <c r="H123" s="12" t="s">
        <v>207</v>
      </c>
      <c r="I123" s="12" t="s">
        <v>208</v>
      </c>
      <c r="J123" s="12">
        <v>3</v>
      </c>
      <c r="K123" s="25" t="s">
        <v>208</v>
      </c>
    </row>
    <row r="125" spans="2:11">
      <c r="B125" s="13" t="s">
        <v>209</v>
      </c>
      <c r="C125" s="7" t="b">
        <v>1</v>
      </c>
      <c r="D125" s="7"/>
      <c r="E125" s="7"/>
      <c r="F125" s="7"/>
      <c r="G125" s="7"/>
      <c r="H125" s="8" t="s">
        <v>210</v>
      </c>
      <c r="I125" s="8" t="s">
        <v>211</v>
      </c>
      <c r="J125" s="8">
        <f>POWER(2,0)</f>
        <v>1</v>
      </c>
      <c r="K125" s="23" t="s">
        <v>211</v>
      </c>
    </row>
    <row r="126" spans="2:11">
      <c r="B126" s="14"/>
      <c r="H126" s="2" t="s">
        <v>212</v>
      </c>
      <c r="I126" s="2" t="s">
        <v>213</v>
      </c>
      <c r="J126" s="2">
        <f>POWER(2,1)</f>
        <v>2</v>
      </c>
      <c r="K126" s="24" t="s">
        <v>213</v>
      </c>
    </row>
    <row r="127" spans="2:11">
      <c r="B127" s="14"/>
      <c r="H127" s="2" t="s">
        <v>214</v>
      </c>
      <c r="I127" s="2" t="s">
        <v>215</v>
      </c>
      <c r="J127" s="2">
        <f>POWER(2,2)</f>
        <v>4</v>
      </c>
      <c r="K127" s="24" t="s">
        <v>215</v>
      </c>
    </row>
    <row r="128" spans="2:11">
      <c r="B128" s="14"/>
      <c r="H128" s="2" t="s">
        <v>216</v>
      </c>
      <c r="I128" s="2" t="s">
        <v>217</v>
      </c>
      <c r="J128" s="2">
        <f>POWER(2,3)</f>
        <v>8</v>
      </c>
      <c r="K128" s="24" t="s">
        <v>217</v>
      </c>
    </row>
    <row r="129" spans="2:11">
      <c r="B129" s="14"/>
      <c r="H129" s="2" t="s">
        <v>218</v>
      </c>
      <c r="I129" s="2" t="s">
        <v>219</v>
      </c>
      <c r="J129" s="2">
        <f>POWER(2,4)</f>
        <v>16</v>
      </c>
      <c r="K129" s="24" t="s">
        <v>219</v>
      </c>
    </row>
    <row r="130" spans="2:11">
      <c r="B130" s="14"/>
      <c r="H130" s="2" t="s">
        <v>220</v>
      </c>
      <c r="I130" s="2" t="s">
        <v>221</v>
      </c>
      <c r="J130" s="2">
        <f>POWER(2,5)</f>
        <v>32</v>
      </c>
      <c r="K130" s="24" t="s">
        <v>221</v>
      </c>
    </row>
    <row r="131" spans="2:11">
      <c r="B131" s="14"/>
      <c r="H131" s="2" t="s">
        <v>222</v>
      </c>
      <c r="I131" s="2" t="s">
        <v>223</v>
      </c>
      <c r="J131" s="2">
        <f>POWER(2,6)</f>
        <v>64</v>
      </c>
      <c r="K131" s="24" t="s">
        <v>223</v>
      </c>
    </row>
    <row r="132" spans="2:11">
      <c r="B132" s="14"/>
      <c r="H132" s="2" t="s">
        <v>224</v>
      </c>
      <c r="I132" s="2" t="s">
        <v>225</v>
      </c>
      <c r="J132" s="2">
        <f>POWER(2,7)</f>
        <v>128</v>
      </c>
      <c r="K132" s="24" t="s">
        <v>225</v>
      </c>
    </row>
    <row r="133" spans="2:11">
      <c r="B133" s="14"/>
      <c r="H133" s="2" t="s">
        <v>226</v>
      </c>
      <c r="I133" s="2" t="s">
        <v>227</v>
      </c>
      <c r="J133" s="2">
        <f>POWER(2,8)</f>
        <v>256</v>
      </c>
      <c r="K133" s="24" t="s">
        <v>227</v>
      </c>
    </row>
    <row r="134" spans="2:11">
      <c r="B134" s="17"/>
      <c r="C134" s="11"/>
      <c r="D134" s="11"/>
      <c r="E134" s="11"/>
      <c r="F134" s="11"/>
      <c r="G134" s="11"/>
      <c r="H134" s="12" t="s">
        <v>228</v>
      </c>
      <c r="I134" s="12" t="s">
        <v>229</v>
      </c>
      <c r="J134" s="12">
        <f>POWER(2,9)</f>
        <v>512</v>
      </c>
      <c r="K134" s="25" t="s">
        <v>229</v>
      </c>
    </row>
    <row r="136" spans="2:11">
      <c r="B136" s="13" t="s">
        <v>230</v>
      </c>
      <c r="C136" s="7" t="b">
        <v>1</v>
      </c>
      <c r="D136" s="7"/>
      <c r="E136" s="7"/>
      <c r="F136" s="7"/>
      <c r="G136" s="7"/>
      <c r="H136" s="8" t="s">
        <v>231</v>
      </c>
      <c r="I136" s="8" t="s">
        <v>232</v>
      </c>
      <c r="J136" s="8">
        <f>POWER(2,0)</f>
        <v>1</v>
      </c>
      <c r="K136" s="23" t="s">
        <v>232</v>
      </c>
    </row>
    <row r="137" spans="2:11">
      <c r="B137" s="14"/>
      <c r="H137" s="2" t="s">
        <v>233</v>
      </c>
      <c r="I137" s="2" t="s">
        <v>234</v>
      </c>
      <c r="J137" s="2">
        <f>POWER(2,1)</f>
        <v>2</v>
      </c>
      <c r="K137" s="24" t="s">
        <v>234</v>
      </c>
    </row>
    <row r="138" spans="2:11">
      <c r="B138" s="14"/>
      <c r="H138" s="2" t="s">
        <v>235</v>
      </c>
      <c r="I138" s="2" t="s">
        <v>236</v>
      </c>
      <c r="J138" s="2">
        <f>POWER(2,2)</f>
        <v>4</v>
      </c>
      <c r="K138" s="24" t="s">
        <v>236</v>
      </c>
    </row>
    <row r="139" spans="2:11">
      <c r="B139" s="14"/>
      <c r="H139" s="2" t="s">
        <v>237</v>
      </c>
      <c r="I139" s="2" t="s">
        <v>238</v>
      </c>
      <c r="J139" s="2">
        <f>POWER(2,3)</f>
        <v>8</v>
      </c>
      <c r="K139" s="24" t="s">
        <v>238</v>
      </c>
    </row>
    <row r="140" spans="2:11">
      <c r="B140" s="14"/>
      <c r="H140" s="2" t="s">
        <v>239</v>
      </c>
      <c r="I140" s="2" t="s">
        <v>240</v>
      </c>
      <c r="J140" s="2">
        <f>POWER(2,4)</f>
        <v>16</v>
      </c>
      <c r="K140" s="24" t="s">
        <v>240</v>
      </c>
    </row>
    <row r="141" spans="2:11">
      <c r="B141" s="14"/>
      <c r="H141" s="2" t="s">
        <v>241</v>
      </c>
      <c r="I141" s="2" t="s">
        <v>242</v>
      </c>
      <c r="J141" s="2">
        <f>POWER(2,5)</f>
        <v>32</v>
      </c>
      <c r="K141" s="24" t="s">
        <v>242</v>
      </c>
    </row>
    <row r="142" spans="2:11">
      <c r="B142" s="14"/>
      <c r="H142" s="2" t="s">
        <v>243</v>
      </c>
      <c r="I142" s="2" t="s">
        <v>244</v>
      </c>
      <c r="J142" s="2">
        <f>POWER(2,6)</f>
        <v>64</v>
      </c>
      <c r="K142" s="24" t="s">
        <v>244</v>
      </c>
    </row>
    <row r="143" spans="2:11">
      <c r="B143" s="14"/>
      <c r="H143" s="2" t="s">
        <v>245</v>
      </c>
      <c r="I143" s="2" t="s">
        <v>246</v>
      </c>
      <c r="J143" s="2">
        <f>POWER(2,7)</f>
        <v>128</v>
      </c>
      <c r="K143" s="24" t="s">
        <v>246</v>
      </c>
    </row>
    <row r="144" spans="2:11">
      <c r="B144" s="14"/>
      <c r="H144" s="2" t="s">
        <v>247</v>
      </c>
      <c r="I144" s="2" t="s">
        <v>248</v>
      </c>
      <c r="J144" s="2">
        <f>POWER(2,8)</f>
        <v>256</v>
      </c>
      <c r="K144" s="24" t="s">
        <v>248</v>
      </c>
    </row>
    <row r="145" spans="2:11">
      <c r="B145" s="17"/>
      <c r="C145" s="11"/>
      <c r="D145" s="11"/>
      <c r="E145" s="11"/>
      <c r="F145" s="11"/>
      <c r="G145" s="11"/>
      <c r="H145" s="12" t="s">
        <v>249</v>
      </c>
      <c r="I145" s="12" t="s">
        <v>250</v>
      </c>
      <c r="J145" s="12">
        <f>POWER(2,9)</f>
        <v>512</v>
      </c>
      <c r="K145" s="25" t="s">
        <v>250</v>
      </c>
    </row>
    <row r="147" spans="2:11">
      <c r="B147" s="13" t="s">
        <v>251</v>
      </c>
      <c r="C147" s="7" t="b">
        <v>1</v>
      </c>
      <c r="D147" s="7"/>
      <c r="E147" s="7"/>
      <c r="F147" s="7"/>
      <c r="G147" s="7"/>
      <c r="H147" s="8" t="s">
        <v>252</v>
      </c>
      <c r="I147" s="8" t="s">
        <v>253</v>
      </c>
      <c r="J147" s="8">
        <f>POWER(2,0)</f>
        <v>1</v>
      </c>
      <c r="K147" s="23" t="s">
        <v>253</v>
      </c>
    </row>
    <row r="148" spans="2:11">
      <c r="B148" s="14"/>
      <c r="C148" s="15"/>
      <c r="D148" s="15"/>
      <c r="E148" s="15"/>
      <c r="F148" s="15"/>
      <c r="G148" s="15"/>
      <c r="H148" s="16" t="s">
        <v>254</v>
      </c>
      <c r="I148" s="16" t="s">
        <v>255</v>
      </c>
      <c r="J148" s="16">
        <f>POWER(2,1)</f>
        <v>2</v>
      </c>
      <c r="K148" s="24" t="s">
        <v>255</v>
      </c>
    </row>
    <row r="149" spans="2:11">
      <c r="B149" s="14"/>
      <c r="C149" s="15"/>
      <c r="D149" s="15"/>
      <c r="E149" s="15"/>
      <c r="F149" s="15"/>
      <c r="G149" s="15"/>
      <c r="H149" s="16" t="s">
        <v>256</v>
      </c>
      <c r="I149" s="16" t="s">
        <v>257</v>
      </c>
      <c r="J149" s="16">
        <f>POWER(2,2)</f>
        <v>4</v>
      </c>
      <c r="K149" s="24" t="s">
        <v>257</v>
      </c>
    </row>
    <row r="150" spans="2:11">
      <c r="B150" s="17"/>
      <c r="C150" s="11"/>
      <c r="D150" s="11"/>
      <c r="E150" s="11"/>
      <c r="F150" s="11"/>
      <c r="G150" s="11"/>
      <c r="H150" s="12" t="s">
        <v>258</v>
      </c>
      <c r="I150" s="12" t="s">
        <v>259</v>
      </c>
      <c r="J150" s="12">
        <f>POWER(2,3)</f>
        <v>8</v>
      </c>
      <c r="K150" s="25" t="s">
        <v>259</v>
      </c>
    </row>
    <row r="152" spans="2:11">
      <c r="B152" s="13" t="s">
        <v>260</v>
      </c>
      <c r="C152" s="7" t="b">
        <v>1</v>
      </c>
      <c r="D152" s="7"/>
      <c r="E152" s="7"/>
      <c r="F152" s="7"/>
      <c r="G152" s="7"/>
      <c r="H152" s="8" t="s">
        <v>261</v>
      </c>
      <c r="I152" s="8" t="s">
        <v>262</v>
      </c>
      <c r="J152" s="8">
        <v>1</v>
      </c>
      <c r="K152" s="23" t="s">
        <v>262</v>
      </c>
    </row>
    <row r="153" spans="2:11">
      <c r="B153" s="14"/>
      <c r="H153" s="2" t="s">
        <v>263</v>
      </c>
      <c r="I153" s="2" t="s">
        <v>264</v>
      </c>
      <c r="J153" s="2">
        <v>2</v>
      </c>
      <c r="K153" s="24" t="s">
        <v>264</v>
      </c>
    </row>
    <row r="154" spans="2:11">
      <c r="B154" s="14"/>
      <c r="H154" s="2" t="s">
        <v>265</v>
      </c>
      <c r="I154" s="2" t="s">
        <v>266</v>
      </c>
      <c r="J154" s="2">
        <v>3</v>
      </c>
      <c r="K154" s="24" t="s">
        <v>266</v>
      </c>
    </row>
    <row r="155" spans="2:11">
      <c r="B155" s="17"/>
      <c r="C155" s="11"/>
      <c r="D155" s="11"/>
      <c r="E155" s="11"/>
      <c r="F155" s="11"/>
      <c r="G155" s="11"/>
      <c r="H155" s="12" t="s">
        <v>267</v>
      </c>
      <c r="I155" s="12" t="s">
        <v>268</v>
      </c>
      <c r="J155" s="12">
        <v>4</v>
      </c>
      <c r="K155" s="25" t="s">
        <v>268</v>
      </c>
    </row>
    <row r="157" spans="2:11">
      <c r="B157" s="13" t="s">
        <v>269</v>
      </c>
      <c r="C157" s="7" t="b">
        <v>1</v>
      </c>
      <c r="D157" s="7"/>
      <c r="E157" s="7"/>
      <c r="F157" s="7"/>
      <c r="G157" s="7"/>
      <c r="H157" s="8" t="s">
        <v>270</v>
      </c>
      <c r="I157" s="8" t="s">
        <v>271</v>
      </c>
      <c r="J157" s="8">
        <v>1</v>
      </c>
      <c r="K157" s="23" t="s">
        <v>271</v>
      </c>
    </row>
    <row r="158" spans="2:11">
      <c r="B158" s="17"/>
      <c r="C158" s="11"/>
      <c r="D158" s="11"/>
      <c r="E158" s="11"/>
      <c r="F158" s="11"/>
      <c r="G158" s="11"/>
      <c r="H158" s="12" t="s">
        <v>272</v>
      </c>
      <c r="I158" s="12" t="s">
        <v>273</v>
      </c>
      <c r="J158" s="12">
        <v>2</v>
      </c>
      <c r="K158" s="25" t="s">
        <v>273</v>
      </c>
    </row>
    <row r="160" spans="2:11">
      <c r="B160" s="13" t="s">
        <v>274</v>
      </c>
      <c r="C160" s="7" t="b">
        <v>1</v>
      </c>
      <c r="D160" s="7"/>
      <c r="E160" s="7"/>
      <c r="F160" s="7"/>
      <c r="G160" s="7"/>
      <c r="H160" s="8" t="s">
        <v>275</v>
      </c>
      <c r="I160" s="8" t="s">
        <v>276</v>
      </c>
      <c r="J160" s="8">
        <v>1</v>
      </c>
      <c r="K160" s="23" t="s">
        <v>276</v>
      </c>
    </row>
    <row r="161" spans="2:11">
      <c r="B161" s="14"/>
      <c r="H161" s="2" t="s">
        <v>277</v>
      </c>
      <c r="I161" s="2" t="s">
        <v>278</v>
      </c>
      <c r="J161" s="2">
        <v>2</v>
      </c>
      <c r="K161" s="24" t="s">
        <v>278</v>
      </c>
    </row>
    <row r="162" spans="2:11">
      <c r="B162" s="14"/>
      <c r="H162" s="2" t="s">
        <v>279</v>
      </c>
      <c r="I162" s="2" t="s">
        <v>280</v>
      </c>
      <c r="J162" s="2">
        <v>3</v>
      </c>
      <c r="K162" s="24" t="s">
        <v>280</v>
      </c>
    </row>
    <row r="163" spans="2:11">
      <c r="B163" s="17"/>
      <c r="C163" s="11"/>
      <c r="D163" s="11"/>
      <c r="E163" s="11"/>
      <c r="F163" s="11"/>
      <c r="G163" s="11"/>
      <c r="H163" s="12" t="s">
        <v>281</v>
      </c>
      <c r="I163" s="12" t="s">
        <v>282</v>
      </c>
      <c r="J163" s="12">
        <v>4</v>
      </c>
      <c r="K163" s="25" t="s">
        <v>282</v>
      </c>
    </row>
    <row r="165" spans="2:11">
      <c r="B165" s="26" t="s">
        <v>283</v>
      </c>
      <c r="C165" s="7" t="b">
        <v>1</v>
      </c>
      <c r="D165" s="7"/>
      <c r="E165" s="7"/>
      <c r="F165" s="7"/>
      <c r="G165" s="7"/>
      <c r="H165" s="8" t="s">
        <v>284</v>
      </c>
      <c r="I165" s="8" t="s">
        <v>69</v>
      </c>
      <c r="J165" s="8">
        <v>1</v>
      </c>
      <c r="K165" s="23" t="s">
        <v>69</v>
      </c>
    </row>
    <row r="166" spans="2:11">
      <c r="B166" s="27"/>
      <c r="H166" s="2" t="s">
        <v>285</v>
      </c>
      <c r="I166" s="2" t="s">
        <v>286</v>
      </c>
      <c r="J166" s="2">
        <v>2</v>
      </c>
      <c r="K166" s="24" t="s">
        <v>286</v>
      </c>
    </row>
    <row r="167" spans="2:11">
      <c r="B167" s="27"/>
      <c r="H167" s="2" t="s">
        <v>287</v>
      </c>
      <c r="I167" s="2" t="s">
        <v>288</v>
      </c>
      <c r="J167" s="2">
        <v>3</v>
      </c>
      <c r="K167" s="24" t="s">
        <v>288</v>
      </c>
    </row>
    <row r="168" spans="2:11">
      <c r="B168" s="27"/>
      <c r="H168" s="2" t="s">
        <v>289</v>
      </c>
      <c r="I168" s="2" t="s">
        <v>290</v>
      </c>
      <c r="J168" s="2">
        <v>4</v>
      </c>
      <c r="K168" s="24" t="s">
        <v>290</v>
      </c>
    </row>
    <row r="169" spans="2:11">
      <c r="B169" s="27"/>
      <c r="H169" s="2" t="s">
        <v>291</v>
      </c>
      <c r="I169" s="2" t="s">
        <v>292</v>
      </c>
      <c r="J169" s="2">
        <v>5</v>
      </c>
      <c r="K169" s="24" t="s">
        <v>292</v>
      </c>
    </row>
    <row r="170" spans="2:11">
      <c r="B170" s="28"/>
      <c r="C170" s="11"/>
      <c r="D170" s="11"/>
      <c r="E170" s="11"/>
      <c r="F170" s="11"/>
      <c r="G170" s="11"/>
      <c r="H170" s="12" t="s">
        <v>293</v>
      </c>
      <c r="I170" s="12" t="s">
        <v>294</v>
      </c>
      <c r="J170" s="12">
        <v>6</v>
      </c>
      <c r="K170" s="25" t="s">
        <v>294</v>
      </c>
    </row>
    <row r="172" spans="2:11">
      <c r="B172" s="1" t="s">
        <v>295</v>
      </c>
      <c r="C172" s="1" t="b">
        <v>1</v>
      </c>
      <c r="H172" s="2" t="s">
        <v>296</v>
      </c>
      <c r="I172" s="2" t="s">
        <v>297</v>
      </c>
      <c r="J172" s="2">
        <v>1</v>
      </c>
      <c r="K172" s="2" t="s">
        <v>297</v>
      </c>
    </row>
    <row r="173" spans="8:11">
      <c r="H173" s="2" t="s">
        <v>298</v>
      </c>
      <c r="I173" s="2" t="s">
        <v>299</v>
      </c>
      <c r="J173" s="2">
        <v>2</v>
      </c>
      <c r="K173" s="2" t="s">
        <v>299</v>
      </c>
    </row>
    <row r="175" spans="2:11">
      <c r="B175" s="1" t="s">
        <v>300</v>
      </c>
      <c r="C175" s="1" t="b">
        <v>1</v>
      </c>
      <c r="H175" s="2" t="s">
        <v>301</v>
      </c>
      <c r="I175" s="2" t="s">
        <v>302</v>
      </c>
      <c r="J175" s="2">
        <v>1</v>
      </c>
      <c r="K175" s="2" t="s">
        <v>302</v>
      </c>
    </row>
    <row r="176" spans="8:11">
      <c r="H176" s="2" t="s">
        <v>303</v>
      </c>
      <c r="I176" s="2" t="s">
        <v>304</v>
      </c>
      <c r="J176" s="2">
        <v>2</v>
      </c>
      <c r="K176" s="2" t="s">
        <v>304</v>
      </c>
    </row>
    <row r="177" spans="8:11">
      <c r="H177" s="2" t="s">
        <v>305</v>
      </c>
      <c r="I177" s="2" t="s">
        <v>306</v>
      </c>
      <c r="J177" s="2">
        <v>3</v>
      </c>
      <c r="K177" s="2" t="s">
        <v>306</v>
      </c>
    </row>
    <row r="178" spans="8:11">
      <c r="H178" s="2" t="s">
        <v>307</v>
      </c>
      <c r="I178" s="2" t="s">
        <v>308</v>
      </c>
      <c r="J178" s="2">
        <v>4</v>
      </c>
      <c r="K178" s="2" t="s">
        <v>308</v>
      </c>
    </row>
    <row r="179" spans="8:11">
      <c r="H179" s="2" t="s">
        <v>309</v>
      </c>
      <c r="I179" s="2" t="s">
        <v>310</v>
      </c>
      <c r="J179" s="2">
        <v>5</v>
      </c>
      <c r="K179" s="2" t="s">
        <v>310</v>
      </c>
    </row>
    <row r="182" spans="2:11">
      <c r="B182" s="1" t="s">
        <v>311</v>
      </c>
      <c r="C182" s="1" t="b">
        <v>1</v>
      </c>
      <c r="H182" s="2" t="s">
        <v>312</v>
      </c>
      <c r="I182" s="2" t="s">
        <v>313</v>
      </c>
      <c r="J182" s="2">
        <v>1</v>
      </c>
      <c r="K182" s="2" t="s">
        <v>313</v>
      </c>
    </row>
    <row r="183" spans="8:11">
      <c r="H183" s="2" t="s">
        <v>314</v>
      </c>
      <c r="I183" s="2" t="s">
        <v>315</v>
      </c>
      <c r="J183" s="2">
        <v>2</v>
      </c>
      <c r="K183" s="2" t="s">
        <v>315</v>
      </c>
    </row>
    <row r="184" spans="8:11">
      <c r="H184" s="2" t="s">
        <v>316</v>
      </c>
      <c r="I184" s="2" t="s">
        <v>317</v>
      </c>
      <c r="J184" s="2">
        <v>3</v>
      </c>
      <c r="K184" s="2" t="s">
        <v>317</v>
      </c>
    </row>
    <row r="185" spans="8:11">
      <c r="H185" s="2" t="s">
        <v>318</v>
      </c>
      <c r="I185" s="2" t="s">
        <v>319</v>
      </c>
      <c r="J185" s="2">
        <v>4</v>
      </c>
      <c r="K185" s="2" t="s">
        <v>319</v>
      </c>
    </row>
    <row r="186" spans="8:11">
      <c r="H186" s="2" t="s">
        <v>320</v>
      </c>
      <c r="I186" s="2" t="s">
        <v>321</v>
      </c>
      <c r="J186" s="2">
        <v>5</v>
      </c>
      <c r="K186" s="2" t="s">
        <v>321</v>
      </c>
    </row>
    <row r="187" spans="8:11">
      <c r="H187" s="2" t="s">
        <v>322</v>
      </c>
      <c r="I187" s="2" t="s">
        <v>323</v>
      </c>
      <c r="J187" s="2">
        <v>6</v>
      </c>
      <c r="K187" s="2" t="s">
        <v>323</v>
      </c>
    </row>
    <row r="188" spans="8:11">
      <c r="H188" s="2" t="s">
        <v>324</v>
      </c>
      <c r="I188" s="2" t="s">
        <v>325</v>
      </c>
      <c r="J188" s="2">
        <v>7</v>
      </c>
      <c r="K188" s="2" t="s">
        <v>325</v>
      </c>
    </row>
    <row r="189" spans="8:11">
      <c r="H189" s="2" t="s">
        <v>326</v>
      </c>
      <c r="I189" s="2" t="s">
        <v>327</v>
      </c>
      <c r="J189" s="2">
        <v>8</v>
      </c>
      <c r="K189" s="2" t="s">
        <v>327</v>
      </c>
    </row>
    <row r="190" spans="8:11">
      <c r="H190" s="2" t="s">
        <v>328</v>
      </c>
      <c r="I190" s="2" t="s">
        <v>329</v>
      </c>
      <c r="J190" s="2">
        <v>9</v>
      </c>
      <c r="K190" s="2" t="s">
        <v>329</v>
      </c>
    </row>
    <row r="191" spans="8:11">
      <c r="H191" s="2" t="s">
        <v>330</v>
      </c>
      <c r="I191" s="2" t="s">
        <v>331</v>
      </c>
      <c r="J191" s="2">
        <v>10</v>
      </c>
      <c r="K191" s="2" t="s">
        <v>331</v>
      </c>
    </row>
    <row r="192" spans="8:11">
      <c r="H192" s="2" t="s">
        <v>332</v>
      </c>
      <c r="I192" s="2" t="s">
        <v>333</v>
      </c>
      <c r="J192" s="2">
        <v>11</v>
      </c>
      <c r="K192" s="2" t="s">
        <v>333</v>
      </c>
    </row>
    <row r="194" spans="2:11">
      <c r="B194" s="1" t="s">
        <v>334</v>
      </c>
      <c r="C194" s="1" t="b">
        <v>1</v>
      </c>
      <c r="H194" s="2" t="s">
        <v>335</v>
      </c>
      <c r="I194" s="2" t="s">
        <v>336</v>
      </c>
      <c r="J194" s="2">
        <v>1</v>
      </c>
      <c r="K194" s="2" t="s">
        <v>336</v>
      </c>
    </row>
    <row r="195" spans="8:11">
      <c r="H195" s="2" t="s">
        <v>337</v>
      </c>
      <c r="I195" s="2" t="s">
        <v>338</v>
      </c>
      <c r="J195" s="2">
        <v>2</v>
      </c>
      <c r="K195" s="2" t="s">
        <v>338</v>
      </c>
    </row>
    <row r="196" spans="8:11">
      <c r="H196" s="2" t="s">
        <v>339</v>
      </c>
      <c r="I196" s="2" t="s">
        <v>340</v>
      </c>
      <c r="J196" s="2">
        <v>3</v>
      </c>
      <c r="K196" s="2" t="s">
        <v>340</v>
      </c>
    </row>
    <row r="199" spans="2:11">
      <c r="B199" s="1" t="s">
        <v>341</v>
      </c>
      <c r="H199" s="2" t="s">
        <v>342</v>
      </c>
      <c r="I199" s="2" t="s">
        <v>343</v>
      </c>
      <c r="J199" s="2">
        <v>1</v>
      </c>
      <c r="K199" s="2" t="s">
        <v>343</v>
      </c>
    </row>
    <row r="200" spans="8:11">
      <c r="H200" s="2" t="s">
        <v>344</v>
      </c>
      <c r="I200" s="2" t="s">
        <v>345</v>
      </c>
      <c r="J200" s="2">
        <v>2</v>
      </c>
      <c r="K200" s="2" t="s">
        <v>345</v>
      </c>
    </row>
    <row r="201" spans="8:11">
      <c r="H201" s="2" t="s">
        <v>346</v>
      </c>
      <c r="I201" s="2" t="s">
        <v>347</v>
      </c>
      <c r="J201" s="2">
        <v>3</v>
      </c>
      <c r="K201" s="2" t="s">
        <v>347</v>
      </c>
    </row>
    <row r="202" spans="8:11">
      <c r="H202" s="2" t="s">
        <v>348</v>
      </c>
      <c r="I202" s="2" t="s">
        <v>349</v>
      </c>
      <c r="J202" s="2">
        <v>4</v>
      </c>
      <c r="K202" s="2" t="s">
        <v>349</v>
      </c>
    </row>
    <row r="204" spans="2:11">
      <c r="B204" s="1" t="s">
        <v>350</v>
      </c>
      <c r="H204" s="2" t="s">
        <v>351</v>
      </c>
      <c r="I204" s="2" t="s">
        <v>352</v>
      </c>
      <c r="J204" s="2">
        <v>1</v>
      </c>
      <c r="K204" s="2" t="s">
        <v>352</v>
      </c>
    </row>
    <row r="205" spans="8:11">
      <c r="H205" s="2" t="s">
        <v>353</v>
      </c>
      <c r="I205" s="2" t="s">
        <v>354</v>
      </c>
      <c r="J205" s="2">
        <v>2</v>
      </c>
      <c r="K205" s="2" t="s">
        <v>354</v>
      </c>
    </row>
    <row r="206" spans="8:11">
      <c r="H206" s="2" t="s">
        <v>355</v>
      </c>
      <c r="I206" s="2" t="s">
        <v>356</v>
      </c>
      <c r="J206" s="2">
        <v>3</v>
      </c>
      <c r="K206" s="2" t="s">
        <v>356</v>
      </c>
    </row>
    <row r="207" spans="8:11">
      <c r="H207" s="2" t="s">
        <v>357</v>
      </c>
      <c r="I207" s="2" t="s">
        <v>69</v>
      </c>
      <c r="J207" s="2">
        <v>4</v>
      </c>
      <c r="K207" s="2" t="s">
        <v>69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9"/>
    <mergeCell ref="B91:B100"/>
    <mergeCell ref="B102:B103"/>
    <mergeCell ref="B105:B108"/>
    <mergeCell ref="B110:B114"/>
    <mergeCell ref="B116:B119"/>
    <mergeCell ref="B121:B123"/>
    <mergeCell ref="B125:B134"/>
    <mergeCell ref="B136:B145"/>
    <mergeCell ref="B147:B150"/>
    <mergeCell ref="B152:B155"/>
    <mergeCell ref="B157:B158"/>
    <mergeCell ref="B160:B163"/>
    <mergeCell ref="B165:B1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2024-08-13T10:42:58Z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