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<sst xmlns="http://schemas.openxmlformats.org/spreadsheetml/2006/main" count="521" uniqueCount="389">
  <si>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</si>
  <si>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</si>
  <si>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</si>
  <si>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</si>
  <si>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</si>
  <si>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</si>
  <si>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</si>
  <si>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</si>
  <si>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</si>
  <si>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</si>
  <si>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</si>
  <si>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</si>
  <si>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</si>
  <si>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</si>
  <si>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</si>
  <si>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</si>
  <si>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</si>
  <si>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</si>
  <si>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</si>
  <si>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</si>
  <si>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</si>
  <si>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</si>
  <si>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</si>
  <si>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</si>
  <si>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</si>
  <si>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</si>
  <si>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</si>
  <si>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</si>
  <si>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</si>
  <si>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</si>
  <si>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</si>
  <si>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</si>
  <si>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</si>
  <si>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</si>
  <si>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</si>
  <si>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</si>
  <si>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</si>
  <si>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</si>
  <si>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</si>
  <si>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UnitType_Trap</t>
  </si>
  <si>
    <t>陷阱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</si>
  <si>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</si>
  <si>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</si>
  <si>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</si>
  <si>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</si>
  <si>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</si>
  <si>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</si>
  <si>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</si>
  <si>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</si>
  <si>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</si>
  <si>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</si>
  <si>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</si>
  <si>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</si>
  <si>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</si>
  <si>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</si>
  <si>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</si>
  <si>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</si>
  <si>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</si>
  <si>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</si>
  <si>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</si>
  <si>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</si>
  <si>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</si>
  <si>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</si>
  <si>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</si>
  <si>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</si>
  <si>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</si>
  <si>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</si>
  <si>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</si>
  <si>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</si>
  <si>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</si>
  <si>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</si>
  <si>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</si>
  <si>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</si>
  <si>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</si>
  <si>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</si>
  <si>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</si>
  <si>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</si>
  <si>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</si>
  <si>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</si>
  <si>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</si>
  <si>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</si>
  <si>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</si>
  <si>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</si>
  <si>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</si>
  <si>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</si>
  <si>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</si>
  <si>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</si>
  <si>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</si>
  <si>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</si>
  <si>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</si>
  <si>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</si>
  <si>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</si>
  <si>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</si>
  <si>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</si>
  <si>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</si>
  <si>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</si>
  <si>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</si>
  <si>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</si>
  <si>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</si>
  <si>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</si>
  <si>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</si>
  <si>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</si>
  <si>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GP_Level</t>
  </si>
  <si>
    <t>Level</t>
  </si>
  <si>
    <t>等级</t>
  </si>
  <si>
    <t>GP_Exp</t>
  </si>
  <si>
    <t>Exp</t>
  </si>
  <si>
    <t>经验值</t>
  </si>
  <si>
    <t>GP_MaxExp</t>
  </si>
  <si>
    <t>MaxExp</t>
  </si>
  <si>
    <t>最大经验值</t>
  </si>
  <si>
    <t>GP_AOI</t>
  </si>
  <si>
    <t>AOI</t>
  </si>
  <si>
    <t>视野范围</t>
  </si>
  <si>
    <t>GP_Silent</t>
  </si>
  <si>
    <t>沉默</t>
  </si>
  <si>
    <t>GP_CantMove</t>
  </si>
  <si>
    <t>禁止移动</t>
  </si>
  <si>
    <t>GP_CantRotate</t>
  </si>
  <si>
    <t>禁止转向</t>
  </si>
  <si>
    <t>GP_CantBeSelected</t>
  </si>
  <si>
    <t>禁止选择</t>
  </si>
  <si>
    <t>GP_Shield</t>
  </si>
  <si>
    <t>护盾</t>
  </si>
  <si>
    <t>GP_CastSpeed</t>
  </si>
  <si>
    <t>施法速度</t>
  </si>
  <si>
    <t>GP_Hp</t>
  </si>
  <si>
    <t>Hp</t>
  </si>
  <si>
    <t>生命值</t>
  </si>
  <si>
    <t>GP_MaxHp</t>
  </si>
  <si>
    <t>MaxHp</t>
  </si>
  <si>
    <t>最大生命值</t>
  </si>
  <si>
    <t>GP_Mp</t>
  </si>
  <si>
    <t>Mp</t>
  </si>
  <si>
    <t>魔法值</t>
  </si>
  <si>
    <t>GP_MaxMp</t>
  </si>
  <si>
    <t>MaxMp</t>
  </si>
  <si>
    <t>最大魔法值</t>
  </si>
  <si>
    <t>GP_Speed</t>
  </si>
  <si>
    <t>移动速度</t>
  </si>
  <si>
    <t>GP_Atk</t>
  </si>
  <si>
    <t>Atk</t>
  </si>
  <si>
    <t>攻击</t>
  </si>
  <si>
    <t>GP_Def</t>
  </si>
  <si>
    <t>Def</t>
  </si>
  <si>
    <t>防御</t>
  </si>
  <si>
    <t>GP_Hit</t>
  </si>
  <si>
    <t>Hit</t>
  </si>
  <si>
    <t>命中</t>
  </si>
  <si>
    <t>GP_Crit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</si>
  <si>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</si>
  <si>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</si>
  <si>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</si>
  <si>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</si>
  <si>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</si>
  <si>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</si>
  <si>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</si>
  <si>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</si>
  <si>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</si>
  <si>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</si>
  <si>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</si>
  <si>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</si>
  <si>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</si>
  <si>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</si>
  <si>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</si>
  <si>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</si>
  <si>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</si>
  <si>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</si>
  <si>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</si>
  <si>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</si>
  <si>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</si>
  <si>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</si>
  <si>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</si>
  <si>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</si>
  <si>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</si>
  <si>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</si>
  <si>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</si>
  <si>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</si>
  <si>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</si>
  <si>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</si>
  <si>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</si>
  <si>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</si>
  <si>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</si>
  <si>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</si>
  <si>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</si>
  <si>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</si>
  <si>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</si>
  <si>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</si>
  <si>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</si>
  <si>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</si>
  <si>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</si>
  <si>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</si>
  <si>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</si>
  <si>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</si>
  <si>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</si>
  <si>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</si>
  <si>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</si>
  <si>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</si>
  <si>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</si>
  <si>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</si>
  <si>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</si>
  <si>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</si>
  <si>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</si>
  <si>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</si>
  <si>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</si>
  <si>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</si>
  <si>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</si>
  <si>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</si>
  <si>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</si>
  <si>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</si>
  <si>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</si>
  <si>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</si>
  <si>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</si>
  <si>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</si>
  <si>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</si>
  <si>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</si>
  <si>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</si>
  <si>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</si>
  <si>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</si>
  <si>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</si>
  <si>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</si>
  <si>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</si>
  <si>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</si>
  <si>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</si>
  <si>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</si>
  <si>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</si>
  <si>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</si>
  <si>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</si>
  <si>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</si>
  <si>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</si>
  <si>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</si>
  <si>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</si>
  <si>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</si>
  <si>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</si>
  <si>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</si>
  <si>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</si>
  <si>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</si>
  <si>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</si>
  <si>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</si>
  <si>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</si>
  <si>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</si>
  <si>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</si>
  <si>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</si>
  <si>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</si>
  <si>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</si>
  <si>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</si>
  <si>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</si>
  <si>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</si>
  <si>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</si>
  <si>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</si>
  <si>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</si>
  <si>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</si>
  <si>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</si>
  <si>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</si>
  <si>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</si>
  <si>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</si>
  <si>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</si>
  <si>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</si>
  <si>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</si>
  <si>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</si>
  <si>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</si>
  <si>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</si>
  <si>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</si>
  <si>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</si>
  <si>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</si>
  <si>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</si>
  <si>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</si>
  <si>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</si>
  <si>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</si>
  <si>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</si>
  <si>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</si>
  <si>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</si>
  <si>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</si>
  <si>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</si>
  <si>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</si>
  <si>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</si>
  <si>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</si>
  <si>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</si>
  <si>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</si>
  <si>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</si>
  <si>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</si>
  <si>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</si>
  <si>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</si>
  <si>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</si>
  <si>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</si>
  <si>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</si>
  <si>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</si>
  <si>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</si>
  <si>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</si>
  <si>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</si>
  <si>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</si>
  <si>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</si>
  <si>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</si>
  <si>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</si>
  <si>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</si>
  <si>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</si>
  <si>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</si>
  <si>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</si>
  <si>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</si>
  <si>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</si>
  <si>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</si>
  <si>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CastTargetType</t>
  </si>
  <si>
    <t>CastTargetType_SelfCamp</t>
  </si>
  <si>
    <t>友方</t>
  </si>
  <si>
    <t>CastTargetType_EnemyCamp</t>
  </si>
  <si>
    <t>敌方</t>
  </si>
  <si>
    <t>SelectTargetType</t>
  </si>
  <si>
    <t>SelectTargetType_SelectSingle</t>
  </si>
  <si>
    <t>单体</t>
  </si>
  <si>
    <t>SelectTargetType_AroundCycle</t>
  </si>
  <si>
    <t>自身圆形范围</t>
  </si>
  <si>
    <t>SelectTargetType_ForwardRect</t>
  </si>
  <si>
    <t>前方矩形范围</t>
  </si>
  <si>
    <t>SelectTargetType_SelectCycle</t>
  </si>
  <si>
    <t>指定圆形范围</t>
  </si>
  <si>
    <t>SelectTargetType_ForwardSector180</t>
  </si>
  <si>
    <t>自身前方180度扇形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</si>
  <si>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</si>
  <si>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</si>
  <si>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</si>
  <si>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</si>
  <si>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</si>
  <si>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</si>
  <si>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</si>
  <si>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ActionType_MoveToTarget</t>
  </si>
  <si>
    <t>移动到目标行为</t>
  </si>
  <si>
    <t>ActionType_CastSubcast</t>
  </si>
  <si>
    <t>释放子技能行为</t>
  </si>
  <si>
    <t>ActionType_Attract</t>
  </si>
  <si>
    <t>吸引行为</t>
  </si>
  <si>
    <t>ActionType_HitFly</t>
  </si>
  <si>
    <t>击飞行为</t>
  </si>
  <si>
    <t>ActionType_CastTrap</t>
  </si>
  <si>
    <t>陷阱行为</t>
  </si>
  <si>
    <t>ActionType_Treatment</t>
  </si>
  <si>
    <t>治疗行为</t>
  </si>
  <si>
    <t>ActionType_Relive</t>
  </si>
  <si>
    <t>复活行为</t>
  </si>
  <si>
    <t>ActionType_Disperse</t>
  </si>
  <si>
    <t>驱散行为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</si>
  <si>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</si>
  <si>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</si>
  <si>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</si>
  <si>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</si>
  <si>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</si>
  <si>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</si>
  <si>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</si>
  <si>
    <t>AIType</t>
  </si>
  <si>
    <t>AIType_XunLuo</t>
  </si>
  <si>
    <t>巡逻</t>
  </si>
  <si>
    <t>AIType_AutoSkill</t>
  </si>
  <si>
    <t>自动释放技能</t>
  </si>
  <si>
    <t>AIType_Stand</t>
  </si>
  <si>
    <t>发呆</t>
  </si>
  <si>
    <t>AIType_AutoTask</t>
  </si>
  <si>
    <t>自动任务</t>
  </si>
  <si>
    <t>AIType_Patrol</t>
  </si>
  <si>
    <t>巡逻1</t>
  </si>
  <si>
    <t>BuffProperty</t>
  </si>
  <si>
    <t>BuffProperty_Magic</t>
  </si>
  <si>
    <t>魔法</t>
  </si>
  <si>
    <t>BuffProperty_Disease</t>
  </si>
  <si>
    <t>疾病</t>
  </si>
  <si>
    <t>BuffProperty_Curse</t>
  </si>
  <si>
    <t>诅咒</t>
  </si>
  <si>
    <t>BuffProperty_Normal</t>
  </si>
  <si>
    <t>ModelBindPoint</t>
  </si>
  <si>
    <t>ModelHead</t>
  </si>
  <si>
    <t>头绑点</t>
  </si>
  <si>
    <t>ModelNeck</t>
  </si>
  <si>
    <t>脖子绑点</t>
  </si>
  <si>
    <t>脖子</t>
  </si>
  <si>
    <t>ModelShoulder</t>
  </si>
  <si>
    <t>肩膀绑点</t>
  </si>
  <si>
    <t>ModelChest</t>
  </si>
  <si>
    <t>胸部绑点</t>
  </si>
  <si>
    <t>胸部</t>
  </si>
  <si>
    <t>ModelLeftLeg</t>
  </si>
  <si>
    <t>左腿绑点</t>
  </si>
  <si>
    <t>左腿</t>
  </si>
  <si>
    <t>ModelRightLeg</t>
  </si>
  <si>
    <t>右腿绑点</t>
  </si>
  <si>
    <t>右腿</t>
  </si>
  <si>
    <t>ModelLeftFoot</t>
  </si>
  <si>
    <t>左脚绑点</t>
  </si>
  <si>
    <t>左脚</t>
  </si>
  <si>
    <t>ModelRightFoot</t>
  </si>
  <si>
    <t>右角绑点</t>
  </si>
  <si>
    <t>右角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</si>
</sst>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9"/>
  <sheetViews>
    <sheetView tabSelected="1" topLeftCell="A195" workbookViewId="0">
      <selection activeCell="K206" sqref="K206"/>
    </sheetView>
  </sheetViews>
  <sheetFormatPr defaultColWidth="9" defaultRowHeight="16.5"/>
  <cols>
    <col min="1" max="1" width="9" style="1"/>
    <col min="2" max="2" width="25.75" style="1" customWidth="1"/>
    <col min="3" max="3" width="15.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1.8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7"/>
      <c r="D10" s="7" t="b">
        <v>1</v>
      </c>
      <c r="E10" s="7"/>
      <c r="F10" s="7"/>
      <c r="G10" s="7"/>
      <c r="H10" s="8" t="s">
        <v>31</v>
      </c>
      <c r="I10" s="8" t="s">
        <v>32</v>
      </c>
      <c r="J10" s="8">
        <v>1</v>
      </c>
      <c r="K10" s="23" t="s">
        <v>32</v>
      </c>
    </row>
    <row r="11" spans="2:11">
      <c r="B11" s="14"/>
      <c r="C11" s="15"/>
      <c r="D11" s="15"/>
      <c r="E11" s="15"/>
      <c r="F11" s="15"/>
      <c r="G11" s="15"/>
      <c r="H11" s="16" t="s">
        <v>33</v>
      </c>
      <c r="I11" s="16" t="s">
        <v>34</v>
      </c>
      <c r="J11" s="16">
        <v>2</v>
      </c>
      <c r="K11" s="24" t="s">
        <v>34</v>
      </c>
    </row>
    <row r="12" spans="2:11">
      <c r="B12" s="14"/>
      <c r="C12" s="15"/>
      <c r="D12" s="15"/>
      <c r="E12" s="15"/>
      <c r="F12" s="15"/>
      <c r="G12" s="15"/>
      <c r="H12" s="16" t="s">
        <v>35</v>
      </c>
      <c r="I12" s="16" t="s">
        <v>36</v>
      </c>
      <c r="J12" s="16">
        <v>3</v>
      </c>
      <c r="K12" s="24" t="s">
        <v>36</v>
      </c>
    </row>
    <row r="13" spans="2:11">
      <c r="B13" s="14"/>
      <c r="C13" s="15"/>
      <c r="D13" s="15"/>
      <c r="E13" s="15"/>
      <c r="F13" s="15"/>
      <c r="G13" s="15"/>
      <c r="H13" s="16" t="s">
        <v>37</v>
      </c>
      <c r="I13" s="16" t="s">
        <v>38</v>
      </c>
      <c r="J13" s="16">
        <v>4</v>
      </c>
      <c r="K13" s="24" t="s">
        <v>38</v>
      </c>
    </row>
    <row r="14" spans="2:11">
      <c r="B14" s="17"/>
      <c r="C14" s="11"/>
      <c r="D14" s="11"/>
      <c r="E14" s="11"/>
      <c r="F14" s="11"/>
      <c r="G14" s="11"/>
      <c r="H14" s="12" t="s">
        <v>39</v>
      </c>
      <c r="I14" s="12" t="s">
        <v>40</v>
      </c>
      <c r="J14" s="12">
        <v>5</v>
      </c>
      <c r="K14" s="25" t="s">
        <v>40</v>
      </c>
    </row>
    <row r="15" spans="2:2">
      <c r="B15" s="18"/>
    </row>
    <row r="17" spans="2:11">
      <c r="B17" s="13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3" t="s">
        <v>43</v>
      </c>
    </row>
    <row r="18" spans="2:11">
      <c r="B18" s="14"/>
      <c r="H18" s="2" t="s">
        <v>44</v>
      </c>
      <c r="I18" s="2" t="s">
        <v>45</v>
      </c>
      <c r="J18" s="2">
        <v>2</v>
      </c>
      <c r="K18" s="24" t="s">
        <v>45</v>
      </c>
    </row>
    <row r="19" spans="2:11">
      <c r="B19" s="14"/>
      <c r="H19" s="2" t="s">
        <v>46</v>
      </c>
      <c r="I19" s="2" t="s">
        <v>47</v>
      </c>
      <c r="J19" s="2">
        <v>3</v>
      </c>
      <c r="K19" s="24" t="s">
        <v>47</v>
      </c>
    </row>
    <row r="20" spans="2:11">
      <c r="B20" s="17"/>
      <c r="C20" s="11"/>
      <c r="D20" s="11"/>
      <c r="E20" s="11"/>
      <c r="F20" s="11"/>
      <c r="G20" s="11"/>
      <c r="H20" s="12" t="s">
        <v>48</v>
      </c>
      <c r="I20" s="12"/>
      <c r="J20" s="12"/>
      <c r="K20" s="25"/>
    </row>
    <row r="22" spans="2:11">
      <c r="B22" s="13" t="s">
        <v>49</v>
      </c>
      <c r="C22" s="7"/>
      <c r="D22" s="7" t="b">
        <v>1</v>
      </c>
      <c r="E22" s="7"/>
      <c r="F22" s="7"/>
      <c r="G22" s="7"/>
      <c r="H22" s="8" t="s">
        <v>50</v>
      </c>
      <c r="I22" s="8" t="s">
        <v>51</v>
      </c>
      <c r="J22" s="8">
        <v>1</v>
      </c>
      <c r="K22" s="23" t="s">
        <v>51</v>
      </c>
    </row>
    <row r="23" spans="2:11">
      <c r="B23" s="14"/>
      <c r="H23" s="2" t="s">
        <v>52</v>
      </c>
      <c r="I23" s="2" t="s">
        <v>53</v>
      </c>
      <c r="J23" s="2">
        <v>2</v>
      </c>
      <c r="K23" s="24" t="s">
        <v>53</v>
      </c>
    </row>
    <row r="24" spans="2:11">
      <c r="B24" s="14"/>
      <c r="H24" s="2" t="s">
        <v>54</v>
      </c>
      <c r="I24" s="2" t="s">
        <v>55</v>
      </c>
      <c r="J24" s="2">
        <v>3</v>
      </c>
      <c r="K24" s="24" t="s">
        <v>55</v>
      </c>
    </row>
    <row r="25" spans="2:11">
      <c r="B25" s="14"/>
      <c r="H25" s="2" t="s">
        <v>56</v>
      </c>
      <c r="I25" s="2" t="s">
        <v>57</v>
      </c>
      <c r="J25" s="2">
        <v>4</v>
      </c>
      <c r="K25" s="24" t="s">
        <v>57</v>
      </c>
    </row>
    <row r="26" spans="2:11">
      <c r="B26" s="17"/>
      <c r="C26" s="11"/>
      <c r="D26" s="11"/>
      <c r="E26" s="11"/>
      <c r="F26" s="11"/>
      <c r="G26" s="11"/>
      <c r="H26" s="12" t="s">
        <v>58</v>
      </c>
      <c r="I26" s="12" t="s">
        <v>59</v>
      </c>
      <c r="J26" s="12">
        <v>5</v>
      </c>
      <c r="K26" s="25" t="s">
        <v>59</v>
      </c>
    </row>
    <row r="28" spans="2:11">
      <c r="B28" s="13" t="s">
        <v>60</v>
      </c>
      <c r="C28" s="7"/>
      <c r="D28" s="7"/>
      <c r="E28" s="7"/>
      <c r="F28" s="7"/>
      <c r="G28" s="7"/>
      <c r="H28" s="8" t="s">
        <v>61</v>
      </c>
      <c r="I28" s="8" t="s">
        <v>62</v>
      </c>
      <c r="J28" s="8">
        <v>1</v>
      </c>
      <c r="K28" s="23" t="s">
        <v>62</v>
      </c>
    </row>
    <row r="29" spans="2:11">
      <c r="B29" s="14"/>
      <c r="H29" s="2" t="s">
        <v>63</v>
      </c>
      <c r="I29" s="2" t="s">
        <v>64</v>
      </c>
      <c r="J29" s="2">
        <v>2</v>
      </c>
      <c r="K29" s="24" t="s">
        <v>64</v>
      </c>
    </row>
    <row r="30" spans="2:11">
      <c r="B30" s="17"/>
      <c r="C30" s="11"/>
      <c r="D30" s="11"/>
      <c r="E30" s="11"/>
      <c r="F30" s="11"/>
      <c r="G30" s="11"/>
      <c r="H30" s="12" t="s">
        <v>65</v>
      </c>
      <c r="I30" s="12" t="s">
        <v>66</v>
      </c>
      <c r="J30" s="12">
        <v>3</v>
      </c>
      <c r="K30" s="25" t="s">
        <v>66</v>
      </c>
    </row>
    <row r="32" spans="2:11">
      <c r="B32" s="13" t="s">
        <v>67</v>
      </c>
      <c r="C32" s="7"/>
      <c r="D32" s="7" t="b">
        <v>1</v>
      </c>
      <c r="E32" s="7"/>
      <c r="F32" s="7"/>
      <c r="G32" s="7"/>
      <c r="H32" s="8" t="s">
        <v>68</v>
      </c>
      <c r="I32" s="8" t="s">
        <v>69</v>
      </c>
      <c r="J32" s="8">
        <v>1</v>
      </c>
      <c r="K32" s="23" t="s">
        <v>69</v>
      </c>
    </row>
    <row r="33" spans="2:11">
      <c r="B33" s="14"/>
      <c r="H33" s="2" t="s">
        <v>70</v>
      </c>
      <c r="I33" s="2" t="s">
        <v>71</v>
      </c>
      <c r="J33" s="2">
        <v>2</v>
      </c>
      <c r="K33" s="24" t="s">
        <v>71</v>
      </c>
    </row>
    <row r="34" spans="2:11">
      <c r="B34" s="14"/>
      <c r="H34" s="2" t="s">
        <v>72</v>
      </c>
      <c r="I34" s="2" t="s">
        <v>73</v>
      </c>
      <c r="J34" s="2">
        <v>3</v>
      </c>
      <c r="K34" s="24" t="s">
        <v>73</v>
      </c>
    </row>
    <row r="35" spans="2:11">
      <c r="B35" s="14"/>
      <c r="H35" s="2" t="s">
        <v>74</v>
      </c>
      <c r="I35" s="2" t="s">
        <v>75</v>
      </c>
      <c r="J35" s="2">
        <v>4</v>
      </c>
      <c r="K35" s="24" t="s">
        <v>75</v>
      </c>
    </row>
    <row r="36" spans="2:11">
      <c r="B36" s="14"/>
      <c r="H36" s="2" t="s">
        <v>76</v>
      </c>
      <c r="I36" s="2" t="s">
        <v>77</v>
      </c>
      <c r="J36" s="2">
        <v>5</v>
      </c>
      <c r="K36" s="24" t="s">
        <v>77</v>
      </c>
    </row>
    <row r="37" spans="2:11">
      <c r="B37" s="14"/>
      <c r="H37" s="2" t="s">
        <v>78</v>
      </c>
      <c r="I37" s="2" t="s">
        <v>79</v>
      </c>
      <c r="J37" s="2">
        <v>6</v>
      </c>
      <c r="K37" s="24" t="s">
        <v>79</v>
      </c>
    </row>
    <row r="38" spans="2:11">
      <c r="B38" s="17"/>
      <c r="C38" s="11"/>
      <c r="D38" s="11"/>
      <c r="E38" s="11"/>
      <c r="F38" s="11"/>
      <c r="G38" s="11"/>
      <c r="H38" s="12" t="s">
        <v>80</v>
      </c>
      <c r="I38" s="12" t="s">
        <v>81</v>
      </c>
      <c r="J38" s="12">
        <v>7</v>
      </c>
      <c r="K38" s="25" t="s">
        <v>81</v>
      </c>
    </row>
    <row r="40" spans="2:11">
      <c r="B40" s="13" t="s">
        <v>82</v>
      </c>
      <c r="C40" s="7"/>
      <c r="D40" s="7"/>
      <c r="E40" s="7"/>
      <c r="F40" s="7"/>
      <c r="G40" s="7"/>
      <c r="H40" s="8" t="s">
        <v>83</v>
      </c>
      <c r="I40" s="8" t="s">
        <v>84</v>
      </c>
      <c r="J40" s="8">
        <v>1</v>
      </c>
      <c r="K40" s="23" t="s">
        <v>85</v>
      </c>
    </row>
    <row r="41" spans="2:11">
      <c r="B41" s="14"/>
      <c r="C41" s="15"/>
      <c r="D41" s="15"/>
      <c r="E41" s="15"/>
      <c r="F41" s="15"/>
      <c r="G41" s="15"/>
      <c r="H41" s="16" t="s">
        <v>86</v>
      </c>
      <c r="I41" s="16" t="s">
        <v>87</v>
      </c>
      <c r="J41" s="16">
        <v>2</v>
      </c>
      <c r="K41" s="24" t="s">
        <v>88</v>
      </c>
    </row>
    <row r="42" spans="2:11">
      <c r="B42" s="14"/>
      <c r="C42" s="15"/>
      <c r="D42" s="15"/>
      <c r="E42" s="15"/>
      <c r="F42" s="15"/>
      <c r="G42" s="15"/>
      <c r="H42" s="16" t="s">
        <v>89</v>
      </c>
      <c r="I42" s="16" t="s">
        <v>90</v>
      </c>
      <c r="J42" s="16">
        <v>3</v>
      </c>
      <c r="K42" s="24" t="s">
        <v>91</v>
      </c>
    </row>
    <row r="43" spans="2:11">
      <c r="B43" s="14"/>
      <c r="C43" s="15"/>
      <c r="D43" s="15"/>
      <c r="E43" s="15"/>
      <c r="F43" s="15"/>
      <c r="G43" s="15"/>
      <c r="H43" s="16" t="s">
        <v>92</v>
      </c>
      <c r="I43" s="16" t="s">
        <v>93</v>
      </c>
      <c r="J43" s="16">
        <v>4</v>
      </c>
      <c r="K43" s="24" t="s">
        <v>94</v>
      </c>
    </row>
    <row r="44" spans="2:11">
      <c r="B44" s="14"/>
      <c r="C44" s="15"/>
      <c r="D44" s="15"/>
      <c r="E44" s="15"/>
      <c r="F44" s="15"/>
      <c r="G44" s="15"/>
      <c r="H44" s="16" t="s">
        <v>95</v>
      </c>
      <c r="I44" s="16" t="s">
        <v>96</v>
      </c>
      <c r="J44" s="16">
        <v>5</v>
      </c>
      <c r="K44" s="24" t="s">
        <v>97</v>
      </c>
    </row>
    <row r="45" spans="2:11">
      <c r="B45" s="17"/>
      <c r="C45" s="11"/>
      <c r="D45" s="11"/>
      <c r="E45" s="11"/>
      <c r="F45" s="11"/>
      <c r="G45" s="11"/>
      <c r="H45" s="12" t="s">
        <v>98</v>
      </c>
      <c r="I45" s="12" t="s">
        <v>99</v>
      </c>
      <c r="J45" s="12">
        <v>6</v>
      </c>
      <c r="K45" s="25" t="s">
        <v>100</v>
      </c>
    </row>
    <row r="47" spans="2:11">
      <c r="B47" s="13" t="s">
        <v>101</v>
      </c>
      <c r="C47" s="7"/>
      <c r="D47" s="7"/>
      <c r="E47" s="7"/>
      <c r="F47" s="7"/>
      <c r="G47" s="7"/>
      <c r="H47" s="8" t="s">
        <v>102</v>
      </c>
      <c r="I47" s="8" t="s">
        <v>103</v>
      </c>
      <c r="J47" s="8">
        <v>1001</v>
      </c>
      <c r="K47" s="23" t="s">
        <v>104</v>
      </c>
    </row>
    <row r="48" spans="2:11">
      <c r="B48" s="14"/>
      <c r="H48" s="2" t="s">
        <v>105</v>
      </c>
      <c r="I48" s="2" t="s">
        <v>106</v>
      </c>
      <c r="J48" s="2">
        <v>1002</v>
      </c>
      <c r="K48" s="24" t="s">
        <v>107</v>
      </c>
    </row>
    <row r="49" spans="2:11">
      <c r="B49" s="14"/>
      <c r="H49" s="2" t="s">
        <v>108</v>
      </c>
      <c r="I49" s="2" t="s">
        <v>109</v>
      </c>
      <c r="J49" s="2">
        <v>1003</v>
      </c>
      <c r="K49" s="24" t="s">
        <v>110</v>
      </c>
    </row>
    <row r="50" spans="2:11">
      <c r="B50" s="14"/>
      <c r="H50" s="2" t="s">
        <v>111</v>
      </c>
      <c r="I50" s="2" t="s">
        <v>112</v>
      </c>
      <c r="J50" s="2">
        <v>1005</v>
      </c>
      <c r="K50" s="24" t="s">
        <v>113</v>
      </c>
    </row>
    <row r="51" spans="2:11">
      <c r="B51" s="14"/>
      <c r="H51" s="2" t="s">
        <v>114</v>
      </c>
      <c r="I51" s="2" t="s">
        <v>115</v>
      </c>
      <c r="J51" s="2">
        <v>1006</v>
      </c>
      <c r="K51" s="24" t="s">
        <v>115</v>
      </c>
    </row>
    <row r="52" spans="2:11">
      <c r="B52" s="14"/>
      <c r="H52" s="2" t="s">
        <v>116</v>
      </c>
      <c r="I52" s="2" t="s">
        <v>117</v>
      </c>
      <c r="J52" s="2">
        <v>1007</v>
      </c>
      <c r="K52" s="2" t="s">
        <v>117</v>
      </c>
    </row>
    <row r="53" spans="2:11">
      <c r="B53" s="14"/>
      <c r="H53" s="2" t="s">
        <v>118</v>
      </c>
      <c r="I53" s="2" t="s">
        <v>119</v>
      </c>
      <c r="J53" s="2">
        <v>1008</v>
      </c>
      <c r="K53" s="2" t="s">
        <v>119</v>
      </c>
    </row>
    <row r="54" spans="2:11">
      <c r="B54" s="14"/>
      <c r="H54" s="2" t="s">
        <v>120</v>
      </c>
      <c r="I54" s="2" t="s">
        <v>121</v>
      </c>
      <c r="J54" s="2">
        <v>1009</v>
      </c>
      <c r="K54" s="24" t="s">
        <v>121</v>
      </c>
    </row>
    <row r="55" spans="2:11">
      <c r="B55" s="14"/>
      <c r="H55" s="2" t="s">
        <v>122</v>
      </c>
      <c r="I55" s="2" t="s">
        <v>123</v>
      </c>
      <c r="J55" s="2">
        <v>1010</v>
      </c>
      <c r="K55" s="2" t="s">
        <v>123</v>
      </c>
    </row>
    <row r="56" spans="2:11">
      <c r="B56" s="14"/>
      <c r="H56" s="2" t="s">
        <v>124</v>
      </c>
      <c r="I56" s="2" t="s">
        <v>125</v>
      </c>
      <c r="J56" s="2">
        <v>1011</v>
      </c>
      <c r="K56" s="2" t="s">
        <v>125</v>
      </c>
    </row>
    <row r="57" spans="2:11">
      <c r="B57" s="14"/>
      <c r="K57" s="24"/>
    </row>
    <row r="58" spans="2:11">
      <c r="B58" s="14"/>
      <c r="H58" s="2" t="s">
        <v>126</v>
      </c>
      <c r="I58" s="2" t="s">
        <v>127</v>
      </c>
      <c r="J58" s="2">
        <v>1101</v>
      </c>
      <c r="K58" s="24" t="s">
        <v>128</v>
      </c>
    </row>
    <row r="59" spans="2:11">
      <c r="B59" s="14"/>
      <c r="H59" s="2" t="s">
        <v>129</v>
      </c>
      <c r="I59" s="2" t="s">
        <v>130</v>
      </c>
      <c r="J59" s="2">
        <v>1102</v>
      </c>
      <c r="K59" s="24" t="s">
        <v>131</v>
      </c>
    </row>
    <row r="60" spans="2:11">
      <c r="B60" s="14"/>
      <c r="H60" s="2" t="s">
        <v>132</v>
      </c>
      <c r="I60" s="2" t="s">
        <v>133</v>
      </c>
      <c r="J60" s="2">
        <v>1103</v>
      </c>
      <c r="K60" s="24" t="s">
        <v>134</v>
      </c>
    </row>
    <row r="61" spans="2:11">
      <c r="B61" s="14"/>
      <c r="H61" s="2" t="s">
        <v>135</v>
      </c>
      <c r="I61" s="2" t="s">
        <v>136</v>
      </c>
      <c r="J61" s="2">
        <v>1104</v>
      </c>
      <c r="K61" s="24" t="s">
        <v>137</v>
      </c>
    </row>
    <row r="62" spans="2:11">
      <c r="B62" s="14"/>
      <c r="H62" s="2" t="s">
        <v>138</v>
      </c>
      <c r="I62" s="2" t="s">
        <v>139</v>
      </c>
      <c r="J62" s="2">
        <v>1004</v>
      </c>
      <c r="K62" s="24" t="s">
        <v>139</v>
      </c>
    </row>
    <row r="63" spans="2:11">
      <c r="B63" s="14"/>
      <c r="H63" s="2" t="str">
        <f>(_xlfn.CONCAT(H62,"Base"))</f>
        <v>GP_SpeedBase</v>
      </c>
      <c r="I63" s="2" t="str">
        <f>_xlfn.CONCAT(I62,"Base")</f>
        <v>移动速度Base</v>
      </c>
      <c r="J63" s="2">
        <f>J62*10+1</f>
        <v>10041</v>
      </c>
      <c r="K63" s="24" t="str">
        <f>_xlfn.CONCAT(K62,"基础值")</f>
        <v>移动速度基础值</v>
      </c>
    </row>
    <row r="64" spans="2:11">
      <c r="B64" s="14"/>
      <c r="H64" s="2" t="str">
        <f>_xlfn.CONCAT(H62,"Add")</f>
        <v>GP_SpeedAdd</v>
      </c>
      <c r="I64" s="2" t="str">
        <f>_xlfn.CONCAT(I62,"Add")</f>
        <v>移动速度Add</v>
      </c>
      <c r="J64" s="2">
        <f>J62*10+2</f>
        <v>10042</v>
      </c>
      <c r="K64" s="24" t="str">
        <f>_xlfn.CONCAT(K62,"附加值")</f>
        <v>移动速度附加值</v>
      </c>
    </row>
    <row r="65" spans="2:11">
      <c r="B65" s="14"/>
      <c r="H65" s="2" t="str">
        <f>_xlfn.CONCAT(H62,"Pct")</f>
        <v>GP_SpeedPct</v>
      </c>
      <c r="I65" s="2" t="str">
        <f>_xlfn.CONCAT(I62,"Pct")</f>
        <v>移动速度Pct</v>
      </c>
      <c r="J65" s="2">
        <f>J62*10+3</f>
        <v>10043</v>
      </c>
      <c r="K65" s="24" t="str">
        <f>_xlfn.CONCAT(K62,"百分比")</f>
        <v>移动速度百分比</v>
      </c>
    </row>
    <row r="66" spans="2:11">
      <c r="B66" s="14"/>
      <c r="H66" s="2" t="str">
        <f>_xlfn.CONCAT(H62,"FinalAdd")</f>
        <v>GP_SpeedFinalAdd</v>
      </c>
      <c r="I66" s="2" t="str">
        <f>_xlfn.CONCAT(I62,"FinalAdd")</f>
        <v>移动速度FinalAdd</v>
      </c>
      <c r="J66" s="2">
        <f>J62*10+4</f>
        <v>10044</v>
      </c>
      <c r="K66" s="24" t="str">
        <f>_xlfn.CONCAT(K62,"最终附加值")</f>
        <v>移动速度最终附加值</v>
      </c>
    </row>
    <row r="67" spans="2:11">
      <c r="B67" s="14"/>
      <c r="H67" s="2" t="str">
        <f>_xlfn.CONCAT(H62,"FinalPct")</f>
        <v>GP_SpeedFinalPct</v>
      </c>
      <c r="I67" s="2" t="str">
        <f>_xlfn.CONCAT(I62,"FinalPct")</f>
        <v>移动速度FinalPct</v>
      </c>
      <c r="J67" s="2">
        <f>J62*10+5</f>
        <v>10045</v>
      </c>
      <c r="K67" s="24" t="str">
        <f>_xlfn.CONCAT(K62,"最终百分比")</f>
        <v>移动速度最终百分比</v>
      </c>
    </row>
    <row r="68" spans="2:11">
      <c r="B68" s="14"/>
      <c r="H68" s="2" t="s">
        <v>140</v>
      </c>
      <c r="I68" s="2" t="s">
        <v>141</v>
      </c>
      <c r="J68" s="2">
        <v>1105</v>
      </c>
      <c r="K68" s="24" t="s">
        <v>142</v>
      </c>
    </row>
    <row r="69" spans="2:11">
      <c r="B69" s="14"/>
      <c r="H69" s="2" t="str">
        <f>(_xlfn.CONCAT(H68,"Base"))</f>
        <v>GP_AtkBase</v>
      </c>
      <c r="I69" s="2" t="str">
        <f>_xlfn.CONCAT(I68,"Base")</f>
        <v>AtkBase</v>
      </c>
      <c r="J69" s="2">
        <f>J68*10+1</f>
        <v>11051</v>
      </c>
      <c r="K69" s="24" t="str">
        <f>_xlfn.CONCAT(K68,"基础值")</f>
        <v>攻击基础值</v>
      </c>
    </row>
    <row r="70" spans="2:11">
      <c r="B70" s="14"/>
      <c r="H70" s="2" t="str">
        <f t="shared" ref="H70:H72" si="0">_xlfn.CONCAT(H68,"Add")</f>
        <v>GP_AtkAdd</v>
      </c>
      <c r="I70" s="2" t="str">
        <f>_xlfn.CONCAT(I68,"Add")</f>
        <v>AtkAdd</v>
      </c>
      <c r="J70" s="2">
        <f>J68*10+2</f>
        <v>11052</v>
      </c>
      <c r="K70" s="24" t="str">
        <f>_xlfn.CONCAT(K68,"附加值")</f>
        <v>攻击附加值</v>
      </c>
    </row>
    <row r="71" spans="2:11">
      <c r="B71" s="14"/>
      <c r="H71" s="2" t="str">
        <f>_xlfn.CONCAT(H68,"Pct")</f>
        <v>GP_AtkPct</v>
      </c>
      <c r="I71" s="2" t="str">
        <f>_xlfn.CONCAT(I68,"Pct")</f>
        <v>AtkPct</v>
      </c>
      <c r="J71" s="2">
        <f>J68*10+3</f>
        <v>11053</v>
      </c>
      <c r="K71" s="24" t="str">
        <f>_xlfn.CONCAT(K68,"百分比")</f>
        <v>攻击百分比</v>
      </c>
    </row>
    <row r="72" spans="2:11">
      <c r="B72" s="14"/>
      <c r="H72" s="2" t="str">
        <f>_xlfn.CONCAT(H68,"FinalAdd")</f>
        <v>GP_AtkFinalAdd</v>
      </c>
      <c r="I72" s="2" t="str">
        <f>_xlfn.CONCAT(I68,"FinalAdd")</f>
        <v>AtkFinalAdd</v>
      </c>
      <c r="J72" s="2">
        <f>J68*10+4</f>
        <v>11054</v>
      </c>
      <c r="K72" s="24" t="str">
        <f>_xlfn.CONCAT(K68,"最终附加值")</f>
        <v>攻击最终附加值</v>
      </c>
    </row>
    <row r="73" spans="2:11">
      <c r="B73" s="14"/>
      <c r="H73" s="2" t="str">
        <f>_xlfn.CONCAT(H68,"FinalPct")</f>
        <v>GP_AtkFinalPct</v>
      </c>
      <c r="I73" s="2" t="str">
        <f>_xlfn.CONCAT(I68,"FinalPct")</f>
        <v>AtkFinalPct</v>
      </c>
      <c r="J73" s="2">
        <f>J68*10+5</f>
        <v>11055</v>
      </c>
      <c r="K73" s="24" t="str">
        <f>_xlfn.CONCAT(K68,"最终百分比")</f>
        <v>攻击最终百分比</v>
      </c>
    </row>
    <row r="74" spans="2:11">
      <c r="B74" s="14"/>
      <c r="H74" s="2" t="s">
        <v>143</v>
      </c>
      <c r="I74" s="2" t="s">
        <v>144</v>
      </c>
      <c r="J74" s="2">
        <v>1106</v>
      </c>
      <c r="K74" s="24" t="s">
        <v>145</v>
      </c>
    </row>
    <row r="75" spans="2:11">
      <c r="B75" s="14"/>
      <c r="H75" s="2" t="str">
        <f>(_xlfn.CONCAT(H74,"Base"))</f>
        <v>GP_DefBase</v>
      </c>
      <c r="I75" s="2" t="str">
        <f>_xlfn.CONCAT(I74,"Base")</f>
        <v>DefBase</v>
      </c>
      <c r="J75" s="2">
        <f>J74*10+1</f>
        <v>11061</v>
      </c>
      <c r="K75" s="24" t="str">
        <f>_xlfn.CONCAT(K74,"基础值")</f>
        <v>防御基础值</v>
      </c>
    </row>
    <row r="76" spans="2:11">
      <c r="B76" s="14"/>
      <c r="H76" s="2" t="str">
        <f>_xlfn.CONCAT(H74,"Add")</f>
        <v>GP_DefAdd</v>
      </c>
      <c r="I76" s="2" t="str">
        <f>_xlfn.CONCAT(I74,"Add")</f>
        <v>DefAdd</v>
      </c>
      <c r="J76" s="2">
        <f>J74*10+2</f>
        <v>11062</v>
      </c>
      <c r="K76" s="24" t="str">
        <f>_xlfn.CONCAT(K74,"附加值")</f>
        <v>防御附加值</v>
      </c>
    </row>
    <row r="77" spans="2:11">
      <c r="B77" s="14"/>
      <c r="H77" s="2" t="str">
        <f>_xlfn.CONCAT(H74,"Pct")</f>
        <v>GP_DefPct</v>
      </c>
      <c r="I77" s="2" t="str">
        <f>_xlfn.CONCAT(I74,"Pct")</f>
        <v>DefPct</v>
      </c>
      <c r="J77" s="2">
        <f>J74*10+3</f>
        <v>11063</v>
      </c>
      <c r="K77" s="24" t="str">
        <f>_xlfn.CONCAT(K74,"百分比")</f>
        <v>防御百分比</v>
      </c>
    </row>
    <row r="78" spans="2:11">
      <c r="B78" s="14"/>
      <c r="H78" s="2" t="str">
        <f>_xlfn.CONCAT(H74,"FinalAdd")</f>
        <v>GP_DefFinalAdd</v>
      </c>
      <c r="I78" s="2" t="str">
        <f>_xlfn.CONCAT(I74,"FinalAdd")</f>
        <v>DefFinalAdd</v>
      </c>
      <c r="J78" s="2">
        <f>J74*10+4</f>
        <v>11064</v>
      </c>
      <c r="K78" s="24" t="str">
        <f>_xlfn.CONCAT(K74,"最终附加值")</f>
        <v>防御最终附加值</v>
      </c>
    </row>
    <row r="79" spans="2:11">
      <c r="B79" s="14"/>
      <c r="H79" s="2" t="str">
        <f>_xlfn.CONCAT(H74,"FinalPct")</f>
        <v>GP_DefFinalPct</v>
      </c>
      <c r="I79" s="2" t="str">
        <f>_xlfn.CONCAT(I74,"FinalPct")</f>
        <v>DefFinalPct</v>
      </c>
      <c r="J79" s="2">
        <f>J74*10+5</f>
        <v>11065</v>
      </c>
      <c r="K79" s="24" t="str">
        <f>_xlfn.CONCAT(K74,"最终百分比")</f>
        <v>防御最终百分比</v>
      </c>
    </row>
    <row r="80" spans="2:11">
      <c r="B80" s="14"/>
      <c r="H80" s="2" t="s">
        <v>146</v>
      </c>
      <c r="I80" s="2" t="s">
        <v>147</v>
      </c>
      <c r="J80" s="2">
        <v>1107</v>
      </c>
      <c r="K80" s="24" t="s">
        <v>148</v>
      </c>
    </row>
    <row r="81" spans="2:11">
      <c r="B81" s="14"/>
      <c r="H81" s="2" t="str">
        <f>(_xlfn.CONCAT(H80,"Base"))</f>
        <v>GP_HitBase</v>
      </c>
      <c r="I81" s="2" t="str">
        <f>_xlfn.CONCAT(I80,"Base")</f>
        <v>HitBase</v>
      </c>
      <c r="J81" s="2">
        <f>J80*10+1</f>
        <v>11071</v>
      </c>
      <c r="K81" s="24" t="str">
        <f>_xlfn.CONCAT(K80,"基础值")</f>
        <v>命中基础值</v>
      </c>
    </row>
    <row r="82" spans="2:11">
      <c r="B82" s="14"/>
      <c r="H82" s="2" t="str">
        <f>_xlfn.CONCAT(H80,"Add")</f>
        <v>GP_HitAdd</v>
      </c>
      <c r="I82" s="2" t="str">
        <f>_xlfn.CONCAT(I80,"Add")</f>
        <v>HitAdd</v>
      </c>
      <c r="J82" s="2">
        <f>J80*10+2</f>
        <v>11072</v>
      </c>
      <c r="K82" s="24" t="str">
        <f>_xlfn.CONCAT(K80,"附加值")</f>
        <v>命中附加值</v>
      </c>
    </row>
    <row r="83" spans="2:11">
      <c r="B83" s="14"/>
      <c r="H83" s="2" t="str">
        <f>_xlfn.CONCAT(H80,"Pct")</f>
        <v>GP_HitPct</v>
      </c>
      <c r="I83" s="2" t="str">
        <f>_xlfn.CONCAT(I80,"Pct")</f>
        <v>HitPct</v>
      </c>
      <c r="J83" s="2">
        <f>J80*10+3</f>
        <v>11073</v>
      </c>
      <c r="K83" s="24" t="str">
        <f>_xlfn.CONCAT(K80,"百分比")</f>
        <v>命中百分比</v>
      </c>
    </row>
    <row r="84" spans="2:11">
      <c r="B84" s="14"/>
      <c r="H84" s="2" t="str">
        <f>_xlfn.CONCAT(H80,"FinalAdd")</f>
        <v>GP_HitFinalAdd</v>
      </c>
      <c r="I84" s="2" t="str">
        <f>_xlfn.CONCAT(I80,"FinalAdd")</f>
        <v>HitFinalAdd</v>
      </c>
      <c r="J84" s="2">
        <f>J80*10+4</f>
        <v>11074</v>
      </c>
      <c r="K84" s="24" t="str">
        <f>_xlfn.CONCAT(K80,"最终附加值")</f>
        <v>命中最终附加值</v>
      </c>
    </row>
    <row r="85" spans="2:11">
      <c r="B85" s="14"/>
      <c r="H85" s="2" t="str">
        <f>_xlfn.CONCAT(H80,"FinalPct")</f>
        <v>GP_HitFinalPct</v>
      </c>
      <c r="I85" s="2" t="str">
        <f>_xlfn.CONCAT(I80,"FinalPct")</f>
        <v>HitFinalPct</v>
      </c>
      <c r="J85" s="2">
        <f>J80*10+5</f>
        <v>11075</v>
      </c>
      <c r="K85" s="24" t="str">
        <f>_xlfn.CONCAT(K80,"最终百分比")</f>
        <v>命中最终百分比</v>
      </c>
    </row>
    <row r="86" spans="2:11">
      <c r="B86" s="14"/>
      <c r="H86" s="2" t="s">
        <v>149</v>
      </c>
      <c r="I86" s="2" t="s">
        <v>150</v>
      </c>
      <c r="J86" s="2">
        <v>1108</v>
      </c>
      <c r="K86" s="24" t="s">
        <v>151</v>
      </c>
    </row>
    <row r="87" spans="2:11">
      <c r="B87" s="14"/>
      <c r="H87" s="2" t="str">
        <f>(_xlfn.CONCAT(H86,"Base"))</f>
        <v>GP_CritBase</v>
      </c>
      <c r="I87" s="2" t="str">
        <f>_xlfn.CONCAT(I86,"Base")</f>
        <v>CritBase</v>
      </c>
      <c r="J87" s="2">
        <f>J86*10+1</f>
        <v>11081</v>
      </c>
      <c r="K87" s="24" t="str">
        <f>_xlfn.CONCAT(K86,"基础值")</f>
        <v>暴击基础值</v>
      </c>
    </row>
    <row r="88" spans="2:11">
      <c r="B88" s="14"/>
      <c r="H88" s="2" t="str">
        <f>_xlfn.CONCAT(H86,"Add")</f>
        <v>GP_CritAdd</v>
      </c>
      <c r="I88" s="2" t="str">
        <f>_xlfn.CONCAT(I86,"Add")</f>
        <v>CritAdd</v>
      </c>
      <c r="J88" s="2">
        <f>J86*10+2</f>
        <v>11082</v>
      </c>
      <c r="K88" s="24" t="str">
        <f>_xlfn.CONCAT(K86,"附加值")</f>
        <v>暴击附加值</v>
      </c>
    </row>
    <row r="89" spans="2:11">
      <c r="B89" s="14"/>
      <c r="H89" s="2" t="str">
        <f>_xlfn.CONCAT(H86,"Pct")</f>
        <v>GP_CritPct</v>
      </c>
      <c r="I89" s="2" t="str">
        <f>_xlfn.CONCAT(I86,"Pct")</f>
        <v>CritPct</v>
      </c>
      <c r="J89" s="2">
        <f>J86*10+3</f>
        <v>11083</v>
      </c>
      <c r="K89" s="24" t="str">
        <f>_xlfn.CONCAT(K86,"百分比")</f>
        <v>暴击百分比</v>
      </c>
    </row>
    <row r="90" spans="2:11">
      <c r="B90" s="14"/>
      <c r="H90" s="2" t="str">
        <f>_xlfn.CONCAT(H86,"FinalAdd")</f>
        <v>GP_CritFinalAdd</v>
      </c>
      <c r="I90" s="2" t="str">
        <f>_xlfn.CONCAT(I86,"FinalAdd")</f>
        <v>CritFinalAdd</v>
      </c>
      <c r="J90" s="2">
        <f>J86*10+4</f>
        <v>11084</v>
      </c>
      <c r="K90" s="24" t="str">
        <f>_xlfn.CONCAT(K86,"最终附加值")</f>
        <v>暴击最终附加值</v>
      </c>
    </row>
    <row r="91" spans="2:11">
      <c r="B91" s="17"/>
      <c r="C91" s="11"/>
      <c r="D91" s="11"/>
      <c r="E91" s="11"/>
      <c r="F91" s="11"/>
      <c r="G91" s="11"/>
      <c r="H91" s="12" t="str">
        <f>_xlfn.CONCAT(H86,"FinalPct")</f>
        <v>GP_CritFinalPct</v>
      </c>
      <c r="I91" s="12" t="str">
        <f>_xlfn.CONCAT(I86,"FinalPct")</f>
        <v>CritFinalPct</v>
      </c>
      <c r="J91" s="12">
        <f>J86*10+5</f>
        <v>11085</v>
      </c>
      <c r="K91" s="25" t="str">
        <f>_xlfn.CONCAT(K86,"最终百分比")</f>
        <v>暴击最终百分比</v>
      </c>
    </row>
    <row r="93" spans="2:11">
      <c r="B93" s="13" t="s">
        <v>152</v>
      </c>
      <c r="C93" s="7"/>
      <c r="D93" s="7"/>
      <c r="E93" s="7"/>
      <c r="F93" s="7"/>
      <c r="G93" s="7"/>
      <c r="H93" s="8" t="s">
        <v>153</v>
      </c>
      <c r="I93" s="8"/>
      <c r="J93" s="8">
        <v>0</v>
      </c>
      <c r="K93" s="23"/>
    </row>
    <row r="94" spans="2:11">
      <c r="B94" s="14"/>
      <c r="H94" s="2" t="s">
        <v>154</v>
      </c>
      <c r="I94" s="2" t="s">
        <v>155</v>
      </c>
      <c r="J94" s="2">
        <v>1</v>
      </c>
      <c r="K94" s="24" t="s">
        <v>156</v>
      </c>
    </row>
    <row r="95" spans="2:11">
      <c r="B95" s="14"/>
      <c r="H95" s="2" t="s">
        <v>157</v>
      </c>
      <c r="I95" s="2" t="s">
        <v>158</v>
      </c>
      <c r="J95" s="2">
        <v>2</v>
      </c>
      <c r="K95" s="24" t="s">
        <v>158</v>
      </c>
    </row>
    <row r="96" spans="2:11">
      <c r="B96" s="14"/>
      <c r="H96" s="2" t="s">
        <v>159</v>
      </c>
      <c r="I96" s="2" t="s">
        <v>160</v>
      </c>
      <c r="J96" s="2">
        <v>3</v>
      </c>
      <c r="K96" s="24" t="s">
        <v>160</v>
      </c>
    </row>
    <row r="97" spans="2:11">
      <c r="B97" s="14"/>
      <c r="H97" s="2" t="s">
        <v>161</v>
      </c>
      <c r="I97" s="2" t="s">
        <v>162</v>
      </c>
      <c r="J97" s="2">
        <v>4</v>
      </c>
      <c r="K97" s="24" t="s">
        <v>162</v>
      </c>
    </row>
    <row r="98" spans="2:11">
      <c r="B98" s="14"/>
      <c r="H98" s="2" t="s">
        <v>163</v>
      </c>
      <c r="I98" s="2" t="s">
        <v>164</v>
      </c>
      <c r="J98" s="2">
        <v>5</v>
      </c>
      <c r="K98" s="24" t="s">
        <v>164</v>
      </c>
    </row>
    <row r="99" spans="2:11">
      <c r="B99" s="14"/>
      <c r="H99" s="2" t="s">
        <v>165</v>
      </c>
      <c r="I99" s="2" t="s">
        <v>166</v>
      </c>
      <c r="J99" s="2">
        <v>6</v>
      </c>
      <c r="K99" s="24" t="s">
        <v>166</v>
      </c>
    </row>
    <row r="100" spans="2:11">
      <c r="B100" s="14"/>
      <c r="H100" s="2" t="s">
        <v>167</v>
      </c>
      <c r="I100" s="2" t="s">
        <v>168</v>
      </c>
      <c r="J100" s="2">
        <v>7</v>
      </c>
      <c r="K100" s="24" t="s">
        <v>168</v>
      </c>
    </row>
    <row r="101" spans="2:11">
      <c r="B101" s="14"/>
      <c r="H101" s="2" t="s">
        <v>169</v>
      </c>
      <c r="I101" s="2" t="s">
        <v>170</v>
      </c>
      <c r="J101" s="2">
        <v>8</v>
      </c>
      <c r="K101" s="24" t="s">
        <v>170</v>
      </c>
    </row>
    <row r="102" spans="2:11">
      <c r="B102" s="17"/>
      <c r="C102" s="11"/>
      <c r="D102" s="11"/>
      <c r="E102" s="11"/>
      <c r="F102" s="11"/>
      <c r="G102" s="11"/>
      <c r="H102" s="12" t="s">
        <v>171</v>
      </c>
      <c r="I102" s="12" t="s">
        <v>172</v>
      </c>
      <c r="J102" s="12">
        <v>9</v>
      </c>
      <c r="K102" s="25" t="s">
        <v>172</v>
      </c>
    </row>
    <row r="104" spans="2:11">
      <c r="B104" s="13" t="s">
        <v>173</v>
      </c>
      <c r="C104" s="7"/>
      <c r="D104" s="7"/>
      <c r="E104" s="7"/>
      <c r="F104" s="7"/>
      <c r="G104" s="7"/>
      <c r="H104" s="8" t="s">
        <v>174</v>
      </c>
      <c r="I104" s="8" t="s">
        <v>175</v>
      </c>
      <c r="J104" s="8">
        <v>1</v>
      </c>
      <c r="K104" s="23" t="s">
        <v>175</v>
      </c>
    </row>
    <row r="105" spans="2:11">
      <c r="B105" s="17"/>
      <c r="C105" s="11"/>
      <c r="D105" s="11"/>
      <c r="E105" s="11"/>
      <c r="F105" s="11"/>
      <c r="G105" s="11"/>
      <c r="H105" s="12" t="s">
        <v>176</v>
      </c>
      <c r="I105" s="12" t="s">
        <v>177</v>
      </c>
      <c r="J105" s="12">
        <v>2</v>
      </c>
      <c r="K105" s="25" t="s">
        <v>177</v>
      </c>
    </row>
    <row r="107" spans="2:11">
      <c r="B107" s="13" t="s">
        <v>178</v>
      </c>
      <c r="C107" s="7"/>
      <c r="D107" s="7"/>
      <c r="E107" s="7"/>
      <c r="F107" s="7"/>
      <c r="G107" s="7"/>
      <c r="H107" s="8" t="s">
        <v>179</v>
      </c>
      <c r="I107" s="8" t="s">
        <v>180</v>
      </c>
      <c r="J107" s="8">
        <v>1</v>
      </c>
      <c r="K107" s="23" t="s">
        <v>180</v>
      </c>
    </row>
    <row r="108" spans="2:11">
      <c r="B108" s="14"/>
      <c r="H108" s="2" t="s">
        <v>181</v>
      </c>
      <c r="I108" s="2" t="s">
        <v>182</v>
      </c>
      <c r="J108" s="2">
        <v>2</v>
      </c>
      <c r="K108" s="24" t="s">
        <v>182</v>
      </c>
    </row>
    <row r="109" spans="2:11">
      <c r="B109" s="14"/>
      <c r="H109" s="2" t="s">
        <v>183</v>
      </c>
      <c r="I109" s="2" t="s">
        <v>184</v>
      </c>
      <c r="J109" s="2">
        <v>3</v>
      </c>
      <c r="K109" s="24" t="s">
        <v>184</v>
      </c>
    </row>
    <row r="110" spans="2:11">
      <c r="B110" s="17"/>
      <c r="C110" s="11"/>
      <c r="D110" s="11"/>
      <c r="E110" s="11"/>
      <c r="F110" s="11"/>
      <c r="G110" s="11"/>
      <c r="H110" s="12" t="s">
        <v>185</v>
      </c>
      <c r="I110" s="12" t="s">
        <v>186</v>
      </c>
      <c r="J110" s="12">
        <v>4</v>
      </c>
      <c r="K110" s="25" t="s">
        <v>187</v>
      </c>
    </row>
    <row r="112" spans="2:11">
      <c r="B112" s="13" t="s">
        <v>188</v>
      </c>
      <c r="C112" s="7"/>
      <c r="D112" s="7"/>
      <c r="E112" s="7"/>
      <c r="F112" s="7"/>
      <c r="G112" s="7"/>
      <c r="H112" s="7" t="s">
        <v>189</v>
      </c>
      <c r="I112" s="8" t="s">
        <v>190</v>
      </c>
      <c r="J112" s="8">
        <v>1</v>
      </c>
      <c r="K112" s="23" t="s">
        <v>190</v>
      </c>
    </row>
    <row r="113" spans="2:11">
      <c r="B113" s="14"/>
      <c r="C113" s="15"/>
      <c r="D113" s="15"/>
      <c r="E113" s="15"/>
      <c r="F113" s="15"/>
      <c r="G113" s="15"/>
      <c r="H113" s="15" t="s">
        <v>191</v>
      </c>
      <c r="I113" s="16" t="s">
        <v>192</v>
      </c>
      <c r="J113" s="16">
        <v>2</v>
      </c>
      <c r="K113" s="24" t="s">
        <v>192</v>
      </c>
    </row>
    <row r="114" spans="2:11">
      <c r="B114" s="14"/>
      <c r="C114" s="15"/>
      <c r="D114" s="15"/>
      <c r="E114" s="15"/>
      <c r="F114" s="15"/>
      <c r="G114" s="15"/>
      <c r="H114" s="15" t="s">
        <v>193</v>
      </c>
      <c r="I114" s="16" t="s">
        <v>194</v>
      </c>
      <c r="J114" s="16">
        <v>3</v>
      </c>
      <c r="K114" s="24" t="s">
        <v>194</v>
      </c>
    </row>
    <row r="115" spans="2:11">
      <c r="B115" s="14"/>
      <c r="C115" s="15"/>
      <c r="D115" s="15"/>
      <c r="E115" s="15"/>
      <c r="F115" s="15"/>
      <c r="G115" s="15"/>
      <c r="H115" s="15" t="s">
        <v>195</v>
      </c>
      <c r="I115" s="16" t="s">
        <v>196</v>
      </c>
      <c r="J115" s="16">
        <v>4</v>
      </c>
      <c r="K115" s="24" t="s">
        <v>196</v>
      </c>
    </row>
    <row r="116" spans="2:11">
      <c r="B116" s="17"/>
      <c r="C116" s="11"/>
      <c r="D116" s="11"/>
      <c r="E116" s="11"/>
      <c r="F116" s="11"/>
      <c r="G116" s="11"/>
      <c r="H116" s="12" t="s">
        <v>197</v>
      </c>
      <c r="I116" s="12" t="s">
        <v>198</v>
      </c>
      <c r="J116" s="12">
        <v>5</v>
      </c>
      <c r="K116" s="25" t="s">
        <v>198</v>
      </c>
    </row>
    <row r="118" spans="2:11">
      <c r="B118" s="13" t="s">
        <v>199</v>
      </c>
      <c r="C118" s="7"/>
      <c r="D118" s="7"/>
      <c r="E118" s="7"/>
      <c r="F118" s="7"/>
      <c r="G118" s="7"/>
      <c r="H118" s="8" t="s">
        <v>200</v>
      </c>
      <c r="I118" s="8" t="s">
        <v>201</v>
      </c>
      <c r="J118" s="8">
        <v>1</v>
      </c>
      <c r="K118" s="23" t="s">
        <v>201</v>
      </c>
    </row>
    <row r="119" spans="2:11">
      <c r="B119" s="14"/>
      <c r="H119" s="2" t="s">
        <v>202</v>
      </c>
      <c r="I119" s="2" t="s">
        <v>203</v>
      </c>
      <c r="J119" s="2">
        <v>2</v>
      </c>
      <c r="K119" s="24" t="s">
        <v>203</v>
      </c>
    </row>
    <row r="120" spans="2:11">
      <c r="B120" s="14"/>
      <c r="H120" s="2" t="s">
        <v>204</v>
      </c>
      <c r="I120" s="2" t="s">
        <v>205</v>
      </c>
      <c r="J120" s="2">
        <v>3</v>
      </c>
      <c r="K120" s="24" t="s">
        <v>205</v>
      </c>
    </row>
    <row r="121" spans="2:11">
      <c r="B121" s="17"/>
      <c r="C121" s="11"/>
      <c r="D121" s="11"/>
      <c r="E121" s="11"/>
      <c r="F121" s="11"/>
      <c r="G121" s="11"/>
      <c r="H121" s="12" t="s">
        <v>206</v>
      </c>
      <c r="I121" s="12" t="s">
        <v>207</v>
      </c>
      <c r="J121" s="12">
        <v>4</v>
      </c>
      <c r="K121" s="25" t="s">
        <v>207</v>
      </c>
    </row>
    <row r="123" spans="2:11">
      <c r="B123" s="13" t="s">
        <v>208</v>
      </c>
      <c r="C123" s="7"/>
      <c r="D123" s="7"/>
      <c r="E123" s="7"/>
      <c r="F123" s="7"/>
      <c r="G123" s="7"/>
      <c r="H123" s="8" t="s">
        <v>209</v>
      </c>
      <c r="I123" s="8" t="s">
        <v>210</v>
      </c>
      <c r="J123" s="8">
        <v>1</v>
      </c>
      <c r="K123" s="23" t="s">
        <v>210</v>
      </c>
    </row>
    <row r="124" spans="2:11">
      <c r="B124" s="14"/>
      <c r="H124" s="2" t="s">
        <v>211</v>
      </c>
      <c r="I124" s="2" t="s">
        <v>212</v>
      </c>
      <c r="J124" s="2">
        <v>2</v>
      </c>
      <c r="K124" s="24" t="s">
        <v>212</v>
      </c>
    </row>
    <row r="125" spans="2:11">
      <c r="B125" s="17"/>
      <c r="C125" s="11"/>
      <c r="D125" s="11"/>
      <c r="E125" s="11"/>
      <c r="F125" s="11"/>
      <c r="G125" s="11"/>
      <c r="H125" s="12" t="s">
        <v>213</v>
      </c>
      <c r="I125" s="12" t="s">
        <v>214</v>
      </c>
      <c r="J125" s="12">
        <v>3</v>
      </c>
      <c r="K125" s="25" t="s">
        <v>214</v>
      </c>
    </row>
    <row r="127" spans="2:11">
      <c r="B127" s="13" t="s">
        <v>215</v>
      </c>
      <c r="C127" s="7" t="b">
        <v>1</v>
      </c>
      <c r="D127" s="7"/>
      <c r="E127" s="7"/>
      <c r="F127" s="7"/>
      <c r="G127" s="7"/>
      <c r="H127" s="8" t="s">
        <v>216</v>
      </c>
      <c r="I127" s="8" t="s">
        <v>217</v>
      </c>
      <c r="J127" s="8">
        <f>POWER(2,0)</f>
        <v>1</v>
      </c>
      <c r="K127" s="23" t="s">
        <v>217</v>
      </c>
    </row>
    <row r="128" spans="2:11">
      <c r="B128" s="14"/>
      <c r="H128" s="2" t="s">
        <v>218</v>
      </c>
      <c r="I128" s="2" t="s">
        <v>219</v>
      </c>
      <c r="J128" s="2">
        <f>POWER(2,1)</f>
        <v>2</v>
      </c>
      <c r="K128" s="24" t="s">
        <v>219</v>
      </c>
    </row>
    <row r="129" spans="2:11">
      <c r="B129" s="14"/>
      <c r="H129" s="2" t="s">
        <v>220</v>
      </c>
      <c r="I129" s="2" t="s">
        <v>221</v>
      </c>
      <c r="J129" s="2">
        <f>POWER(2,2)</f>
        <v>4</v>
      </c>
      <c r="K129" s="24" t="s">
        <v>221</v>
      </c>
    </row>
    <row r="130" spans="2:11">
      <c r="B130" s="14"/>
      <c r="H130" s="2" t="s">
        <v>222</v>
      </c>
      <c r="I130" s="2" t="s">
        <v>223</v>
      </c>
      <c r="J130" s="2">
        <f>POWER(2,3)</f>
        <v>8</v>
      </c>
      <c r="K130" s="24" t="s">
        <v>223</v>
      </c>
    </row>
    <row r="131" spans="2:11">
      <c r="B131" s="14"/>
      <c r="H131" s="2" t="s">
        <v>224</v>
      </c>
      <c r="I131" s="2" t="s">
        <v>225</v>
      </c>
      <c r="J131" s="2">
        <f>POWER(2,4)</f>
        <v>16</v>
      </c>
      <c r="K131" s="24" t="s">
        <v>225</v>
      </c>
    </row>
    <row r="132" spans="2:11">
      <c r="B132" s="14"/>
      <c r="H132" s="2" t="s">
        <v>226</v>
      </c>
      <c r="I132" s="2" t="s">
        <v>227</v>
      </c>
      <c r="J132" s="2">
        <f>POWER(2,5)</f>
        <v>32</v>
      </c>
      <c r="K132" s="24" t="s">
        <v>227</v>
      </c>
    </row>
    <row r="133" spans="2:11">
      <c r="B133" s="14"/>
      <c r="H133" s="2" t="s">
        <v>228</v>
      </c>
      <c r="I133" s="2" t="s">
        <v>229</v>
      </c>
      <c r="J133" s="2">
        <f>POWER(2,6)</f>
        <v>64</v>
      </c>
      <c r="K133" s="24" t="s">
        <v>229</v>
      </c>
    </row>
    <row r="134" spans="2:11">
      <c r="B134" s="14"/>
      <c r="H134" s="2" t="s">
        <v>230</v>
      </c>
      <c r="I134" s="2" t="s">
        <v>231</v>
      </c>
      <c r="J134" s="2">
        <f>POWER(2,7)</f>
        <v>128</v>
      </c>
      <c r="K134" s="24" t="s">
        <v>231</v>
      </c>
    </row>
    <row r="135" spans="2:11">
      <c r="B135" s="14"/>
      <c r="H135" s="2" t="s">
        <v>232</v>
      </c>
      <c r="I135" s="2" t="s">
        <v>233</v>
      </c>
      <c r="J135" s="2">
        <f>POWER(2,8)</f>
        <v>256</v>
      </c>
      <c r="K135" s="24" t="s">
        <v>233</v>
      </c>
    </row>
    <row r="136" spans="2:11">
      <c r="B136" s="17"/>
      <c r="C136" s="11"/>
      <c r="D136" s="11"/>
      <c r="E136" s="11"/>
      <c r="F136" s="11"/>
      <c r="G136" s="11"/>
      <c r="H136" s="12" t="s">
        <v>234</v>
      </c>
      <c r="I136" s="12" t="s">
        <v>235</v>
      </c>
      <c r="J136" s="12">
        <f>POWER(2,9)</f>
        <v>512</v>
      </c>
      <c r="K136" s="25" t="s">
        <v>235</v>
      </c>
    </row>
    <row r="138" spans="2:11">
      <c r="B138" s="13" t="s">
        <v>236</v>
      </c>
      <c r="C138" s="7" t="b">
        <v>1</v>
      </c>
      <c r="D138" s="7"/>
      <c r="E138" s="7"/>
      <c r="F138" s="7"/>
      <c r="G138" s="7"/>
      <c r="H138" s="8" t="s">
        <v>237</v>
      </c>
      <c r="I138" s="8" t="s">
        <v>238</v>
      </c>
      <c r="J138" s="8">
        <f>POWER(2,0)</f>
        <v>1</v>
      </c>
      <c r="K138" s="23" t="s">
        <v>238</v>
      </c>
    </row>
    <row r="139" spans="2:11">
      <c r="B139" s="14"/>
      <c r="H139" s="2" t="s">
        <v>239</v>
      </c>
      <c r="I139" s="2" t="s">
        <v>240</v>
      </c>
      <c r="J139" s="2">
        <f>POWER(2,1)</f>
        <v>2</v>
      </c>
      <c r="K139" s="24" t="s">
        <v>240</v>
      </c>
    </row>
    <row r="140" spans="2:11">
      <c r="B140" s="14"/>
      <c r="H140" s="2" t="s">
        <v>241</v>
      </c>
      <c r="I140" s="2" t="s">
        <v>242</v>
      </c>
      <c r="J140" s="2">
        <f>POWER(2,2)</f>
        <v>4</v>
      </c>
      <c r="K140" s="24" t="s">
        <v>242</v>
      </c>
    </row>
    <row r="141" spans="2:11">
      <c r="B141" s="14"/>
      <c r="H141" s="2" t="s">
        <v>243</v>
      </c>
      <c r="I141" s="2" t="s">
        <v>244</v>
      </c>
      <c r="J141" s="2">
        <f>POWER(2,3)</f>
        <v>8</v>
      </c>
      <c r="K141" s="24" t="s">
        <v>244</v>
      </c>
    </row>
    <row r="142" spans="2:11">
      <c r="B142" s="14"/>
      <c r="H142" s="2" t="s">
        <v>245</v>
      </c>
      <c r="I142" s="2" t="s">
        <v>246</v>
      </c>
      <c r="J142" s="2">
        <f>POWER(2,4)</f>
        <v>16</v>
      </c>
      <c r="K142" s="24" t="s">
        <v>246</v>
      </c>
    </row>
    <row r="143" spans="2:11">
      <c r="B143" s="14"/>
      <c r="H143" s="2" t="s">
        <v>247</v>
      </c>
      <c r="I143" s="2" t="s">
        <v>248</v>
      </c>
      <c r="J143" s="2">
        <f>POWER(2,5)</f>
        <v>32</v>
      </c>
      <c r="K143" s="24" t="s">
        <v>248</v>
      </c>
    </row>
    <row r="144" spans="2:11">
      <c r="B144" s="14"/>
      <c r="H144" s="2" t="s">
        <v>249</v>
      </c>
      <c r="I144" s="2" t="s">
        <v>250</v>
      </c>
      <c r="J144" s="2">
        <f>POWER(2,6)</f>
        <v>64</v>
      </c>
      <c r="K144" s="24" t="s">
        <v>250</v>
      </c>
    </row>
    <row r="145" spans="2:11">
      <c r="B145" s="14"/>
      <c r="H145" s="2" t="s">
        <v>251</v>
      </c>
      <c r="I145" s="2" t="s">
        <v>252</v>
      </c>
      <c r="J145" s="2">
        <f>POWER(2,7)</f>
        <v>128</v>
      </c>
      <c r="K145" s="24" t="s">
        <v>252</v>
      </c>
    </row>
    <row r="146" spans="2:11">
      <c r="B146" s="14"/>
      <c r="H146" s="2" t="s">
        <v>253</v>
      </c>
      <c r="I146" s="2" t="s">
        <v>254</v>
      </c>
      <c r="J146" s="2">
        <f>POWER(2,8)</f>
        <v>256</v>
      </c>
      <c r="K146" s="24" t="s">
        <v>254</v>
      </c>
    </row>
    <row r="147" spans="2:11">
      <c r="B147" s="17"/>
      <c r="C147" s="11"/>
      <c r="D147" s="11"/>
      <c r="E147" s="11"/>
      <c r="F147" s="11"/>
      <c r="G147" s="11"/>
      <c r="H147" s="12" t="s">
        <v>255</v>
      </c>
      <c r="I147" s="12" t="s">
        <v>256</v>
      </c>
      <c r="J147" s="12">
        <f>POWER(2,9)</f>
        <v>512</v>
      </c>
      <c r="K147" s="25" t="s">
        <v>256</v>
      </c>
    </row>
    <row r="149" spans="2:11">
      <c r="B149" s="13" t="s">
        <v>257</v>
      </c>
      <c r="C149" s="7" t="b">
        <v>1</v>
      </c>
      <c r="D149" s="7"/>
      <c r="E149" s="7"/>
      <c r="F149" s="7"/>
      <c r="G149" s="7"/>
      <c r="H149" s="8" t="s">
        <v>258</v>
      </c>
      <c r="I149" s="8" t="s">
        <v>259</v>
      </c>
      <c r="J149" s="8">
        <f>POWER(2,0)</f>
        <v>1</v>
      </c>
      <c r="K149" s="23" t="s">
        <v>259</v>
      </c>
    </row>
    <row r="150" spans="2:11">
      <c r="B150" s="14"/>
      <c r="C150" s="15"/>
      <c r="D150" s="15"/>
      <c r="E150" s="15"/>
      <c r="F150" s="15"/>
      <c r="G150" s="15"/>
      <c r="H150" s="16" t="s">
        <v>260</v>
      </c>
      <c r="I150" s="16" t="s">
        <v>261</v>
      </c>
      <c r="J150" s="16">
        <f>POWER(2,1)</f>
        <v>2</v>
      </c>
      <c r="K150" s="24" t="s">
        <v>261</v>
      </c>
    </row>
    <row r="151" spans="2:11">
      <c r="B151" s="14"/>
      <c r="C151" s="15"/>
      <c r="D151" s="15"/>
      <c r="E151" s="15"/>
      <c r="F151" s="15"/>
      <c r="G151" s="15"/>
      <c r="H151" s="16" t="s">
        <v>262</v>
      </c>
      <c r="I151" s="16" t="s">
        <v>263</v>
      </c>
      <c r="J151" s="16">
        <f>POWER(2,2)</f>
        <v>4</v>
      </c>
      <c r="K151" s="24" t="s">
        <v>263</v>
      </c>
    </row>
    <row r="152" spans="2:11">
      <c r="B152" s="17"/>
      <c r="C152" s="11"/>
      <c r="D152" s="11"/>
      <c r="E152" s="11"/>
      <c r="F152" s="11"/>
      <c r="G152" s="11"/>
      <c r="H152" s="12" t="s">
        <v>264</v>
      </c>
      <c r="I152" s="12" t="s">
        <v>265</v>
      </c>
      <c r="J152" s="12">
        <f>POWER(2,3)</f>
        <v>8</v>
      </c>
      <c r="K152" s="25" t="s">
        <v>265</v>
      </c>
    </row>
    <row r="154" spans="2:11">
      <c r="B154" s="13" t="s">
        <v>266</v>
      </c>
      <c r="C154" s="7" t="b">
        <v>1</v>
      </c>
      <c r="D154" s="7"/>
      <c r="E154" s="7"/>
      <c r="F154" s="7"/>
      <c r="G154" s="7"/>
      <c r="H154" s="8" t="s">
        <v>267</v>
      </c>
      <c r="I154" s="8" t="s">
        <v>268</v>
      </c>
      <c r="J154" s="8">
        <v>1</v>
      </c>
      <c r="K154" s="23" t="s">
        <v>268</v>
      </c>
    </row>
    <row r="155" spans="2:11">
      <c r="B155" s="14"/>
      <c r="H155" s="2" t="s">
        <v>269</v>
      </c>
      <c r="I155" s="2" t="s">
        <v>270</v>
      </c>
      <c r="J155" s="2">
        <v>2</v>
      </c>
      <c r="K155" s="24" t="s">
        <v>270</v>
      </c>
    </row>
    <row r="156" spans="2:11">
      <c r="B156" s="14"/>
      <c r="H156" s="2" t="s">
        <v>271</v>
      </c>
      <c r="I156" s="2" t="s">
        <v>272</v>
      </c>
      <c r="J156" s="2">
        <v>3</v>
      </c>
      <c r="K156" s="24" t="s">
        <v>272</v>
      </c>
    </row>
    <row r="157" spans="2:11">
      <c r="B157" s="17"/>
      <c r="C157" s="11"/>
      <c r="D157" s="11"/>
      <c r="E157" s="11"/>
      <c r="F157" s="11"/>
      <c r="G157" s="11"/>
      <c r="H157" s="12" t="s">
        <v>273</v>
      </c>
      <c r="I157" s="12" t="s">
        <v>274</v>
      </c>
      <c r="J157" s="12">
        <v>4</v>
      </c>
      <c r="K157" s="25" t="s">
        <v>274</v>
      </c>
    </row>
    <row r="159" spans="2:11">
      <c r="B159" s="13" t="s">
        <v>275</v>
      </c>
      <c r="C159" s="7" t="b">
        <v>1</v>
      </c>
      <c r="D159" s="7"/>
      <c r="E159" s="7"/>
      <c r="F159" s="7"/>
      <c r="G159" s="7"/>
      <c r="H159" s="8" t="s">
        <v>276</v>
      </c>
      <c r="I159" s="8" t="s">
        <v>277</v>
      </c>
      <c r="J159" s="8">
        <v>1</v>
      </c>
      <c r="K159" s="23" t="s">
        <v>277</v>
      </c>
    </row>
    <row r="160" spans="2:11">
      <c r="B160" s="17"/>
      <c r="C160" s="11"/>
      <c r="D160" s="11"/>
      <c r="E160" s="11"/>
      <c r="F160" s="11"/>
      <c r="G160" s="11"/>
      <c r="H160" s="12" t="s">
        <v>278</v>
      </c>
      <c r="I160" s="12" t="s">
        <v>279</v>
      </c>
      <c r="J160" s="12">
        <v>2</v>
      </c>
      <c r="K160" s="25" t="s">
        <v>279</v>
      </c>
    </row>
    <row r="162" spans="2:11">
      <c r="B162" s="13" t="s">
        <v>280</v>
      </c>
      <c r="C162" s="7" t="b">
        <v>1</v>
      </c>
      <c r="D162" s="7"/>
      <c r="E162" s="7"/>
      <c r="F162" s="7"/>
      <c r="G162" s="7"/>
      <c r="H162" s="8" t="s">
        <v>281</v>
      </c>
      <c r="I162" s="8" t="s">
        <v>282</v>
      </c>
      <c r="J162" s="8">
        <v>1</v>
      </c>
      <c r="K162" s="23" t="s">
        <v>282</v>
      </c>
    </row>
    <row r="163" spans="2:11">
      <c r="B163" s="14"/>
      <c r="H163" s="2" t="s">
        <v>283</v>
      </c>
      <c r="I163" s="2" t="s">
        <v>284</v>
      </c>
      <c r="J163" s="2">
        <v>2</v>
      </c>
      <c r="K163" s="24" t="s">
        <v>284</v>
      </c>
    </row>
    <row r="164" spans="2:11">
      <c r="B164" s="14"/>
      <c r="H164" s="2" t="s">
        <v>285</v>
      </c>
      <c r="I164" s="2" t="s">
        <v>286</v>
      </c>
      <c r="J164" s="2">
        <v>3</v>
      </c>
      <c r="K164" s="24" t="s">
        <v>286</v>
      </c>
    </row>
    <row r="165" spans="2:11">
      <c r="B165" s="17"/>
      <c r="C165" s="11"/>
      <c r="D165" s="11"/>
      <c r="E165" s="11"/>
      <c r="F165" s="11"/>
      <c r="G165" s="11"/>
      <c r="H165" s="12" t="s">
        <v>287</v>
      </c>
      <c r="I165" s="12" t="s">
        <v>288</v>
      </c>
      <c r="J165" s="12">
        <v>4</v>
      </c>
      <c r="K165" s="25" t="s">
        <v>288</v>
      </c>
    </row>
    <row r="167" spans="2:11">
      <c r="B167" s="26" t="s">
        <v>289</v>
      </c>
      <c r="C167" s="7" t="b">
        <v>1</v>
      </c>
      <c r="D167" s="7"/>
      <c r="E167" s="7"/>
      <c r="F167" s="7"/>
      <c r="G167" s="7"/>
      <c r="H167" s="8" t="s">
        <v>290</v>
      </c>
      <c r="I167" s="8" t="s">
        <v>69</v>
      </c>
      <c r="J167" s="8">
        <v>1</v>
      </c>
      <c r="K167" s="23" t="s">
        <v>69</v>
      </c>
    </row>
    <row r="168" spans="2:11">
      <c r="B168" s="27"/>
      <c r="H168" s="2" t="s">
        <v>291</v>
      </c>
      <c r="I168" s="2" t="s">
        <v>292</v>
      </c>
      <c r="J168" s="2">
        <v>2</v>
      </c>
      <c r="K168" s="24" t="s">
        <v>292</v>
      </c>
    </row>
    <row r="169" spans="2:11">
      <c r="B169" s="27"/>
      <c r="H169" s="2" t="s">
        <v>293</v>
      </c>
      <c r="I169" s="2" t="s">
        <v>294</v>
      </c>
      <c r="J169" s="2">
        <v>3</v>
      </c>
      <c r="K169" s="24" t="s">
        <v>294</v>
      </c>
    </row>
    <row r="170" spans="2:11">
      <c r="B170" s="27"/>
      <c r="H170" s="2" t="s">
        <v>295</v>
      </c>
      <c r="I170" s="2" t="s">
        <v>296</v>
      </c>
      <c r="J170" s="2">
        <v>4</v>
      </c>
      <c r="K170" s="24" t="s">
        <v>296</v>
      </c>
    </row>
    <row r="171" spans="2:11">
      <c r="B171" s="27"/>
      <c r="H171" s="2" t="s">
        <v>297</v>
      </c>
      <c r="I171" s="2" t="s">
        <v>298</v>
      </c>
      <c r="J171" s="2">
        <v>5</v>
      </c>
      <c r="K171" s="24" t="s">
        <v>298</v>
      </c>
    </row>
    <row r="172" spans="2:11">
      <c r="B172" s="28"/>
      <c r="C172" s="11"/>
      <c r="D172" s="11"/>
      <c r="E172" s="11"/>
      <c r="F172" s="11"/>
      <c r="G172" s="11"/>
      <c r="H172" s="12" t="s">
        <v>299</v>
      </c>
      <c r="I172" s="12" t="s">
        <v>300</v>
      </c>
      <c r="J172" s="12">
        <v>6</v>
      </c>
      <c r="K172" s="25" t="s">
        <v>300</v>
      </c>
    </row>
    <row r="174" spans="2:11">
      <c r="B174" s="1" t="s">
        <v>301</v>
      </c>
      <c r="C174" s="1" t="b">
        <v>1</v>
      </c>
      <c r="H174" s="2" t="s">
        <v>302</v>
      </c>
      <c r="I174" s="2" t="s">
        <v>303</v>
      </c>
      <c r="J174" s="2">
        <v>1</v>
      </c>
      <c r="K174" s="2" t="s">
        <v>303</v>
      </c>
    </row>
    <row r="175" spans="8:11">
      <c r="H175" s="2" t="s">
        <v>304</v>
      </c>
      <c r="I175" s="2" t="s">
        <v>305</v>
      </c>
      <c r="J175" s="2">
        <v>2</v>
      </c>
      <c r="K175" s="2" t="s">
        <v>305</v>
      </c>
    </row>
    <row r="177" spans="2:11">
      <c r="B177" s="1" t="s">
        <v>306</v>
      </c>
      <c r="C177" s="1" t="b">
        <v>1</v>
      </c>
      <c r="H177" s="2" t="s">
        <v>307</v>
      </c>
      <c r="I177" s="2" t="s">
        <v>308</v>
      </c>
      <c r="J177" s="2">
        <v>1</v>
      </c>
      <c r="K177" s="2" t="s">
        <v>308</v>
      </c>
    </row>
    <row r="178" spans="8:11">
      <c r="H178" s="2" t="s">
        <v>309</v>
      </c>
      <c r="I178" s="2" t="s">
        <v>310</v>
      </c>
      <c r="J178" s="2">
        <v>2</v>
      </c>
      <c r="K178" s="2" t="s">
        <v>310</v>
      </c>
    </row>
    <row r="179" spans="8:11">
      <c r="H179" s="2" t="s">
        <v>311</v>
      </c>
      <c r="I179" s="2" t="s">
        <v>312</v>
      </c>
      <c r="J179" s="2">
        <v>3</v>
      </c>
      <c r="K179" s="2" t="s">
        <v>312</v>
      </c>
    </row>
    <row r="180" spans="8:11">
      <c r="H180" s="2" t="s">
        <v>313</v>
      </c>
      <c r="I180" s="2" t="s">
        <v>314</v>
      </c>
      <c r="J180" s="2">
        <v>4</v>
      </c>
      <c r="K180" s="2" t="s">
        <v>314</v>
      </c>
    </row>
    <row r="181" spans="8:11">
      <c r="H181" s="2" t="s">
        <v>315</v>
      </c>
      <c r="I181" s="2" t="s">
        <v>316</v>
      </c>
      <c r="J181" s="2">
        <v>5</v>
      </c>
      <c r="K181" s="2" t="s">
        <v>316</v>
      </c>
    </row>
    <row r="184" spans="2:11">
      <c r="B184" s="1" t="s">
        <v>317</v>
      </c>
      <c r="C184" s="1" t="b">
        <v>1</v>
      </c>
      <c r="H184" s="2" t="s">
        <v>318</v>
      </c>
      <c r="I184" s="2" t="s">
        <v>319</v>
      </c>
      <c r="J184" s="2">
        <v>1</v>
      </c>
      <c r="K184" s="2" t="s">
        <v>319</v>
      </c>
    </row>
    <row r="185" spans="8:11">
      <c r="H185" s="2" t="s">
        <v>320</v>
      </c>
      <c r="I185" s="2" t="s">
        <v>321</v>
      </c>
      <c r="J185" s="2">
        <v>2</v>
      </c>
      <c r="K185" s="2" t="s">
        <v>321</v>
      </c>
    </row>
    <row r="186" spans="8:11">
      <c r="H186" s="2" t="s">
        <v>322</v>
      </c>
      <c r="I186" s="2" t="s">
        <v>323</v>
      </c>
      <c r="J186" s="2">
        <v>3</v>
      </c>
      <c r="K186" s="2" t="s">
        <v>323</v>
      </c>
    </row>
    <row r="187" spans="8:11">
      <c r="H187" s="2" t="s">
        <v>324</v>
      </c>
      <c r="I187" s="2" t="s">
        <v>325</v>
      </c>
      <c r="J187" s="2">
        <v>4</v>
      </c>
      <c r="K187" s="2" t="s">
        <v>325</v>
      </c>
    </row>
    <row r="188" spans="8:11">
      <c r="H188" s="2" t="s">
        <v>326</v>
      </c>
      <c r="I188" s="2" t="s">
        <v>327</v>
      </c>
      <c r="J188" s="2">
        <v>5</v>
      </c>
      <c r="K188" s="2" t="s">
        <v>327</v>
      </c>
    </row>
    <row r="189" spans="8:11">
      <c r="H189" s="2" t="s">
        <v>328</v>
      </c>
      <c r="I189" s="2" t="s">
        <v>329</v>
      </c>
      <c r="J189" s="2">
        <v>6</v>
      </c>
      <c r="K189" s="2" t="s">
        <v>329</v>
      </c>
    </row>
    <row r="190" spans="8:11">
      <c r="H190" s="2" t="s">
        <v>330</v>
      </c>
      <c r="I190" s="2" t="s">
        <v>331</v>
      </c>
      <c r="J190" s="2">
        <v>7</v>
      </c>
      <c r="K190" s="2" t="s">
        <v>331</v>
      </c>
    </row>
    <row r="191" spans="8:11">
      <c r="H191" s="2" t="s">
        <v>332</v>
      </c>
      <c r="I191" s="2" t="s">
        <v>333</v>
      </c>
      <c r="J191" s="2">
        <v>8</v>
      </c>
      <c r="K191" s="2" t="s">
        <v>333</v>
      </c>
    </row>
    <row r="192" spans="8:11">
      <c r="H192" s="2" t="s">
        <v>334</v>
      </c>
      <c r="I192" s="2" t="s">
        <v>335</v>
      </c>
      <c r="J192" s="2">
        <v>9</v>
      </c>
      <c r="K192" s="2" t="s">
        <v>335</v>
      </c>
    </row>
    <row r="193" spans="8:11">
      <c r="H193" s="2" t="s">
        <v>336</v>
      </c>
      <c r="I193" s="2" t="s">
        <v>337</v>
      </c>
      <c r="J193" s="2">
        <v>10</v>
      </c>
      <c r="K193" s="2" t="s">
        <v>337</v>
      </c>
    </row>
    <row r="194" spans="8:11">
      <c r="H194" s="2" t="s">
        <v>338</v>
      </c>
      <c r="I194" s="2" t="s">
        <v>339</v>
      </c>
      <c r="J194" s="2">
        <v>11</v>
      </c>
      <c r="K194" s="2" t="s">
        <v>339</v>
      </c>
    </row>
    <row r="196" spans="2:11">
      <c r="B196" s="1" t="s">
        <v>340</v>
      </c>
      <c r="C196" s="1" t="b">
        <v>1</v>
      </c>
      <c r="H196" s="2" t="s">
        <v>341</v>
      </c>
      <c r="I196" s="2" t="s">
        <v>342</v>
      </c>
      <c r="J196" s="2">
        <v>1</v>
      </c>
      <c r="K196" s="2" t="s">
        <v>342</v>
      </c>
    </row>
    <row r="197" spans="8:11">
      <c r="H197" s="2" t="s">
        <v>343</v>
      </c>
      <c r="I197" s="2" t="s">
        <v>344</v>
      </c>
      <c r="J197" s="2">
        <v>2</v>
      </c>
      <c r="K197" s="2" t="s">
        <v>344</v>
      </c>
    </row>
    <row r="198" spans="8:11">
      <c r="H198" s="2" t="s">
        <v>345</v>
      </c>
      <c r="I198" s="2" t="s">
        <v>346</v>
      </c>
      <c r="J198" s="2">
        <v>3</v>
      </c>
      <c r="K198" s="2" t="s">
        <v>346</v>
      </c>
    </row>
    <row r="201" spans="2:11">
      <c r="B201" s="1" t="s">
        <v>347</v>
      </c>
      <c r="H201" s="2" t="s">
        <v>348</v>
      </c>
      <c r="I201" s="2" t="s">
        <v>349</v>
      </c>
      <c r="J201" s="2">
        <v>1</v>
      </c>
      <c r="K201" s="2" t="s">
        <v>349</v>
      </c>
    </row>
    <row r="202" spans="8:11">
      <c r="H202" s="2" t="s">
        <v>350</v>
      </c>
      <c r="I202" s="2" t="s">
        <v>351</v>
      </c>
      <c r="J202" s="2">
        <v>2</v>
      </c>
      <c r="K202" s="2" t="s">
        <v>351</v>
      </c>
    </row>
    <row r="203" spans="8:11">
      <c r="H203" s="2" t="s">
        <v>352</v>
      </c>
      <c r="I203" s="2" t="s">
        <v>353</v>
      </c>
      <c r="J203" s="2">
        <v>3</v>
      </c>
      <c r="K203" s="2" t="s">
        <v>353</v>
      </c>
    </row>
    <row r="204" spans="8:11">
      <c r="H204" s="2" t="s">
        <v>354</v>
      </c>
      <c r="I204" s="2" t="s">
        <v>355</v>
      </c>
      <c r="J204" s="2">
        <v>4</v>
      </c>
      <c r="K204" s="2" t="s">
        <v>355</v>
      </c>
    </row>
    <row r="205" spans="8:11">
      <c r="H205" s="2" t="s">
        <v>356</v>
      </c>
      <c r="I205" s="2" t="s">
        <v>357</v>
      </c>
      <c r="J205" s="2">
        <v>5</v>
      </c>
      <c r="K205" s="2" t="s">
        <v>357</v>
      </c>
    </row>
    <row r="207" spans="2:11">
      <c r="B207" s="1" t="s">
        <v>358</v>
      </c>
      <c r="H207" s="2" t="s">
        <v>359</v>
      </c>
      <c r="I207" s="2" t="s">
        <v>360</v>
      </c>
      <c r="J207" s="2">
        <v>1</v>
      </c>
      <c r="K207" s="2" t="s">
        <v>360</v>
      </c>
    </row>
    <row r="208" spans="8:11">
      <c r="H208" s="2" t="s">
        <v>361</v>
      </c>
      <c r="I208" s="2" t="s">
        <v>362</v>
      </c>
      <c r="J208" s="2">
        <v>2</v>
      </c>
      <c r="K208" s="2" t="s">
        <v>362</v>
      </c>
    </row>
    <row r="209" spans="8:11">
      <c r="H209" s="2" t="s">
        <v>363</v>
      </c>
      <c r="I209" s="2" t="s">
        <v>364</v>
      </c>
      <c r="J209" s="2">
        <v>3</v>
      </c>
      <c r="K209" s="2" t="s">
        <v>364</v>
      </c>
    </row>
    <row r="210" spans="8:11">
      <c r="H210" s="2" t="s">
        <v>365</v>
      </c>
      <c r="I210" s="2" t="s">
        <v>69</v>
      </c>
      <c r="J210" s="2">
        <v>4</v>
      </c>
      <c r="K210" s="2" t="s">
        <v>69</v>
      </c>
    </row>
    <row r="212" spans="2:11">
      <c r="B212" s="1" t="s">
        <v>366</v>
      </c>
      <c r="H212" s="2" t="s">
        <v>367</v>
      </c>
      <c r="I212" s="2" t="s">
        <v>368</v>
      </c>
      <c r="J212" s="2">
        <v>1</v>
      </c>
      <c r="K212" s="2" t="s">
        <v>155</v>
      </c>
    </row>
    <row r="213" spans="8:11">
      <c r="H213" s="2" t="s">
        <v>369</v>
      </c>
      <c r="I213" s="2" t="s">
        <v>370</v>
      </c>
      <c r="J213" s="2">
        <v>2</v>
      </c>
      <c r="K213" s="2" t="s">
        <v>371</v>
      </c>
    </row>
    <row r="214" spans="8:11">
      <c r="H214" s="2" t="s">
        <v>372</v>
      </c>
      <c r="I214" s="2" t="s">
        <v>373</v>
      </c>
      <c r="J214" s="2">
        <v>3</v>
      </c>
      <c r="K214" s="2" t="s">
        <v>160</v>
      </c>
    </row>
    <row r="215" spans="8:11">
      <c r="H215" s="2" t="s">
        <v>374</v>
      </c>
      <c r="I215" s="2" t="s">
        <v>375</v>
      </c>
      <c r="J215" s="2">
        <v>4</v>
      </c>
      <c r="K215" s="2" t="s">
        <v>376</v>
      </c>
    </row>
    <row r="216" spans="8:11">
      <c r="H216" s="2" t="s">
        <v>377</v>
      </c>
      <c r="I216" s="2" t="s">
        <v>378</v>
      </c>
      <c r="J216" s="2">
        <v>5</v>
      </c>
      <c r="K216" s="2" t="s">
        <v>379</v>
      </c>
    </row>
    <row r="217" spans="8:11">
      <c r="H217" s="2" t="s">
        <v>380</v>
      </c>
      <c r="I217" s="2" t="s">
        <v>381</v>
      </c>
      <c r="J217" s="2">
        <v>6</v>
      </c>
      <c r="K217" s="2" t="s">
        <v>382</v>
      </c>
    </row>
    <row r="218" spans="8:11">
      <c r="H218" s="2" t="s">
        <v>383</v>
      </c>
      <c r="I218" s="2" t="s">
        <v>384</v>
      </c>
      <c r="J218" s="2">
        <v>7</v>
      </c>
      <c r="K218" s="2" t="s">
        <v>385</v>
      </c>
    </row>
    <row r="219" spans="8:11">
      <c r="H219" s="2" t="s">
        <v>386</v>
      </c>
      <c r="I219" s="2" t="s">
        <v>387</v>
      </c>
      <c r="J219" s="2">
        <v>8</v>
      </c>
      <c r="K219" s="2" t="s">
        <v>388</v>
      </c>
    </row>
  </sheetData>
  <mergeCells count="22">
    <mergeCell ref="H1:L1"/>
    <mergeCell ref="B4:B8"/>
    <mergeCell ref="B10:B14"/>
    <mergeCell ref="B17:B20"/>
    <mergeCell ref="B22:B26"/>
    <mergeCell ref="B28:B30"/>
    <mergeCell ref="B32:B38"/>
    <mergeCell ref="B40:B45"/>
    <mergeCell ref="B47:B91"/>
    <mergeCell ref="B93:B102"/>
    <mergeCell ref="B104:B105"/>
    <mergeCell ref="B107:B110"/>
    <mergeCell ref="B112:B116"/>
    <mergeCell ref="B118:B121"/>
    <mergeCell ref="B123:B125"/>
    <mergeCell ref="B127:B136"/>
    <mergeCell ref="B138:B147"/>
    <mergeCell ref="B149:B152"/>
    <mergeCell ref="B154:B157"/>
    <mergeCell ref="B159:B160"/>
    <mergeCell ref="B162:B165"/>
    <mergeCell ref="B167:B17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2024-08-26T10:11:07Z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2052-12.1.0.17857</vt:lpwstr>
  </property>
</Properties>
</file>