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<sst xmlns="http://schemas.openxmlformats.org/spreadsheetml/2006/main" count="610" uniqueCount="451">
  <si>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</si>
  <si>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</si>
  <si>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</si>
  <si>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</si>
  <si>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</si>
  <si>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</si>
  <si>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</si>
  <si>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</si>
  <si>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</si>
  <si>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</si>
  <si>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</si>
  <si>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</si>
  <si>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</si>
  <si>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</si>
  <si>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</si>
  <si>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</si>
  <si>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</si>
  <si>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</si>
  <si>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</si>
  <si>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</si>
  <si>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</si>
  <si>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</si>
  <si>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</si>
  <si>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</si>
  <si>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</si>
  <si>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</si>
  <si>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</si>
  <si>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</si>
  <si>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</si>
  <si>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</si>
  <si>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UnitType</t>
  </si>
  <si>
    <t>UnitType_Player</t>
  </si>
  <si>
    <t>玩家</t>
  </si>
  <si>
    <t>UnitType_Monster</t>
  </si>
  <si>
    <t>怪物</t>
  </si>
  <si>
    <t>UnitType_NPC</t>
  </si>
  <si>
    <t>NPC</t>
  </si>
  <si>
    <t>UnitType_Bullet</t>
  </si>
  <si>
    <t>子弹</t>
  </si>
  <si>
    <t>UnitType_Trap</t>
  </si>
  <si>
    <t>陷阱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</si>
  <si>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</si>
  <si>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</si>
  <si>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</si>
  <si>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</si>
  <si>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</si>
  <si>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</si>
  <si>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</si>
  <si>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CurrencyType_SoulExp</t>
  </si>
  <si>
    <t>灵蕴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</si>
  <si>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</si>
  <si>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</si>
  <si>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</si>
  <si>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</si>
  <si>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</si>
  <si>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</si>
  <si>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</si>
  <si>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</si>
  <si>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</si>
  <si>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</si>
  <si>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</si>
  <si>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</si>
  <si>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</si>
  <si>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</si>
  <si>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</si>
  <si>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</si>
  <si>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</si>
  <si>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</si>
  <si>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</si>
  <si>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</si>
  <si>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</si>
  <si>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</si>
  <si>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</si>
  <si>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</si>
  <si>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</si>
  <si>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</si>
  <si>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</si>
  <si>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</si>
  <si>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</si>
  <si>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</si>
  <si>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</si>
  <si>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</si>
  <si>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</si>
  <si>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</si>
  <si>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</si>
  <si>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</si>
  <si>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</si>
  <si>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</si>
  <si>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</si>
  <si>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</si>
  <si>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</si>
  <si>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</si>
  <si>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</si>
  <si>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</si>
  <si>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</si>
  <si>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</si>
  <si>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</si>
  <si>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</si>
  <si>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</si>
  <si>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</si>
  <si>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</si>
  <si>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</si>
  <si>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</si>
  <si>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GameItemUseType</t>
  </si>
  <si>
    <t>GameItemUseType_Currency</t>
  </si>
  <si>
    <t>获得货币</t>
  </si>
  <si>
    <t>GameItemUseType_Task</t>
  </si>
  <si>
    <t>接取任务</t>
  </si>
  <si>
    <t>GameItemUseType_Buff</t>
  </si>
  <si>
    <t>获得增益</t>
  </si>
  <si>
    <t>GamePropertyType</t>
  </si>
  <si>
    <t>GP_Level</t>
  </si>
  <si>
    <t>Level</t>
  </si>
  <si>
    <t>等级</t>
  </si>
  <si>
    <t>GP_Exp</t>
  </si>
  <si>
    <t>Exp</t>
  </si>
  <si>
    <t>经验值</t>
  </si>
  <si>
    <t>GP_MaxExp</t>
  </si>
  <si>
    <t>MaxExp</t>
  </si>
  <si>
    <t>最大经验值</t>
  </si>
  <si>
    <t>GP_AOI</t>
  </si>
  <si>
    <t>AOI</t>
  </si>
  <si>
    <t>视野范围</t>
  </si>
  <si>
    <t>GP_Silent</t>
  </si>
  <si>
    <t>沉默</t>
  </si>
  <si>
    <t>GP_CantMove</t>
  </si>
  <si>
    <t>禁止移动</t>
  </si>
  <si>
    <t>GP_CantRotate</t>
  </si>
  <si>
    <t>禁止转向</t>
  </si>
  <si>
    <t>GP_CantBeSelected</t>
  </si>
  <si>
    <t>禁止选择</t>
  </si>
  <si>
    <t>GP_Shield</t>
  </si>
  <si>
    <t>护盾</t>
  </si>
  <si>
    <t>GP_CastSpeed</t>
  </si>
  <si>
    <t>施法速度</t>
  </si>
  <si>
    <t>GP_Dead</t>
  </si>
  <si>
    <t>死亡</t>
  </si>
  <si>
    <t>GP_Hp</t>
  </si>
  <si>
    <t>Hp</t>
  </si>
  <si>
    <t>生命值</t>
  </si>
  <si>
    <t>GP_MaxHp</t>
  </si>
  <si>
    <t>MaxHp</t>
  </si>
  <si>
    <t>最大生命值</t>
  </si>
  <si>
    <t>GP_Mp</t>
  </si>
  <si>
    <t>Mp</t>
  </si>
  <si>
    <t>魔法值</t>
  </si>
  <si>
    <t>GP_MaxMp</t>
  </si>
  <si>
    <t>MaxMp</t>
  </si>
  <si>
    <t>最大魔法值</t>
  </si>
  <si>
    <t>GP_Speed</t>
  </si>
  <si>
    <t>移动速度</t>
  </si>
  <si>
    <t>GP_Atk</t>
  </si>
  <si>
    <t>Atk</t>
  </si>
  <si>
    <t>攻击</t>
  </si>
  <si>
    <t>GP_Def</t>
  </si>
  <si>
    <t>Def</t>
  </si>
  <si>
    <t>防御</t>
  </si>
  <si>
    <t>GP_Hit</t>
  </si>
  <si>
    <t>Hit</t>
  </si>
  <si>
    <t>命中</t>
  </si>
  <si>
    <t>GP_Crit</t>
  </si>
  <si>
    <t>Crit</t>
  </si>
  <si>
    <t>暴击</t>
  </si>
  <si>
    <t>GP_BattleSpeed</t>
  </si>
  <si>
    <t>BattleSpeed</t>
  </si>
  <si>
    <t>战场速度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</si>
  <si>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</si>
  <si>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</si>
  <si>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</si>
  <si>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</si>
  <si>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</si>
  <si>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</si>
  <si>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</si>
  <si>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</si>
  <si>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</si>
  <si>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</si>
  <si>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</si>
  <si>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</si>
  <si>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</si>
  <si>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</si>
  <si>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</si>
  <si>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</si>
  <si>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</si>
  <si>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</si>
  <si>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</si>
  <si>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</si>
  <si>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</si>
  <si>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</si>
  <si>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</si>
  <si>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</si>
  <si>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</si>
  <si>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</si>
  <si>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</si>
  <si>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</si>
  <si>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</si>
  <si>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</si>
  <si>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</si>
  <si>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</si>
  <si>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</si>
  <si>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</si>
  <si>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</si>
  <si>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</si>
  <si>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</si>
  <si>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</si>
  <si>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</si>
  <si>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</si>
  <si>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</si>
  <si>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</si>
  <si>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</si>
  <si>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</si>
  <si>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</si>
  <si>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</si>
  <si>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</si>
  <si>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</si>
  <si>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</si>
  <si>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</si>
  <si>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</si>
  <si>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</si>
  <si>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</si>
  <si>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</si>
  <si>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</si>
  <si>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</si>
  <si>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</si>
  <si>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</si>
  <si>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</si>
  <si>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</si>
  <si>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</si>
  <si>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</si>
  <si>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</si>
  <si>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</si>
  <si>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</si>
  <si>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</si>
  <si>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</si>
  <si>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</si>
  <si>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</si>
  <si>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</si>
  <si>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</si>
  <si>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</si>
  <si>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</si>
  <si>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</si>
  <si>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</si>
  <si>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</si>
  <si>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</si>
  <si>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</si>
  <si>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</si>
  <si>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</si>
  <si>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</si>
  <si>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</si>
  <si>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</si>
  <si>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</si>
  <si>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</si>
  <si>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</si>
  <si>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</si>
  <si>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</si>
  <si>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</si>
  <si>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</si>
  <si>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</si>
  <si>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</si>
  <si>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</si>
  <si>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</si>
  <si>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</si>
  <si>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</si>
  <si>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</si>
  <si>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</si>
  <si>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</si>
  <si>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</si>
  <si>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</si>
  <si>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</si>
  <si>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</si>
  <si>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</si>
  <si>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</si>
  <si>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</si>
  <si>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</si>
  <si>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</si>
  <si>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</si>
  <si>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</si>
  <si>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</si>
  <si>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</si>
  <si>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</si>
  <si>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</si>
  <si>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</si>
  <si>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</si>
  <si>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</si>
  <si>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</si>
  <si>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</si>
  <si>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</si>
  <si>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</si>
  <si>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</si>
  <si>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</si>
  <si>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</si>
  <si>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</si>
  <si>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</si>
  <si>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</si>
  <si>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</si>
  <si>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</si>
  <si>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</si>
  <si>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</si>
  <si>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</si>
  <si>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</si>
  <si>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</si>
  <si>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</si>
  <si>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</si>
  <si>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</si>
  <si>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</si>
  <si>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</si>
  <si>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</si>
  <si>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</si>
  <si>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</si>
  <si>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</si>
  <si>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</si>
  <si>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</si>
  <si>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</si>
  <si>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</si>
  <si>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</si>
  <si>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</si>
  <si>
    <t>CastTargetType</t>
  </si>
  <si>
    <t>CastTargetType_SelfCamp</t>
  </si>
  <si>
    <t>友方</t>
  </si>
  <si>
    <t>CastTargetType_EnemyCamp</t>
  </si>
  <si>
    <t>敌方</t>
  </si>
  <si>
    <t>SelectTargetType</t>
  </si>
  <si>
    <t>SelectTargetType_SelectSingle</t>
  </si>
  <si>
    <t>单体</t>
  </si>
  <si>
    <t>SelectTargetType_AroundCycle</t>
  </si>
  <si>
    <t>自身圆形范围</t>
  </si>
  <si>
    <t>SelectTargetType_ForwardRect</t>
  </si>
  <si>
    <t>前方矩形范围</t>
  </si>
  <si>
    <t>SelectTargetType_SelectCycle</t>
  </si>
  <si>
    <t>指定圆形范围</t>
  </si>
  <si>
    <t>SelectTargetType_ForwardSector180</t>
  </si>
  <si>
    <t>自身前方180度扇形</t>
  </si>
  <si>
    <t>ActionType</t>
  </si>
  <si>
    <t>ActionType_ModifyProperty</t>
  </si>
  <si>
    <t>修改属性行为</t>
  </si>
  <si>
    <t>ActionType_Damage</t>
  </si>
  <si>
    <t>伤害行为</t>
  </si>
  <si>
    <t>ActionType_CastBullet</t>
  </si>
  <si>
    <t>子弹行为</t>
  </si>
  <si>
    <t>ActionType_MoveToTarget</t>
  </si>
  <si>
    <t>移动到目标行为</t>
  </si>
  <si>
    <t>ActionType_CastSubcast</t>
  </si>
  <si>
    <t>释放子技能行为</t>
  </si>
  <si>
    <t>ActionType_Attract</t>
  </si>
  <si>
    <t>吸引行为</t>
  </si>
  <si>
    <t>ActionType_HitFly</t>
  </si>
  <si>
    <t>击飞行为</t>
  </si>
  <si>
    <t>ActionType_CastTrap</t>
  </si>
  <si>
    <t>陷阱行为</t>
  </si>
  <si>
    <t>ActionType_Treatment</t>
  </si>
  <si>
    <t>治疗行为</t>
  </si>
  <si>
    <t>ActionType_Relive</t>
  </si>
  <si>
    <t>复活行为</t>
  </si>
  <si>
    <t>ActionType_Disperse</t>
  </si>
  <si>
    <t>驱散行为</t>
  </si>
  <si>
    <t>ActionType_Taunt</t>
  </si>
  <si>
    <t>嘲讽行为</t>
  </si>
  <si>
    <t>MessageNotifyType</t>
  </si>
  <si>
    <t>MessageNotifyType_Self</t>
  </si>
  <si>
    <t>通知当前玩家</t>
  </si>
  <si>
    <t>MessageNotifyType_Broadcast</t>
  </si>
  <si>
    <t>通知视野内所有玩家</t>
  </si>
  <si>
    <t>MessageNotifyType_BroadcastExceptMe</t>
  </si>
  <si>
    <t>通知视野内所有玩家除了自己</t>
  </si>
  <si>
    <t>AIType</t>
  </si>
  <si>
    <t>AIType_XunLuo</t>
  </si>
  <si>
    <t>巡逻</t>
  </si>
  <si>
    <t>AIType_AutoSkill</t>
  </si>
  <si>
    <t>自动释放技能</t>
  </si>
  <si>
    <t>AIType_Stand</t>
  </si>
  <si>
    <t>发呆</t>
  </si>
  <si>
    <t>AIType_AutoTask</t>
  </si>
  <si>
    <t>自动任务</t>
  </si>
  <si>
    <t>AIType_Patrol</t>
  </si>
  <si>
    <t>巡逻1</t>
  </si>
  <si>
    <t>AIType_Cast</t>
  </si>
  <si>
    <t>释放技能</t>
  </si>
  <si>
    <t>BuffProperty</t>
  </si>
  <si>
    <t>BuffProperty_Magic</t>
  </si>
  <si>
    <t>魔法</t>
  </si>
  <si>
    <t>BuffProperty_Disease</t>
  </si>
  <si>
    <t>疾病</t>
  </si>
  <si>
    <t>BuffProperty_Curse</t>
  </si>
  <si>
    <t>诅咒</t>
  </si>
  <si>
    <t>BuffProperty_Normal</t>
  </si>
  <si>
    <t>ModelBindPoint</t>
  </si>
  <si>
    <t>ModelHead</t>
  </si>
  <si>
    <t>头绑点</t>
  </si>
  <si>
    <t>ModelNeck</t>
  </si>
  <si>
    <t>脖子绑点</t>
  </si>
  <si>
    <t>脖子</t>
  </si>
  <si>
    <t>ModelShoulder</t>
  </si>
  <si>
    <t>肩膀绑点</t>
  </si>
  <si>
    <t>ModelChest</t>
  </si>
  <si>
    <t>胸部绑点</t>
  </si>
  <si>
    <t>胸部</t>
  </si>
  <si>
    <t>ModelLeftLeg</t>
  </si>
  <si>
    <t>左腿绑点</t>
  </si>
  <si>
    <t>左腿</t>
  </si>
  <si>
    <t>ModelRightLeg</t>
  </si>
  <si>
    <t>右腿绑点</t>
  </si>
  <si>
    <t>右腿</t>
  </si>
  <si>
    <t>ModelLeftFoot</t>
  </si>
  <si>
    <t>左脚绑点</t>
  </si>
  <si>
    <t>左脚</t>
  </si>
  <si>
    <t>ModelRightFoot</t>
  </si>
  <si>
    <t>右角绑点</t>
  </si>
  <si>
    <t>右角</t>
  </si>
  <si>
    <t>BattleAttribute</t>
  </si>
  <si>
    <t>BattleAttribute_Fire</t>
  </si>
  <si>
    <t>火</t>
  </si>
  <si>
    <t>BattleAttribute_Water</t>
  </si>
  <si>
    <t>水</t>
  </si>
  <si>
    <t>BattleAttribute_Wood</t>
  </si>
  <si>
    <t>木</t>
  </si>
  <si>
    <t>BattleAttribute_Light</t>
  </si>
  <si>
    <t>光</t>
  </si>
  <si>
    <t>BattleAttribute_Dark</t>
  </si>
  <si>
    <t>暗</t>
  </si>
  <si>
    <t>BattlePosition</t>
  </si>
  <si>
    <t>BattlePosition_LeftTop</t>
  </si>
  <si>
    <t>左上</t>
  </si>
  <si>
    <t>BattlePosition_LeftMiddle</t>
  </si>
  <si>
    <t>左中</t>
  </si>
  <si>
    <t>BattlePosition_LeftBottom</t>
  </si>
  <si>
    <t>左下</t>
  </si>
  <si>
    <t>BattlePosition_TopMiddle</t>
  </si>
  <si>
    <t>中上</t>
  </si>
  <si>
    <t>BattlePosition_Middle</t>
  </si>
  <si>
    <t>中</t>
  </si>
  <si>
    <t>BattlePosition_BottomMiddle</t>
  </si>
  <si>
    <t>中下</t>
  </si>
  <si>
    <t>BattlePosition_RightTop</t>
  </si>
  <si>
    <t>右上</t>
  </si>
  <si>
    <t>BattlePosition_RightMiddle</t>
  </si>
  <si>
    <t>右中</t>
  </si>
  <si>
    <t>BattlePosition_RightBottom</t>
  </si>
  <si>
    <t>右下</t>
  </si>
  <si>
    <t>RoundBattleStage</t>
  </si>
  <si>
    <t>RoundBattleStage_RoundBegin</t>
  </si>
  <si>
    <t>回合开始</t>
  </si>
  <si>
    <t>RoundBattleStage_RoundEnd</t>
  </si>
  <si>
    <t>回合结束</t>
  </si>
  <si>
    <t>RoundBattleStage_SoulCastBegin</t>
  </si>
  <si>
    <t>灵出手开始</t>
  </si>
  <si>
    <t>RoundBattleStage_SoulCastEnd</t>
  </si>
  <si>
    <t>灵出手结束</t>
  </si>
  <si>
    <t>SoulActionType</t>
  </si>
  <si>
    <t>SoulActionType_ModifyProperty</t>
  </si>
  <si>
    <t>灵修改属性行为</t>
  </si>
  <si>
    <t>SoulActionType_Damage</t>
  </si>
  <si>
    <t>灵伤害行为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</si>
</sst>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0"/>
  <sheetViews>
    <sheetView tabSelected="1" topLeftCell="A3" workbookViewId="0">
      <selection activeCell="H16" sqref="H16"/>
    </sheetView>
  </sheetViews>
  <sheetFormatPr defaultColWidth="9" defaultRowHeight="16.5"/>
  <cols>
    <col min="1" max="1" width="9" style="1"/>
    <col min="2" max="2" width="25.75" style="1" customWidth="1"/>
    <col min="3" max="3" width="15.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41.875" style="2" customWidth="1"/>
    <col min="9" max="9" width="28.2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21" t="s">
        <v>21</v>
      </c>
    </row>
    <row r="5" spans="2:11">
      <c r="B5" s="9"/>
      <c r="H5" s="2" t="s">
        <v>22</v>
      </c>
      <c r="J5" s="2">
        <v>2</v>
      </c>
      <c r="K5" s="22" t="s">
        <v>23</v>
      </c>
    </row>
    <row r="6" spans="2:11">
      <c r="B6" s="9"/>
      <c r="H6" s="2" t="s">
        <v>24</v>
      </c>
      <c r="J6" s="2">
        <v>3</v>
      </c>
      <c r="K6" s="23" t="s">
        <v>25</v>
      </c>
    </row>
    <row r="7" spans="2:11">
      <c r="B7" s="9"/>
      <c r="H7" s="2" t="s">
        <v>26</v>
      </c>
      <c r="J7" s="2">
        <v>4</v>
      </c>
      <c r="K7" s="23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4" t="s">
        <v>29</v>
      </c>
    </row>
    <row r="10" spans="2:11">
      <c r="B10" s="13" t="s">
        <v>30</v>
      </c>
      <c r="C10" s="7"/>
      <c r="D10" s="7" t="b">
        <v>1</v>
      </c>
      <c r="E10" s="7"/>
      <c r="F10" s="7"/>
      <c r="G10" s="7"/>
      <c r="H10" s="8" t="s">
        <v>31</v>
      </c>
      <c r="I10" s="8" t="s">
        <v>32</v>
      </c>
      <c r="J10" s="8">
        <v>1</v>
      </c>
      <c r="K10" s="25" t="s">
        <v>32</v>
      </c>
    </row>
    <row r="11" spans="2:11">
      <c r="B11" s="14"/>
      <c r="C11" s="15"/>
      <c r="D11" s="15"/>
      <c r="E11" s="15"/>
      <c r="F11" s="15"/>
      <c r="G11" s="15"/>
      <c r="H11" s="16" t="s">
        <v>33</v>
      </c>
      <c r="I11" s="16" t="s">
        <v>34</v>
      </c>
      <c r="J11" s="16">
        <v>2</v>
      </c>
      <c r="K11" s="26" t="s">
        <v>34</v>
      </c>
    </row>
    <row r="12" spans="2:11">
      <c r="B12" s="14"/>
      <c r="C12" s="15"/>
      <c r="D12" s="15"/>
      <c r="E12" s="15"/>
      <c r="F12" s="15"/>
      <c r="G12" s="15"/>
      <c r="H12" s="16" t="s">
        <v>35</v>
      </c>
      <c r="I12" s="16" t="s">
        <v>36</v>
      </c>
      <c r="J12" s="16">
        <v>3</v>
      </c>
      <c r="K12" s="26" t="s">
        <v>36</v>
      </c>
    </row>
    <row r="13" spans="2:11">
      <c r="B13" s="14"/>
      <c r="C13" s="15"/>
      <c r="D13" s="15"/>
      <c r="E13" s="15"/>
      <c r="F13" s="15"/>
      <c r="G13" s="15"/>
      <c r="H13" s="16" t="s">
        <v>37</v>
      </c>
      <c r="I13" s="16" t="s">
        <v>38</v>
      </c>
      <c r="J13" s="16">
        <v>4</v>
      </c>
      <c r="K13" s="26" t="s">
        <v>38</v>
      </c>
    </row>
    <row r="14" spans="2:11">
      <c r="B14" s="17"/>
      <c r="C14" s="11"/>
      <c r="D14" s="11"/>
      <c r="E14" s="11"/>
      <c r="F14" s="11"/>
      <c r="G14" s="11"/>
      <c r="H14" s="12" t="s">
        <v>39</v>
      </c>
      <c r="I14" s="12" t="s">
        <v>40</v>
      </c>
      <c r="J14" s="12">
        <v>5</v>
      </c>
      <c r="K14" s="27" t="s">
        <v>40</v>
      </c>
    </row>
    <row r="15" spans="2:2">
      <c r="B15" s="18"/>
    </row>
    <row r="17" spans="2:11">
      <c r="B17" s="13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25" t="s">
        <v>43</v>
      </c>
    </row>
    <row r="18" spans="2:11">
      <c r="B18" s="14"/>
      <c r="H18" s="2" t="s">
        <v>44</v>
      </c>
      <c r="I18" s="2" t="s">
        <v>45</v>
      </c>
      <c r="J18" s="2">
        <v>2</v>
      </c>
      <c r="K18" s="26" t="s">
        <v>45</v>
      </c>
    </row>
    <row r="19" spans="2:11">
      <c r="B19" s="14"/>
      <c r="H19" s="2" t="s">
        <v>46</v>
      </c>
      <c r="I19" s="2" t="s">
        <v>47</v>
      </c>
      <c r="J19" s="2">
        <v>3</v>
      </c>
      <c r="K19" s="26" t="s">
        <v>47</v>
      </c>
    </row>
    <row r="20" spans="2:11">
      <c r="B20" s="14"/>
      <c r="H20" s="2" t="s">
        <v>48</v>
      </c>
      <c r="I20" s="2" t="s">
        <v>49</v>
      </c>
      <c r="J20" s="2">
        <v>4</v>
      </c>
      <c r="K20" s="2" t="s">
        <v>49</v>
      </c>
    </row>
    <row r="21" spans="2:11">
      <c r="B21" s="17"/>
      <c r="C21" s="11"/>
      <c r="D21" s="11"/>
      <c r="E21" s="11"/>
      <c r="F21" s="11"/>
      <c r="G21" s="11"/>
      <c r="H21" s="12" t="s">
        <v>50</v>
      </c>
      <c r="I21" s="12"/>
      <c r="J21" s="12"/>
      <c r="K21" s="27"/>
    </row>
    <row r="23" spans="2:11">
      <c r="B23" s="13" t="s">
        <v>51</v>
      </c>
      <c r="C23" s="7"/>
      <c r="D23" s="7" t="b">
        <v>1</v>
      </c>
      <c r="E23" s="7"/>
      <c r="F23" s="7"/>
      <c r="G23" s="7"/>
      <c r="H23" s="8" t="s">
        <v>52</v>
      </c>
      <c r="I23" s="8" t="s">
        <v>53</v>
      </c>
      <c r="J23" s="8">
        <v>1</v>
      </c>
      <c r="K23" s="25" t="s">
        <v>53</v>
      </c>
    </row>
    <row r="24" spans="2:11">
      <c r="B24" s="14"/>
      <c r="H24" s="2" t="s">
        <v>54</v>
      </c>
      <c r="I24" s="2" t="s">
        <v>55</v>
      </c>
      <c r="J24" s="2">
        <v>2</v>
      </c>
      <c r="K24" s="26" t="s">
        <v>55</v>
      </c>
    </row>
    <row r="25" spans="2:11">
      <c r="B25" s="14"/>
      <c r="H25" s="2" t="s">
        <v>56</v>
      </c>
      <c r="I25" s="2" t="s">
        <v>57</v>
      </c>
      <c r="J25" s="2">
        <v>3</v>
      </c>
      <c r="K25" s="26" t="s">
        <v>57</v>
      </c>
    </row>
    <row r="26" spans="2:11">
      <c r="B26" s="14"/>
      <c r="H26" s="2" t="s">
        <v>58</v>
      </c>
      <c r="I26" s="2" t="s">
        <v>59</v>
      </c>
      <c r="J26" s="2">
        <v>4</v>
      </c>
      <c r="K26" s="26" t="s">
        <v>59</v>
      </c>
    </row>
    <row r="27" spans="2:11">
      <c r="B27" s="17"/>
      <c r="C27" s="11"/>
      <c r="D27" s="11"/>
      <c r="E27" s="11"/>
      <c r="F27" s="11"/>
      <c r="G27" s="11"/>
      <c r="H27" s="12" t="s">
        <v>60</v>
      </c>
      <c r="I27" s="12" t="s">
        <v>61</v>
      </c>
      <c r="J27" s="12">
        <v>5</v>
      </c>
      <c r="K27" s="27" t="s">
        <v>61</v>
      </c>
    </row>
    <row r="29" spans="2:11">
      <c r="B29" s="13" t="s">
        <v>62</v>
      </c>
      <c r="C29" s="7"/>
      <c r="D29" s="7"/>
      <c r="E29" s="7"/>
      <c r="F29" s="7"/>
      <c r="G29" s="7"/>
      <c r="H29" s="8" t="s">
        <v>63</v>
      </c>
      <c r="I29" s="8" t="s">
        <v>64</v>
      </c>
      <c r="J29" s="8">
        <v>1</v>
      </c>
      <c r="K29" s="25" t="s">
        <v>64</v>
      </c>
    </row>
    <row r="30" spans="2:11">
      <c r="B30" s="14"/>
      <c r="H30" s="2" t="s">
        <v>65</v>
      </c>
      <c r="I30" s="2" t="s">
        <v>66</v>
      </c>
      <c r="J30" s="2">
        <v>2</v>
      </c>
      <c r="K30" s="26" t="s">
        <v>66</v>
      </c>
    </row>
    <row r="31" spans="2:11">
      <c r="B31" s="17"/>
      <c r="C31" s="11"/>
      <c r="D31" s="11"/>
      <c r="E31" s="11"/>
      <c r="F31" s="11"/>
      <c r="G31" s="11"/>
      <c r="H31" s="12" t="s">
        <v>67</v>
      </c>
      <c r="I31" s="12" t="s">
        <v>68</v>
      </c>
      <c r="J31" s="12">
        <v>3</v>
      </c>
      <c r="K31" s="27" t="s">
        <v>68</v>
      </c>
    </row>
    <row r="33" spans="2:11">
      <c r="B33" s="13" t="s">
        <v>69</v>
      </c>
      <c r="C33" s="7"/>
      <c r="D33" s="7" t="b">
        <v>1</v>
      </c>
      <c r="E33" s="7"/>
      <c r="F33" s="7"/>
      <c r="G33" s="7"/>
      <c r="H33" s="8" t="s">
        <v>70</v>
      </c>
      <c r="I33" s="8" t="s">
        <v>71</v>
      </c>
      <c r="J33" s="8">
        <v>1</v>
      </c>
      <c r="K33" s="25" t="s">
        <v>71</v>
      </c>
    </row>
    <row r="34" spans="2:11">
      <c r="B34" s="14"/>
      <c r="H34" s="2" t="s">
        <v>72</v>
      </c>
      <c r="I34" s="2" t="s">
        <v>73</v>
      </c>
      <c r="J34" s="2">
        <v>2</v>
      </c>
      <c r="K34" s="26" t="s">
        <v>73</v>
      </c>
    </row>
    <row r="35" spans="2:11">
      <c r="B35" s="14"/>
      <c r="H35" s="2" t="s">
        <v>74</v>
      </c>
      <c r="I35" s="2" t="s">
        <v>75</v>
      </c>
      <c r="J35" s="2">
        <v>3</v>
      </c>
      <c r="K35" s="26" t="s">
        <v>75</v>
      </c>
    </row>
    <row r="36" spans="2:11">
      <c r="B36" s="14"/>
      <c r="H36" s="2" t="s">
        <v>76</v>
      </c>
      <c r="I36" s="2" t="s">
        <v>77</v>
      </c>
      <c r="J36" s="2">
        <v>4</v>
      </c>
      <c r="K36" s="26" t="s">
        <v>77</v>
      </c>
    </row>
    <row r="37" spans="2:11">
      <c r="B37" s="14"/>
      <c r="H37" s="2" t="s">
        <v>78</v>
      </c>
      <c r="I37" s="2" t="s">
        <v>79</v>
      </c>
      <c r="J37" s="2">
        <v>5</v>
      </c>
      <c r="K37" s="26" t="s">
        <v>79</v>
      </c>
    </row>
    <row r="38" spans="2:11">
      <c r="B38" s="14"/>
      <c r="H38" s="2" t="s">
        <v>80</v>
      </c>
      <c r="I38" s="2" t="s">
        <v>81</v>
      </c>
      <c r="J38" s="2">
        <v>6</v>
      </c>
      <c r="K38" s="26" t="s">
        <v>81</v>
      </c>
    </row>
    <row r="39" spans="2:11">
      <c r="B39" s="17"/>
      <c r="C39" s="11"/>
      <c r="D39" s="11"/>
      <c r="E39" s="11"/>
      <c r="F39" s="11"/>
      <c r="G39" s="11"/>
      <c r="H39" s="12" t="s">
        <v>82</v>
      </c>
      <c r="I39" s="12" t="s">
        <v>83</v>
      </c>
      <c r="J39" s="12">
        <v>7</v>
      </c>
      <c r="K39" s="27" t="s">
        <v>83</v>
      </c>
    </row>
    <row r="41" spans="2:11">
      <c r="B41" s="13" t="s">
        <v>84</v>
      </c>
      <c r="C41" s="7"/>
      <c r="D41" s="7"/>
      <c r="E41" s="7"/>
      <c r="F41" s="7"/>
      <c r="G41" s="7"/>
      <c r="H41" s="8" t="s">
        <v>85</v>
      </c>
      <c r="I41" s="8" t="s">
        <v>86</v>
      </c>
      <c r="J41" s="8">
        <v>1</v>
      </c>
      <c r="K41" s="25" t="s">
        <v>87</v>
      </c>
    </row>
    <row r="42" spans="2:11">
      <c r="B42" s="14"/>
      <c r="C42" s="15"/>
      <c r="D42" s="15"/>
      <c r="E42" s="15"/>
      <c r="F42" s="15"/>
      <c r="G42" s="15"/>
      <c r="H42" s="16" t="s">
        <v>88</v>
      </c>
      <c r="I42" s="16" t="s">
        <v>89</v>
      </c>
      <c r="J42" s="16">
        <v>2</v>
      </c>
      <c r="K42" s="26" t="s">
        <v>90</v>
      </c>
    </row>
    <row r="43" spans="2:11">
      <c r="B43" s="14"/>
      <c r="C43" s="15"/>
      <c r="D43" s="15"/>
      <c r="E43" s="15"/>
      <c r="F43" s="15"/>
      <c r="G43" s="15"/>
      <c r="H43" s="16" t="s">
        <v>91</v>
      </c>
      <c r="I43" s="16" t="s">
        <v>92</v>
      </c>
      <c r="J43" s="16">
        <v>3</v>
      </c>
      <c r="K43" s="26" t="s">
        <v>93</v>
      </c>
    </row>
    <row r="44" spans="2:11">
      <c r="B44" s="14"/>
      <c r="C44" s="15"/>
      <c r="D44" s="15"/>
      <c r="E44" s="15"/>
      <c r="F44" s="15"/>
      <c r="G44" s="15"/>
      <c r="H44" s="16" t="s">
        <v>94</v>
      </c>
      <c r="I44" s="16" t="s">
        <v>95</v>
      </c>
      <c r="J44" s="16">
        <v>4</v>
      </c>
      <c r="K44" s="26" t="s">
        <v>96</v>
      </c>
    </row>
    <row r="45" spans="2:11">
      <c r="B45" s="14"/>
      <c r="C45" s="15"/>
      <c r="D45" s="15"/>
      <c r="E45" s="15"/>
      <c r="F45" s="15"/>
      <c r="G45" s="15"/>
      <c r="H45" s="16" t="s">
        <v>97</v>
      </c>
      <c r="I45" s="16" t="s">
        <v>98</v>
      </c>
      <c r="J45" s="16">
        <v>5</v>
      </c>
      <c r="K45" s="26" t="s">
        <v>99</v>
      </c>
    </row>
    <row r="46" spans="2:11">
      <c r="B46" s="17"/>
      <c r="C46" s="11"/>
      <c r="D46" s="11"/>
      <c r="E46" s="11"/>
      <c r="F46" s="11"/>
      <c r="G46" s="11"/>
      <c r="H46" s="12" t="s">
        <v>100</v>
      </c>
      <c r="I46" s="12" t="s">
        <v>101</v>
      </c>
      <c r="J46" s="12">
        <v>6</v>
      </c>
      <c r="K46" s="27" t="s">
        <v>102</v>
      </c>
    </row>
    <row r="47" spans="2:2">
      <c r="B47" s="18"/>
    </row>
    <row r="48" spans="2:11">
      <c r="B48" s="13" t="s">
        <v>103</v>
      </c>
      <c r="C48" s="7"/>
      <c r="D48" s="7"/>
      <c r="E48" s="7"/>
      <c r="F48" s="7"/>
      <c r="G48" s="7"/>
      <c r="H48" s="8" t="s">
        <v>104</v>
      </c>
      <c r="I48" s="8" t="s">
        <v>105</v>
      </c>
      <c r="J48" s="8">
        <v>1</v>
      </c>
      <c r="K48" s="25" t="s">
        <v>105</v>
      </c>
    </row>
    <row r="49" spans="2:11">
      <c r="B49" s="14"/>
      <c r="H49" s="2" t="s">
        <v>106</v>
      </c>
      <c r="I49" s="2" t="s">
        <v>107</v>
      </c>
      <c r="J49" s="2">
        <v>2</v>
      </c>
      <c r="K49" s="26" t="s">
        <v>107</v>
      </c>
    </row>
    <row r="50" spans="2:11">
      <c r="B50" s="17"/>
      <c r="C50" s="11"/>
      <c r="D50" s="11"/>
      <c r="E50" s="11"/>
      <c r="F50" s="11"/>
      <c r="G50" s="11"/>
      <c r="H50" s="12" t="s">
        <v>108</v>
      </c>
      <c r="I50" s="12" t="s">
        <v>109</v>
      </c>
      <c r="J50" s="12">
        <v>3</v>
      </c>
      <c r="K50" s="27" t="s">
        <v>109</v>
      </c>
    </row>
    <row r="52" spans="2:11">
      <c r="B52" s="13" t="s">
        <v>110</v>
      </c>
      <c r="C52" s="7"/>
      <c r="D52" s="7"/>
      <c r="E52" s="7"/>
      <c r="F52" s="7"/>
      <c r="G52" s="7"/>
      <c r="H52" s="8" t="s">
        <v>111</v>
      </c>
      <c r="I52" s="8" t="s">
        <v>112</v>
      </c>
      <c r="J52" s="8">
        <v>1001</v>
      </c>
      <c r="K52" s="25" t="s">
        <v>113</v>
      </c>
    </row>
    <row r="53" spans="2:11">
      <c r="B53" s="14"/>
      <c r="C53" s="19"/>
      <c r="D53" s="19"/>
      <c r="E53" s="19"/>
      <c r="F53" s="19"/>
      <c r="G53" s="19"/>
      <c r="H53" s="20" t="s">
        <v>114</v>
      </c>
      <c r="I53" s="20" t="s">
        <v>115</v>
      </c>
      <c r="J53" s="20">
        <v>1002</v>
      </c>
      <c r="K53" s="26" t="s">
        <v>116</v>
      </c>
    </row>
    <row r="54" spans="2:11">
      <c r="B54" s="14"/>
      <c r="C54" s="19"/>
      <c r="D54" s="19"/>
      <c r="E54" s="19"/>
      <c r="F54" s="19"/>
      <c r="G54" s="19"/>
      <c r="H54" s="20" t="s">
        <v>117</v>
      </c>
      <c r="I54" s="20" t="s">
        <v>118</v>
      </c>
      <c r="J54" s="20">
        <v>1003</v>
      </c>
      <c r="K54" s="26" t="s">
        <v>119</v>
      </c>
    </row>
    <row r="55" spans="2:11">
      <c r="B55" s="14"/>
      <c r="C55" s="19"/>
      <c r="D55" s="19"/>
      <c r="E55" s="19"/>
      <c r="F55" s="19"/>
      <c r="G55" s="19"/>
      <c r="H55" s="20" t="s">
        <v>120</v>
      </c>
      <c r="I55" s="20" t="s">
        <v>121</v>
      </c>
      <c r="J55" s="20">
        <v>1005</v>
      </c>
      <c r="K55" s="26" t="s">
        <v>122</v>
      </c>
    </row>
    <row r="56" spans="2:11">
      <c r="B56" s="14"/>
      <c r="C56" s="19"/>
      <c r="D56" s="19"/>
      <c r="E56" s="19"/>
      <c r="F56" s="19"/>
      <c r="G56" s="19"/>
      <c r="H56" s="20" t="s">
        <v>123</v>
      </c>
      <c r="I56" s="20" t="s">
        <v>124</v>
      </c>
      <c r="J56" s="20">
        <v>1006</v>
      </c>
      <c r="K56" s="26" t="s">
        <v>124</v>
      </c>
    </row>
    <row r="57" spans="2:11">
      <c r="B57" s="14"/>
      <c r="C57" s="19"/>
      <c r="D57" s="19"/>
      <c r="E57" s="19"/>
      <c r="F57" s="19"/>
      <c r="G57" s="19"/>
      <c r="H57" s="20" t="s">
        <v>125</v>
      </c>
      <c r="I57" s="20" t="s">
        <v>126</v>
      </c>
      <c r="J57" s="20">
        <v>1007</v>
      </c>
      <c r="K57" s="28" t="s">
        <v>126</v>
      </c>
    </row>
    <row r="58" spans="2:11">
      <c r="B58" s="14"/>
      <c r="C58" s="19"/>
      <c r="D58" s="19"/>
      <c r="E58" s="19"/>
      <c r="F58" s="19"/>
      <c r="G58" s="19"/>
      <c r="H58" s="20" t="s">
        <v>127</v>
      </c>
      <c r="I58" s="20" t="s">
        <v>128</v>
      </c>
      <c r="J58" s="20">
        <v>1008</v>
      </c>
      <c r="K58" s="28" t="s">
        <v>128</v>
      </c>
    </row>
    <row r="59" spans="2:11">
      <c r="B59" s="14"/>
      <c r="C59" s="19"/>
      <c r="D59" s="19"/>
      <c r="E59" s="19"/>
      <c r="F59" s="19"/>
      <c r="G59" s="19"/>
      <c r="H59" s="20" t="s">
        <v>129</v>
      </c>
      <c r="I59" s="20" t="s">
        <v>130</v>
      </c>
      <c r="J59" s="20">
        <v>1009</v>
      </c>
      <c r="K59" s="26" t="s">
        <v>130</v>
      </c>
    </row>
    <row r="60" spans="2:11">
      <c r="B60" s="14"/>
      <c r="C60" s="19"/>
      <c r="D60" s="19"/>
      <c r="E60" s="19"/>
      <c r="F60" s="19"/>
      <c r="G60" s="19"/>
      <c r="H60" s="20" t="s">
        <v>131</v>
      </c>
      <c r="I60" s="20" t="s">
        <v>132</v>
      </c>
      <c r="J60" s="20">
        <v>1010</v>
      </c>
      <c r="K60" s="28" t="s">
        <v>132</v>
      </c>
    </row>
    <row r="61" spans="2:11">
      <c r="B61" s="14"/>
      <c r="C61" s="19"/>
      <c r="D61" s="19"/>
      <c r="E61" s="19"/>
      <c r="F61" s="19"/>
      <c r="G61" s="19"/>
      <c r="H61" s="20" t="s">
        <v>133</v>
      </c>
      <c r="I61" s="20" t="s">
        <v>134</v>
      </c>
      <c r="J61" s="20">
        <v>1011</v>
      </c>
      <c r="K61" s="28" t="s">
        <v>134</v>
      </c>
    </row>
    <row r="62" spans="2:11">
      <c r="B62" s="14"/>
      <c r="C62" s="19"/>
      <c r="D62" s="19"/>
      <c r="E62" s="19"/>
      <c r="F62" s="19"/>
      <c r="G62" s="19"/>
      <c r="H62" s="20" t="s">
        <v>135</v>
      </c>
      <c r="I62" s="20" t="s">
        <v>136</v>
      </c>
      <c r="J62" s="20">
        <v>1012</v>
      </c>
      <c r="K62" s="20" t="s">
        <v>136</v>
      </c>
    </row>
    <row r="63" spans="2:11">
      <c r="B63" s="14"/>
      <c r="C63" s="19"/>
      <c r="D63" s="19"/>
      <c r="E63" s="19"/>
      <c r="F63" s="19"/>
      <c r="G63" s="19"/>
      <c r="H63" s="20"/>
      <c r="I63" s="20"/>
      <c r="J63" s="20"/>
      <c r="K63" s="26"/>
    </row>
    <row r="64" spans="2:11">
      <c r="B64" s="14"/>
      <c r="C64" s="19"/>
      <c r="D64" s="19"/>
      <c r="E64" s="19"/>
      <c r="F64" s="19"/>
      <c r="G64" s="19"/>
      <c r="H64" s="20" t="s">
        <v>137</v>
      </c>
      <c r="I64" s="20" t="s">
        <v>138</v>
      </c>
      <c r="J64" s="20">
        <v>1101</v>
      </c>
      <c r="K64" s="26" t="s">
        <v>139</v>
      </c>
    </row>
    <row r="65" spans="2:11">
      <c r="B65" s="14"/>
      <c r="C65" s="19"/>
      <c r="D65" s="19"/>
      <c r="E65" s="19"/>
      <c r="F65" s="19"/>
      <c r="G65" s="19"/>
      <c r="H65" s="20" t="s">
        <v>140</v>
      </c>
      <c r="I65" s="20" t="s">
        <v>141</v>
      </c>
      <c r="J65" s="20">
        <v>1102</v>
      </c>
      <c r="K65" s="26" t="s">
        <v>142</v>
      </c>
    </row>
    <row r="66" spans="2:11">
      <c r="B66" s="14"/>
      <c r="C66" s="19"/>
      <c r="D66" s="19"/>
      <c r="E66" s="19"/>
      <c r="F66" s="19"/>
      <c r="G66" s="19"/>
      <c r="H66" s="20" t="s">
        <v>143</v>
      </c>
      <c r="I66" s="20" t="s">
        <v>144</v>
      </c>
      <c r="J66" s="20">
        <v>1103</v>
      </c>
      <c r="K66" s="26" t="s">
        <v>145</v>
      </c>
    </row>
    <row r="67" spans="2:11">
      <c r="B67" s="14"/>
      <c r="C67" s="19"/>
      <c r="D67" s="19"/>
      <c r="E67" s="19"/>
      <c r="F67" s="19"/>
      <c r="G67" s="19"/>
      <c r="H67" s="20" t="s">
        <v>146</v>
      </c>
      <c r="I67" s="20" t="s">
        <v>147</v>
      </c>
      <c r="J67" s="20">
        <v>1104</v>
      </c>
      <c r="K67" s="26" t="s">
        <v>148</v>
      </c>
    </row>
    <row r="68" spans="2:11">
      <c r="B68" s="14"/>
      <c r="C68" s="19"/>
      <c r="D68" s="19"/>
      <c r="E68" s="19"/>
      <c r="F68" s="19"/>
      <c r="G68" s="19"/>
      <c r="H68" s="20" t="s">
        <v>149</v>
      </c>
      <c r="I68" s="20" t="s">
        <v>150</v>
      </c>
      <c r="J68" s="20">
        <v>1004</v>
      </c>
      <c r="K68" s="26" t="s">
        <v>150</v>
      </c>
    </row>
    <row r="69" spans="2:11">
      <c r="B69" s="14"/>
      <c r="C69" s="19"/>
      <c r="D69" s="19"/>
      <c r="E69" s="19"/>
      <c r="F69" s="19"/>
      <c r="G69" s="19"/>
      <c r="H69" s="20" t="str">
        <f>(_xlfn.CONCAT(H68,"Base"))</f>
        <v>GP_SpeedBase</v>
      </c>
      <c r="I69" s="20" t="str">
        <f>_xlfn.CONCAT(I68,"Base")</f>
        <v>移动速度Base</v>
      </c>
      <c r="J69" s="20">
        <f>J68*10+1</f>
        <v>10041</v>
      </c>
      <c r="K69" s="26" t="str">
        <f>_xlfn.CONCAT(K68,"基础值")</f>
        <v>移动速度基础值</v>
      </c>
    </row>
    <row r="70" spans="2:11">
      <c r="B70" s="14"/>
      <c r="C70" s="19"/>
      <c r="D70" s="19"/>
      <c r="E70" s="19"/>
      <c r="F70" s="19"/>
      <c r="G70" s="19"/>
      <c r="H70" s="20" t="str">
        <f>_xlfn.CONCAT(H68,"Add")</f>
        <v>GP_SpeedAdd</v>
      </c>
      <c r="I70" s="20" t="str">
        <f>_xlfn.CONCAT(I68,"Add")</f>
        <v>移动速度Add</v>
      </c>
      <c r="J70" s="20">
        <f>J68*10+2</f>
        <v>10042</v>
      </c>
      <c r="K70" s="26" t="str">
        <f>_xlfn.CONCAT(K68,"附加值")</f>
        <v>移动速度附加值</v>
      </c>
    </row>
    <row r="71" spans="2:11">
      <c r="B71" s="14"/>
      <c r="C71" s="19"/>
      <c r="D71" s="19"/>
      <c r="E71" s="19"/>
      <c r="F71" s="19"/>
      <c r="G71" s="19"/>
      <c r="H71" s="20" t="str">
        <f>_xlfn.CONCAT(H68,"Pct")</f>
        <v>GP_SpeedPct</v>
      </c>
      <c r="I71" s="20" t="str">
        <f>_xlfn.CONCAT(I68,"Pct")</f>
        <v>移动速度Pct</v>
      </c>
      <c r="J71" s="20">
        <f>J68*10+3</f>
        <v>10043</v>
      </c>
      <c r="K71" s="26" t="str">
        <f>_xlfn.CONCAT(K68,"百分比")</f>
        <v>移动速度百分比</v>
      </c>
    </row>
    <row r="72" spans="2:11">
      <c r="B72" s="14"/>
      <c r="C72" s="19"/>
      <c r="D72" s="19"/>
      <c r="E72" s="19"/>
      <c r="F72" s="19"/>
      <c r="G72" s="19"/>
      <c r="H72" s="20" t="str">
        <f>_xlfn.CONCAT(H68,"FinalAdd")</f>
        <v>GP_SpeedFinalAdd</v>
      </c>
      <c r="I72" s="20" t="str">
        <f>_xlfn.CONCAT(I68,"FinalAdd")</f>
        <v>移动速度FinalAdd</v>
      </c>
      <c r="J72" s="20">
        <f>J68*10+4</f>
        <v>10044</v>
      </c>
      <c r="K72" s="26" t="str">
        <f>_xlfn.CONCAT(K68,"最终附加值")</f>
        <v>移动速度最终附加值</v>
      </c>
    </row>
    <row r="73" spans="2:11">
      <c r="B73" s="14"/>
      <c r="C73" s="19"/>
      <c r="D73" s="19"/>
      <c r="E73" s="19"/>
      <c r="F73" s="19"/>
      <c r="G73" s="19"/>
      <c r="H73" s="20" t="str">
        <f>_xlfn.CONCAT(H68,"FinalPct")</f>
        <v>GP_SpeedFinalPct</v>
      </c>
      <c r="I73" s="20" t="str">
        <f>_xlfn.CONCAT(I68,"FinalPct")</f>
        <v>移动速度FinalPct</v>
      </c>
      <c r="J73" s="20">
        <f>J68*10+5</f>
        <v>10045</v>
      </c>
      <c r="K73" s="26" t="str">
        <f>_xlfn.CONCAT(K68,"最终百分比")</f>
        <v>移动速度最终百分比</v>
      </c>
    </row>
    <row r="74" spans="2:11">
      <c r="B74" s="14"/>
      <c r="C74" s="19"/>
      <c r="D74" s="19"/>
      <c r="E74" s="19"/>
      <c r="F74" s="19"/>
      <c r="G74" s="19"/>
      <c r="H74" s="20" t="s">
        <v>151</v>
      </c>
      <c r="I74" s="20" t="s">
        <v>152</v>
      </c>
      <c r="J74" s="20">
        <v>1105</v>
      </c>
      <c r="K74" s="26" t="s">
        <v>153</v>
      </c>
    </row>
    <row r="75" spans="2:11">
      <c r="B75" s="14"/>
      <c r="C75" s="19"/>
      <c r="D75" s="19"/>
      <c r="E75" s="19"/>
      <c r="F75" s="19"/>
      <c r="G75" s="19"/>
      <c r="H75" s="20" t="str">
        <f>(_xlfn.CONCAT(H74,"Base"))</f>
        <v>GP_AtkBase</v>
      </c>
      <c r="I75" s="20" t="str">
        <f>_xlfn.CONCAT(I74,"Base")</f>
        <v>AtkBase</v>
      </c>
      <c r="J75" s="20">
        <f>J74*10+1</f>
        <v>11051</v>
      </c>
      <c r="K75" s="26" t="str">
        <f>_xlfn.CONCAT(K74,"基础值")</f>
        <v>攻击基础值</v>
      </c>
    </row>
    <row r="76" spans="2:11">
      <c r="B76" s="14"/>
      <c r="C76" s="19"/>
      <c r="D76" s="19"/>
      <c r="E76" s="19"/>
      <c r="F76" s="19"/>
      <c r="G76" s="19"/>
      <c r="H76" s="20" t="str">
        <f t="shared" ref="H76:H78" si="0">_xlfn.CONCAT(H74,"Add")</f>
        <v>GP_AtkAdd</v>
      </c>
      <c r="I76" s="20" t="str">
        <f>_xlfn.CONCAT(I74,"Add")</f>
        <v>AtkAdd</v>
      </c>
      <c r="J76" s="20">
        <f>J74*10+2</f>
        <v>11052</v>
      </c>
      <c r="K76" s="26" t="str">
        <f>_xlfn.CONCAT(K74,"附加值")</f>
        <v>攻击附加值</v>
      </c>
    </row>
    <row r="77" spans="2:11">
      <c r="B77" s="14"/>
      <c r="C77" s="19"/>
      <c r="D77" s="19"/>
      <c r="E77" s="19"/>
      <c r="F77" s="19"/>
      <c r="G77" s="19"/>
      <c r="H77" s="20" t="str">
        <f>_xlfn.CONCAT(H74,"Pct")</f>
        <v>GP_AtkPct</v>
      </c>
      <c r="I77" s="20" t="str">
        <f>_xlfn.CONCAT(I74,"Pct")</f>
        <v>AtkPct</v>
      </c>
      <c r="J77" s="20">
        <f>J74*10+3</f>
        <v>11053</v>
      </c>
      <c r="K77" s="26" t="str">
        <f>_xlfn.CONCAT(K74,"百分比")</f>
        <v>攻击百分比</v>
      </c>
    </row>
    <row r="78" spans="2:11">
      <c r="B78" s="14"/>
      <c r="C78" s="19"/>
      <c r="D78" s="19"/>
      <c r="E78" s="19"/>
      <c r="F78" s="19"/>
      <c r="G78" s="19"/>
      <c r="H78" s="20" t="str">
        <f>_xlfn.CONCAT(H74,"FinalAdd")</f>
        <v>GP_AtkFinalAdd</v>
      </c>
      <c r="I78" s="20" t="str">
        <f>_xlfn.CONCAT(I74,"FinalAdd")</f>
        <v>AtkFinalAdd</v>
      </c>
      <c r="J78" s="20">
        <f>J74*10+4</f>
        <v>11054</v>
      </c>
      <c r="K78" s="26" t="str">
        <f>_xlfn.CONCAT(K74,"最终附加值")</f>
        <v>攻击最终附加值</v>
      </c>
    </row>
    <row r="79" spans="2:11">
      <c r="B79" s="14"/>
      <c r="C79" s="19"/>
      <c r="D79" s="19"/>
      <c r="E79" s="19"/>
      <c r="F79" s="19"/>
      <c r="G79" s="19"/>
      <c r="H79" s="20" t="str">
        <f>_xlfn.CONCAT(H74,"FinalPct")</f>
        <v>GP_AtkFinalPct</v>
      </c>
      <c r="I79" s="20" t="str">
        <f>_xlfn.CONCAT(I74,"FinalPct")</f>
        <v>AtkFinalPct</v>
      </c>
      <c r="J79" s="20">
        <f>J74*10+5</f>
        <v>11055</v>
      </c>
      <c r="K79" s="26" t="str">
        <f>_xlfn.CONCAT(K74,"最终百分比")</f>
        <v>攻击最终百分比</v>
      </c>
    </row>
    <row r="80" spans="2:11">
      <c r="B80" s="14"/>
      <c r="C80" s="19"/>
      <c r="D80" s="19"/>
      <c r="E80" s="19"/>
      <c r="F80" s="19"/>
      <c r="G80" s="19"/>
      <c r="H80" s="20" t="s">
        <v>154</v>
      </c>
      <c r="I80" s="20" t="s">
        <v>155</v>
      </c>
      <c r="J80" s="20">
        <v>1106</v>
      </c>
      <c r="K80" s="26" t="s">
        <v>156</v>
      </c>
    </row>
    <row r="81" spans="2:11">
      <c r="B81" s="14"/>
      <c r="C81" s="19"/>
      <c r="D81" s="19"/>
      <c r="E81" s="19"/>
      <c r="F81" s="19"/>
      <c r="G81" s="19"/>
      <c r="H81" s="20" t="str">
        <f>(_xlfn.CONCAT(H80,"Base"))</f>
        <v>GP_DefBase</v>
      </c>
      <c r="I81" s="20" t="str">
        <f>_xlfn.CONCAT(I80,"Base")</f>
        <v>DefBase</v>
      </c>
      <c r="J81" s="20">
        <f>J80*10+1</f>
        <v>11061</v>
      </c>
      <c r="K81" s="26" t="str">
        <f>_xlfn.CONCAT(K80,"基础值")</f>
        <v>防御基础值</v>
      </c>
    </row>
    <row r="82" spans="2:11">
      <c r="B82" s="14"/>
      <c r="C82" s="19"/>
      <c r="D82" s="19"/>
      <c r="E82" s="19"/>
      <c r="F82" s="19"/>
      <c r="G82" s="19"/>
      <c r="H82" s="20" t="str">
        <f>_xlfn.CONCAT(H80,"Add")</f>
        <v>GP_DefAdd</v>
      </c>
      <c r="I82" s="20" t="str">
        <f>_xlfn.CONCAT(I80,"Add")</f>
        <v>DefAdd</v>
      </c>
      <c r="J82" s="20">
        <f>J80*10+2</f>
        <v>11062</v>
      </c>
      <c r="K82" s="26" t="str">
        <f>_xlfn.CONCAT(K80,"附加值")</f>
        <v>防御附加值</v>
      </c>
    </row>
    <row r="83" spans="2:11">
      <c r="B83" s="14"/>
      <c r="C83" s="19"/>
      <c r="D83" s="19"/>
      <c r="E83" s="19"/>
      <c r="F83" s="19"/>
      <c r="G83" s="19"/>
      <c r="H83" s="20" t="str">
        <f>_xlfn.CONCAT(H80,"Pct")</f>
        <v>GP_DefPct</v>
      </c>
      <c r="I83" s="20" t="str">
        <f>_xlfn.CONCAT(I80,"Pct")</f>
        <v>DefPct</v>
      </c>
      <c r="J83" s="20">
        <f>J80*10+3</f>
        <v>11063</v>
      </c>
      <c r="K83" s="26" t="str">
        <f>_xlfn.CONCAT(K80,"百分比")</f>
        <v>防御百分比</v>
      </c>
    </row>
    <row r="84" spans="2:11">
      <c r="B84" s="14"/>
      <c r="C84" s="19"/>
      <c r="D84" s="19"/>
      <c r="E84" s="19"/>
      <c r="F84" s="19"/>
      <c r="G84" s="19"/>
      <c r="H84" s="20" t="str">
        <f>_xlfn.CONCAT(H80,"FinalAdd")</f>
        <v>GP_DefFinalAdd</v>
      </c>
      <c r="I84" s="20" t="str">
        <f>_xlfn.CONCAT(I80,"FinalAdd")</f>
        <v>DefFinalAdd</v>
      </c>
      <c r="J84" s="20">
        <f>J80*10+4</f>
        <v>11064</v>
      </c>
      <c r="K84" s="26" t="str">
        <f>_xlfn.CONCAT(K80,"最终附加值")</f>
        <v>防御最终附加值</v>
      </c>
    </row>
    <row r="85" spans="2:11">
      <c r="B85" s="14"/>
      <c r="C85" s="19"/>
      <c r="D85" s="19"/>
      <c r="E85" s="19"/>
      <c r="F85" s="19"/>
      <c r="G85" s="19"/>
      <c r="H85" s="20" t="str">
        <f>_xlfn.CONCAT(H80,"FinalPct")</f>
        <v>GP_DefFinalPct</v>
      </c>
      <c r="I85" s="20" t="str">
        <f>_xlfn.CONCAT(I80,"FinalPct")</f>
        <v>DefFinalPct</v>
      </c>
      <c r="J85" s="20">
        <f>J80*10+5</f>
        <v>11065</v>
      </c>
      <c r="K85" s="26" t="str">
        <f>_xlfn.CONCAT(K80,"最终百分比")</f>
        <v>防御最终百分比</v>
      </c>
    </row>
    <row r="86" spans="2:11">
      <c r="B86" s="14"/>
      <c r="C86" s="19"/>
      <c r="D86" s="19"/>
      <c r="E86" s="19"/>
      <c r="F86" s="19"/>
      <c r="G86" s="19"/>
      <c r="H86" s="20" t="s">
        <v>157</v>
      </c>
      <c r="I86" s="20" t="s">
        <v>158</v>
      </c>
      <c r="J86" s="20">
        <v>1107</v>
      </c>
      <c r="K86" s="26" t="s">
        <v>159</v>
      </c>
    </row>
    <row r="87" spans="2:11">
      <c r="B87" s="14"/>
      <c r="C87" s="19"/>
      <c r="D87" s="19"/>
      <c r="E87" s="19"/>
      <c r="F87" s="19"/>
      <c r="G87" s="19"/>
      <c r="H87" s="20" t="str">
        <f>(_xlfn.CONCAT(H86,"Base"))</f>
        <v>GP_HitBase</v>
      </c>
      <c r="I87" s="20" t="str">
        <f>_xlfn.CONCAT(I86,"Base")</f>
        <v>HitBase</v>
      </c>
      <c r="J87" s="20">
        <f>J86*10+1</f>
        <v>11071</v>
      </c>
      <c r="K87" s="26" t="str">
        <f>_xlfn.CONCAT(K86,"基础值")</f>
        <v>命中基础值</v>
      </c>
    </row>
    <row r="88" spans="2:11">
      <c r="B88" s="14"/>
      <c r="C88" s="19"/>
      <c r="D88" s="19"/>
      <c r="E88" s="19"/>
      <c r="F88" s="19"/>
      <c r="G88" s="19"/>
      <c r="H88" s="20" t="str">
        <f>_xlfn.CONCAT(H86,"Add")</f>
        <v>GP_HitAdd</v>
      </c>
      <c r="I88" s="20" t="str">
        <f>_xlfn.CONCAT(I86,"Add")</f>
        <v>HitAdd</v>
      </c>
      <c r="J88" s="20">
        <f>J86*10+2</f>
        <v>11072</v>
      </c>
      <c r="K88" s="26" t="str">
        <f>_xlfn.CONCAT(K86,"附加值")</f>
        <v>命中附加值</v>
      </c>
    </row>
    <row r="89" spans="2:11">
      <c r="B89" s="14"/>
      <c r="C89" s="19"/>
      <c r="D89" s="19"/>
      <c r="E89" s="19"/>
      <c r="F89" s="19"/>
      <c r="G89" s="19"/>
      <c r="H89" s="20" t="str">
        <f>_xlfn.CONCAT(H86,"Pct")</f>
        <v>GP_HitPct</v>
      </c>
      <c r="I89" s="20" t="str">
        <f>_xlfn.CONCAT(I86,"Pct")</f>
        <v>HitPct</v>
      </c>
      <c r="J89" s="20">
        <f>J86*10+3</f>
        <v>11073</v>
      </c>
      <c r="K89" s="26" t="str">
        <f>_xlfn.CONCAT(K86,"百分比")</f>
        <v>命中百分比</v>
      </c>
    </row>
    <row r="90" spans="2:11">
      <c r="B90" s="14"/>
      <c r="C90" s="19"/>
      <c r="D90" s="19"/>
      <c r="E90" s="19"/>
      <c r="F90" s="19"/>
      <c r="G90" s="19"/>
      <c r="H90" s="20" t="str">
        <f>_xlfn.CONCAT(H86,"FinalAdd")</f>
        <v>GP_HitFinalAdd</v>
      </c>
      <c r="I90" s="20" t="str">
        <f>_xlfn.CONCAT(I86,"FinalAdd")</f>
        <v>HitFinalAdd</v>
      </c>
      <c r="J90" s="20">
        <f>J86*10+4</f>
        <v>11074</v>
      </c>
      <c r="K90" s="26" t="str">
        <f>_xlfn.CONCAT(K86,"最终附加值")</f>
        <v>命中最终附加值</v>
      </c>
    </row>
    <row r="91" spans="2:11">
      <c r="B91" s="14"/>
      <c r="C91" s="19"/>
      <c r="D91" s="19"/>
      <c r="E91" s="19"/>
      <c r="F91" s="19"/>
      <c r="G91" s="19"/>
      <c r="H91" s="20" t="str">
        <f>_xlfn.CONCAT(H86,"FinalPct")</f>
        <v>GP_HitFinalPct</v>
      </c>
      <c r="I91" s="20" t="str">
        <f>_xlfn.CONCAT(I86,"FinalPct")</f>
        <v>HitFinalPct</v>
      </c>
      <c r="J91" s="20">
        <f>J86*10+5</f>
        <v>11075</v>
      </c>
      <c r="K91" s="26" t="str">
        <f>_xlfn.CONCAT(K86,"最终百分比")</f>
        <v>命中最终百分比</v>
      </c>
    </row>
    <row r="92" spans="2:11">
      <c r="B92" s="14"/>
      <c r="C92" s="19"/>
      <c r="D92" s="19"/>
      <c r="E92" s="19"/>
      <c r="F92" s="19"/>
      <c r="G92" s="19"/>
      <c r="H92" s="20" t="s">
        <v>160</v>
      </c>
      <c r="I92" s="20" t="s">
        <v>161</v>
      </c>
      <c r="J92" s="20">
        <v>1108</v>
      </c>
      <c r="K92" s="26" t="s">
        <v>162</v>
      </c>
    </row>
    <row r="93" spans="2:11">
      <c r="B93" s="14"/>
      <c r="C93" s="19"/>
      <c r="D93" s="19"/>
      <c r="E93" s="19"/>
      <c r="F93" s="19"/>
      <c r="G93" s="19"/>
      <c r="H93" s="20" t="str">
        <f>(_xlfn.CONCAT(H92,"Base"))</f>
        <v>GP_CritBase</v>
      </c>
      <c r="I93" s="20" t="str">
        <f>_xlfn.CONCAT(I92,"Base")</f>
        <v>CritBase</v>
      </c>
      <c r="J93" s="20">
        <f>J92*10+1</f>
        <v>11081</v>
      </c>
      <c r="K93" s="26" t="str">
        <f>_xlfn.CONCAT(K92,"基础值")</f>
        <v>暴击基础值</v>
      </c>
    </row>
    <row r="94" spans="2:11">
      <c r="B94" s="14"/>
      <c r="C94" s="19"/>
      <c r="D94" s="19"/>
      <c r="E94" s="19"/>
      <c r="F94" s="19"/>
      <c r="G94" s="19"/>
      <c r="H94" s="20" t="str">
        <f>_xlfn.CONCAT(H92,"Add")</f>
        <v>GP_CritAdd</v>
      </c>
      <c r="I94" s="20" t="str">
        <f>_xlfn.CONCAT(I92,"Add")</f>
        <v>CritAdd</v>
      </c>
      <c r="J94" s="20">
        <f>J92*10+2</f>
        <v>11082</v>
      </c>
      <c r="K94" s="26" t="str">
        <f>_xlfn.CONCAT(K92,"附加值")</f>
        <v>暴击附加值</v>
      </c>
    </row>
    <row r="95" spans="2:11">
      <c r="B95" s="14"/>
      <c r="C95" s="19"/>
      <c r="D95" s="19"/>
      <c r="E95" s="19"/>
      <c r="F95" s="19"/>
      <c r="G95" s="19"/>
      <c r="H95" s="20" t="str">
        <f>_xlfn.CONCAT(H92,"Pct")</f>
        <v>GP_CritPct</v>
      </c>
      <c r="I95" s="20" t="str">
        <f>_xlfn.CONCAT(I92,"Pct")</f>
        <v>CritPct</v>
      </c>
      <c r="J95" s="20">
        <f>J92*10+3</f>
        <v>11083</v>
      </c>
      <c r="K95" s="26" t="str">
        <f>_xlfn.CONCAT(K92,"百分比")</f>
        <v>暴击百分比</v>
      </c>
    </row>
    <row r="96" spans="2:11">
      <c r="B96" s="14"/>
      <c r="C96" s="19"/>
      <c r="D96" s="19"/>
      <c r="E96" s="19"/>
      <c r="F96" s="19"/>
      <c r="G96" s="19"/>
      <c r="H96" s="20" t="str">
        <f>_xlfn.CONCAT(H92,"FinalAdd")</f>
        <v>GP_CritFinalAdd</v>
      </c>
      <c r="I96" s="20" t="str">
        <f>_xlfn.CONCAT(I92,"FinalAdd")</f>
        <v>CritFinalAdd</v>
      </c>
      <c r="J96" s="20">
        <f>J92*10+4</f>
        <v>11084</v>
      </c>
      <c r="K96" s="26" t="str">
        <f>_xlfn.CONCAT(K92,"最终附加值")</f>
        <v>暴击最终附加值</v>
      </c>
    </row>
    <row r="97" spans="2:11">
      <c r="B97" s="14"/>
      <c r="C97" s="15"/>
      <c r="D97" s="15"/>
      <c r="E97" s="15"/>
      <c r="F97" s="15"/>
      <c r="G97" s="15"/>
      <c r="H97" s="16" t="str">
        <f>_xlfn.CONCAT(H92,"FinalPct")</f>
        <v>GP_CritFinalPct</v>
      </c>
      <c r="I97" s="16" t="str">
        <f>_xlfn.CONCAT(I92,"FinalPct")</f>
        <v>CritFinalPct</v>
      </c>
      <c r="J97" s="16">
        <f>J92*10+5</f>
        <v>11085</v>
      </c>
      <c r="K97" s="26" t="str">
        <f>_xlfn.CONCAT(K92,"最终百分比")</f>
        <v>暴击最终百分比</v>
      </c>
    </row>
    <row r="98" spans="2:11">
      <c r="B98" s="29"/>
      <c r="C98" s="19"/>
      <c r="D98" s="19"/>
      <c r="E98" s="19"/>
      <c r="F98" s="19"/>
      <c r="G98" s="19"/>
      <c r="H98" s="20" t="s">
        <v>163</v>
      </c>
      <c r="I98" s="20" t="s">
        <v>164</v>
      </c>
      <c r="J98" s="20">
        <v>1109</v>
      </c>
      <c r="K98" s="28" t="s">
        <v>165</v>
      </c>
    </row>
    <row r="99" spans="2:11">
      <c r="B99" s="29"/>
      <c r="C99" s="19"/>
      <c r="D99" s="19"/>
      <c r="E99" s="19"/>
      <c r="F99" s="19"/>
      <c r="G99" s="19"/>
      <c r="H99" s="20" t="str">
        <f>(_xlfn.CONCAT(H98,"Base"))</f>
        <v>GP_BattleSpeedBase</v>
      </c>
      <c r="I99" s="20" t="str">
        <f>_xlfn.CONCAT(I98,"Base")</f>
        <v>BattleSpeedBase</v>
      </c>
      <c r="J99" s="20">
        <f>J98*10+1</f>
        <v>11091</v>
      </c>
      <c r="K99" s="26" t="str">
        <f>_xlfn.CONCAT(K98,"基础值")</f>
        <v>战场速度基础值</v>
      </c>
    </row>
    <row r="100" spans="2:11">
      <c r="B100" s="29"/>
      <c r="C100" s="19"/>
      <c r="D100" s="19"/>
      <c r="E100" s="19"/>
      <c r="F100" s="19"/>
      <c r="G100" s="19"/>
      <c r="H100" s="20" t="str">
        <f>_xlfn.CONCAT(H98,"Add")</f>
        <v>GP_BattleSpeedAdd</v>
      </c>
      <c r="I100" s="20" t="str">
        <f>_xlfn.CONCAT(I98,"Add")</f>
        <v>BattleSpeedAdd</v>
      </c>
      <c r="J100" s="20">
        <f>J98*10+2</f>
        <v>11092</v>
      </c>
      <c r="K100" s="26" t="str">
        <f>_xlfn.CONCAT(K98,"附加值")</f>
        <v>战场速度附加值</v>
      </c>
    </row>
    <row r="101" spans="2:11">
      <c r="B101" s="29"/>
      <c r="C101" s="19"/>
      <c r="D101" s="19"/>
      <c r="E101" s="19"/>
      <c r="F101" s="19"/>
      <c r="G101" s="19"/>
      <c r="H101" s="20" t="str">
        <f>_xlfn.CONCAT(H98,"Pct")</f>
        <v>GP_BattleSpeedPct</v>
      </c>
      <c r="I101" s="20" t="str">
        <f>_xlfn.CONCAT(I98,"Pct")</f>
        <v>BattleSpeedPct</v>
      </c>
      <c r="J101" s="20">
        <f>J98*10+3</f>
        <v>11093</v>
      </c>
      <c r="K101" s="26" t="str">
        <f>_xlfn.CONCAT(K98,"百分比")</f>
        <v>战场速度百分比</v>
      </c>
    </row>
    <row r="102" spans="2:11">
      <c r="B102" s="29"/>
      <c r="C102" s="19"/>
      <c r="D102" s="19"/>
      <c r="E102" s="19"/>
      <c r="F102" s="19"/>
      <c r="G102" s="19"/>
      <c r="H102" s="20" t="str">
        <f>_xlfn.CONCAT(H98,"FinalAdd")</f>
        <v>GP_BattleSpeedFinalAdd</v>
      </c>
      <c r="I102" s="20" t="str">
        <f>_xlfn.CONCAT(I98,"FinalAdd")</f>
        <v>BattleSpeedFinalAdd</v>
      </c>
      <c r="J102" s="20">
        <f>J98*10+4</f>
        <v>11094</v>
      </c>
      <c r="K102" s="26" t="str">
        <f>_xlfn.CONCAT(K98,"最终附加值")</f>
        <v>战场速度最终附加值</v>
      </c>
    </row>
    <row r="103" spans="2:11">
      <c r="B103" s="30"/>
      <c r="C103" s="31"/>
      <c r="D103" s="31"/>
      <c r="E103" s="31"/>
      <c r="F103" s="31"/>
      <c r="G103" s="31"/>
      <c r="H103" s="12" t="str">
        <f>_xlfn.CONCAT(H98,"FinalPct")</f>
        <v>GP_BattleSpeedFinalPct</v>
      </c>
      <c r="I103" s="12" t="str">
        <f>_xlfn.CONCAT(I98,"FinalPct")</f>
        <v>BattleSpeedFinalPct</v>
      </c>
      <c r="J103" s="12">
        <f>J98*10+5</f>
        <v>11095</v>
      </c>
      <c r="K103" s="27" t="str">
        <f>_xlfn.CONCAT(K98,"最终百分比")</f>
        <v>战场速度最终百分比</v>
      </c>
    </row>
    <row r="104" spans="2:8">
      <c r="B104" s="18"/>
      <c r="H104" s="32"/>
    </row>
    <row r="105" spans="2:11">
      <c r="B105" s="13" t="s">
        <v>166</v>
      </c>
      <c r="C105" s="7"/>
      <c r="D105" s="7"/>
      <c r="E105" s="7"/>
      <c r="F105" s="7"/>
      <c r="G105" s="7"/>
      <c r="H105" s="8" t="s">
        <v>167</v>
      </c>
      <c r="I105" s="8"/>
      <c r="J105" s="8">
        <v>0</v>
      </c>
      <c r="K105" s="25"/>
    </row>
    <row r="106" spans="2:11">
      <c r="B106" s="14"/>
      <c r="H106" s="2" t="s">
        <v>168</v>
      </c>
      <c r="I106" s="2" t="s">
        <v>169</v>
      </c>
      <c r="J106" s="2">
        <v>1</v>
      </c>
      <c r="K106" s="26" t="s">
        <v>170</v>
      </c>
    </row>
    <row r="107" spans="2:11">
      <c r="B107" s="14"/>
      <c r="H107" s="2" t="s">
        <v>171</v>
      </c>
      <c r="I107" s="2" t="s">
        <v>172</v>
      </c>
      <c r="J107" s="2">
        <v>2</v>
      </c>
      <c r="K107" s="26" t="s">
        <v>172</v>
      </c>
    </row>
    <row r="108" spans="2:11">
      <c r="B108" s="14"/>
      <c r="H108" s="2" t="s">
        <v>173</v>
      </c>
      <c r="I108" s="2" t="s">
        <v>174</v>
      </c>
      <c r="J108" s="2">
        <v>3</v>
      </c>
      <c r="K108" s="26" t="s">
        <v>174</v>
      </c>
    </row>
    <row r="109" spans="2:11">
      <c r="B109" s="14"/>
      <c r="H109" s="2" t="s">
        <v>175</v>
      </c>
      <c r="I109" s="2" t="s">
        <v>176</v>
      </c>
      <c r="J109" s="2">
        <v>4</v>
      </c>
      <c r="K109" s="26" t="s">
        <v>176</v>
      </c>
    </row>
    <row r="110" spans="2:11">
      <c r="B110" s="14"/>
      <c r="H110" s="2" t="s">
        <v>177</v>
      </c>
      <c r="I110" s="2" t="s">
        <v>178</v>
      </c>
      <c r="J110" s="2">
        <v>5</v>
      </c>
      <c r="K110" s="26" t="s">
        <v>178</v>
      </c>
    </row>
    <row r="111" spans="2:11">
      <c r="B111" s="14"/>
      <c r="H111" s="2" t="s">
        <v>179</v>
      </c>
      <c r="I111" s="2" t="s">
        <v>180</v>
      </c>
      <c r="J111" s="2">
        <v>6</v>
      </c>
      <c r="K111" s="26" t="s">
        <v>180</v>
      </c>
    </row>
    <row r="112" spans="2:11">
      <c r="B112" s="14"/>
      <c r="H112" s="2" t="s">
        <v>181</v>
      </c>
      <c r="I112" s="2" t="s">
        <v>182</v>
      </c>
      <c r="J112" s="2">
        <v>7</v>
      </c>
      <c r="K112" s="26" t="s">
        <v>182</v>
      </c>
    </row>
    <row r="113" spans="2:11">
      <c r="B113" s="14"/>
      <c r="H113" s="2" t="s">
        <v>183</v>
      </c>
      <c r="I113" s="2" t="s">
        <v>184</v>
      </c>
      <c r="J113" s="2">
        <v>8</v>
      </c>
      <c r="K113" s="26" t="s">
        <v>184</v>
      </c>
    </row>
    <row r="114" spans="2:11">
      <c r="B114" s="17"/>
      <c r="C114" s="11"/>
      <c r="D114" s="11"/>
      <c r="E114" s="11"/>
      <c r="F114" s="11"/>
      <c r="G114" s="11"/>
      <c r="H114" s="12" t="s">
        <v>185</v>
      </c>
      <c r="I114" s="12" t="s">
        <v>186</v>
      </c>
      <c r="J114" s="12">
        <v>9</v>
      </c>
      <c r="K114" s="27" t="s">
        <v>186</v>
      </c>
    </row>
    <row r="116" spans="2:11">
      <c r="B116" s="13" t="s">
        <v>187</v>
      </c>
      <c r="C116" s="7"/>
      <c r="D116" s="7"/>
      <c r="E116" s="7"/>
      <c r="F116" s="7"/>
      <c r="G116" s="7"/>
      <c r="H116" s="8" t="s">
        <v>188</v>
      </c>
      <c r="I116" s="8" t="s">
        <v>189</v>
      </c>
      <c r="J116" s="8">
        <v>1</v>
      </c>
      <c r="K116" s="25" t="s">
        <v>189</v>
      </c>
    </row>
    <row r="117" spans="2:11">
      <c r="B117" s="17"/>
      <c r="C117" s="11"/>
      <c r="D117" s="11"/>
      <c r="E117" s="11"/>
      <c r="F117" s="11"/>
      <c r="G117" s="11"/>
      <c r="H117" s="12" t="s">
        <v>190</v>
      </c>
      <c r="I117" s="12" t="s">
        <v>191</v>
      </c>
      <c r="J117" s="12">
        <v>2</v>
      </c>
      <c r="K117" s="27" t="s">
        <v>191</v>
      </c>
    </row>
    <row r="119" spans="2:11">
      <c r="B119" s="13" t="s">
        <v>192</v>
      </c>
      <c r="C119" s="7"/>
      <c r="D119" s="7"/>
      <c r="E119" s="7"/>
      <c r="F119" s="7"/>
      <c r="G119" s="7"/>
      <c r="H119" s="8" t="s">
        <v>193</v>
      </c>
      <c r="I119" s="8" t="s">
        <v>194</v>
      </c>
      <c r="J119" s="8">
        <v>1</v>
      </c>
      <c r="K119" s="25" t="s">
        <v>194</v>
      </c>
    </row>
    <row r="120" spans="2:11">
      <c r="B120" s="14"/>
      <c r="H120" s="2" t="s">
        <v>195</v>
      </c>
      <c r="I120" s="2" t="s">
        <v>196</v>
      </c>
      <c r="J120" s="2">
        <v>2</v>
      </c>
      <c r="K120" s="26" t="s">
        <v>196</v>
      </c>
    </row>
    <row r="121" spans="2:11">
      <c r="B121" s="14"/>
      <c r="H121" s="2" t="s">
        <v>197</v>
      </c>
      <c r="I121" s="2" t="s">
        <v>198</v>
      </c>
      <c r="J121" s="2">
        <v>3</v>
      </c>
      <c r="K121" s="26" t="s">
        <v>198</v>
      </c>
    </row>
    <row r="122" spans="2:11">
      <c r="B122" s="17"/>
      <c r="C122" s="11"/>
      <c r="D122" s="11"/>
      <c r="E122" s="11"/>
      <c r="F122" s="11"/>
      <c r="G122" s="11"/>
      <c r="H122" s="12" t="s">
        <v>199</v>
      </c>
      <c r="I122" s="12" t="s">
        <v>200</v>
      </c>
      <c r="J122" s="12">
        <v>4</v>
      </c>
      <c r="K122" s="27" t="s">
        <v>201</v>
      </c>
    </row>
    <row r="124" spans="2:11">
      <c r="B124" s="13" t="s">
        <v>202</v>
      </c>
      <c r="C124" s="7"/>
      <c r="D124" s="7"/>
      <c r="E124" s="7"/>
      <c r="F124" s="7"/>
      <c r="G124" s="7"/>
      <c r="H124" s="7" t="s">
        <v>203</v>
      </c>
      <c r="I124" s="8" t="s">
        <v>204</v>
      </c>
      <c r="J124" s="8">
        <v>1</v>
      </c>
      <c r="K124" s="25" t="s">
        <v>204</v>
      </c>
    </row>
    <row r="125" spans="2:11">
      <c r="B125" s="14"/>
      <c r="C125" s="15"/>
      <c r="D125" s="15"/>
      <c r="E125" s="15"/>
      <c r="F125" s="15"/>
      <c r="G125" s="15"/>
      <c r="H125" s="15" t="s">
        <v>205</v>
      </c>
      <c r="I125" s="16" t="s">
        <v>206</v>
      </c>
      <c r="J125" s="16">
        <v>2</v>
      </c>
      <c r="K125" s="26" t="s">
        <v>206</v>
      </c>
    </row>
    <row r="126" spans="2:11">
      <c r="B126" s="14"/>
      <c r="C126" s="15"/>
      <c r="D126" s="15"/>
      <c r="E126" s="15"/>
      <c r="F126" s="15"/>
      <c r="G126" s="15"/>
      <c r="H126" s="15" t="s">
        <v>207</v>
      </c>
      <c r="I126" s="16" t="s">
        <v>208</v>
      </c>
      <c r="J126" s="16">
        <v>3</v>
      </c>
      <c r="K126" s="26" t="s">
        <v>208</v>
      </c>
    </row>
    <row r="127" spans="2:11">
      <c r="B127" s="14"/>
      <c r="C127" s="15"/>
      <c r="D127" s="15"/>
      <c r="E127" s="15"/>
      <c r="F127" s="15"/>
      <c r="G127" s="15"/>
      <c r="H127" s="15" t="s">
        <v>209</v>
      </c>
      <c r="I127" s="16" t="s">
        <v>210</v>
      </c>
      <c r="J127" s="16">
        <v>4</v>
      </c>
      <c r="K127" s="26" t="s">
        <v>210</v>
      </c>
    </row>
    <row r="128" spans="2:11">
      <c r="B128" s="17"/>
      <c r="C128" s="11"/>
      <c r="D128" s="11"/>
      <c r="E128" s="11"/>
      <c r="F128" s="11"/>
      <c r="G128" s="11"/>
      <c r="H128" s="12" t="s">
        <v>211</v>
      </c>
      <c r="I128" s="12" t="s">
        <v>212</v>
      </c>
      <c r="J128" s="12">
        <v>5</v>
      </c>
      <c r="K128" s="27" t="s">
        <v>212</v>
      </c>
    </row>
    <row r="130" spans="2:11">
      <c r="B130" s="13" t="s">
        <v>213</v>
      </c>
      <c r="C130" s="7"/>
      <c r="D130" s="7"/>
      <c r="E130" s="7"/>
      <c r="F130" s="7"/>
      <c r="G130" s="7"/>
      <c r="H130" s="8" t="s">
        <v>214</v>
      </c>
      <c r="I130" s="8" t="s">
        <v>215</v>
      </c>
      <c r="J130" s="8">
        <v>1</v>
      </c>
      <c r="K130" s="25" t="s">
        <v>215</v>
      </c>
    </row>
    <row r="131" spans="2:11">
      <c r="B131" s="14"/>
      <c r="H131" s="2" t="s">
        <v>216</v>
      </c>
      <c r="I131" s="2" t="s">
        <v>217</v>
      </c>
      <c r="J131" s="2">
        <v>2</v>
      </c>
      <c r="K131" s="26" t="s">
        <v>217</v>
      </c>
    </row>
    <row r="132" spans="2:11">
      <c r="B132" s="14"/>
      <c r="H132" s="2" t="s">
        <v>218</v>
      </c>
      <c r="I132" s="2" t="s">
        <v>219</v>
      </c>
      <c r="J132" s="2">
        <v>3</v>
      </c>
      <c r="K132" s="26" t="s">
        <v>219</v>
      </c>
    </row>
    <row r="133" spans="2:11">
      <c r="B133" s="17"/>
      <c r="C133" s="11"/>
      <c r="D133" s="11"/>
      <c r="E133" s="11"/>
      <c r="F133" s="11"/>
      <c r="G133" s="11"/>
      <c r="H133" s="12" t="s">
        <v>220</v>
      </c>
      <c r="I133" s="12" t="s">
        <v>221</v>
      </c>
      <c r="J133" s="12">
        <v>4</v>
      </c>
      <c r="K133" s="27" t="s">
        <v>221</v>
      </c>
    </row>
    <row r="135" spans="2:11">
      <c r="B135" s="13" t="s">
        <v>222</v>
      </c>
      <c r="C135" s="7"/>
      <c r="D135" s="7"/>
      <c r="E135" s="7"/>
      <c r="F135" s="7"/>
      <c r="G135" s="7"/>
      <c r="H135" s="8" t="s">
        <v>223</v>
      </c>
      <c r="I135" s="8" t="s">
        <v>224</v>
      </c>
      <c r="J135" s="8">
        <v>1</v>
      </c>
      <c r="K135" s="25" t="s">
        <v>224</v>
      </c>
    </row>
    <row r="136" spans="2:11">
      <c r="B136" s="14"/>
      <c r="H136" s="2" t="s">
        <v>225</v>
      </c>
      <c r="I136" s="2" t="s">
        <v>226</v>
      </c>
      <c r="J136" s="2">
        <v>2</v>
      </c>
      <c r="K136" s="26" t="s">
        <v>226</v>
      </c>
    </row>
    <row r="137" spans="2:11">
      <c r="B137" s="17"/>
      <c r="C137" s="11"/>
      <c r="D137" s="11"/>
      <c r="E137" s="11"/>
      <c r="F137" s="11"/>
      <c r="G137" s="11"/>
      <c r="H137" s="12" t="s">
        <v>227</v>
      </c>
      <c r="I137" s="12" t="s">
        <v>228</v>
      </c>
      <c r="J137" s="12">
        <v>3</v>
      </c>
      <c r="K137" s="27" t="s">
        <v>228</v>
      </c>
    </row>
    <row r="139" spans="2:11">
      <c r="B139" s="13" t="s">
        <v>229</v>
      </c>
      <c r="C139" s="7" t="b">
        <v>1</v>
      </c>
      <c r="D139" s="7"/>
      <c r="E139" s="7"/>
      <c r="F139" s="7"/>
      <c r="G139" s="7"/>
      <c r="H139" s="8" t="s">
        <v>230</v>
      </c>
      <c r="I139" s="8" t="s">
        <v>231</v>
      </c>
      <c r="J139" s="8">
        <f>POWER(2,0)</f>
        <v>1</v>
      </c>
      <c r="K139" s="25" t="s">
        <v>231</v>
      </c>
    </row>
    <row r="140" spans="2:11">
      <c r="B140" s="14"/>
      <c r="H140" s="2" t="s">
        <v>232</v>
      </c>
      <c r="I140" s="2" t="s">
        <v>233</v>
      </c>
      <c r="J140" s="2">
        <f>POWER(2,1)</f>
        <v>2</v>
      </c>
      <c r="K140" s="26" t="s">
        <v>233</v>
      </c>
    </row>
    <row r="141" spans="2:11">
      <c r="B141" s="14"/>
      <c r="H141" s="2" t="s">
        <v>234</v>
      </c>
      <c r="I141" s="2" t="s">
        <v>235</v>
      </c>
      <c r="J141" s="2">
        <f>POWER(2,2)</f>
        <v>4</v>
      </c>
      <c r="K141" s="26" t="s">
        <v>235</v>
      </c>
    </row>
    <row r="142" spans="2:11">
      <c r="B142" s="14"/>
      <c r="H142" s="2" t="s">
        <v>236</v>
      </c>
      <c r="I142" s="2" t="s">
        <v>237</v>
      </c>
      <c r="J142" s="2">
        <f>POWER(2,3)</f>
        <v>8</v>
      </c>
      <c r="K142" s="26" t="s">
        <v>237</v>
      </c>
    </row>
    <row r="143" spans="2:11">
      <c r="B143" s="14"/>
      <c r="H143" s="2" t="s">
        <v>238</v>
      </c>
      <c r="I143" s="2" t="s">
        <v>239</v>
      </c>
      <c r="J143" s="2">
        <f>POWER(2,4)</f>
        <v>16</v>
      </c>
      <c r="K143" s="26" t="s">
        <v>239</v>
      </c>
    </row>
    <row r="144" spans="2:11">
      <c r="B144" s="14"/>
      <c r="H144" s="2" t="s">
        <v>240</v>
      </c>
      <c r="I144" s="2" t="s">
        <v>241</v>
      </c>
      <c r="J144" s="2">
        <f>POWER(2,5)</f>
        <v>32</v>
      </c>
      <c r="K144" s="26" t="s">
        <v>241</v>
      </c>
    </row>
    <row r="145" spans="2:11">
      <c r="B145" s="14"/>
      <c r="H145" s="2" t="s">
        <v>242</v>
      </c>
      <c r="I145" s="2" t="s">
        <v>243</v>
      </c>
      <c r="J145" s="2">
        <f>POWER(2,6)</f>
        <v>64</v>
      </c>
      <c r="K145" s="26" t="s">
        <v>243</v>
      </c>
    </row>
    <row r="146" spans="2:11">
      <c r="B146" s="14"/>
      <c r="H146" s="2" t="s">
        <v>244</v>
      </c>
      <c r="I146" s="2" t="s">
        <v>245</v>
      </c>
      <c r="J146" s="2">
        <f>POWER(2,7)</f>
        <v>128</v>
      </c>
      <c r="K146" s="26" t="s">
        <v>245</v>
      </c>
    </row>
    <row r="147" spans="2:11">
      <c r="B147" s="14"/>
      <c r="H147" s="2" t="s">
        <v>246</v>
      </c>
      <c r="I147" s="2" t="s">
        <v>247</v>
      </c>
      <c r="J147" s="2">
        <f>POWER(2,8)</f>
        <v>256</v>
      </c>
      <c r="K147" s="26" t="s">
        <v>247</v>
      </c>
    </row>
    <row r="148" spans="2:11">
      <c r="B148" s="17"/>
      <c r="C148" s="11"/>
      <c r="D148" s="11"/>
      <c r="E148" s="11"/>
      <c r="F148" s="11"/>
      <c r="G148" s="11"/>
      <c r="H148" s="12" t="s">
        <v>248</v>
      </c>
      <c r="I148" s="12" t="s">
        <v>249</v>
      </c>
      <c r="J148" s="12">
        <f>POWER(2,9)</f>
        <v>512</v>
      </c>
      <c r="K148" s="27" t="s">
        <v>249</v>
      </c>
    </row>
    <row r="150" spans="2:11">
      <c r="B150" s="13" t="s">
        <v>250</v>
      </c>
      <c r="C150" s="7" t="b">
        <v>1</v>
      </c>
      <c r="D150" s="7"/>
      <c r="E150" s="7"/>
      <c r="F150" s="7"/>
      <c r="G150" s="7"/>
      <c r="H150" s="8" t="s">
        <v>251</v>
      </c>
      <c r="I150" s="8" t="s">
        <v>252</v>
      </c>
      <c r="J150" s="8">
        <f>POWER(2,0)</f>
        <v>1</v>
      </c>
      <c r="K150" s="25" t="s">
        <v>252</v>
      </c>
    </row>
    <row r="151" spans="2:11">
      <c r="B151" s="14"/>
      <c r="H151" s="2" t="s">
        <v>253</v>
      </c>
      <c r="I151" s="2" t="s">
        <v>254</v>
      </c>
      <c r="J151" s="2">
        <f>POWER(2,1)</f>
        <v>2</v>
      </c>
      <c r="K151" s="26" t="s">
        <v>254</v>
      </c>
    </row>
    <row r="152" spans="2:11">
      <c r="B152" s="14"/>
      <c r="H152" s="2" t="s">
        <v>255</v>
      </c>
      <c r="I152" s="2" t="s">
        <v>256</v>
      </c>
      <c r="J152" s="2">
        <f>POWER(2,2)</f>
        <v>4</v>
      </c>
      <c r="K152" s="26" t="s">
        <v>256</v>
      </c>
    </row>
    <row r="153" spans="2:11">
      <c r="B153" s="14"/>
      <c r="H153" s="2" t="s">
        <v>257</v>
      </c>
      <c r="I153" s="2" t="s">
        <v>258</v>
      </c>
      <c r="J153" s="2">
        <f>POWER(2,3)</f>
        <v>8</v>
      </c>
      <c r="K153" s="26" t="s">
        <v>258</v>
      </c>
    </row>
    <row r="154" spans="2:11">
      <c r="B154" s="14"/>
      <c r="H154" s="2" t="s">
        <v>259</v>
      </c>
      <c r="I154" s="2" t="s">
        <v>260</v>
      </c>
      <c r="J154" s="2">
        <f>POWER(2,4)</f>
        <v>16</v>
      </c>
      <c r="K154" s="26" t="s">
        <v>260</v>
      </c>
    </row>
    <row r="155" spans="2:11">
      <c r="B155" s="14"/>
      <c r="H155" s="2" t="s">
        <v>261</v>
      </c>
      <c r="I155" s="2" t="s">
        <v>262</v>
      </c>
      <c r="J155" s="2">
        <f>POWER(2,5)</f>
        <v>32</v>
      </c>
      <c r="K155" s="26" t="s">
        <v>262</v>
      </c>
    </row>
    <row r="156" spans="2:11">
      <c r="B156" s="14"/>
      <c r="H156" s="2" t="s">
        <v>263</v>
      </c>
      <c r="I156" s="2" t="s">
        <v>264</v>
      </c>
      <c r="J156" s="2">
        <f>POWER(2,6)</f>
        <v>64</v>
      </c>
      <c r="K156" s="26" t="s">
        <v>264</v>
      </c>
    </row>
    <row r="157" spans="2:11">
      <c r="B157" s="14"/>
      <c r="H157" s="2" t="s">
        <v>265</v>
      </c>
      <c r="I157" s="2" t="s">
        <v>266</v>
      </c>
      <c r="J157" s="2">
        <f>POWER(2,7)</f>
        <v>128</v>
      </c>
      <c r="K157" s="26" t="s">
        <v>266</v>
      </c>
    </row>
    <row r="158" spans="2:11">
      <c r="B158" s="14"/>
      <c r="H158" s="2" t="s">
        <v>267</v>
      </c>
      <c r="I158" s="2" t="s">
        <v>268</v>
      </c>
      <c r="J158" s="2">
        <f>POWER(2,8)</f>
        <v>256</v>
      </c>
      <c r="K158" s="26" t="s">
        <v>268</v>
      </c>
    </row>
    <row r="159" spans="2:11">
      <c r="B159" s="17"/>
      <c r="C159" s="11"/>
      <c r="D159" s="11"/>
      <c r="E159" s="11"/>
      <c r="F159" s="11"/>
      <c r="G159" s="11"/>
      <c r="H159" s="12" t="s">
        <v>269</v>
      </c>
      <c r="I159" s="12" t="s">
        <v>270</v>
      </c>
      <c r="J159" s="12">
        <f>POWER(2,9)</f>
        <v>512</v>
      </c>
      <c r="K159" s="27" t="s">
        <v>270</v>
      </c>
    </row>
    <row r="161" spans="2:11">
      <c r="B161" s="13" t="s">
        <v>271</v>
      </c>
      <c r="C161" s="7" t="b">
        <v>1</v>
      </c>
      <c r="D161" s="7"/>
      <c r="E161" s="7"/>
      <c r="F161" s="7"/>
      <c r="G161" s="7"/>
      <c r="H161" s="8" t="s">
        <v>272</v>
      </c>
      <c r="I161" s="8" t="s">
        <v>273</v>
      </c>
      <c r="J161" s="8">
        <f>POWER(2,0)</f>
        <v>1</v>
      </c>
      <c r="K161" s="25" t="s">
        <v>273</v>
      </c>
    </row>
    <row r="162" spans="2:11">
      <c r="B162" s="14"/>
      <c r="C162" s="15"/>
      <c r="D162" s="15"/>
      <c r="E162" s="15"/>
      <c r="F162" s="15"/>
      <c r="G162" s="15"/>
      <c r="H162" s="16" t="s">
        <v>274</v>
      </c>
      <c r="I162" s="16" t="s">
        <v>275</v>
      </c>
      <c r="J162" s="16">
        <f>POWER(2,1)</f>
        <v>2</v>
      </c>
      <c r="K162" s="26" t="s">
        <v>275</v>
      </c>
    </row>
    <row r="163" spans="2:11">
      <c r="B163" s="14"/>
      <c r="C163" s="15"/>
      <c r="D163" s="15"/>
      <c r="E163" s="15"/>
      <c r="F163" s="15"/>
      <c r="G163" s="15"/>
      <c r="H163" s="16" t="s">
        <v>276</v>
      </c>
      <c r="I163" s="16" t="s">
        <v>277</v>
      </c>
      <c r="J163" s="16">
        <f>POWER(2,2)</f>
        <v>4</v>
      </c>
      <c r="K163" s="26" t="s">
        <v>277</v>
      </c>
    </row>
    <row r="164" spans="2:11">
      <c r="B164" s="17"/>
      <c r="C164" s="11"/>
      <c r="D164" s="11"/>
      <c r="E164" s="11"/>
      <c r="F164" s="11"/>
      <c r="G164" s="11"/>
      <c r="H164" s="12" t="s">
        <v>278</v>
      </c>
      <c r="I164" s="12" t="s">
        <v>279</v>
      </c>
      <c r="J164" s="12">
        <f>POWER(2,3)</f>
        <v>8</v>
      </c>
      <c r="K164" s="27" t="s">
        <v>279</v>
      </c>
    </row>
    <row r="166" spans="2:11">
      <c r="B166" s="13" t="s">
        <v>280</v>
      </c>
      <c r="C166" s="7" t="b">
        <v>1</v>
      </c>
      <c r="D166" s="7"/>
      <c r="E166" s="7"/>
      <c r="F166" s="7"/>
      <c r="G166" s="7"/>
      <c r="H166" s="8" t="s">
        <v>281</v>
      </c>
      <c r="I166" s="8" t="s">
        <v>282</v>
      </c>
      <c r="J166" s="8">
        <v>1</v>
      </c>
      <c r="K166" s="25" t="s">
        <v>282</v>
      </c>
    </row>
    <row r="167" spans="2:11">
      <c r="B167" s="14"/>
      <c r="H167" s="2" t="s">
        <v>283</v>
      </c>
      <c r="I167" s="2" t="s">
        <v>284</v>
      </c>
      <c r="J167" s="2">
        <v>2</v>
      </c>
      <c r="K167" s="26" t="s">
        <v>284</v>
      </c>
    </row>
    <row r="168" spans="2:11">
      <c r="B168" s="14"/>
      <c r="H168" s="2" t="s">
        <v>285</v>
      </c>
      <c r="I168" s="2" t="s">
        <v>286</v>
      </c>
      <c r="J168" s="2">
        <v>3</v>
      </c>
      <c r="K168" s="26" t="s">
        <v>286</v>
      </c>
    </row>
    <row r="169" spans="2:11">
      <c r="B169" s="17"/>
      <c r="C169" s="11"/>
      <c r="D169" s="11"/>
      <c r="E169" s="11"/>
      <c r="F169" s="11"/>
      <c r="G169" s="11"/>
      <c r="H169" s="12" t="s">
        <v>287</v>
      </c>
      <c r="I169" s="12" t="s">
        <v>288</v>
      </c>
      <c r="J169" s="12">
        <v>4</v>
      </c>
      <c r="K169" s="27" t="s">
        <v>288</v>
      </c>
    </row>
    <row r="171" spans="2:11">
      <c r="B171" s="13" t="s">
        <v>289</v>
      </c>
      <c r="C171" s="7" t="b">
        <v>1</v>
      </c>
      <c r="D171" s="7"/>
      <c r="E171" s="7"/>
      <c r="F171" s="7"/>
      <c r="G171" s="7"/>
      <c r="H171" s="8" t="s">
        <v>290</v>
      </c>
      <c r="I171" s="8" t="s">
        <v>291</v>
      </c>
      <c r="J171" s="8">
        <v>1</v>
      </c>
      <c r="K171" s="25" t="s">
        <v>291</v>
      </c>
    </row>
    <row r="172" spans="2:11">
      <c r="B172" s="17"/>
      <c r="C172" s="11"/>
      <c r="D172" s="11"/>
      <c r="E172" s="11"/>
      <c r="F172" s="11"/>
      <c r="G172" s="11"/>
      <c r="H172" s="12" t="s">
        <v>292</v>
      </c>
      <c r="I172" s="12" t="s">
        <v>293</v>
      </c>
      <c r="J172" s="12">
        <v>2</v>
      </c>
      <c r="K172" s="27" t="s">
        <v>293</v>
      </c>
    </row>
    <row r="174" spans="2:11">
      <c r="B174" s="13" t="s">
        <v>294</v>
      </c>
      <c r="C174" s="7" t="b">
        <v>1</v>
      </c>
      <c r="D174" s="7"/>
      <c r="E174" s="7"/>
      <c r="F174" s="7"/>
      <c r="G174" s="7"/>
      <c r="H174" s="8" t="s">
        <v>295</v>
      </c>
      <c r="I174" s="8" t="s">
        <v>296</v>
      </c>
      <c r="J174" s="8">
        <v>1</v>
      </c>
      <c r="K174" s="25" t="s">
        <v>296</v>
      </c>
    </row>
    <row r="175" spans="2:11">
      <c r="B175" s="14"/>
      <c r="H175" s="2" t="s">
        <v>297</v>
      </c>
      <c r="I175" s="2" t="s">
        <v>298</v>
      </c>
      <c r="J175" s="2">
        <v>2</v>
      </c>
      <c r="K175" s="26" t="s">
        <v>298</v>
      </c>
    </row>
    <row r="176" spans="2:11">
      <c r="B176" s="14"/>
      <c r="H176" s="2" t="s">
        <v>299</v>
      </c>
      <c r="I176" s="2" t="s">
        <v>300</v>
      </c>
      <c r="J176" s="2">
        <v>3</v>
      </c>
      <c r="K176" s="26" t="s">
        <v>300</v>
      </c>
    </row>
    <row r="177" spans="2:11">
      <c r="B177" s="17"/>
      <c r="C177" s="11"/>
      <c r="D177" s="11"/>
      <c r="E177" s="11"/>
      <c r="F177" s="11"/>
      <c r="G177" s="11"/>
      <c r="H177" s="12" t="s">
        <v>301</v>
      </c>
      <c r="I177" s="12" t="s">
        <v>302</v>
      </c>
      <c r="J177" s="12">
        <v>4</v>
      </c>
      <c r="K177" s="27" t="s">
        <v>302</v>
      </c>
    </row>
    <row r="179" spans="2:11">
      <c r="B179" s="33" t="s">
        <v>303</v>
      </c>
      <c r="C179" s="7" t="b">
        <v>1</v>
      </c>
      <c r="D179" s="7"/>
      <c r="E179" s="7"/>
      <c r="F179" s="7"/>
      <c r="G179" s="7"/>
      <c r="H179" s="8" t="s">
        <v>304</v>
      </c>
      <c r="I179" s="8" t="s">
        <v>71</v>
      </c>
      <c r="J179" s="8">
        <v>1</v>
      </c>
      <c r="K179" s="25" t="s">
        <v>71</v>
      </c>
    </row>
    <row r="180" spans="2:11">
      <c r="B180" s="34"/>
      <c r="H180" s="2" t="s">
        <v>305</v>
      </c>
      <c r="I180" s="2" t="s">
        <v>306</v>
      </c>
      <c r="J180" s="2">
        <v>2</v>
      </c>
      <c r="K180" s="26" t="s">
        <v>306</v>
      </c>
    </row>
    <row r="181" spans="2:11">
      <c r="B181" s="34"/>
      <c r="H181" s="2" t="s">
        <v>307</v>
      </c>
      <c r="I181" s="2" t="s">
        <v>308</v>
      </c>
      <c r="J181" s="2">
        <v>3</v>
      </c>
      <c r="K181" s="26" t="s">
        <v>308</v>
      </c>
    </row>
    <row r="182" spans="2:11">
      <c r="B182" s="34"/>
      <c r="H182" s="2" t="s">
        <v>309</v>
      </c>
      <c r="I182" s="2" t="s">
        <v>310</v>
      </c>
      <c r="J182" s="2">
        <v>4</v>
      </c>
      <c r="K182" s="26" t="s">
        <v>310</v>
      </c>
    </row>
    <row r="183" spans="2:11">
      <c r="B183" s="34"/>
      <c r="H183" s="2" t="s">
        <v>311</v>
      </c>
      <c r="I183" s="2" t="s">
        <v>312</v>
      </c>
      <c r="J183" s="2">
        <v>5</v>
      </c>
      <c r="K183" s="26" t="s">
        <v>312</v>
      </c>
    </row>
    <row r="184" spans="2:11">
      <c r="B184" s="35"/>
      <c r="C184" s="11"/>
      <c r="D184" s="11"/>
      <c r="E184" s="11"/>
      <c r="F184" s="11"/>
      <c r="G184" s="11"/>
      <c r="H184" s="12" t="s">
        <v>313</v>
      </c>
      <c r="I184" s="12" t="s">
        <v>314</v>
      </c>
      <c r="J184" s="12">
        <v>6</v>
      </c>
      <c r="K184" s="27" t="s">
        <v>314</v>
      </c>
    </row>
    <row r="186" spans="2:11">
      <c r="B186" s="1" t="s">
        <v>315</v>
      </c>
      <c r="C186" s="1" t="b">
        <v>1</v>
      </c>
      <c r="H186" s="2" t="s">
        <v>316</v>
      </c>
      <c r="I186" s="2" t="s">
        <v>317</v>
      </c>
      <c r="J186" s="2">
        <v>1</v>
      </c>
      <c r="K186" s="2" t="s">
        <v>317</v>
      </c>
    </row>
    <row r="187" spans="8:11">
      <c r="H187" s="2" t="s">
        <v>318</v>
      </c>
      <c r="I187" s="2" t="s">
        <v>319</v>
      </c>
      <c r="J187" s="2">
        <v>2</v>
      </c>
      <c r="K187" s="2" t="s">
        <v>319</v>
      </c>
    </row>
    <row r="189" spans="2:11">
      <c r="B189" s="1" t="s">
        <v>320</v>
      </c>
      <c r="C189" s="1" t="b">
        <v>1</v>
      </c>
      <c r="H189" s="2" t="s">
        <v>321</v>
      </c>
      <c r="I189" s="2" t="s">
        <v>322</v>
      </c>
      <c r="J189" s="2">
        <v>1</v>
      </c>
      <c r="K189" s="2" t="s">
        <v>322</v>
      </c>
    </row>
    <row r="190" spans="8:11">
      <c r="H190" s="2" t="s">
        <v>323</v>
      </c>
      <c r="I190" s="2" t="s">
        <v>324</v>
      </c>
      <c r="J190" s="2">
        <v>2</v>
      </c>
      <c r="K190" s="2" t="s">
        <v>324</v>
      </c>
    </row>
    <row r="191" spans="8:11">
      <c r="H191" s="2" t="s">
        <v>325</v>
      </c>
      <c r="I191" s="2" t="s">
        <v>326</v>
      </c>
      <c r="J191" s="2">
        <v>3</v>
      </c>
      <c r="K191" s="2" t="s">
        <v>326</v>
      </c>
    </row>
    <row r="192" spans="8:11">
      <c r="H192" s="2" t="s">
        <v>327</v>
      </c>
      <c r="I192" s="2" t="s">
        <v>328</v>
      </c>
      <c r="J192" s="2">
        <v>4</v>
      </c>
      <c r="K192" s="2" t="s">
        <v>328</v>
      </c>
    </row>
    <row r="193" spans="8:11">
      <c r="H193" s="2" t="s">
        <v>329</v>
      </c>
      <c r="I193" s="2" t="s">
        <v>330</v>
      </c>
      <c r="J193" s="2">
        <v>5</v>
      </c>
      <c r="K193" s="2" t="s">
        <v>330</v>
      </c>
    </row>
    <row r="196" spans="2:11">
      <c r="B196" s="1" t="s">
        <v>331</v>
      </c>
      <c r="C196" s="1" t="b">
        <v>1</v>
      </c>
      <c r="H196" s="2" t="s">
        <v>332</v>
      </c>
      <c r="I196" s="2" t="s">
        <v>333</v>
      </c>
      <c r="J196" s="2">
        <v>1</v>
      </c>
      <c r="K196" s="2" t="s">
        <v>333</v>
      </c>
    </row>
    <row r="197" spans="8:11">
      <c r="H197" s="2" t="s">
        <v>334</v>
      </c>
      <c r="I197" s="2" t="s">
        <v>335</v>
      </c>
      <c r="J197" s="2">
        <v>2</v>
      </c>
      <c r="K197" s="2" t="s">
        <v>335</v>
      </c>
    </row>
    <row r="198" spans="8:11">
      <c r="H198" s="2" t="s">
        <v>336</v>
      </c>
      <c r="I198" s="2" t="s">
        <v>337</v>
      </c>
      <c r="J198" s="2">
        <v>3</v>
      </c>
      <c r="K198" s="2" t="s">
        <v>337</v>
      </c>
    </row>
    <row r="199" spans="8:11">
      <c r="H199" s="2" t="s">
        <v>338</v>
      </c>
      <c r="I199" s="2" t="s">
        <v>339</v>
      </c>
      <c r="J199" s="2">
        <v>4</v>
      </c>
      <c r="K199" s="2" t="s">
        <v>339</v>
      </c>
    </row>
    <row r="200" spans="8:11">
      <c r="H200" s="2" t="s">
        <v>340</v>
      </c>
      <c r="I200" s="2" t="s">
        <v>341</v>
      </c>
      <c r="J200" s="2">
        <v>5</v>
      </c>
      <c r="K200" s="2" t="s">
        <v>341</v>
      </c>
    </row>
    <row r="201" spans="8:11">
      <c r="H201" s="2" t="s">
        <v>342</v>
      </c>
      <c r="I201" s="2" t="s">
        <v>343</v>
      </c>
      <c r="J201" s="2">
        <v>6</v>
      </c>
      <c r="K201" s="2" t="s">
        <v>343</v>
      </c>
    </row>
    <row r="202" spans="8:11">
      <c r="H202" s="2" t="s">
        <v>344</v>
      </c>
      <c r="I202" s="2" t="s">
        <v>345</v>
      </c>
      <c r="J202" s="2">
        <v>7</v>
      </c>
      <c r="K202" s="2" t="s">
        <v>345</v>
      </c>
    </row>
    <row r="203" spans="8:11">
      <c r="H203" s="2" t="s">
        <v>346</v>
      </c>
      <c r="I203" s="2" t="s">
        <v>347</v>
      </c>
      <c r="J203" s="2">
        <v>8</v>
      </c>
      <c r="K203" s="2" t="s">
        <v>347</v>
      </c>
    </row>
    <row r="204" spans="8:11">
      <c r="H204" s="2" t="s">
        <v>348</v>
      </c>
      <c r="I204" s="2" t="s">
        <v>349</v>
      </c>
      <c r="J204" s="2">
        <v>9</v>
      </c>
      <c r="K204" s="2" t="s">
        <v>349</v>
      </c>
    </row>
    <row r="205" spans="8:11">
      <c r="H205" s="2" t="s">
        <v>350</v>
      </c>
      <c r="I205" s="2" t="s">
        <v>351</v>
      </c>
      <c r="J205" s="2">
        <v>10</v>
      </c>
      <c r="K205" s="2" t="s">
        <v>351</v>
      </c>
    </row>
    <row r="206" spans="8:11">
      <c r="H206" s="2" t="s">
        <v>352</v>
      </c>
      <c r="I206" s="2" t="s">
        <v>353</v>
      </c>
      <c r="J206" s="2">
        <v>11</v>
      </c>
      <c r="K206" s="2" t="s">
        <v>353</v>
      </c>
    </row>
    <row r="207" spans="8:11">
      <c r="H207" s="2" t="s">
        <v>354</v>
      </c>
      <c r="I207" s="2" t="s">
        <v>355</v>
      </c>
      <c r="J207" s="2">
        <v>12</v>
      </c>
      <c r="K207" s="2" t="s">
        <v>355</v>
      </c>
    </row>
    <row r="210" spans="2:11">
      <c r="B210" s="1" t="s">
        <v>356</v>
      </c>
      <c r="C210" s="1" t="b">
        <v>1</v>
      </c>
      <c r="H210" s="2" t="s">
        <v>357</v>
      </c>
      <c r="I210" s="2" t="s">
        <v>358</v>
      </c>
      <c r="J210" s="2">
        <v>1</v>
      </c>
      <c r="K210" s="2" t="s">
        <v>358</v>
      </c>
    </row>
    <row r="211" spans="8:11">
      <c r="H211" s="2" t="s">
        <v>359</v>
      </c>
      <c r="I211" s="2" t="s">
        <v>360</v>
      </c>
      <c r="J211" s="2">
        <v>2</v>
      </c>
      <c r="K211" s="2" t="s">
        <v>360</v>
      </c>
    </row>
    <row r="212" spans="8:11">
      <c r="H212" s="2" t="s">
        <v>361</v>
      </c>
      <c r="I212" s="2" t="s">
        <v>362</v>
      </c>
      <c r="J212" s="2">
        <v>3</v>
      </c>
      <c r="K212" s="2" t="s">
        <v>362</v>
      </c>
    </row>
    <row r="215" spans="2:11">
      <c r="B215" s="1" t="s">
        <v>363</v>
      </c>
      <c r="C215" s="1" t="b">
        <v>1</v>
      </c>
      <c r="H215" s="2" t="s">
        <v>364</v>
      </c>
      <c r="I215" s="2" t="s">
        <v>365</v>
      </c>
      <c r="J215" s="2">
        <v>1</v>
      </c>
      <c r="K215" s="2" t="s">
        <v>365</v>
      </c>
    </row>
    <row r="216" spans="8:11">
      <c r="H216" s="2" t="s">
        <v>366</v>
      </c>
      <c r="I216" s="2" t="s">
        <v>367</v>
      </c>
      <c r="J216" s="2">
        <v>2</v>
      </c>
      <c r="K216" s="2" t="s">
        <v>367</v>
      </c>
    </row>
    <row r="217" spans="8:11">
      <c r="H217" s="2" t="s">
        <v>368</v>
      </c>
      <c r="I217" s="2" t="s">
        <v>369</v>
      </c>
      <c r="J217" s="2">
        <v>3</v>
      </c>
      <c r="K217" s="2" t="s">
        <v>369</v>
      </c>
    </row>
    <row r="218" spans="8:11">
      <c r="H218" s="2" t="s">
        <v>370</v>
      </c>
      <c r="I218" s="2" t="s">
        <v>371</v>
      </c>
      <c r="J218" s="2">
        <v>4</v>
      </c>
      <c r="K218" s="2" t="s">
        <v>371</v>
      </c>
    </row>
    <row r="219" spans="8:11">
      <c r="H219" s="2" t="s">
        <v>372</v>
      </c>
      <c r="I219" s="2" t="s">
        <v>373</v>
      </c>
      <c r="J219" s="2">
        <v>5</v>
      </c>
      <c r="K219" s="2" t="s">
        <v>373</v>
      </c>
    </row>
    <row r="220" spans="8:11">
      <c r="H220" s="2" t="s">
        <v>374</v>
      </c>
      <c r="I220" s="2" t="s">
        <v>375</v>
      </c>
      <c r="J220" s="2">
        <v>6</v>
      </c>
      <c r="K220" s="2" t="s">
        <v>375</v>
      </c>
    </row>
    <row r="224" spans="2:11">
      <c r="B224" s="1" t="s">
        <v>376</v>
      </c>
      <c r="H224" s="2" t="s">
        <v>377</v>
      </c>
      <c r="I224" s="2" t="s">
        <v>378</v>
      </c>
      <c r="J224" s="2">
        <v>1</v>
      </c>
      <c r="K224" s="2" t="s">
        <v>378</v>
      </c>
    </row>
    <row r="225" spans="8:11">
      <c r="H225" s="2" t="s">
        <v>379</v>
      </c>
      <c r="I225" s="2" t="s">
        <v>380</v>
      </c>
      <c r="J225" s="2">
        <v>2</v>
      </c>
      <c r="K225" s="2" t="s">
        <v>380</v>
      </c>
    </row>
    <row r="226" spans="8:11">
      <c r="H226" s="2" t="s">
        <v>381</v>
      </c>
      <c r="I226" s="2" t="s">
        <v>382</v>
      </c>
      <c r="J226" s="2">
        <v>3</v>
      </c>
      <c r="K226" s="2" t="s">
        <v>382</v>
      </c>
    </row>
    <row r="227" spans="8:11">
      <c r="H227" s="2" t="s">
        <v>383</v>
      </c>
      <c r="I227" s="2" t="s">
        <v>71</v>
      </c>
      <c r="J227" s="2">
        <v>4</v>
      </c>
      <c r="K227" s="2" t="s">
        <v>71</v>
      </c>
    </row>
    <row r="229" spans="2:11">
      <c r="B229" s="1" t="s">
        <v>384</v>
      </c>
      <c r="H229" s="2" t="s">
        <v>385</v>
      </c>
      <c r="I229" s="2" t="s">
        <v>386</v>
      </c>
      <c r="J229" s="2">
        <v>1</v>
      </c>
      <c r="K229" s="2" t="s">
        <v>169</v>
      </c>
    </row>
    <row r="230" spans="8:11">
      <c r="H230" s="2" t="s">
        <v>387</v>
      </c>
      <c r="I230" s="2" t="s">
        <v>388</v>
      </c>
      <c r="J230" s="2">
        <v>2</v>
      </c>
      <c r="K230" s="2" t="s">
        <v>389</v>
      </c>
    </row>
    <row r="231" spans="8:11">
      <c r="H231" s="2" t="s">
        <v>390</v>
      </c>
      <c r="I231" s="2" t="s">
        <v>391</v>
      </c>
      <c r="J231" s="2">
        <v>3</v>
      </c>
      <c r="K231" s="2" t="s">
        <v>174</v>
      </c>
    </row>
    <row r="232" spans="8:11">
      <c r="H232" s="2" t="s">
        <v>392</v>
      </c>
      <c r="I232" s="2" t="s">
        <v>393</v>
      </c>
      <c r="J232" s="2">
        <v>4</v>
      </c>
      <c r="K232" s="2" t="s">
        <v>394</v>
      </c>
    </row>
    <row r="233" spans="8:11">
      <c r="H233" s="2" t="s">
        <v>395</v>
      </c>
      <c r="I233" s="2" t="s">
        <v>396</v>
      </c>
      <c r="J233" s="2">
        <v>5</v>
      </c>
      <c r="K233" s="2" t="s">
        <v>397</v>
      </c>
    </row>
    <row r="234" spans="8:11">
      <c r="H234" s="2" t="s">
        <v>398</v>
      </c>
      <c r="I234" s="2" t="s">
        <v>399</v>
      </c>
      <c r="J234" s="2">
        <v>6</v>
      </c>
      <c r="K234" s="2" t="s">
        <v>400</v>
      </c>
    </row>
    <row r="235" spans="8:11">
      <c r="H235" s="2" t="s">
        <v>401</v>
      </c>
      <c r="I235" s="2" t="s">
        <v>402</v>
      </c>
      <c r="J235" s="2">
        <v>7</v>
      </c>
      <c r="K235" s="2" t="s">
        <v>403</v>
      </c>
    </row>
    <row r="236" spans="8:11">
      <c r="H236" s="2" t="s">
        <v>404</v>
      </c>
      <c r="I236" s="2" t="s">
        <v>405</v>
      </c>
      <c r="J236" s="2">
        <v>8</v>
      </c>
      <c r="K236" s="2" t="s">
        <v>406</v>
      </c>
    </row>
    <row r="238" spans="2:11">
      <c r="B238" s="1" t="s">
        <v>407</v>
      </c>
      <c r="H238" s="2" t="s">
        <v>408</v>
      </c>
      <c r="I238" s="2" t="s">
        <v>409</v>
      </c>
      <c r="J238" s="2">
        <v>1</v>
      </c>
      <c r="K238" s="2" t="s">
        <v>409</v>
      </c>
    </row>
    <row r="239" spans="8:11">
      <c r="H239" s="2" t="s">
        <v>410</v>
      </c>
      <c r="I239" s="2" t="s">
        <v>411</v>
      </c>
      <c r="J239" s="2">
        <v>2</v>
      </c>
      <c r="K239" s="2" t="s">
        <v>411</v>
      </c>
    </row>
    <row r="240" spans="8:11">
      <c r="H240" s="2" t="s">
        <v>412</v>
      </c>
      <c r="I240" s="2" t="s">
        <v>413</v>
      </c>
      <c r="J240" s="2">
        <v>3</v>
      </c>
      <c r="K240" s="2" t="s">
        <v>413</v>
      </c>
    </row>
    <row r="241" spans="8:11">
      <c r="H241" s="2" t="s">
        <v>414</v>
      </c>
      <c r="I241" s="2" t="s">
        <v>415</v>
      </c>
      <c r="J241" s="2">
        <v>4</v>
      </c>
      <c r="K241" s="2" t="s">
        <v>415</v>
      </c>
    </row>
    <row r="242" spans="8:11">
      <c r="H242" s="2" t="s">
        <v>416</v>
      </c>
      <c r="I242" s="2" t="s">
        <v>417</v>
      </c>
      <c r="J242" s="2">
        <v>5</v>
      </c>
      <c r="K242" s="2" t="s">
        <v>417</v>
      </c>
    </row>
    <row r="244" spans="2:11">
      <c r="B244" s="1" t="s">
        <v>418</v>
      </c>
      <c r="H244" s="2" t="s">
        <v>419</v>
      </c>
      <c r="I244" s="2" t="s">
        <v>420</v>
      </c>
      <c r="J244" s="2">
        <v>1</v>
      </c>
      <c r="K244" s="2" t="s">
        <v>420</v>
      </c>
    </row>
    <row r="245" spans="8:11">
      <c r="H245" s="2" t="s">
        <v>421</v>
      </c>
      <c r="I245" s="2" t="s">
        <v>422</v>
      </c>
      <c r="J245" s="2">
        <v>2</v>
      </c>
      <c r="K245" s="2" t="s">
        <v>422</v>
      </c>
    </row>
    <row r="246" spans="8:11">
      <c r="H246" s="2" t="s">
        <v>423</v>
      </c>
      <c r="I246" s="2" t="s">
        <v>424</v>
      </c>
      <c r="J246" s="2">
        <v>3</v>
      </c>
      <c r="K246" s="2" t="s">
        <v>424</v>
      </c>
    </row>
    <row r="247" spans="8:11">
      <c r="H247" s="2" t="s">
        <v>425</v>
      </c>
      <c r="I247" s="2" t="s">
        <v>426</v>
      </c>
      <c r="J247" s="2">
        <v>4</v>
      </c>
      <c r="K247" s="2" t="s">
        <v>426</v>
      </c>
    </row>
    <row r="248" spans="8:11">
      <c r="H248" s="2" t="s">
        <v>427</v>
      </c>
      <c r="I248" s="2" t="s">
        <v>428</v>
      </c>
      <c r="J248" s="2">
        <v>5</v>
      </c>
      <c r="K248" s="2" t="s">
        <v>428</v>
      </c>
    </row>
    <row r="249" spans="8:11">
      <c r="H249" s="2" t="s">
        <v>429</v>
      </c>
      <c r="I249" s="2" t="s">
        <v>430</v>
      </c>
      <c r="J249" s="2">
        <v>6</v>
      </c>
      <c r="K249" s="2" t="s">
        <v>430</v>
      </c>
    </row>
    <row r="250" spans="8:11">
      <c r="H250" s="2" t="s">
        <v>431</v>
      </c>
      <c r="I250" s="2" t="s">
        <v>432</v>
      </c>
      <c r="J250" s="2">
        <v>7</v>
      </c>
      <c r="K250" s="2" t="s">
        <v>432</v>
      </c>
    </row>
    <row r="251" spans="8:11">
      <c r="H251" s="2" t="s">
        <v>433</v>
      </c>
      <c r="I251" s="2" t="s">
        <v>434</v>
      </c>
      <c r="J251" s="2">
        <v>8</v>
      </c>
      <c r="K251" s="2" t="s">
        <v>434</v>
      </c>
    </row>
    <row r="252" spans="8:11">
      <c r="H252" s="2" t="s">
        <v>435</v>
      </c>
      <c r="I252" s="2" t="s">
        <v>436</v>
      </c>
      <c r="J252" s="2">
        <v>9</v>
      </c>
      <c r="K252" s="2" t="s">
        <v>436</v>
      </c>
    </row>
    <row r="254" spans="2:11">
      <c r="B254" s="1" t="s">
        <v>437</v>
      </c>
      <c r="H254" s="2" t="s">
        <v>438</v>
      </c>
      <c r="I254" s="2" t="s">
        <v>439</v>
      </c>
      <c r="J254" s="2">
        <v>1</v>
      </c>
      <c r="K254" s="2" t="s">
        <v>439</v>
      </c>
    </row>
    <row r="255" spans="8:11">
      <c r="H255" s="2" t="s">
        <v>440</v>
      </c>
      <c r="I255" s="2" t="s">
        <v>441</v>
      </c>
      <c r="J255" s="2">
        <v>2</v>
      </c>
      <c r="K255" s="2" t="s">
        <v>441</v>
      </c>
    </row>
    <row r="256" spans="8:11">
      <c r="H256" s="2" t="s">
        <v>442</v>
      </c>
      <c r="I256" s="2" t="s">
        <v>443</v>
      </c>
      <c r="J256" s="2">
        <v>3</v>
      </c>
      <c r="K256" s="2" t="s">
        <v>443</v>
      </c>
    </row>
    <row r="257" spans="8:11">
      <c r="H257" s="2" t="s">
        <v>444</v>
      </c>
      <c r="I257" s="2" t="s">
        <v>445</v>
      </c>
      <c r="J257" s="2">
        <v>4</v>
      </c>
      <c r="K257" s="2" t="s">
        <v>445</v>
      </c>
    </row>
    <row r="259" spans="2:11">
      <c r="B259" s="1" t="s">
        <v>446</v>
      </c>
      <c r="C259" s="1" t="b">
        <v>1</v>
      </c>
      <c r="H259" s="2" t="s">
        <v>447</v>
      </c>
      <c r="I259" s="2" t="s">
        <v>448</v>
      </c>
      <c r="J259" s="2">
        <v>1</v>
      </c>
      <c r="K259" s="2" t="s">
        <v>448</v>
      </c>
    </row>
    <row r="260" spans="8:11">
      <c r="H260" s="2" t="s">
        <v>449</v>
      </c>
      <c r="I260" s="2" t="s">
        <v>450</v>
      </c>
      <c r="J260" s="2">
        <v>2</v>
      </c>
      <c r="K260" s="2" t="s">
        <v>450</v>
      </c>
    </row>
  </sheetData>
  <mergeCells count="22">
    <mergeCell ref="H1:L1"/>
    <mergeCell ref="B4:B8"/>
    <mergeCell ref="B10:B14"/>
    <mergeCell ref="B17:B21"/>
    <mergeCell ref="B23:B27"/>
    <mergeCell ref="B29:B31"/>
    <mergeCell ref="B33:B39"/>
    <mergeCell ref="B41:B46"/>
    <mergeCell ref="B52:B97"/>
    <mergeCell ref="B105:B114"/>
    <mergeCell ref="B116:B117"/>
    <mergeCell ref="B119:B122"/>
    <mergeCell ref="B124:B128"/>
    <mergeCell ref="B130:B133"/>
    <mergeCell ref="B135:B137"/>
    <mergeCell ref="B139:B148"/>
    <mergeCell ref="B150:B159"/>
    <mergeCell ref="B161:B164"/>
    <mergeCell ref="B166:B169"/>
    <mergeCell ref="B171:B172"/>
    <mergeCell ref="B174:B177"/>
    <mergeCell ref="B179:B18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2024-09-29T09:05:11Z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2052-12.1.0.18276</vt:lpwstr>
  </property>
</Properties>
</file>