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<sst xmlns="http://schemas.openxmlformats.org/spreadsheetml/2006/main" count="459" uniqueCount="343">
  <si>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</si>
  <si>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</si>
  <si>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</si>
  <si>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</si>
  <si>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</si>
  <si>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</si>
  <si>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</si>
  <si>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</si>
  <si>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</si>
  <si>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</si>
  <si>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</si>
  <si>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</si>
  <si>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</si>
  <si>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</si>
  <si>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</si>
  <si>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</si>
  <si>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</si>
  <si>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</si>
  <si>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</si>
  <si>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</si>
  <si>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</si>
  <si>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</si>
  <si>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</si>
  <si>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</si>
  <si>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</si>
  <si>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</si>
  <si>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</si>
  <si>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</si>
  <si>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</si>
  <si>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</si>
  <si>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</si>
  <si>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</si>
  <si>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</si>
  <si>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</si>
  <si>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</si>
  <si>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</si>
  <si>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</si>
  <si>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</si>
  <si>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</si>
  <si>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UnitType_Trap</t>
  </si>
  <si>
    <t>陷阱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</si>
  <si>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</si>
  <si>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</si>
  <si>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</si>
  <si>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</si>
  <si>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</si>
  <si>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</si>
  <si>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</si>
  <si>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</si>
  <si>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</si>
  <si>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</si>
  <si>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</si>
  <si>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</si>
  <si>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</si>
  <si>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</si>
  <si>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</si>
  <si>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</si>
  <si>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</si>
  <si>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</si>
  <si>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</si>
  <si>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</si>
  <si>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</si>
  <si>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</si>
  <si>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</si>
  <si>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</si>
  <si>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</si>
  <si>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</si>
  <si>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</si>
  <si>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</si>
  <si>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</si>
  <si>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</si>
  <si>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</si>
  <si>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</si>
  <si>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</si>
  <si>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</si>
  <si>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</si>
  <si>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</si>
  <si>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</si>
  <si>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</si>
  <si>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</si>
  <si>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</si>
  <si>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</si>
  <si>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</si>
  <si>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</si>
  <si>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</si>
  <si>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</si>
  <si>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</si>
  <si>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</si>
  <si>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</si>
  <si>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</si>
  <si>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</si>
  <si>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</si>
  <si>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</si>
  <si>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</si>
  <si>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</si>
  <si>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</si>
  <si>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</si>
  <si>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</si>
  <si>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</si>
  <si>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</si>
  <si>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</si>
  <si>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</si>
  <si>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</si>
  <si>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</si>
  <si>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</si>
  <si>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</si>
  <si>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</si>
  <si>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</si>
  <si>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</si>
  <si>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</si>
  <si>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</si>
  <si>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GP_Speed</t>
  </si>
  <si>
    <t>移动速度</t>
  </si>
  <si>
    <t>GP_AOI</t>
  </si>
  <si>
    <t>AOI</t>
  </si>
  <si>
    <t>视野范围</t>
  </si>
  <si>
    <t>GP_Silent</t>
  </si>
  <si>
    <t>Silent</t>
  </si>
  <si>
    <t>沉默</t>
  </si>
  <si>
    <t>GP_CantMove</t>
  </si>
  <si>
    <t>禁止移动</t>
  </si>
  <si>
    <t>GP_CantRotate</t>
  </si>
  <si>
    <t>禁止转向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</si>
  <si>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</si>
  <si>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</si>
  <si>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</si>
  <si>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</si>
  <si>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</si>
  <si>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</si>
  <si>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</si>
  <si>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</si>
  <si>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</si>
  <si>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</si>
  <si>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</si>
  <si>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</si>
  <si>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</si>
  <si>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</si>
  <si>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</si>
  <si>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</si>
  <si>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</si>
  <si>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</si>
  <si>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</si>
  <si>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</si>
  <si>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</si>
  <si>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</si>
  <si>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</si>
  <si>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</si>
  <si>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</si>
  <si>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</si>
  <si>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</si>
  <si>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</si>
  <si>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</si>
  <si>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</si>
  <si>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</si>
  <si>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</si>
  <si>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</si>
  <si>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</si>
  <si>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</si>
  <si>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</si>
  <si>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</si>
  <si>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</si>
  <si>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</si>
  <si>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</si>
  <si>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</si>
  <si>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</si>
  <si>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</si>
  <si>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</si>
  <si>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</si>
  <si>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</si>
  <si>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</si>
  <si>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</si>
  <si>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</si>
  <si>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</si>
  <si>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</si>
  <si>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</si>
  <si>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</si>
  <si>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</si>
  <si>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</si>
  <si>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</si>
  <si>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</si>
  <si>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</si>
  <si>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</si>
  <si>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</si>
  <si>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</si>
  <si>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</si>
  <si>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</si>
  <si>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</si>
  <si>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</si>
  <si>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</si>
  <si>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</si>
  <si>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</si>
  <si>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</si>
  <si>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</si>
  <si>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</si>
  <si>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</si>
  <si>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</si>
  <si>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</si>
  <si>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</si>
  <si>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</si>
  <si>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</si>
  <si>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</si>
  <si>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</si>
  <si>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</si>
  <si>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</si>
  <si>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</si>
  <si>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</si>
  <si>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</si>
  <si>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</si>
  <si>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</si>
  <si>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</si>
  <si>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</si>
  <si>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</si>
  <si>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</si>
  <si>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</si>
  <si>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</si>
  <si>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</si>
  <si>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</si>
  <si>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</si>
  <si>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</si>
  <si>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</si>
  <si>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</si>
  <si>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</si>
  <si>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</si>
  <si>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</si>
  <si>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</si>
  <si>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</si>
  <si>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</si>
  <si>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</si>
  <si>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</si>
  <si>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</si>
  <si>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</si>
  <si>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</si>
  <si>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</si>
  <si>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</si>
  <si>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</si>
  <si>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</si>
  <si>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</si>
  <si>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</si>
  <si>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</si>
  <si>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</si>
  <si>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</si>
  <si>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</si>
  <si>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</si>
  <si>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</si>
  <si>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</si>
  <si>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</si>
  <si>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</si>
  <si>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</si>
  <si>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</si>
  <si>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</si>
  <si>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</si>
  <si>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</si>
  <si>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</si>
  <si>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</si>
  <si>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</si>
  <si>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</si>
  <si>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</si>
  <si>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</si>
  <si>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</si>
  <si>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</si>
  <si>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</si>
  <si>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</si>
  <si>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</si>
  <si>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</si>
  <si>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</si>
  <si>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</si>
  <si>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</si>
  <si>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</si>
  <si>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</si>
  <si>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</si>
  <si>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</si>
  <si>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</si>
  <si>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</si>
  <si>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</si>
  <si>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</si>
  <si>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</si>
  <si>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</si>
  <si>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</si>
  <si>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</si>
  <si>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</si>
  <si>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</si>
  <si>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</si>
  <si>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</si>
  <si>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</si>
  <si>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</si>
  <si>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</si>
  <si>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</si>
  <si>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</si>
  <si>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</si>
  <si>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</si>
  <si>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</si>
  <si>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</si>
  <si>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</si>
  <si>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</si>
  <si>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</si>
  <si>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</si>
  <si>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CastTargetType</t>
  </si>
  <si>
    <t>CastTargetType_SelfCamp</t>
  </si>
  <si>
    <t>友方</t>
  </si>
  <si>
    <t>CastTargetType_EnemyCamp</t>
  </si>
  <si>
    <t>敌方</t>
  </si>
  <si>
    <t>SelectTargetType</t>
  </si>
  <si>
    <t>SelectTargetType_SelectSingle</t>
  </si>
  <si>
    <t>单体</t>
  </si>
  <si>
    <t>SelectTargetType_AroundCycle</t>
  </si>
  <si>
    <t>自身圆形范围</t>
  </si>
  <si>
    <t>SelectTargetType_ForwardRect</t>
  </si>
  <si>
    <t>前方矩形范围</t>
  </si>
  <si>
    <t>SelectTargetType_SelectCycle</t>
  </si>
  <si>
    <t>指定圆形范围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</si>
  <si>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</si>
  <si>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</si>
  <si>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</si>
  <si>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</si>
  <si>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</si>
  <si>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</si>
  <si>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</si>
  <si>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</si>
  <si>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</si>
  <si>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</si>
  <si>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</si>
  <si>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</si>
  <si>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</si>
  <si>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</si>
  <si>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</si>
  <si>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ActionType_CastTrap</t>
  </si>
  <si>
    <t>陷阱行为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</si>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</sst>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3"/>
  <sheetViews>
    <sheetView tabSelected="1" topLeftCell="A163" workbookViewId="0">
      <selection activeCell="H184" sqref="H184"/>
    </sheetView>
  </sheetViews>
  <sheetFormatPr defaultColWidth="9" defaultRowHeight="16.5"/>
  <cols>
    <col min="1" max="1" width="9" style="1"/>
    <col min="2" max="2" width="25.75" style="1" customWidth="1"/>
    <col min="3" max="3" width="15.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26" t="s">
        <v>21</v>
      </c>
    </row>
    <row r="5" spans="2:11">
      <c r="B5" s="9"/>
      <c r="H5" s="2" t="s">
        <v>22</v>
      </c>
      <c r="J5" s="2">
        <v>2</v>
      </c>
      <c r="K5" s="27" t="s">
        <v>23</v>
      </c>
    </row>
    <row r="6" spans="2:11">
      <c r="B6" s="9"/>
      <c r="H6" s="2" t="s">
        <v>24</v>
      </c>
      <c r="J6" s="2">
        <v>3</v>
      </c>
      <c r="K6" s="28" t="s">
        <v>25</v>
      </c>
    </row>
    <row r="7" spans="2:11">
      <c r="B7" s="9"/>
      <c r="H7" s="2" t="s">
        <v>26</v>
      </c>
      <c r="J7" s="2">
        <v>4</v>
      </c>
      <c r="K7" s="28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9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30" t="s">
        <v>32</v>
      </c>
    </row>
    <row r="11" spans="2:11">
      <c r="B11" s="14"/>
      <c r="C11" s="15"/>
      <c r="D11" s="15"/>
      <c r="E11" s="15"/>
      <c r="F11" s="15"/>
      <c r="G11" s="15"/>
      <c r="H11" s="16" t="s">
        <v>33</v>
      </c>
      <c r="I11" s="16" t="s">
        <v>34</v>
      </c>
      <c r="J11" s="16">
        <v>2</v>
      </c>
      <c r="K11" s="31" t="s">
        <v>34</v>
      </c>
    </row>
    <row r="12" spans="2:11">
      <c r="B12" s="14"/>
      <c r="C12" s="15"/>
      <c r="D12" s="15"/>
      <c r="E12" s="15"/>
      <c r="F12" s="15"/>
      <c r="G12" s="15"/>
      <c r="H12" s="16" t="s">
        <v>35</v>
      </c>
      <c r="I12" s="16" t="s">
        <v>36</v>
      </c>
      <c r="J12" s="16">
        <v>3</v>
      </c>
      <c r="K12" s="31" t="s">
        <v>36</v>
      </c>
    </row>
    <row r="13" spans="2:11">
      <c r="B13" s="14"/>
      <c r="C13" s="17"/>
      <c r="D13" s="17"/>
      <c r="E13" s="17"/>
      <c r="F13" s="17"/>
      <c r="G13" s="17"/>
      <c r="H13" s="18" t="s">
        <v>37</v>
      </c>
      <c r="I13" s="18" t="s">
        <v>38</v>
      </c>
      <c r="J13" s="18">
        <v>4</v>
      </c>
      <c r="K13" s="31" t="s">
        <v>38</v>
      </c>
    </row>
    <row r="14" spans="2:11">
      <c r="B14" s="19"/>
      <c r="C14" s="20"/>
      <c r="D14" s="20"/>
      <c r="E14" s="20"/>
      <c r="F14" s="20"/>
      <c r="G14" s="20"/>
      <c r="H14" s="21" t="s">
        <v>39</v>
      </c>
      <c r="I14" s="21" t="s">
        <v>40</v>
      </c>
      <c r="J14" s="21">
        <v>5</v>
      </c>
      <c r="K14" s="32" t="s">
        <v>40</v>
      </c>
    </row>
    <row r="15" spans="2:2">
      <c r="B15" s="22"/>
    </row>
    <row r="17" spans="2:11">
      <c r="B17" s="23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30" t="s">
        <v>43</v>
      </c>
    </row>
    <row r="18" spans="2:11">
      <c r="B18" s="24"/>
      <c r="H18" s="2" t="s">
        <v>44</v>
      </c>
      <c r="I18" s="2" t="s">
        <v>45</v>
      </c>
      <c r="J18" s="2">
        <v>2</v>
      </c>
      <c r="K18" s="31" t="s">
        <v>45</v>
      </c>
    </row>
    <row r="19" spans="2:11">
      <c r="B19" s="24"/>
      <c r="H19" s="2" t="s">
        <v>46</v>
      </c>
      <c r="I19" s="2" t="s">
        <v>47</v>
      </c>
      <c r="J19" s="2">
        <v>3</v>
      </c>
      <c r="K19" s="31" t="s">
        <v>47</v>
      </c>
    </row>
    <row r="20" spans="2:11">
      <c r="B20" s="25"/>
      <c r="C20" s="11"/>
      <c r="D20" s="11"/>
      <c r="E20" s="11"/>
      <c r="F20" s="11"/>
      <c r="G20" s="11"/>
      <c r="H20" s="12" t="s">
        <v>48</v>
      </c>
      <c r="I20" s="12"/>
      <c r="J20" s="12"/>
      <c r="K20" s="33"/>
    </row>
    <row r="22" spans="2:11">
      <c r="B22" s="23" t="s">
        <v>49</v>
      </c>
      <c r="C22" s="7"/>
      <c r="D22" s="7" t="b">
        <v>1</v>
      </c>
      <c r="E22" s="7"/>
      <c r="F22" s="7"/>
      <c r="G22" s="7"/>
      <c r="H22" s="8" t="s">
        <v>50</v>
      </c>
      <c r="I22" s="8" t="s">
        <v>51</v>
      </c>
      <c r="J22" s="8">
        <v>1</v>
      </c>
      <c r="K22" s="30" t="s">
        <v>51</v>
      </c>
    </row>
    <row r="23" spans="2:11">
      <c r="B23" s="24"/>
      <c r="H23" s="2" t="s">
        <v>52</v>
      </c>
      <c r="I23" s="2" t="s">
        <v>53</v>
      </c>
      <c r="J23" s="2">
        <v>2</v>
      </c>
      <c r="K23" s="31" t="s">
        <v>53</v>
      </c>
    </row>
    <row r="24" spans="2:11">
      <c r="B24" s="24"/>
      <c r="H24" s="2" t="s">
        <v>54</v>
      </c>
      <c r="I24" s="2" t="s">
        <v>55</v>
      </c>
      <c r="J24" s="2">
        <v>3</v>
      </c>
      <c r="K24" s="31" t="s">
        <v>55</v>
      </c>
    </row>
    <row r="25" spans="2:11">
      <c r="B25" s="24"/>
      <c r="H25" s="2" t="s">
        <v>56</v>
      </c>
      <c r="I25" s="2" t="s">
        <v>57</v>
      </c>
      <c r="J25" s="2">
        <v>4</v>
      </c>
      <c r="K25" s="31" t="s">
        <v>57</v>
      </c>
    </row>
    <row r="26" spans="2:11">
      <c r="B26" s="25"/>
      <c r="C26" s="11"/>
      <c r="D26" s="11"/>
      <c r="E26" s="11"/>
      <c r="F26" s="11"/>
      <c r="G26" s="11"/>
      <c r="H26" s="12" t="s">
        <v>58</v>
      </c>
      <c r="I26" s="12" t="s">
        <v>59</v>
      </c>
      <c r="J26" s="12">
        <v>5</v>
      </c>
      <c r="K26" s="33" t="s">
        <v>59</v>
      </c>
    </row>
    <row r="28" spans="2:11">
      <c r="B28" s="23" t="s">
        <v>60</v>
      </c>
      <c r="C28" s="7"/>
      <c r="D28" s="7"/>
      <c r="E28" s="7"/>
      <c r="F28" s="7"/>
      <c r="G28" s="7"/>
      <c r="H28" s="8" t="s">
        <v>61</v>
      </c>
      <c r="I28" s="8" t="s">
        <v>62</v>
      </c>
      <c r="J28" s="8">
        <v>1</v>
      </c>
      <c r="K28" s="30" t="s">
        <v>62</v>
      </c>
    </row>
    <row r="29" spans="2:11">
      <c r="B29" s="24"/>
      <c r="H29" s="2" t="s">
        <v>63</v>
      </c>
      <c r="I29" s="2" t="s">
        <v>64</v>
      </c>
      <c r="J29" s="2">
        <v>2</v>
      </c>
      <c r="K29" s="31" t="s">
        <v>64</v>
      </c>
    </row>
    <row r="30" spans="2:11">
      <c r="B30" s="25"/>
      <c r="C30" s="11"/>
      <c r="D30" s="11"/>
      <c r="E30" s="11"/>
      <c r="F30" s="11"/>
      <c r="G30" s="11"/>
      <c r="H30" s="12" t="s">
        <v>65</v>
      </c>
      <c r="I30" s="12" t="s">
        <v>66</v>
      </c>
      <c r="J30" s="12">
        <v>3</v>
      </c>
      <c r="K30" s="33" t="s">
        <v>66</v>
      </c>
    </row>
    <row r="32" spans="2:11">
      <c r="B32" s="23" t="s">
        <v>67</v>
      </c>
      <c r="C32" s="7"/>
      <c r="D32" s="7" t="b">
        <v>1</v>
      </c>
      <c r="E32" s="7"/>
      <c r="F32" s="7"/>
      <c r="G32" s="7"/>
      <c r="H32" s="8" t="s">
        <v>68</v>
      </c>
      <c r="I32" s="8" t="s">
        <v>69</v>
      </c>
      <c r="J32" s="8">
        <v>1</v>
      </c>
      <c r="K32" s="30" t="s">
        <v>69</v>
      </c>
    </row>
    <row r="33" spans="2:11">
      <c r="B33" s="24"/>
      <c r="H33" s="2" t="s">
        <v>70</v>
      </c>
      <c r="I33" s="2" t="s">
        <v>71</v>
      </c>
      <c r="J33" s="2">
        <v>2</v>
      </c>
      <c r="K33" s="31" t="s">
        <v>71</v>
      </c>
    </row>
    <row r="34" spans="2:11">
      <c r="B34" s="24"/>
      <c r="H34" s="2" t="s">
        <v>72</v>
      </c>
      <c r="I34" s="2" t="s">
        <v>73</v>
      </c>
      <c r="J34" s="2">
        <v>3</v>
      </c>
      <c r="K34" s="31" t="s">
        <v>73</v>
      </c>
    </row>
    <row r="35" spans="2:11">
      <c r="B35" s="24"/>
      <c r="H35" s="2" t="s">
        <v>74</v>
      </c>
      <c r="I35" s="2" t="s">
        <v>75</v>
      </c>
      <c r="J35" s="2">
        <v>4</v>
      </c>
      <c r="K35" s="31" t="s">
        <v>75</v>
      </c>
    </row>
    <row r="36" spans="2:11">
      <c r="B36" s="24"/>
      <c r="H36" s="2" t="s">
        <v>76</v>
      </c>
      <c r="I36" s="2" t="s">
        <v>77</v>
      </c>
      <c r="J36" s="2">
        <v>5</v>
      </c>
      <c r="K36" s="31" t="s">
        <v>77</v>
      </c>
    </row>
    <row r="37" spans="2:11">
      <c r="B37" s="24"/>
      <c r="H37" s="2" t="s">
        <v>78</v>
      </c>
      <c r="I37" s="2" t="s">
        <v>79</v>
      </c>
      <c r="J37" s="2">
        <v>6</v>
      </c>
      <c r="K37" s="31" t="s">
        <v>79</v>
      </c>
    </row>
    <row r="38" spans="2:11">
      <c r="B38" s="25"/>
      <c r="C38" s="11"/>
      <c r="D38" s="11"/>
      <c r="E38" s="11"/>
      <c r="F38" s="11"/>
      <c r="G38" s="11"/>
      <c r="H38" s="12" t="s">
        <v>80</v>
      </c>
      <c r="I38" s="12" t="s">
        <v>81</v>
      </c>
      <c r="J38" s="12">
        <v>7</v>
      </c>
      <c r="K38" s="33" t="s">
        <v>81</v>
      </c>
    </row>
    <row r="40" spans="2:11">
      <c r="B40" s="23" t="s">
        <v>82</v>
      </c>
      <c r="C40" s="7"/>
      <c r="D40" s="7"/>
      <c r="E40" s="7"/>
      <c r="F40" s="7"/>
      <c r="G40" s="7"/>
      <c r="H40" s="8" t="s">
        <v>83</v>
      </c>
      <c r="I40" s="8" t="s">
        <v>84</v>
      </c>
      <c r="J40" s="8">
        <v>1</v>
      </c>
      <c r="K40" s="30" t="s">
        <v>85</v>
      </c>
    </row>
    <row r="41" spans="2:11">
      <c r="B41" s="24"/>
      <c r="C41" s="17"/>
      <c r="D41" s="17"/>
      <c r="E41" s="17"/>
      <c r="F41" s="17"/>
      <c r="G41" s="17"/>
      <c r="H41" s="18" t="s">
        <v>86</v>
      </c>
      <c r="I41" s="18" t="s">
        <v>87</v>
      </c>
      <c r="J41" s="18">
        <v>2</v>
      </c>
      <c r="K41" s="31" t="s">
        <v>88</v>
      </c>
    </row>
    <row r="42" spans="2:11">
      <c r="B42" s="24"/>
      <c r="C42" s="17"/>
      <c r="D42" s="17"/>
      <c r="E42" s="17"/>
      <c r="F42" s="17"/>
      <c r="G42" s="17"/>
      <c r="H42" s="18" t="s">
        <v>89</v>
      </c>
      <c r="I42" s="18" t="s">
        <v>90</v>
      </c>
      <c r="J42" s="18">
        <v>3</v>
      </c>
      <c r="K42" s="31" t="s">
        <v>91</v>
      </c>
    </row>
    <row r="43" spans="2:11">
      <c r="B43" s="24"/>
      <c r="C43" s="17"/>
      <c r="D43" s="17"/>
      <c r="E43" s="17"/>
      <c r="F43" s="17"/>
      <c r="G43" s="17"/>
      <c r="H43" s="18" t="s">
        <v>92</v>
      </c>
      <c r="I43" s="18" t="s">
        <v>93</v>
      </c>
      <c r="J43" s="18">
        <v>4</v>
      </c>
      <c r="K43" s="31" t="s">
        <v>94</v>
      </c>
    </row>
    <row r="44" spans="2:11">
      <c r="B44" s="24"/>
      <c r="C44" s="17"/>
      <c r="D44" s="17"/>
      <c r="E44" s="17"/>
      <c r="F44" s="17"/>
      <c r="G44" s="17"/>
      <c r="H44" s="18" t="s">
        <v>95</v>
      </c>
      <c r="I44" s="18" t="s">
        <v>96</v>
      </c>
      <c r="J44" s="18">
        <v>5</v>
      </c>
      <c r="K44" s="31" t="s">
        <v>97</v>
      </c>
    </row>
    <row r="45" spans="2:11">
      <c r="B45" s="25"/>
      <c r="C45" s="11"/>
      <c r="D45" s="11"/>
      <c r="E45" s="11"/>
      <c r="F45" s="11"/>
      <c r="G45" s="11"/>
      <c r="H45" s="12" t="s">
        <v>98</v>
      </c>
      <c r="I45" s="12" t="s">
        <v>99</v>
      </c>
      <c r="J45" s="12">
        <v>6</v>
      </c>
      <c r="K45" s="33" t="s">
        <v>100</v>
      </c>
    </row>
    <row r="47" spans="2:11">
      <c r="B47" s="23" t="s">
        <v>101</v>
      </c>
      <c r="C47" s="7"/>
      <c r="D47" s="7"/>
      <c r="E47" s="7"/>
      <c r="F47" s="7"/>
      <c r="G47" s="7"/>
      <c r="H47" s="8" t="s">
        <v>102</v>
      </c>
      <c r="I47" s="8" t="s">
        <v>103</v>
      </c>
      <c r="J47" s="8">
        <v>1001</v>
      </c>
      <c r="K47" s="30" t="s">
        <v>104</v>
      </c>
    </row>
    <row r="48" spans="2:11">
      <c r="B48" s="24"/>
      <c r="H48" s="2" t="s">
        <v>105</v>
      </c>
      <c r="I48" s="2" t="s">
        <v>106</v>
      </c>
      <c r="J48" s="2">
        <v>1002</v>
      </c>
      <c r="K48" s="31" t="s">
        <v>107</v>
      </c>
    </row>
    <row r="49" spans="2:11">
      <c r="B49" s="24"/>
      <c r="H49" s="2" t="s">
        <v>108</v>
      </c>
      <c r="I49" s="2" t="s">
        <v>109</v>
      </c>
      <c r="J49" s="2">
        <v>1003</v>
      </c>
      <c r="K49" s="31" t="s">
        <v>110</v>
      </c>
    </row>
    <row r="50" spans="2:11">
      <c r="B50" s="24"/>
      <c r="H50" s="2" t="s">
        <v>111</v>
      </c>
      <c r="I50" s="2" t="s">
        <v>112</v>
      </c>
      <c r="J50" s="2">
        <v>1004</v>
      </c>
      <c r="K50" s="31" t="s">
        <v>112</v>
      </c>
    </row>
    <row r="51" spans="2:11">
      <c r="B51" s="24"/>
      <c r="H51" s="2" t="s">
        <v>113</v>
      </c>
      <c r="I51" s="2" t="s">
        <v>114</v>
      </c>
      <c r="J51" s="2">
        <v>1005</v>
      </c>
      <c r="K51" s="31" t="s">
        <v>115</v>
      </c>
    </row>
    <row r="52" spans="2:11">
      <c r="B52" s="24"/>
      <c r="H52" s="2" t="s">
        <v>116</v>
      </c>
      <c r="I52" s="2" t="s">
        <v>117</v>
      </c>
      <c r="J52" s="2">
        <v>1006</v>
      </c>
      <c r="K52" s="31" t="s">
        <v>118</v>
      </c>
    </row>
    <row r="53" spans="2:11">
      <c r="B53" s="24"/>
      <c r="H53" s="2" t="s">
        <v>119</v>
      </c>
      <c r="I53" s="2" t="s">
        <v>120</v>
      </c>
      <c r="J53" s="2">
        <v>1007</v>
      </c>
      <c r="K53" s="2" t="s">
        <v>120</v>
      </c>
    </row>
    <row r="54" spans="2:11">
      <c r="B54" s="24"/>
      <c r="H54" s="2" t="s">
        <v>121</v>
      </c>
      <c r="I54" s="2" t="s">
        <v>122</v>
      </c>
      <c r="J54" s="2">
        <v>1008</v>
      </c>
      <c r="K54" s="2" t="s">
        <v>122</v>
      </c>
    </row>
    <row r="55" spans="2:11">
      <c r="B55" s="24"/>
      <c r="K55" s="31"/>
    </row>
    <row r="56" spans="2:11">
      <c r="B56" s="24"/>
      <c r="K56" s="31"/>
    </row>
    <row r="57" spans="2:11">
      <c r="B57" s="24"/>
      <c r="H57" s="2" t="s">
        <v>123</v>
      </c>
      <c r="I57" s="2" t="s">
        <v>124</v>
      </c>
      <c r="J57" s="2">
        <v>1101</v>
      </c>
      <c r="K57" s="31" t="s">
        <v>125</v>
      </c>
    </row>
    <row r="58" spans="2:11">
      <c r="B58" s="24"/>
      <c r="H58" s="2" t="s">
        <v>126</v>
      </c>
      <c r="I58" s="2" t="s">
        <v>127</v>
      </c>
      <c r="J58" s="2">
        <v>1102</v>
      </c>
      <c r="K58" s="31" t="s">
        <v>128</v>
      </c>
    </row>
    <row r="59" spans="2:11">
      <c r="B59" s="24"/>
      <c r="H59" s="2" t="s">
        <v>129</v>
      </c>
      <c r="I59" s="2" t="s">
        <v>130</v>
      </c>
      <c r="J59" s="2">
        <v>1103</v>
      </c>
      <c r="K59" s="31" t="s">
        <v>131</v>
      </c>
    </row>
    <row r="60" spans="2:11">
      <c r="B60" s="24"/>
      <c r="H60" s="2" t="s">
        <v>132</v>
      </c>
      <c r="I60" s="2" t="s">
        <v>133</v>
      </c>
      <c r="J60" s="2">
        <v>1104</v>
      </c>
      <c r="K60" s="31" t="s">
        <v>134</v>
      </c>
    </row>
    <row r="61" spans="2:11">
      <c r="B61" s="24"/>
      <c r="H61" s="2" t="s">
        <v>135</v>
      </c>
      <c r="I61" s="2" t="s">
        <v>136</v>
      </c>
      <c r="J61" s="2">
        <v>1105</v>
      </c>
      <c r="K61" s="31" t="s">
        <v>137</v>
      </c>
    </row>
    <row r="62" spans="2:11">
      <c r="B62" s="24"/>
      <c r="H62" s="2" t="str">
        <f>(_xlfn.CONCAT(H61,"Base"))</f>
        <v>GP_AtkBase</v>
      </c>
      <c r="I62" s="2" t="str">
        <f>_xlfn.CONCAT(I61,"Base")</f>
        <v>AtkBase</v>
      </c>
      <c r="J62" s="2">
        <f>J61*10+1</f>
        <v>11051</v>
      </c>
      <c r="K62" s="31" t="str">
        <f>_xlfn.CONCAT(K61,"基础值")</f>
        <v>攻击基础值</v>
      </c>
    </row>
    <row r="63" spans="2:11">
      <c r="B63" s="24"/>
      <c r="H63" s="2" t="str">
        <f t="shared" ref="H63:H65" si="0">_xlfn.CONCAT(H61,"Add")</f>
        <v>GP_AtkAdd</v>
      </c>
      <c r="I63" s="2" t="str">
        <f>_xlfn.CONCAT(I61,"Add")</f>
        <v>AtkAdd</v>
      </c>
      <c r="J63" s="2">
        <f>J61*10+2</f>
        <v>11052</v>
      </c>
      <c r="K63" s="31" t="str">
        <f>_xlfn.CONCAT(K61,"附加值")</f>
        <v>攻击附加值</v>
      </c>
    </row>
    <row r="64" spans="2:11">
      <c r="B64" s="24"/>
      <c r="H64" s="2" t="str">
        <f>_xlfn.CONCAT(H61,"Pct")</f>
        <v>GP_AtkPct</v>
      </c>
      <c r="I64" s="2" t="str">
        <f>_xlfn.CONCAT(I61,"Pct")</f>
        <v>AtkPct</v>
      </c>
      <c r="J64" s="2">
        <f>J61*10+3</f>
        <v>11053</v>
      </c>
      <c r="K64" s="31" t="str">
        <f>_xlfn.CONCAT(K61,"百分比")</f>
        <v>攻击百分比</v>
      </c>
    </row>
    <row r="65" spans="2:11">
      <c r="B65" s="24"/>
      <c r="H65" s="2" t="str">
        <f>_xlfn.CONCAT(H61,"FinalAdd")</f>
        <v>GP_AtkFinalAdd</v>
      </c>
      <c r="I65" s="2" t="str">
        <f>_xlfn.CONCAT(I61,"FinalAdd")</f>
        <v>AtkFinalAdd</v>
      </c>
      <c r="J65" s="2">
        <f>J61*10+4</f>
        <v>11054</v>
      </c>
      <c r="K65" s="31" t="str">
        <f>_xlfn.CONCAT(K61,"最终附加值")</f>
        <v>攻击最终附加值</v>
      </c>
    </row>
    <row r="66" spans="2:11">
      <c r="B66" s="24"/>
      <c r="H66" s="2" t="str">
        <f>_xlfn.CONCAT(H61,"FinalPct")</f>
        <v>GP_AtkFinalPct</v>
      </c>
      <c r="I66" s="2" t="str">
        <f>_xlfn.CONCAT(I61,"FinalPct")</f>
        <v>AtkFinalPct</v>
      </c>
      <c r="J66" s="2">
        <f>J61*10+5</f>
        <v>11055</v>
      </c>
      <c r="K66" s="31" t="str">
        <f>_xlfn.CONCAT(K61,"最终百分比")</f>
        <v>攻击最终百分比</v>
      </c>
    </row>
    <row r="67" spans="2:11">
      <c r="B67" s="24"/>
      <c r="H67" s="2" t="s">
        <v>138</v>
      </c>
      <c r="I67" s="2" t="s">
        <v>139</v>
      </c>
      <c r="J67" s="2">
        <v>1106</v>
      </c>
      <c r="K67" s="31" t="s">
        <v>140</v>
      </c>
    </row>
    <row r="68" spans="2:11">
      <c r="B68" s="24"/>
      <c r="H68" s="2" t="str">
        <f>(_xlfn.CONCAT(H67,"Base"))</f>
        <v>GP_DefBase</v>
      </c>
      <c r="I68" s="2" t="str">
        <f>_xlfn.CONCAT(I67,"Base")</f>
        <v>DefBase</v>
      </c>
      <c r="J68" s="2">
        <f>J67*10+1</f>
        <v>11061</v>
      </c>
      <c r="K68" s="31" t="str">
        <f>_xlfn.CONCAT(K67,"基础值")</f>
        <v>防御基础值</v>
      </c>
    </row>
    <row r="69" spans="2:11">
      <c r="B69" s="24"/>
      <c r="H69" s="2" t="str">
        <f>_xlfn.CONCAT(H67,"Add")</f>
        <v>GP_DefAdd</v>
      </c>
      <c r="I69" s="2" t="str">
        <f>_xlfn.CONCAT(I67,"Add")</f>
        <v>DefAdd</v>
      </c>
      <c r="J69" s="2">
        <f>J67*10+2</f>
        <v>11062</v>
      </c>
      <c r="K69" s="31" t="str">
        <f>_xlfn.CONCAT(K67,"附加值")</f>
        <v>防御附加值</v>
      </c>
    </row>
    <row r="70" spans="2:11">
      <c r="B70" s="24"/>
      <c r="H70" s="2" t="str">
        <f>_xlfn.CONCAT(H67,"Pct")</f>
        <v>GP_DefPct</v>
      </c>
      <c r="I70" s="2" t="str">
        <f>_xlfn.CONCAT(I67,"Pct")</f>
        <v>DefPct</v>
      </c>
      <c r="J70" s="2">
        <f>J67*10+3</f>
        <v>11063</v>
      </c>
      <c r="K70" s="31" t="str">
        <f>_xlfn.CONCAT(K67,"百分比")</f>
        <v>防御百分比</v>
      </c>
    </row>
    <row r="71" spans="2:11">
      <c r="B71" s="24"/>
      <c r="H71" s="2" t="str">
        <f>_xlfn.CONCAT(H67,"FinalAdd")</f>
        <v>GP_DefFinalAdd</v>
      </c>
      <c r="I71" s="2" t="str">
        <f>_xlfn.CONCAT(I67,"FinalAdd")</f>
        <v>DefFinalAdd</v>
      </c>
      <c r="J71" s="2">
        <f>J67*10+4</f>
        <v>11064</v>
      </c>
      <c r="K71" s="31" t="str">
        <f>_xlfn.CONCAT(K67,"最终附加值")</f>
        <v>防御最终附加值</v>
      </c>
    </row>
    <row r="72" spans="2:11">
      <c r="B72" s="24"/>
      <c r="H72" s="2" t="str">
        <f>_xlfn.CONCAT(H67,"FinalPct")</f>
        <v>GP_DefFinalPct</v>
      </c>
      <c r="I72" s="2" t="str">
        <f>_xlfn.CONCAT(I67,"FinalPct")</f>
        <v>DefFinalPct</v>
      </c>
      <c r="J72" s="2">
        <f>J67*10+5</f>
        <v>11065</v>
      </c>
      <c r="K72" s="31" t="str">
        <f>_xlfn.CONCAT(K67,"最终百分比")</f>
        <v>防御最终百分比</v>
      </c>
    </row>
    <row r="73" spans="2:11">
      <c r="B73" s="24"/>
      <c r="H73" s="2" t="s">
        <v>141</v>
      </c>
      <c r="I73" s="2" t="s">
        <v>142</v>
      </c>
      <c r="J73" s="2">
        <v>1107</v>
      </c>
      <c r="K73" s="31" t="s">
        <v>143</v>
      </c>
    </row>
    <row r="74" spans="2:11">
      <c r="B74" s="24"/>
      <c r="H74" s="2" t="str">
        <f>(_xlfn.CONCAT(H73,"Base"))</f>
        <v>GP_HitBase</v>
      </c>
      <c r="I74" s="2" t="str">
        <f>_xlfn.CONCAT(I73,"Base")</f>
        <v>HitBase</v>
      </c>
      <c r="J74" s="2">
        <f>J73*10+1</f>
        <v>11071</v>
      </c>
      <c r="K74" s="31" t="str">
        <f>_xlfn.CONCAT(K73,"基础值")</f>
        <v>命中基础值</v>
      </c>
    </row>
    <row r="75" spans="2:11">
      <c r="B75" s="24"/>
      <c r="H75" s="2" t="str">
        <f>_xlfn.CONCAT(H73,"Add")</f>
        <v>GP_HitAdd</v>
      </c>
      <c r="I75" s="2" t="str">
        <f>_xlfn.CONCAT(I73,"Add")</f>
        <v>HitAdd</v>
      </c>
      <c r="J75" s="2">
        <f>J73*10+2</f>
        <v>11072</v>
      </c>
      <c r="K75" s="31" t="str">
        <f>_xlfn.CONCAT(K73,"附加值")</f>
        <v>命中附加值</v>
      </c>
    </row>
    <row r="76" spans="2:11">
      <c r="B76" s="24"/>
      <c r="H76" s="2" t="str">
        <f>_xlfn.CONCAT(H73,"Pct")</f>
        <v>GP_HitPct</v>
      </c>
      <c r="I76" s="2" t="str">
        <f>_xlfn.CONCAT(I73,"Pct")</f>
        <v>HitPct</v>
      </c>
      <c r="J76" s="2">
        <f>J73*10+3</f>
        <v>11073</v>
      </c>
      <c r="K76" s="31" t="str">
        <f>_xlfn.CONCAT(K73,"百分比")</f>
        <v>命中百分比</v>
      </c>
    </row>
    <row r="77" spans="2:11">
      <c r="B77" s="24"/>
      <c r="H77" s="2" t="str">
        <f>_xlfn.CONCAT(H73,"FinalAdd")</f>
        <v>GP_HitFinalAdd</v>
      </c>
      <c r="I77" s="2" t="str">
        <f>_xlfn.CONCAT(I73,"FinalAdd")</f>
        <v>HitFinalAdd</v>
      </c>
      <c r="J77" s="2">
        <f>J73*10+4</f>
        <v>11074</v>
      </c>
      <c r="K77" s="31" t="str">
        <f>_xlfn.CONCAT(K73,"最终附加值")</f>
        <v>命中最终附加值</v>
      </c>
    </row>
    <row r="78" spans="2:11">
      <c r="B78" s="24"/>
      <c r="H78" s="2" t="str">
        <f>_xlfn.CONCAT(H73,"FinalPct")</f>
        <v>GP_HitFinalPct</v>
      </c>
      <c r="I78" s="2" t="str">
        <f>_xlfn.CONCAT(I73,"FinalPct")</f>
        <v>HitFinalPct</v>
      </c>
      <c r="J78" s="2">
        <f>J73*10+5</f>
        <v>11075</v>
      </c>
      <c r="K78" s="31" t="str">
        <f>_xlfn.CONCAT(K73,"最终百分比")</f>
        <v>命中最终百分比</v>
      </c>
    </row>
    <row r="79" spans="2:11">
      <c r="B79" s="24"/>
      <c r="H79" s="2" t="s">
        <v>144</v>
      </c>
      <c r="I79" s="2" t="s">
        <v>145</v>
      </c>
      <c r="J79" s="2">
        <v>1108</v>
      </c>
      <c r="K79" s="31" t="s">
        <v>146</v>
      </c>
    </row>
    <row r="80" spans="2:11">
      <c r="B80" s="24"/>
      <c r="H80" s="2" t="str">
        <f>(_xlfn.CONCAT(H79,"Base"))</f>
        <v>GP_CritBase</v>
      </c>
      <c r="I80" s="2" t="str">
        <f>_xlfn.CONCAT(I79,"Base")</f>
        <v>CritBase</v>
      </c>
      <c r="J80" s="2">
        <f>J79*10+1</f>
        <v>11081</v>
      </c>
      <c r="K80" s="31" t="str">
        <f>_xlfn.CONCAT(K79,"基础值")</f>
        <v>暴击基础值</v>
      </c>
    </row>
    <row r="81" spans="2:11">
      <c r="B81" s="24"/>
      <c r="H81" s="2" t="str">
        <f>_xlfn.CONCAT(H79,"Add")</f>
        <v>GP_CritAdd</v>
      </c>
      <c r="I81" s="2" t="str">
        <f>_xlfn.CONCAT(I79,"Add")</f>
        <v>CritAdd</v>
      </c>
      <c r="J81" s="2">
        <f>J79*10+2</f>
        <v>11082</v>
      </c>
      <c r="K81" s="31" t="str">
        <f>_xlfn.CONCAT(K79,"附加值")</f>
        <v>暴击附加值</v>
      </c>
    </row>
    <row r="82" spans="2:11">
      <c r="B82" s="24"/>
      <c r="H82" s="2" t="str">
        <f>_xlfn.CONCAT(H79,"Pct")</f>
        <v>GP_CritPct</v>
      </c>
      <c r="I82" s="2" t="str">
        <f>_xlfn.CONCAT(I79,"Pct")</f>
        <v>CritPct</v>
      </c>
      <c r="J82" s="2">
        <f>J79*10+3</f>
        <v>11083</v>
      </c>
      <c r="K82" s="31" t="str">
        <f>_xlfn.CONCAT(K79,"百分比")</f>
        <v>暴击百分比</v>
      </c>
    </row>
    <row r="83" spans="2:11">
      <c r="B83" s="24"/>
      <c r="H83" s="2" t="str">
        <f>_xlfn.CONCAT(H79,"FinalAdd")</f>
        <v>GP_CritFinalAdd</v>
      </c>
      <c r="I83" s="2" t="str">
        <f>_xlfn.CONCAT(I79,"FinalAdd")</f>
        <v>CritFinalAdd</v>
      </c>
      <c r="J83" s="2">
        <f>J79*10+4</f>
        <v>11084</v>
      </c>
      <c r="K83" s="31" t="str">
        <f>_xlfn.CONCAT(K79,"最终附加值")</f>
        <v>暴击最终附加值</v>
      </c>
    </row>
    <row r="84" spans="2:11">
      <c r="B84" s="25"/>
      <c r="C84" s="11"/>
      <c r="D84" s="11"/>
      <c r="E84" s="11"/>
      <c r="F84" s="11"/>
      <c r="G84" s="11"/>
      <c r="H84" s="12" t="str">
        <f>_xlfn.CONCAT(H79,"FinalPct")</f>
        <v>GP_CritFinalPct</v>
      </c>
      <c r="I84" s="12" t="str">
        <f>_xlfn.CONCAT(I79,"FinalPct")</f>
        <v>CritFinalPct</v>
      </c>
      <c r="J84" s="12">
        <f>J79*10+5</f>
        <v>11085</v>
      </c>
      <c r="K84" s="33" t="str">
        <f>_xlfn.CONCAT(K79,"最终百分比")</f>
        <v>暴击最终百分比</v>
      </c>
    </row>
    <row r="86" spans="2:11">
      <c r="B86" s="23" t="s">
        <v>147</v>
      </c>
      <c r="C86" s="7"/>
      <c r="D86" s="7"/>
      <c r="E86" s="7"/>
      <c r="F86" s="7"/>
      <c r="G86" s="7"/>
      <c r="H86" s="8" t="s">
        <v>148</v>
      </c>
      <c r="I86" s="8"/>
      <c r="J86" s="8">
        <v>0</v>
      </c>
      <c r="K86" s="30"/>
    </row>
    <row r="87" spans="2:11">
      <c r="B87" s="24"/>
      <c r="H87" s="2" t="s">
        <v>149</v>
      </c>
      <c r="I87" s="2" t="s">
        <v>150</v>
      </c>
      <c r="J87" s="2">
        <v>1</v>
      </c>
      <c r="K87" s="31" t="s">
        <v>151</v>
      </c>
    </row>
    <row r="88" spans="2:11">
      <c r="B88" s="24"/>
      <c r="H88" s="2" t="s">
        <v>152</v>
      </c>
      <c r="I88" s="2" t="s">
        <v>153</v>
      </c>
      <c r="J88" s="2">
        <v>2</v>
      </c>
      <c r="K88" s="31" t="s">
        <v>153</v>
      </c>
    </row>
    <row r="89" spans="2:11">
      <c r="B89" s="24"/>
      <c r="H89" s="2" t="s">
        <v>154</v>
      </c>
      <c r="I89" s="2" t="s">
        <v>155</v>
      </c>
      <c r="J89" s="2">
        <v>3</v>
      </c>
      <c r="K89" s="31" t="s">
        <v>155</v>
      </c>
    </row>
    <row r="90" spans="2:11">
      <c r="B90" s="24"/>
      <c r="H90" s="2" t="s">
        <v>156</v>
      </c>
      <c r="I90" s="2" t="s">
        <v>157</v>
      </c>
      <c r="J90" s="2">
        <v>4</v>
      </c>
      <c r="K90" s="31" t="s">
        <v>157</v>
      </c>
    </row>
    <row r="91" spans="2:11">
      <c r="B91" s="24"/>
      <c r="H91" s="2" t="s">
        <v>158</v>
      </c>
      <c r="I91" s="2" t="s">
        <v>159</v>
      </c>
      <c r="J91" s="2">
        <v>5</v>
      </c>
      <c r="K91" s="31" t="s">
        <v>159</v>
      </c>
    </row>
    <row r="92" spans="2:11">
      <c r="B92" s="24"/>
      <c r="H92" s="2" t="s">
        <v>160</v>
      </c>
      <c r="I92" s="2" t="s">
        <v>161</v>
      </c>
      <c r="J92" s="2">
        <v>6</v>
      </c>
      <c r="K92" s="31" t="s">
        <v>161</v>
      </c>
    </row>
    <row r="93" spans="2:11">
      <c r="B93" s="24"/>
      <c r="H93" s="2" t="s">
        <v>162</v>
      </c>
      <c r="I93" s="2" t="s">
        <v>163</v>
      </c>
      <c r="J93" s="2">
        <v>7</v>
      </c>
      <c r="K93" s="31" t="s">
        <v>163</v>
      </c>
    </row>
    <row r="94" spans="2:11">
      <c r="B94" s="24"/>
      <c r="H94" s="2" t="s">
        <v>164</v>
      </c>
      <c r="I94" s="2" t="s">
        <v>165</v>
      </c>
      <c r="J94" s="2">
        <v>8</v>
      </c>
      <c r="K94" s="31" t="s">
        <v>165</v>
      </c>
    </row>
    <row r="95" spans="2:11">
      <c r="B95" s="25"/>
      <c r="C95" s="11"/>
      <c r="D95" s="11"/>
      <c r="E95" s="11"/>
      <c r="F95" s="11"/>
      <c r="G95" s="11"/>
      <c r="H95" s="12" t="s">
        <v>166</v>
      </c>
      <c r="I95" s="12" t="s">
        <v>167</v>
      </c>
      <c r="J95" s="12">
        <v>9</v>
      </c>
      <c r="K95" s="33" t="s">
        <v>167</v>
      </c>
    </row>
    <row r="97" spans="2:11">
      <c r="B97" s="23" t="s">
        <v>168</v>
      </c>
      <c r="C97" s="7"/>
      <c r="D97" s="7"/>
      <c r="E97" s="7"/>
      <c r="F97" s="7"/>
      <c r="G97" s="7"/>
      <c r="H97" s="8" t="s">
        <v>169</v>
      </c>
      <c r="I97" s="8" t="s">
        <v>170</v>
      </c>
      <c r="J97" s="8">
        <v>1</v>
      </c>
      <c r="K97" s="30" t="s">
        <v>170</v>
      </c>
    </row>
    <row r="98" spans="2:11">
      <c r="B98" s="25"/>
      <c r="C98" s="11"/>
      <c r="D98" s="11"/>
      <c r="E98" s="11"/>
      <c r="F98" s="11"/>
      <c r="G98" s="11"/>
      <c r="H98" s="12" t="s">
        <v>171</v>
      </c>
      <c r="I98" s="12" t="s">
        <v>172</v>
      </c>
      <c r="J98" s="12">
        <v>2</v>
      </c>
      <c r="K98" s="33" t="s">
        <v>172</v>
      </c>
    </row>
    <row r="100" spans="2:11">
      <c r="B100" s="23" t="s">
        <v>173</v>
      </c>
      <c r="C100" s="7"/>
      <c r="D100" s="7"/>
      <c r="E100" s="7"/>
      <c r="F100" s="7"/>
      <c r="G100" s="7"/>
      <c r="H100" s="8" t="s">
        <v>174</v>
      </c>
      <c r="I100" s="8" t="s">
        <v>175</v>
      </c>
      <c r="J100" s="8">
        <v>1</v>
      </c>
      <c r="K100" s="30" t="s">
        <v>175</v>
      </c>
    </row>
    <row r="101" spans="2:11">
      <c r="B101" s="24"/>
      <c r="H101" s="2" t="s">
        <v>176</v>
      </c>
      <c r="I101" s="2" t="s">
        <v>177</v>
      </c>
      <c r="J101" s="2">
        <v>2</v>
      </c>
      <c r="K101" s="31" t="s">
        <v>177</v>
      </c>
    </row>
    <row r="102" spans="2:11">
      <c r="B102" s="24"/>
      <c r="H102" s="2" t="s">
        <v>178</v>
      </c>
      <c r="I102" s="2" t="s">
        <v>179</v>
      </c>
      <c r="J102" s="2">
        <v>3</v>
      </c>
      <c r="K102" s="31" t="s">
        <v>179</v>
      </c>
    </row>
    <row r="103" spans="2:11">
      <c r="B103" s="25"/>
      <c r="C103" s="11"/>
      <c r="D103" s="11"/>
      <c r="E103" s="11"/>
      <c r="F103" s="11"/>
      <c r="G103" s="11"/>
      <c r="H103" s="12" t="s">
        <v>180</v>
      </c>
      <c r="I103" s="12" t="s">
        <v>181</v>
      </c>
      <c r="J103" s="12">
        <v>4</v>
      </c>
      <c r="K103" s="33" t="s">
        <v>182</v>
      </c>
    </row>
    <row r="105" spans="2:11">
      <c r="B105" s="23" t="s">
        <v>183</v>
      </c>
      <c r="C105" s="7"/>
      <c r="D105" s="7"/>
      <c r="E105" s="7"/>
      <c r="F105" s="7"/>
      <c r="G105" s="7"/>
      <c r="H105" s="7" t="s">
        <v>184</v>
      </c>
      <c r="I105" s="8" t="s">
        <v>185</v>
      </c>
      <c r="J105" s="8">
        <v>1</v>
      </c>
      <c r="K105" s="30" t="s">
        <v>185</v>
      </c>
    </row>
    <row r="106" spans="2:11">
      <c r="B106" s="24"/>
      <c r="C106" s="17"/>
      <c r="D106" s="17"/>
      <c r="E106" s="17"/>
      <c r="F106" s="17"/>
      <c r="G106" s="17"/>
      <c r="H106" s="17" t="s">
        <v>186</v>
      </c>
      <c r="I106" s="18" t="s">
        <v>187</v>
      </c>
      <c r="J106" s="18">
        <v>2</v>
      </c>
      <c r="K106" s="31" t="s">
        <v>187</v>
      </c>
    </row>
    <row r="107" spans="2:11">
      <c r="B107" s="24"/>
      <c r="C107" s="17"/>
      <c r="D107" s="17"/>
      <c r="E107" s="17"/>
      <c r="F107" s="17"/>
      <c r="G107" s="17"/>
      <c r="H107" s="17" t="s">
        <v>188</v>
      </c>
      <c r="I107" s="18" t="s">
        <v>189</v>
      </c>
      <c r="J107" s="18">
        <v>3</v>
      </c>
      <c r="K107" s="31" t="s">
        <v>189</v>
      </c>
    </row>
    <row r="108" spans="2:11">
      <c r="B108" s="24"/>
      <c r="C108" s="17"/>
      <c r="D108" s="17"/>
      <c r="E108" s="17"/>
      <c r="F108" s="17"/>
      <c r="G108" s="17"/>
      <c r="H108" s="17" t="s">
        <v>190</v>
      </c>
      <c r="I108" s="18" t="s">
        <v>191</v>
      </c>
      <c r="J108" s="18">
        <v>4</v>
      </c>
      <c r="K108" s="31" t="s">
        <v>191</v>
      </c>
    </row>
    <row r="109" spans="2:11">
      <c r="B109" s="25"/>
      <c r="C109" s="11"/>
      <c r="D109" s="11"/>
      <c r="E109" s="11"/>
      <c r="F109" s="11"/>
      <c r="G109" s="11"/>
      <c r="H109" s="12" t="s">
        <v>192</v>
      </c>
      <c r="I109" s="12" t="s">
        <v>193</v>
      </c>
      <c r="J109" s="12">
        <v>5</v>
      </c>
      <c r="K109" s="33" t="s">
        <v>193</v>
      </c>
    </row>
    <row r="111" spans="2:11">
      <c r="B111" s="23" t="s">
        <v>194</v>
      </c>
      <c r="C111" s="7"/>
      <c r="D111" s="7"/>
      <c r="E111" s="7"/>
      <c r="F111" s="7"/>
      <c r="G111" s="7"/>
      <c r="H111" s="8" t="s">
        <v>195</v>
      </c>
      <c r="I111" s="8" t="s">
        <v>196</v>
      </c>
      <c r="J111" s="8">
        <v>1</v>
      </c>
      <c r="K111" s="30" t="s">
        <v>196</v>
      </c>
    </row>
    <row r="112" spans="2:11">
      <c r="B112" s="24"/>
      <c r="H112" s="2" t="s">
        <v>197</v>
      </c>
      <c r="I112" s="2" t="s">
        <v>198</v>
      </c>
      <c r="J112" s="2">
        <v>2</v>
      </c>
      <c r="K112" s="31" t="s">
        <v>198</v>
      </c>
    </row>
    <row r="113" spans="2:11">
      <c r="B113" s="24"/>
      <c r="H113" s="2" t="s">
        <v>199</v>
      </c>
      <c r="I113" s="2" t="s">
        <v>200</v>
      </c>
      <c r="J113" s="2">
        <v>3</v>
      </c>
      <c r="K113" s="31" t="s">
        <v>200</v>
      </c>
    </row>
    <row r="114" spans="2:11">
      <c r="B114" s="25"/>
      <c r="C114" s="11"/>
      <c r="D114" s="11"/>
      <c r="E114" s="11"/>
      <c r="F114" s="11"/>
      <c r="G114" s="11"/>
      <c r="H114" s="12" t="s">
        <v>201</v>
      </c>
      <c r="I114" s="12" t="s">
        <v>202</v>
      </c>
      <c r="J114" s="12">
        <v>4</v>
      </c>
      <c r="K114" s="33" t="s">
        <v>202</v>
      </c>
    </row>
    <row r="116" spans="2:11">
      <c r="B116" s="23" t="s">
        <v>203</v>
      </c>
      <c r="C116" s="7"/>
      <c r="D116" s="7"/>
      <c r="E116" s="7"/>
      <c r="F116" s="7"/>
      <c r="G116" s="7"/>
      <c r="H116" s="8" t="s">
        <v>204</v>
      </c>
      <c r="I116" s="8" t="s">
        <v>205</v>
      </c>
      <c r="J116" s="8">
        <v>1</v>
      </c>
      <c r="K116" s="30" t="s">
        <v>205</v>
      </c>
    </row>
    <row r="117" spans="2:11">
      <c r="B117" s="24"/>
      <c r="H117" s="2" t="s">
        <v>206</v>
      </c>
      <c r="I117" s="2" t="s">
        <v>207</v>
      </c>
      <c r="J117" s="2">
        <v>2</v>
      </c>
      <c r="K117" s="31" t="s">
        <v>207</v>
      </c>
    </row>
    <row r="118" spans="2:11">
      <c r="B118" s="25"/>
      <c r="C118" s="11"/>
      <c r="D118" s="11"/>
      <c r="E118" s="11"/>
      <c r="F118" s="11"/>
      <c r="G118" s="11"/>
      <c r="H118" s="12" t="s">
        <v>208</v>
      </c>
      <c r="I118" s="12" t="s">
        <v>209</v>
      </c>
      <c r="J118" s="12">
        <v>3</v>
      </c>
      <c r="K118" s="33" t="s">
        <v>209</v>
      </c>
    </row>
    <row r="120" spans="2:11">
      <c r="B120" s="23" t="s">
        <v>210</v>
      </c>
      <c r="C120" s="7" t="b">
        <v>1</v>
      </c>
      <c r="D120" s="7"/>
      <c r="E120" s="7"/>
      <c r="F120" s="7"/>
      <c r="G120" s="7"/>
      <c r="H120" s="8" t="s">
        <v>211</v>
      </c>
      <c r="I120" s="8" t="s">
        <v>212</v>
      </c>
      <c r="J120" s="8">
        <f>POWER(2,0)</f>
        <v>1</v>
      </c>
      <c r="K120" s="30" t="s">
        <v>212</v>
      </c>
    </row>
    <row r="121" spans="2:11">
      <c r="B121" s="24"/>
      <c r="H121" s="2" t="s">
        <v>213</v>
      </c>
      <c r="I121" s="2" t="s">
        <v>214</v>
      </c>
      <c r="J121" s="2">
        <f>POWER(2,1)</f>
        <v>2</v>
      </c>
      <c r="K121" s="31" t="s">
        <v>214</v>
      </c>
    </row>
    <row r="122" spans="2:11">
      <c r="B122" s="24"/>
      <c r="H122" s="2" t="s">
        <v>215</v>
      </c>
      <c r="I122" s="2" t="s">
        <v>216</v>
      </c>
      <c r="J122" s="2">
        <f>POWER(2,2)</f>
        <v>4</v>
      </c>
      <c r="K122" s="31" t="s">
        <v>216</v>
      </c>
    </row>
    <row r="123" spans="2:11">
      <c r="B123" s="24"/>
      <c r="H123" s="2" t="s">
        <v>217</v>
      </c>
      <c r="I123" s="2" t="s">
        <v>218</v>
      </c>
      <c r="J123" s="2">
        <f>POWER(2,3)</f>
        <v>8</v>
      </c>
      <c r="K123" s="31" t="s">
        <v>218</v>
      </c>
    </row>
    <row r="124" spans="2:11">
      <c r="B124" s="24"/>
      <c r="H124" s="2" t="s">
        <v>219</v>
      </c>
      <c r="I124" s="2" t="s">
        <v>220</v>
      </c>
      <c r="J124" s="2">
        <f>POWER(2,4)</f>
        <v>16</v>
      </c>
      <c r="K124" s="31" t="s">
        <v>220</v>
      </c>
    </row>
    <row r="125" spans="2:11">
      <c r="B125" s="24"/>
      <c r="H125" s="2" t="s">
        <v>221</v>
      </c>
      <c r="I125" s="2" t="s">
        <v>222</v>
      </c>
      <c r="J125" s="2">
        <f>POWER(2,5)</f>
        <v>32</v>
      </c>
      <c r="K125" s="31" t="s">
        <v>222</v>
      </c>
    </row>
    <row r="126" spans="2:11">
      <c r="B126" s="24"/>
      <c r="H126" s="2" t="s">
        <v>223</v>
      </c>
      <c r="I126" s="2" t="s">
        <v>224</v>
      </c>
      <c r="J126" s="2">
        <f>POWER(2,6)</f>
        <v>64</v>
      </c>
      <c r="K126" s="31" t="s">
        <v>224</v>
      </c>
    </row>
    <row r="127" spans="2:11">
      <c r="B127" s="24"/>
      <c r="H127" s="2" t="s">
        <v>225</v>
      </c>
      <c r="I127" s="2" t="s">
        <v>226</v>
      </c>
      <c r="J127" s="2">
        <f>POWER(2,7)</f>
        <v>128</v>
      </c>
      <c r="K127" s="31" t="s">
        <v>226</v>
      </c>
    </row>
    <row r="128" spans="2:11">
      <c r="B128" s="24"/>
      <c r="H128" s="2" t="s">
        <v>227</v>
      </c>
      <c r="I128" s="2" t="s">
        <v>228</v>
      </c>
      <c r="J128" s="2">
        <f>POWER(2,8)</f>
        <v>256</v>
      </c>
      <c r="K128" s="31" t="s">
        <v>228</v>
      </c>
    </row>
    <row r="129" spans="2:11">
      <c r="B129" s="25"/>
      <c r="C129" s="11"/>
      <c r="D129" s="11"/>
      <c r="E129" s="11"/>
      <c r="F129" s="11"/>
      <c r="G129" s="11"/>
      <c r="H129" s="12" t="s">
        <v>229</v>
      </c>
      <c r="I129" s="12" t="s">
        <v>230</v>
      </c>
      <c r="J129" s="12">
        <f>POWER(2,9)</f>
        <v>512</v>
      </c>
      <c r="K129" s="33" t="s">
        <v>230</v>
      </c>
    </row>
    <row r="131" spans="2:11">
      <c r="B131" s="23" t="s">
        <v>231</v>
      </c>
      <c r="C131" s="7" t="b">
        <v>1</v>
      </c>
      <c r="D131" s="7"/>
      <c r="E131" s="7"/>
      <c r="F131" s="7"/>
      <c r="G131" s="7"/>
      <c r="H131" s="8" t="s">
        <v>232</v>
      </c>
      <c r="I131" s="8" t="s">
        <v>233</v>
      </c>
      <c r="J131" s="8">
        <f>POWER(2,0)</f>
        <v>1</v>
      </c>
      <c r="K131" s="30" t="s">
        <v>233</v>
      </c>
    </row>
    <row r="132" spans="2:11">
      <c r="B132" s="24"/>
      <c r="H132" s="2" t="s">
        <v>234</v>
      </c>
      <c r="I132" s="2" t="s">
        <v>235</v>
      </c>
      <c r="J132" s="2">
        <f>POWER(2,1)</f>
        <v>2</v>
      </c>
      <c r="K132" s="31" t="s">
        <v>235</v>
      </c>
    </row>
    <row r="133" spans="2:11">
      <c r="B133" s="24"/>
      <c r="H133" s="2" t="s">
        <v>236</v>
      </c>
      <c r="I133" s="2" t="s">
        <v>237</v>
      </c>
      <c r="J133" s="2">
        <f>POWER(2,2)</f>
        <v>4</v>
      </c>
      <c r="K133" s="31" t="s">
        <v>237</v>
      </c>
    </row>
    <row r="134" spans="2:11">
      <c r="B134" s="24"/>
      <c r="H134" s="2" t="s">
        <v>238</v>
      </c>
      <c r="I134" s="2" t="s">
        <v>239</v>
      </c>
      <c r="J134" s="2">
        <f>POWER(2,3)</f>
        <v>8</v>
      </c>
      <c r="K134" s="31" t="s">
        <v>239</v>
      </c>
    </row>
    <row r="135" spans="2:11">
      <c r="B135" s="24"/>
      <c r="H135" s="2" t="s">
        <v>240</v>
      </c>
      <c r="I135" s="2" t="s">
        <v>241</v>
      </c>
      <c r="J135" s="2">
        <f>POWER(2,4)</f>
        <v>16</v>
      </c>
      <c r="K135" s="31" t="s">
        <v>241</v>
      </c>
    </row>
    <row r="136" spans="2:11">
      <c r="B136" s="24"/>
      <c r="H136" s="2" t="s">
        <v>242</v>
      </c>
      <c r="I136" s="2" t="s">
        <v>243</v>
      </c>
      <c r="J136" s="2">
        <f>POWER(2,5)</f>
        <v>32</v>
      </c>
      <c r="K136" s="31" t="s">
        <v>243</v>
      </c>
    </row>
    <row r="137" spans="2:11">
      <c r="B137" s="24"/>
      <c r="H137" s="2" t="s">
        <v>244</v>
      </c>
      <c r="I137" s="2" t="s">
        <v>245</v>
      </c>
      <c r="J137" s="2">
        <f>POWER(2,6)</f>
        <v>64</v>
      </c>
      <c r="K137" s="31" t="s">
        <v>245</v>
      </c>
    </row>
    <row r="138" spans="2:11">
      <c r="B138" s="24"/>
      <c r="H138" s="2" t="s">
        <v>246</v>
      </c>
      <c r="I138" s="2" t="s">
        <v>247</v>
      </c>
      <c r="J138" s="2">
        <f>POWER(2,7)</f>
        <v>128</v>
      </c>
      <c r="K138" s="31" t="s">
        <v>247</v>
      </c>
    </row>
    <row r="139" spans="2:11">
      <c r="B139" s="24"/>
      <c r="H139" s="2" t="s">
        <v>248</v>
      </c>
      <c r="I139" s="2" t="s">
        <v>249</v>
      </c>
      <c r="J139" s="2">
        <f>POWER(2,8)</f>
        <v>256</v>
      </c>
      <c r="K139" s="31" t="s">
        <v>249</v>
      </c>
    </row>
    <row r="140" spans="2:11">
      <c r="B140" s="25"/>
      <c r="C140" s="11"/>
      <c r="D140" s="11"/>
      <c r="E140" s="11"/>
      <c r="F140" s="11"/>
      <c r="G140" s="11"/>
      <c r="H140" s="12" t="s">
        <v>250</v>
      </c>
      <c r="I140" s="12" t="s">
        <v>251</v>
      </c>
      <c r="J140" s="12">
        <f>POWER(2,9)</f>
        <v>512</v>
      </c>
      <c r="K140" s="33" t="s">
        <v>251</v>
      </c>
    </row>
    <row r="142" spans="2:11">
      <c r="B142" s="23" t="s">
        <v>252</v>
      </c>
      <c r="C142" s="7" t="b">
        <v>1</v>
      </c>
      <c r="D142" s="7"/>
      <c r="E142" s="7"/>
      <c r="F142" s="7"/>
      <c r="G142" s="7"/>
      <c r="H142" s="8" t="s">
        <v>253</v>
      </c>
      <c r="I142" s="8" t="s">
        <v>254</v>
      </c>
      <c r="J142" s="8">
        <f>POWER(2,0)</f>
        <v>1</v>
      </c>
      <c r="K142" s="30" t="s">
        <v>254</v>
      </c>
    </row>
    <row r="143" spans="2:11">
      <c r="B143" s="24"/>
      <c r="C143" s="17"/>
      <c r="D143" s="17"/>
      <c r="E143" s="17"/>
      <c r="F143" s="17"/>
      <c r="G143" s="17"/>
      <c r="H143" s="18" t="s">
        <v>255</v>
      </c>
      <c r="I143" s="18" t="s">
        <v>256</v>
      </c>
      <c r="J143" s="18">
        <f>POWER(2,1)</f>
        <v>2</v>
      </c>
      <c r="K143" s="31" t="s">
        <v>256</v>
      </c>
    </row>
    <row r="144" spans="2:11">
      <c r="B144" s="24"/>
      <c r="C144" s="17"/>
      <c r="D144" s="17"/>
      <c r="E144" s="17"/>
      <c r="F144" s="17"/>
      <c r="G144" s="17"/>
      <c r="H144" s="18" t="s">
        <v>257</v>
      </c>
      <c r="I144" s="18" t="s">
        <v>258</v>
      </c>
      <c r="J144" s="18">
        <f>POWER(2,2)</f>
        <v>4</v>
      </c>
      <c r="K144" s="31" t="s">
        <v>258</v>
      </c>
    </row>
    <row r="145" spans="2:11">
      <c r="B145" s="25"/>
      <c r="C145" s="11"/>
      <c r="D145" s="11"/>
      <c r="E145" s="11"/>
      <c r="F145" s="11"/>
      <c r="G145" s="11"/>
      <c r="H145" s="12" t="s">
        <v>259</v>
      </c>
      <c r="I145" s="12" t="s">
        <v>260</v>
      </c>
      <c r="J145" s="12">
        <f>POWER(2,3)</f>
        <v>8</v>
      </c>
      <c r="K145" s="33" t="s">
        <v>260</v>
      </c>
    </row>
    <row r="147" spans="2:11">
      <c r="B147" s="23" t="s">
        <v>261</v>
      </c>
      <c r="C147" s="7" t="b">
        <v>1</v>
      </c>
      <c r="D147" s="7"/>
      <c r="E147" s="7"/>
      <c r="F147" s="7"/>
      <c r="G147" s="7"/>
      <c r="H147" s="8" t="s">
        <v>262</v>
      </c>
      <c r="I147" s="8" t="s">
        <v>263</v>
      </c>
      <c r="J147" s="8">
        <v>1</v>
      </c>
      <c r="K147" s="30" t="s">
        <v>263</v>
      </c>
    </row>
    <row r="148" spans="2:11">
      <c r="B148" s="24"/>
      <c r="H148" s="2" t="s">
        <v>264</v>
      </c>
      <c r="I148" s="2" t="s">
        <v>265</v>
      </c>
      <c r="J148" s="2">
        <v>2</v>
      </c>
      <c r="K148" s="31" t="s">
        <v>265</v>
      </c>
    </row>
    <row r="149" spans="2:11">
      <c r="B149" s="24"/>
      <c r="H149" s="2" t="s">
        <v>266</v>
      </c>
      <c r="I149" s="2" t="s">
        <v>267</v>
      </c>
      <c r="J149" s="2">
        <v>3</v>
      </c>
      <c r="K149" s="31" t="s">
        <v>267</v>
      </c>
    </row>
    <row r="150" spans="2:11">
      <c r="B150" s="25"/>
      <c r="C150" s="11"/>
      <c r="D150" s="11"/>
      <c r="E150" s="11"/>
      <c r="F150" s="11"/>
      <c r="G150" s="11"/>
      <c r="H150" s="12" t="s">
        <v>268</v>
      </c>
      <c r="I150" s="12" t="s">
        <v>269</v>
      </c>
      <c r="J150" s="12">
        <v>4</v>
      </c>
      <c r="K150" s="33" t="s">
        <v>269</v>
      </c>
    </row>
    <row r="152" spans="2:11">
      <c r="B152" s="23" t="s">
        <v>270</v>
      </c>
      <c r="C152" s="7" t="b">
        <v>1</v>
      </c>
      <c r="D152" s="7"/>
      <c r="E152" s="7"/>
      <c r="F152" s="7"/>
      <c r="G152" s="7"/>
      <c r="H152" s="8" t="s">
        <v>271</v>
      </c>
      <c r="I152" s="8" t="s">
        <v>272</v>
      </c>
      <c r="J152" s="8">
        <v>1</v>
      </c>
      <c r="K152" s="30" t="s">
        <v>272</v>
      </c>
    </row>
    <row r="153" spans="2:11">
      <c r="B153" s="25"/>
      <c r="C153" s="11"/>
      <c r="D153" s="11"/>
      <c r="E153" s="11"/>
      <c r="F153" s="11"/>
      <c r="G153" s="11"/>
      <c r="H153" s="12" t="s">
        <v>273</v>
      </c>
      <c r="I153" s="12" t="s">
        <v>274</v>
      </c>
      <c r="J153" s="12">
        <v>2</v>
      </c>
      <c r="K153" s="33" t="s">
        <v>274</v>
      </c>
    </row>
    <row r="155" spans="2:11">
      <c r="B155" s="23" t="s">
        <v>275</v>
      </c>
      <c r="C155" s="7" t="b">
        <v>1</v>
      </c>
      <c r="D155" s="7"/>
      <c r="E155" s="7"/>
      <c r="F155" s="7"/>
      <c r="G155" s="7"/>
      <c r="H155" s="8" t="s">
        <v>276</v>
      </c>
      <c r="I155" s="8" t="s">
        <v>277</v>
      </c>
      <c r="J155" s="8">
        <v>1</v>
      </c>
      <c r="K155" s="30" t="s">
        <v>277</v>
      </c>
    </row>
    <row r="156" spans="2:11">
      <c r="B156" s="24"/>
      <c r="H156" s="2" t="s">
        <v>278</v>
      </c>
      <c r="I156" s="2" t="s">
        <v>279</v>
      </c>
      <c r="J156" s="2">
        <v>2</v>
      </c>
      <c r="K156" s="31" t="s">
        <v>279</v>
      </c>
    </row>
    <row r="157" spans="2:11">
      <c r="B157" s="24"/>
      <c r="H157" s="2" t="s">
        <v>280</v>
      </c>
      <c r="I157" s="2" t="s">
        <v>281</v>
      </c>
      <c r="J157" s="2">
        <v>3</v>
      </c>
      <c r="K157" s="31" t="s">
        <v>281</v>
      </c>
    </row>
    <row r="158" spans="2:11">
      <c r="B158" s="25"/>
      <c r="C158" s="11"/>
      <c r="D158" s="11"/>
      <c r="E158" s="11"/>
      <c r="F158" s="11"/>
      <c r="G158" s="11"/>
      <c r="H158" s="12" t="s">
        <v>282</v>
      </c>
      <c r="I158" s="12" t="s">
        <v>283</v>
      </c>
      <c r="J158" s="12">
        <v>4</v>
      </c>
      <c r="K158" s="33" t="s">
        <v>283</v>
      </c>
    </row>
    <row r="160" spans="2:11">
      <c r="B160" s="34" t="s">
        <v>284</v>
      </c>
      <c r="C160" s="7" t="b">
        <v>1</v>
      </c>
      <c r="D160" s="7"/>
      <c r="E160" s="7"/>
      <c r="F160" s="7"/>
      <c r="G160" s="7"/>
      <c r="H160" s="8" t="s">
        <v>285</v>
      </c>
      <c r="I160" s="8" t="s">
        <v>69</v>
      </c>
      <c r="J160" s="8">
        <v>1</v>
      </c>
      <c r="K160" s="30" t="s">
        <v>69</v>
      </c>
    </row>
    <row r="161" spans="2:11">
      <c r="B161" s="35"/>
      <c r="H161" s="2" t="s">
        <v>286</v>
      </c>
      <c r="I161" s="2" t="s">
        <v>287</v>
      </c>
      <c r="J161" s="2">
        <v>2</v>
      </c>
      <c r="K161" s="31" t="s">
        <v>287</v>
      </c>
    </row>
    <row r="162" spans="2:11">
      <c r="B162" s="35"/>
      <c r="H162" s="2" t="s">
        <v>288</v>
      </c>
      <c r="I162" s="2" t="s">
        <v>289</v>
      </c>
      <c r="J162" s="2">
        <v>3</v>
      </c>
      <c r="K162" s="31" t="s">
        <v>289</v>
      </c>
    </row>
    <row r="163" spans="2:11">
      <c r="B163" s="35"/>
      <c r="H163" s="2" t="s">
        <v>290</v>
      </c>
      <c r="I163" s="2" t="s">
        <v>291</v>
      </c>
      <c r="J163" s="2">
        <v>4</v>
      </c>
      <c r="K163" s="31" t="s">
        <v>291</v>
      </c>
    </row>
    <row r="164" spans="2:11">
      <c r="B164" s="35"/>
      <c r="H164" s="2" t="s">
        <v>292</v>
      </c>
      <c r="I164" s="2" t="s">
        <v>293</v>
      </c>
      <c r="J164" s="2">
        <v>5</v>
      </c>
      <c r="K164" s="31" t="s">
        <v>293</v>
      </c>
    </row>
    <row r="165" spans="2:11">
      <c r="B165" s="36"/>
      <c r="C165" s="11"/>
      <c r="D165" s="11"/>
      <c r="E165" s="11"/>
      <c r="F165" s="11"/>
      <c r="G165" s="11"/>
      <c r="H165" s="12" t="s">
        <v>294</v>
      </c>
      <c r="I165" s="12" t="s">
        <v>295</v>
      </c>
      <c r="J165" s="12">
        <v>6</v>
      </c>
      <c r="K165" s="33" t="s">
        <v>295</v>
      </c>
    </row>
    <row r="167" spans="2:11">
      <c r="B167" s="1" t="s">
        <v>296</v>
      </c>
      <c r="C167" s="1" t="b">
        <v>1</v>
      </c>
      <c r="H167" s="2" t="s">
        <v>297</v>
      </c>
      <c r="I167" s="2" t="s">
        <v>298</v>
      </c>
      <c r="J167" s="2">
        <v>1</v>
      </c>
      <c r="K167" s="2" t="s">
        <v>298</v>
      </c>
    </row>
    <row r="168" spans="8:11">
      <c r="H168" s="2" t="s">
        <v>299</v>
      </c>
      <c r="I168" s="2" t="s">
        <v>300</v>
      </c>
      <c r="J168" s="2">
        <v>2</v>
      </c>
      <c r="K168" s="2" t="s">
        <v>300</v>
      </c>
    </row>
    <row r="170" spans="2:11">
      <c r="B170" s="1" t="s">
        <v>301</v>
      </c>
      <c r="C170" s="1" t="b">
        <v>1</v>
      </c>
      <c r="H170" s="2" t="s">
        <v>302</v>
      </c>
      <c r="I170" s="2" t="s">
        <v>303</v>
      </c>
      <c r="J170" s="2">
        <v>1</v>
      </c>
      <c r="K170" s="2" t="s">
        <v>303</v>
      </c>
    </row>
    <row r="171" spans="8:11">
      <c r="H171" s="2" t="s">
        <v>304</v>
      </c>
      <c r="I171" s="2" t="s">
        <v>305</v>
      </c>
      <c r="J171" s="2">
        <v>2</v>
      </c>
      <c r="K171" s="2" t="s">
        <v>305</v>
      </c>
    </row>
    <row r="172" spans="8:11">
      <c r="H172" s="2" t="s">
        <v>306</v>
      </c>
      <c r="I172" s="2" t="s">
        <v>307</v>
      </c>
      <c r="J172" s="2">
        <v>3</v>
      </c>
      <c r="K172" s="2" t="s">
        <v>307</v>
      </c>
    </row>
    <row r="173" spans="8:11">
      <c r="H173" s="2" t="s">
        <v>308</v>
      </c>
      <c r="I173" s="2" t="s">
        <v>309</v>
      </c>
      <c r="J173" s="2">
        <v>4</v>
      </c>
      <c r="K173" s="2" t="s">
        <v>309</v>
      </c>
    </row>
    <row r="176" spans="2:11">
      <c r="B176" s="1" t="s">
        <v>310</v>
      </c>
      <c r="C176" s="1" t="b">
        <v>1</v>
      </c>
      <c r="H176" s="2" t="s">
        <v>311</v>
      </c>
      <c r="I176" s="2" t="s">
        <v>312</v>
      </c>
      <c r="J176" s="2">
        <v>1</v>
      </c>
      <c r="K176" s="2" t="s">
        <v>312</v>
      </c>
    </row>
    <row r="177" spans="8:11">
      <c r="H177" s="2" t="s">
        <v>313</v>
      </c>
      <c r="I177" s="2" t="s">
        <v>314</v>
      </c>
      <c r="J177" s="2">
        <v>2</v>
      </c>
      <c r="K177" s="2" t="s">
        <v>314</v>
      </c>
    </row>
    <row r="178" spans="8:11">
      <c r="H178" s="2" t="s">
        <v>315</v>
      </c>
      <c r="I178" s="2" t="s">
        <v>316</v>
      </c>
      <c r="J178" s="2">
        <v>3</v>
      </c>
      <c r="K178" s="2" t="s">
        <v>316</v>
      </c>
    </row>
    <row r="179" spans="8:11">
      <c r="H179" s="2" t="s">
        <v>317</v>
      </c>
      <c r="I179" s="2" t="s">
        <v>318</v>
      </c>
      <c r="J179" s="2">
        <v>4</v>
      </c>
      <c r="K179" s="2" t="s">
        <v>318</v>
      </c>
    </row>
    <row r="180" spans="8:11">
      <c r="H180" s="2" t="s">
        <v>319</v>
      </c>
      <c r="I180" s="2" t="s">
        <v>320</v>
      </c>
      <c r="J180" s="2">
        <v>5</v>
      </c>
      <c r="K180" s="2" t="s">
        <v>320</v>
      </c>
    </row>
    <row r="181" spans="8:11">
      <c r="H181" s="2" t="s">
        <v>321</v>
      </c>
      <c r="I181" s="2" t="s">
        <v>322</v>
      </c>
      <c r="J181" s="2">
        <v>6</v>
      </c>
      <c r="K181" s="2" t="s">
        <v>322</v>
      </c>
    </row>
    <row r="182" spans="8:11">
      <c r="H182" s="2" t="s">
        <v>323</v>
      </c>
      <c r="I182" s="2" t="s">
        <v>324</v>
      </c>
      <c r="J182" s="2">
        <v>7</v>
      </c>
      <c r="K182" s="2" t="s">
        <v>324</v>
      </c>
    </row>
    <row r="183" spans="8:11">
      <c r="H183" s="2" t="s">
        <v>325</v>
      </c>
      <c r="I183" s="2" t="s">
        <v>326</v>
      </c>
      <c r="J183" s="2">
        <v>8</v>
      </c>
      <c r="K183" s="2" t="s">
        <v>326</v>
      </c>
    </row>
    <row r="185" spans="2:11">
      <c r="B185" s="1" t="s">
        <v>327</v>
      </c>
      <c r="C185" s="1" t="b">
        <v>1</v>
      </c>
      <c r="H185" s="2" t="s">
        <v>328</v>
      </c>
      <c r="I185" s="2" t="s">
        <v>329</v>
      </c>
      <c r="J185" s="2">
        <v>1</v>
      </c>
      <c r="K185" s="2" t="s">
        <v>329</v>
      </c>
    </row>
    <row r="186" spans="8:11">
      <c r="H186" s="2" t="s">
        <v>330</v>
      </c>
      <c r="I186" s="2" t="s">
        <v>331</v>
      </c>
      <c r="J186" s="2">
        <v>2</v>
      </c>
      <c r="K186" s="2" t="s">
        <v>331</v>
      </c>
    </row>
    <row r="187" spans="8:11">
      <c r="H187" s="2" t="s">
        <v>332</v>
      </c>
      <c r="I187" s="2" t="s">
        <v>333</v>
      </c>
      <c r="J187" s="2">
        <v>3</v>
      </c>
      <c r="K187" s="2" t="s">
        <v>333</v>
      </c>
    </row>
    <row r="190" spans="2:11">
      <c r="B190" s="1" t="s">
        <v>334</v>
      </c>
      <c r="H190" s="2" t="s">
        <v>335</v>
      </c>
      <c r="I190" s="2" t="s">
        <v>336</v>
      </c>
      <c r="J190" s="2">
        <v>1</v>
      </c>
      <c r="K190" s="2" t="s">
        <v>336</v>
      </c>
    </row>
    <row r="191" spans="8:11">
      <c r="H191" s="2" t="s">
        <v>337</v>
      </c>
      <c r="I191" s="2" t="s">
        <v>338</v>
      </c>
      <c r="J191" s="2">
        <v>2</v>
      </c>
      <c r="K191" s="2" t="s">
        <v>338</v>
      </c>
    </row>
    <row r="192" spans="8:11">
      <c r="H192" s="2" t="s">
        <v>339</v>
      </c>
      <c r="I192" s="2" t="s">
        <v>340</v>
      </c>
      <c r="J192" s="2">
        <v>3</v>
      </c>
      <c r="K192" s="2" t="s">
        <v>340</v>
      </c>
    </row>
    <row r="193" spans="8:11">
      <c r="H193" s="2" t="s">
        <v>341</v>
      </c>
      <c r="I193" s="2" t="s">
        <v>342</v>
      </c>
      <c r="J193" s="2">
        <v>4</v>
      </c>
      <c r="K193" s="2" t="s">
        <v>342</v>
      </c>
    </row>
  </sheetData>
  <mergeCells count="22">
    <mergeCell ref="H1:L1"/>
    <mergeCell ref="B4:B8"/>
    <mergeCell ref="B10:B14"/>
    <mergeCell ref="B17:B20"/>
    <mergeCell ref="B22:B26"/>
    <mergeCell ref="B28:B30"/>
    <mergeCell ref="B32:B38"/>
    <mergeCell ref="B40:B45"/>
    <mergeCell ref="B47:B84"/>
    <mergeCell ref="B86:B95"/>
    <mergeCell ref="B97:B98"/>
    <mergeCell ref="B100:B103"/>
    <mergeCell ref="B105:B109"/>
    <mergeCell ref="B111:B114"/>
    <mergeCell ref="B116:B118"/>
    <mergeCell ref="B120:B129"/>
    <mergeCell ref="B131:B140"/>
    <mergeCell ref="B142:B145"/>
    <mergeCell ref="B147:B150"/>
    <mergeCell ref="B152:B153"/>
    <mergeCell ref="B155:B158"/>
    <mergeCell ref="B160:B16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2024-08-06T06:10:42Z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