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5" windowHeight="104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<sst xmlns="http://schemas.openxmlformats.org/spreadsheetml/2006/main" count="415" uniqueCount="314">
  <si>
    <t>##var</t>
  </si>
  <si>
    <t>full_name</t>
  </si>
  <si>
    <t>flags</t>
  </si>
  <si>
    <t>unique</t>
  </si>
  <si>
    <t>group</t>
  </si>
  <si>
    <t>comment</t>
  </si>
  <si>
    <t>tags</t>
  </si>
  <si>
    <t>*items</t>
  </si>
  <si>
    <t>name</t>
  </si>
  <si>
    <t>alias</t>
  </si>
  <si>
    <t>value</t>
  </si>
  <si>
    <t>##</t>
  </si>
  <si>
    <t>全名(包含模块和名字)</t>
  </si>
  <si>
    <t>是否为位标记枚举（即每个枚举项为位标记数据，例如System.IO.FileMode,填数据时可以为READ|WRITE这样)</t>
  </si>
  <si>
    <t>枚举项是否唯一</t>
  </si>
  <si>
    <t>枚举名</t>
  </si>
  <si>
    <t>别名</t>
  </si>
  <si>
    <t>值</t>
  </si>
  <si>
    <t>注释</t>
  </si>
  <si>
    <t>UIGroupType</t>
  </si>
  <si>
    <t>GeneralFixed</t>
  </si>
  <si>
    <t>通用base修改（和通用变化不大）</t>
  </si>
  <si>
    <t>Base</t>
  </si>
  <si>
    <t>场景、玩法（和通用变化比较大）</t>
  </si>
  <si>
    <t>Normal</t>
  </si>
  <si>
    <t>常规组</t>
  </si>
  <si>
    <t>Add</t>
  </si>
  <si>
    <t>追加（例如弹出界面也参与界面回朔）</t>
  </si>
  <si>
    <t>GeneralBase</t>
  </si>
  <si>
    <t>通用base</t>
  </si>
  <si>
    <t>NpcType</t>
  </si>
  <si>
    <t>NpcType_Normal</t>
  </si>
  <si>
    <t>普通Npc</t>
  </si>
  <si>
    <t>CurrencyType</t>
  </si>
  <si>
    <t>CurrencyType_Silver</t>
  </si>
  <si>
    <t>银币</t>
  </si>
  <si>
    <t>CurrencyType_Gold</t>
  </si>
  <si>
    <t>金币</t>
  </si>
  <si>
    <t>CurrencyType_Diamond</t>
  </si>
  <si>
    <t>钻石</t>
  </si>
  <si>
    <t>CurrencyType_Max</t>
  </si>
  <si>
    <t>TaskType</t>
  </si>
  <si>
    <t>TaskType_Main</t>
  </si>
  <si>
    <t>主线任务</t>
  </si>
  <si>
    <t>TaskType_Branch</t>
  </si>
  <si>
    <t>支线任务</t>
  </si>
  <si>
    <t>TaskType_Sub</t>
  </si>
  <si>
    <t>子任务</t>
  </si>
  <si>
    <t>TaskType_Daily</t>
  </si>
  <si>
    <t>日常任务</t>
  </si>
  <si>
    <t>TaskType_Weeky</t>
  </si>
  <si>
    <t>周常任务</t>
  </si>
  <si>
    <t>SubTaskType</t>
  </si>
  <si>
    <t>SubTaskType_Interactive</t>
  </si>
  <si>
    <t>交互</t>
  </si>
  <si>
    <t>SubTaskType_Hunt</t>
  </si>
  <si>
    <t>猎杀</t>
  </si>
  <si>
    <t>SubTaskType_Gather</t>
  </si>
  <si>
    <t>采集</t>
  </si>
  <si>
    <t>GameItemType</t>
  </si>
  <si>
    <t>GameItemType_Normal</t>
  </si>
  <si>
    <t>普通</t>
  </si>
  <si>
    <t>GameItemType_Money</t>
  </si>
  <si>
    <t>货币</t>
  </si>
  <si>
    <t>GameItemType_Equipment</t>
  </si>
  <si>
    <t>装备</t>
  </si>
  <si>
    <t>GameItemType_Medicine</t>
  </si>
  <si>
    <t>药品</t>
  </si>
  <si>
    <t>GameItemType_Material</t>
  </si>
  <si>
    <t>材料</t>
  </si>
  <si>
    <t>GameItemType_Fragment</t>
  </si>
  <si>
    <t>碎片</t>
  </si>
  <si>
    <t>GameItemType_Gem</t>
  </si>
  <si>
    <t>宝石</t>
  </si>
  <si>
    <t>GameItemQualityType</t>
  </si>
  <si>
    <t>GameItemQualityType_White</t>
  </si>
  <si>
    <t>白</t>
  </si>
  <si>
    <t>白色品质</t>
  </si>
  <si>
    <t>GameItemQualityType_Green</t>
  </si>
  <si>
    <t>绿</t>
  </si>
  <si>
    <t>绿色品质</t>
  </si>
  <si>
    <t>GameItemQualityType_Blue</t>
  </si>
  <si>
    <t>蓝</t>
  </si>
  <si>
    <t>蓝色品质</t>
  </si>
  <si>
    <t>GameItemQualityType_Purple</t>
  </si>
  <si>
    <t>紫</t>
  </si>
  <si>
    <t>紫色品质</t>
  </si>
  <si>
    <t>GameItemQualityType_Orange</t>
  </si>
  <si>
    <t>橙</t>
  </si>
  <si>
    <t>橙色品质</t>
  </si>
  <si>
    <t>GameItemQualityType_Red</t>
  </si>
  <si>
    <t>红</t>
  </si>
  <si>
    <t>红色品质</t>
  </si>
  <si>
    <t>GamePropertyType</t>
  </si>
  <si>
    <t>GamePropertyType_Level</t>
  </si>
  <si>
    <t>Level</t>
  </si>
  <si>
    <t>等级</t>
  </si>
  <si>
    <t>GamePropertyType_Exp</t>
  </si>
  <si>
    <t>Exp</t>
  </si>
  <si>
    <t>经验值</t>
  </si>
  <si>
    <t>GamePropertyType_MaxExp</t>
  </si>
  <si>
    <t>MaxExp</t>
  </si>
  <si>
    <t>最大经验值</t>
  </si>
  <si>
    <t>GamePropertyType_Speed</t>
  </si>
  <si>
    <t>Speed</t>
  </si>
  <si>
    <t>移动速度</t>
  </si>
  <si>
    <t>GamePropertyType_AOI</t>
  </si>
  <si>
    <t>AOI</t>
  </si>
  <si>
    <t>视野范围</t>
  </si>
  <si>
    <t>GamePropertyType_Hp</t>
  </si>
  <si>
    <t>Hp</t>
  </si>
  <si>
    <t>生命值</t>
  </si>
  <si>
    <t>GamePropertyType_MaxHp</t>
  </si>
  <si>
    <t>MaxHp</t>
  </si>
  <si>
    <t>最大生命值</t>
  </si>
  <si>
    <t>GamePropertyType_Mp</t>
  </si>
  <si>
    <t>Mp</t>
  </si>
  <si>
    <t>魔法值</t>
  </si>
  <si>
    <t>GamePropertyType_MaxMp</t>
  </si>
  <si>
    <t>MaxMp</t>
  </si>
  <si>
    <t>最大魔法值</t>
  </si>
  <si>
    <t>GamePropertyType_Atk</t>
  </si>
  <si>
    <t>Atk</t>
  </si>
  <si>
    <t>攻击</t>
  </si>
  <si>
    <t>GamePropertyType_Def</t>
  </si>
  <si>
    <t>Def</t>
  </si>
  <si>
    <t>防御</t>
  </si>
  <si>
    <t>GamePropertyType_Hit</t>
  </si>
  <si>
    <t>Hit</t>
  </si>
  <si>
    <t>命中</t>
  </si>
  <si>
    <t>GamePropertyType_Crit</t>
  </si>
  <si>
    <t>Crit</t>
  </si>
  <si>
    <t>暴击</t>
  </si>
  <si>
    <t>BuffType</t>
  </si>
  <si>
    <t>BuffType_ModifyProperty</t>
  </si>
  <si>
    <t>修改属性值</t>
  </si>
  <si>
    <t>BuffType_Control</t>
  </si>
  <si>
    <t>控制类</t>
  </si>
  <si>
    <t>BuffType_ContinueDamage</t>
  </si>
  <si>
    <t>持续伤害</t>
  </si>
  <si>
    <t>BuffType_Action</t>
  </si>
  <si>
    <t>响应行动</t>
  </si>
  <si>
    <t>EquipmentType</t>
  </si>
  <si>
    <t>EquipmentType_None</t>
  </si>
  <si>
    <t>EquipmentType_Head</t>
  </si>
  <si>
    <t>头</t>
  </si>
  <si>
    <t>头部</t>
  </si>
  <si>
    <t>EquipmentType_Necklace</t>
  </si>
  <si>
    <t>项链</t>
  </si>
  <si>
    <t>EquipmentType_Shoulder</t>
  </si>
  <si>
    <t>肩膀</t>
  </si>
  <si>
    <t>EquipmentType_Chest</t>
  </si>
  <si>
    <t>胸</t>
  </si>
  <si>
    <t>EquipmentType_Belt</t>
  </si>
  <si>
    <t>腰带</t>
  </si>
  <si>
    <t>EquipmentType_Trousers</t>
  </si>
  <si>
    <t>裤子</t>
  </si>
  <si>
    <t>EquipmentType_Shoes</t>
  </si>
  <si>
    <t>鞋子</t>
  </si>
  <si>
    <t>EquipmentType_Ring</t>
  </si>
  <si>
    <t>戒指</t>
  </si>
  <si>
    <t>EquipmentType_Jewelry</t>
  </si>
  <si>
    <t>饰品</t>
  </si>
  <si>
    <t>GuildMemberType</t>
  </si>
  <si>
    <t>GuildMemberType_Leader</t>
  </si>
  <si>
    <t>工会会长</t>
  </si>
  <si>
    <t>GuildMemberType_Member</t>
  </si>
  <si>
    <t>工会成员</t>
  </si>
  <si>
    <t>DailyType</t>
  </si>
  <si>
    <t>DailyType_Daily</t>
  </si>
  <si>
    <t>每日</t>
  </si>
  <si>
    <t>DailyType_Weeky</t>
  </si>
  <si>
    <t>每周</t>
  </si>
  <si>
    <t>DailyType_Monthy</t>
  </si>
  <si>
    <t>每月</t>
  </si>
  <si>
    <t>DailyType_Days</t>
  </si>
  <si>
    <t>指定天</t>
  </si>
  <si>
    <t>指定一周内的某几天</t>
  </si>
  <si>
    <t>ActivityType</t>
  </si>
  <si>
    <t>ActivityType_Signin</t>
  </si>
  <si>
    <t>签到</t>
  </si>
  <si>
    <t>ActivityType_DailyGift1</t>
  </si>
  <si>
    <t>每日礼包1</t>
  </si>
  <si>
    <t>ActivityType_WeekyGift1</t>
  </si>
  <si>
    <t>每周礼包1</t>
  </si>
  <si>
    <t>ActivityType_WorldBoss1</t>
  </si>
  <si>
    <t>世界boss1</t>
  </si>
  <si>
    <t>ActivityType_Shop</t>
  </si>
  <si>
    <t>随身商店</t>
  </si>
  <si>
    <t>ChatChannel</t>
  </si>
  <si>
    <t>ChatChannel_World</t>
  </si>
  <si>
    <t>世界频道</t>
  </si>
  <si>
    <t>ChatChannel_Guild</t>
  </si>
  <si>
    <t>工会频道</t>
  </si>
  <si>
    <t>ChatChannel_Team</t>
  </si>
  <si>
    <t>小队频道</t>
  </si>
  <si>
    <t>ChatChannel_Max</t>
  </si>
  <si>
    <t>聊天频道最大值</t>
  </si>
  <si>
    <t>SkillRange</t>
  </si>
  <si>
    <t>SkillRange_Single</t>
  </si>
  <si>
    <t>单体</t>
  </si>
  <si>
    <t>SkillRange_SelfRound</t>
  </si>
  <si>
    <t>自身周围圆形</t>
  </si>
  <si>
    <t>SkillRange_ForwardRect</t>
  </si>
  <si>
    <t>前方矩形</t>
  </si>
  <si>
    <t>SkillRange_ForwardSector180</t>
  </si>
  <si>
    <t>前方180度扇形</t>
  </si>
  <si>
    <t>SkillRange_ForwardSector90</t>
  </si>
  <si>
    <t>前方90度扇形</t>
  </si>
  <si>
    <t>AvocationType</t>
  </si>
  <si>
    <t>AvocationType_Fishing</t>
  </si>
  <si>
    <t>钓鱼</t>
  </si>
  <si>
    <t>AvocationType_Archaeology</t>
  </si>
  <si>
    <t>考古</t>
  </si>
  <si>
    <t>AvocationType_Cooking</t>
  </si>
  <si>
    <t>烹饪</t>
  </si>
  <si>
    <t>RaceType</t>
  </si>
  <si>
    <t>RaceType_Human</t>
  </si>
  <si>
    <t>人类</t>
  </si>
  <si>
    <t>RaceType_NightElf</t>
  </si>
  <si>
    <t>暗夜精灵</t>
  </si>
  <si>
    <t>RaceType_Dwarf</t>
  </si>
  <si>
    <t>矮人</t>
  </si>
  <si>
    <t>RaceType_Draenei</t>
  </si>
  <si>
    <t>德莱尼</t>
  </si>
  <si>
    <t>RaceType_Orc</t>
  </si>
  <si>
    <t>兽人</t>
  </si>
  <si>
    <t>RaceType_Troll</t>
  </si>
  <si>
    <t>巨魔</t>
  </si>
  <si>
    <t>RaceType_Undead</t>
  </si>
  <si>
    <t>亡灵</t>
  </si>
  <si>
    <t>RaceType_Tauren</t>
  </si>
  <si>
    <t>牛头人</t>
  </si>
  <si>
    <t>RaceType_BloodElf</t>
  </si>
  <si>
    <t>血精灵</t>
  </si>
  <si>
    <t>RaceType_Gnome</t>
  </si>
  <si>
    <t>侏儒</t>
  </si>
  <si>
    <t>CharacterType</t>
  </si>
  <si>
    <t>CharacterType_Warrior</t>
  </si>
  <si>
    <t>战士</t>
  </si>
  <si>
    <t>CharacterType_Paladin</t>
  </si>
  <si>
    <t>骑士</t>
  </si>
  <si>
    <t>CharacterType_Mage</t>
  </si>
  <si>
    <t>法师</t>
  </si>
  <si>
    <t>CharacterType_Priest</t>
  </si>
  <si>
    <t>牧师</t>
  </si>
  <si>
    <t>CharacterType_Rogue</t>
  </si>
  <si>
    <t>盗贼</t>
  </si>
  <si>
    <t>CharacterType_Druid</t>
  </si>
  <si>
    <t>德鲁伊</t>
  </si>
  <si>
    <t>CharacterType_Hunter</t>
  </si>
  <si>
    <t>猎人</t>
  </si>
  <si>
    <t>CharacterType_Warlock</t>
  </si>
  <si>
    <t>术士</t>
  </si>
  <si>
    <t>CharacterType_Shaman</t>
  </si>
  <si>
    <t>萨满</t>
  </si>
  <si>
    <t>CharacterType_DarkKnight</t>
  </si>
  <si>
    <t>死亡骑士</t>
  </si>
  <si>
    <t>GemColor</t>
  </si>
  <si>
    <t>GemColor_Red</t>
  </si>
  <si>
    <t>红色宝石</t>
  </si>
  <si>
    <t>GemColor_Yellow</t>
  </si>
  <si>
    <t>黄色宝石</t>
  </si>
  <si>
    <t>GemColor_Blue</t>
  </si>
  <si>
    <t>蓝色宝石</t>
  </si>
  <si>
    <t>GemColor_Colorful</t>
  </si>
  <si>
    <t>多彩宝石</t>
  </si>
  <si>
    <t>ShopType</t>
  </si>
  <si>
    <t>ShopType_Common</t>
  </si>
  <si>
    <t>通用商店</t>
  </si>
  <si>
    <t>ShopType_Dungeons</t>
  </si>
  <si>
    <t>地下城商店</t>
  </si>
  <si>
    <t>ShopType_Diamond</t>
  </si>
  <si>
    <t>钻石商店</t>
  </si>
  <si>
    <t>ShopType_Mijing</t>
  </si>
  <si>
    <t>秘境商店</t>
  </si>
  <si>
    <t>AchievementType</t>
  </si>
  <si>
    <t>AchievementType_PropertyCompare</t>
  </si>
  <si>
    <t>属性比较</t>
  </si>
  <si>
    <t>AchievementType_Currency</t>
  </si>
  <si>
    <t>货币比较</t>
  </si>
  <si>
    <t>PackType</t>
  </si>
  <si>
    <t>PackType_Normal</t>
  </si>
  <si>
    <t>固定物品</t>
  </si>
  <si>
    <t>PackType_Choose</t>
  </si>
  <si>
    <t>可选物品</t>
  </si>
  <si>
    <t>PackType_Random</t>
  </si>
  <si>
    <t>随机物品</t>
  </si>
  <si>
    <t>PackType_RandomCount</t>
  </si>
  <si>
    <t>随机数量物品</t>
  </si>
  <si>
    <t>LotteryQuality</t>
  </si>
  <si>
    <t>LotteryQuality_Gray</t>
  </si>
  <si>
    <t>LotteryQuality_Green</t>
  </si>
  <si>
    <t>优秀</t>
  </si>
  <si>
    <t>LotteryQuality_Blue</t>
  </si>
  <si>
    <t>精良</t>
  </si>
  <si>
    <t>LotteryQuality_Purple</t>
  </si>
  <si>
    <t>史诗</t>
  </si>
  <si>
    <t>LotteryQuality_Orange</t>
  </si>
  <si>
    <t>传说</t>
  </si>
  <si>
    <t>LotteryQuality_Red</t>
  </si>
  <si>
    <t>神话</t>
  </si>
  <si>
    <t>BuffControlType</t>
  </si>
  <si>
    <t>BuffControlType_Xuanyun</t>
  </si>
  <si>
    <t>眩晕</t>
  </si>
  <si>
    <t>BuffControlType_Chenmo</t>
  </si>
  <si>
    <t>沉默</t>
  </si>
  <si>
    <t>BuffControlType_Zhimang</t>
  </si>
  <si>
    <t>致盲</t>
  </si>
  <si>
    <t>BuffActionType</t>
  </si>
  <si>
    <t>BuffActionType_Yang</t>
  </si>
  <si>
    <t>变羊</t>
  </si>
  <si>
    <t>BuffActionType_Volume</t>
  </si>
  <si>
    <t>修改后处理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</si>
</sst>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name val="微软雅黑"/>
      <charset val="134"/>
    </font>
    <font>
      <i/>
      <sz val="1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6" applyNumberFormat="0" applyAlignment="0" applyProtection="0">
      <alignment vertical="center"/>
    </xf>
    <xf numFmtId="0" fontId="13" fillId="5" borderId="17" applyNumberFormat="0" applyAlignment="0" applyProtection="0">
      <alignment vertical="center"/>
    </xf>
    <xf numFmtId="0" fontId="14" fillId="5" borderId="16" applyNumberFormat="0" applyAlignment="0" applyProtection="0">
      <alignment vertical="center"/>
    </xf>
    <xf numFmtId="0" fontId="15" fillId="6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 applyBorder="1">
      <alignment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4"/>
  <sheetViews>
    <sheetView tabSelected="1" topLeftCell="A68" workbookViewId="0">
      <selection activeCell="I80" sqref="I80"/>
    </sheetView>
  </sheetViews>
  <sheetFormatPr defaultColWidth="9" defaultRowHeight="16.5"/>
  <cols>
    <col min="1" max="1" width="9" style="1"/>
    <col min="2" max="2" width="25.75" style="1" customWidth="1"/>
    <col min="3" max="3" width="6.875" style="1" customWidth="1"/>
    <col min="4" max="4" width="6.25" style="1" customWidth="1"/>
    <col min="5" max="5" width="3.125" style="1" customWidth="1"/>
    <col min="6" max="6" width="3" style="1" customWidth="1"/>
    <col min="7" max="7" width="4.125" style="1" customWidth="1"/>
    <col min="8" max="8" width="37.625" style="2" customWidth="1"/>
    <col min="9" max="9" width="20.875" style="2" customWidth="1"/>
    <col min="10" max="10" width="14.25" style="2" customWidth="1"/>
    <col min="11" max="11" width="36.25" style="2" customWidth="1"/>
    <col min="12" max="12" width="13.5" style="2" customWidth="1"/>
    <col min="13" max="16384" width="9" style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/>
      <c r="J1" s="4"/>
      <c r="K1" s="4"/>
      <c r="L1" s="4"/>
    </row>
    <row r="2" spans="1:12">
      <c r="A2" s="3" t="s">
        <v>0</v>
      </c>
      <c r="B2" s="3"/>
      <c r="C2" s="3"/>
      <c r="D2" s="3"/>
      <c r="E2" s="3"/>
      <c r="F2" s="3"/>
      <c r="G2" s="3"/>
      <c r="H2" s="4" t="s">
        <v>8</v>
      </c>
      <c r="I2" s="4" t="s">
        <v>9</v>
      </c>
      <c r="J2" s="4" t="s">
        <v>10</v>
      </c>
      <c r="K2" s="4" t="s">
        <v>5</v>
      </c>
      <c r="L2" s="4" t="s">
        <v>6</v>
      </c>
    </row>
    <row r="3" ht="182" customHeight="1" spans="1:12">
      <c r="A3" s="3" t="s">
        <v>11</v>
      </c>
      <c r="B3" s="3" t="s">
        <v>12</v>
      </c>
      <c r="C3" s="5" t="s">
        <v>13</v>
      </c>
      <c r="D3" s="5" t="s">
        <v>14</v>
      </c>
      <c r="E3" s="3"/>
      <c r="F3" s="3"/>
      <c r="G3" s="3"/>
      <c r="H3" s="4" t="s">
        <v>15</v>
      </c>
      <c r="I3" s="4" t="s">
        <v>16</v>
      </c>
      <c r="J3" s="4" t="s">
        <v>17</v>
      </c>
      <c r="K3" s="4" t="s">
        <v>18</v>
      </c>
      <c r="L3" s="4"/>
    </row>
    <row r="4" spans="2:11">
      <c r="B4" s="6" t="s">
        <v>19</v>
      </c>
      <c r="C4" s="7" t="b">
        <v>0</v>
      </c>
      <c r="D4" s="7" t="b">
        <v>1</v>
      </c>
      <c r="E4" s="7"/>
      <c r="F4" s="7"/>
      <c r="G4" s="7"/>
      <c r="H4" s="8" t="s">
        <v>20</v>
      </c>
      <c r="I4" s="8"/>
      <c r="J4" s="8">
        <v>1</v>
      </c>
      <c r="K4" s="28" t="s">
        <v>21</v>
      </c>
    </row>
    <row r="5" spans="2:11">
      <c r="B5" s="9"/>
      <c r="H5" s="2" t="s">
        <v>22</v>
      </c>
      <c r="J5" s="2">
        <v>2</v>
      </c>
      <c r="K5" s="29" t="s">
        <v>23</v>
      </c>
    </row>
    <row r="6" spans="2:11">
      <c r="B6" s="9"/>
      <c r="H6" s="2" t="s">
        <v>24</v>
      </c>
      <c r="J6" s="2">
        <v>3</v>
      </c>
      <c r="K6" s="30" t="s">
        <v>25</v>
      </c>
    </row>
    <row r="7" spans="2:11">
      <c r="B7" s="9"/>
      <c r="H7" s="2" t="s">
        <v>26</v>
      </c>
      <c r="J7" s="2">
        <v>4</v>
      </c>
      <c r="K7" s="30" t="s">
        <v>27</v>
      </c>
    </row>
    <row r="8" spans="2:11">
      <c r="B8" s="10"/>
      <c r="C8" s="11"/>
      <c r="D8" s="11"/>
      <c r="E8" s="11"/>
      <c r="F8" s="11"/>
      <c r="G8" s="11"/>
      <c r="H8" s="12" t="s">
        <v>28</v>
      </c>
      <c r="I8" s="12"/>
      <c r="J8" s="12">
        <v>99</v>
      </c>
      <c r="K8" s="31" t="s">
        <v>29</v>
      </c>
    </row>
    <row r="10" spans="2:11">
      <c r="B10" s="13" t="s">
        <v>30</v>
      </c>
      <c r="C10" s="14"/>
      <c r="D10" s="14" t="b">
        <v>1</v>
      </c>
      <c r="E10" s="14"/>
      <c r="F10" s="14"/>
      <c r="G10" s="14"/>
      <c r="H10" s="15" t="s">
        <v>31</v>
      </c>
      <c r="I10" s="15"/>
      <c r="J10" s="15">
        <v>1</v>
      </c>
      <c r="K10" s="32" t="s">
        <v>32</v>
      </c>
    </row>
    <row r="12" spans="2:11">
      <c r="B12" s="16" t="s">
        <v>33</v>
      </c>
      <c r="C12" s="7"/>
      <c r="D12" s="7" t="b">
        <v>1</v>
      </c>
      <c r="E12" s="7"/>
      <c r="F12" s="7"/>
      <c r="G12" s="7"/>
      <c r="H12" s="8" t="s">
        <v>34</v>
      </c>
      <c r="I12" s="8" t="s">
        <v>35</v>
      </c>
      <c r="J12" s="8">
        <v>1</v>
      </c>
      <c r="K12" s="33" t="s">
        <v>35</v>
      </c>
    </row>
    <row r="13" spans="2:11">
      <c r="B13" s="17"/>
      <c r="H13" s="2" t="s">
        <v>36</v>
      </c>
      <c r="I13" s="2" t="s">
        <v>37</v>
      </c>
      <c r="J13" s="2">
        <v>2</v>
      </c>
      <c r="K13" s="34" t="s">
        <v>37</v>
      </c>
    </row>
    <row r="14" spans="2:11">
      <c r="B14" s="17"/>
      <c r="H14" s="2" t="s">
        <v>38</v>
      </c>
      <c r="I14" s="2" t="s">
        <v>39</v>
      </c>
      <c r="J14" s="2">
        <v>3</v>
      </c>
      <c r="K14" s="34" t="s">
        <v>39</v>
      </c>
    </row>
    <row r="15" spans="2:11">
      <c r="B15" s="18"/>
      <c r="C15" s="11"/>
      <c r="D15" s="11"/>
      <c r="E15" s="11"/>
      <c r="F15" s="11"/>
      <c r="G15" s="11"/>
      <c r="H15" s="12" t="s">
        <v>40</v>
      </c>
      <c r="I15" s="12"/>
      <c r="J15" s="12"/>
      <c r="K15" s="35"/>
    </row>
    <row r="17" spans="2:11">
      <c r="B17" s="16" t="s">
        <v>41</v>
      </c>
      <c r="C17" s="7"/>
      <c r="D17" s="7" t="b">
        <v>1</v>
      </c>
      <c r="E17" s="7"/>
      <c r="F17" s="7"/>
      <c r="G17" s="7"/>
      <c r="H17" s="8" t="s">
        <v>42</v>
      </c>
      <c r="I17" s="8" t="s">
        <v>43</v>
      </c>
      <c r="J17" s="8">
        <v>1</v>
      </c>
      <c r="K17" s="33" t="s">
        <v>43</v>
      </c>
    </row>
    <row r="18" spans="2:11">
      <c r="B18" s="17"/>
      <c r="H18" s="2" t="s">
        <v>44</v>
      </c>
      <c r="I18" s="2" t="s">
        <v>45</v>
      </c>
      <c r="J18" s="2">
        <v>2</v>
      </c>
      <c r="K18" s="34" t="s">
        <v>45</v>
      </c>
    </row>
    <row r="19" spans="2:11">
      <c r="B19" s="17"/>
      <c r="H19" s="2" t="s">
        <v>46</v>
      </c>
      <c r="I19" s="2" t="s">
        <v>47</v>
      </c>
      <c r="J19" s="2">
        <v>3</v>
      </c>
      <c r="K19" s="34" t="s">
        <v>47</v>
      </c>
    </row>
    <row r="20" spans="2:11">
      <c r="B20" s="17"/>
      <c r="H20" s="2" t="s">
        <v>48</v>
      </c>
      <c r="I20" s="2" t="s">
        <v>49</v>
      </c>
      <c r="J20" s="2">
        <v>4</v>
      </c>
      <c r="K20" s="34" t="s">
        <v>49</v>
      </c>
    </row>
    <row r="21" spans="2:11">
      <c r="B21" s="18"/>
      <c r="C21" s="11"/>
      <c r="D21" s="11"/>
      <c r="E21" s="11"/>
      <c r="F21" s="11"/>
      <c r="G21" s="11"/>
      <c r="H21" s="12" t="s">
        <v>50</v>
      </c>
      <c r="I21" s="12" t="s">
        <v>51</v>
      </c>
      <c r="J21" s="12">
        <v>5</v>
      </c>
      <c r="K21" s="35" t="s">
        <v>51</v>
      </c>
    </row>
    <row r="23" spans="2:11">
      <c r="B23" s="16" t="s">
        <v>52</v>
      </c>
      <c r="C23" s="7"/>
      <c r="D23" s="7"/>
      <c r="E23" s="7"/>
      <c r="F23" s="7"/>
      <c r="G23" s="7"/>
      <c r="H23" s="8" t="s">
        <v>53</v>
      </c>
      <c r="I23" s="8" t="s">
        <v>54</v>
      </c>
      <c r="J23" s="8">
        <v>1</v>
      </c>
      <c r="K23" s="33" t="s">
        <v>54</v>
      </c>
    </row>
    <row r="24" spans="2:11">
      <c r="B24" s="17"/>
      <c r="H24" s="2" t="s">
        <v>55</v>
      </c>
      <c r="I24" s="2" t="s">
        <v>56</v>
      </c>
      <c r="J24" s="2">
        <v>2</v>
      </c>
      <c r="K24" s="34" t="s">
        <v>56</v>
      </c>
    </row>
    <row r="25" spans="2:11">
      <c r="B25" s="18"/>
      <c r="C25" s="11"/>
      <c r="D25" s="11"/>
      <c r="E25" s="11"/>
      <c r="F25" s="11"/>
      <c r="G25" s="11"/>
      <c r="H25" s="12" t="s">
        <v>57</v>
      </c>
      <c r="I25" s="12" t="s">
        <v>58</v>
      </c>
      <c r="J25" s="12">
        <v>3</v>
      </c>
      <c r="K25" s="35" t="s">
        <v>58</v>
      </c>
    </row>
    <row r="27" spans="2:11">
      <c r="B27" s="16" t="s">
        <v>59</v>
      </c>
      <c r="C27" s="7"/>
      <c r="D27" s="7" t="b">
        <v>1</v>
      </c>
      <c r="E27" s="7"/>
      <c r="F27" s="7"/>
      <c r="G27" s="7"/>
      <c r="H27" s="8" t="s">
        <v>60</v>
      </c>
      <c r="I27" s="8" t="s">
        <v>61</v>
      </c>
      <c r="J27" s="8">
        <v>1</v>
      </c>
      <c r="K27" s="33" t="s">
        <v>61</v>
      </c>
    </row>
    <row r="28" spans="2:11">
      <c r="B28" s="17"/>
      <c r="H28" s="2" t="s">
        <v>62</v>
      </c>
      <c r="I28" s="2" t="s">
        <v>63</v>
      </c>
      <c r="J28" s="2">
        <v>2</v>
      </c>
      <c r="K28" s="34" t="s">
        <v>63</v>
      </c>
    </row>
    <row r="29" spans="2:11">
      <c r="B29" s="17"/>
      <c r="H29" s="2" t="s">
        <v>64</v>
      </c>
      <c r="I29" s="2" t="s">
        <v>65</v>
      </c>
      <c r="J29" s="2">
        <v>3</v>
      </c>
      <c r="K29" s="34" t="s">
        <v>65</v>
      </c>
    </row>
    <row r="30" spans="2:11">
      <c r="B30" s="17"/>
      <c r="H30" s="2" t="s">
        <v>66</v>
      </c>
      <c r="I30" s="2" t="s">
        <v>67</v>
      </c>
      <c r="J30" s="2">
        <v>4</v>
      </c>
      <c r="K30" s="34" t="s">
        <v>67</v>
      </c>
    </row>
    <row r="31" spans="2:11">
      <c r="B31" s="17"/>
      <c r="H31" s="2" t="s">
        <v>68</v>
      </c>
      <c r="I31" s="2" t="s">
        <v>69</v>
      </c>
      <c r="J31" s="2">
        <v>5</v>
      </c>
      <c r="K31" s="34" t="s">
        <v>69</v>
      </c>
    </row>
    <row r="32" spans="2:11">
      <c r="B32" s="17"/>
      <c r="H32" s="2" t="s">
        <v>70</v>
      </c>
      <c r="I32" s="2" t="s">
        <v>71</v>
      </c>
      <c r="J32" s="2">
        <v>6</v>
      </c>
      <c r="K32" s="34" t="s">
        <v>71</v>
      </c>
    </row>
    <row r="33" spans="2:11">
      <c r="B33" s="18"/>
      <c r="C33" s="11"/>
      <c r="D33" s="11"/>
      <c r="E33" s="11"/>
      <c r="F33" s="11"/>
      <c r="G33" s="11"/>
      <c r="H33" s="12" t="s">
        <v>72</v>
      </c>
      <c r="I33" s="12" t="s">
        <v>73</v>
      </c>
      <c r="J33" s="12">
        <v>7</v>
      </c>
      <c r="K33" s="35" t="s">
        <v>73</v>
      </c>
    </row>
    <row r="35" spans="2:11">
      <c r="B35" s="19" t="s">
        <v>74</v>
      </c>
      <c r="C35" s="7"/>
      <c r="D35" s="7"/>
      <c r="E35" s="7"/>
      <c r="F35" s="7"/>
      <c r="G35" s="7"/>
      <c r="H35" s="8" t="s">
        <v>75</v>
      </c>
      <c r="I35" s="8" t="s">
        <v>76</v>
      </c>
      <c r="J35" s="8">
        <v>1</v>
      </c>
      <c r="K35" s="33" t="s">
        <v>77</v>
      </c>
    </row>
    <row r="36" spans="2:11">
      <c r="B36" s="20"/>
      <c r="C36" s="21"/>
      <c r="D36" s="21"/>
      <c r="E36" s="21"/>
      <c r="F36" s="21"/>
      <c r="G36" s="21"/>
      <c r="H36" s="22" t="s">
        <v>78</v>
      </c>
      <c r="I36" s="22" t="s">
        <v>79</v>
      </c>
      <c r="J36" s="22">
        <v>2</v>
      </c>
      <c r="K36" s="34" t="s">
        <v>80</v>
      </c>
    </row>
    <row r="37" spans="2:11">
      <c r="B37" s="20"/>
      <c r="C37" s="21"/>
      <c r="D37" s="21"/>
      <c r="E37" s="21"/>
      <c r="F37" s="21"/>
      <c r="G37" s="21"/>
      <c r="H37" s="22" t="s">
        <v>81</v>
      </c>
      <c r="I37" s="22" t="s">
        <v>82</v>
      </c>
      <c r="J37" s="22">
        <v>3</v>
      </c>
      <c r="K37" s="34" t="s">
        <v>83</v>
      </c>
    </row>
    <row r="38" spans="2:11">
      <c r="B38" s="20"/>
      <c r="C38" s="21"/>
      <c r="D38" s="21"/>
      <c r="E38" s="21"/>
      <c r="F38" s="21"/>
      <c r="G38" s="21"/>
      <c r="H38" s="22" t="s">
        <v>84</v>
      </c>
      <c r="I38" s="22" t="s">
        <v>85</v>
      </c>
      <c r="J38" s="22">
        <v>4</v>
      </c>
      <c r="K38" s="34" t="s">
        <v>86</v>
      </c>
    </row>
    <row r="39" spans="2:11">
      <c r="B39" s="20"/>
      <c r="C39" s="23"/>
      <c r="D39" s="23"/>
      <c r="E39" s="23"/>
      <c r="F39" s="23"/>
      <c r="G39" s="23"/>
      <c r="H39" s="24" t="s">
        <v>87</v>
      </c>
      <c r="I39" s="24" t="s">
        <v>88</v>
      </c>
      <c r="J39" s="24">
        <v>5</v>
      </c>
      <c r="K39" s="34" t="s">
        <v>89</v>
      </c>
    </row>
    <row r="40" spans="2:11">
      <c r="B40" s="25"/>
      <c r="C40" s="26"/>
      <c r="D40" s="26"/>
      <c r="E40" s="26"/>
      <c r="F40" s="26"/>
      <c r="G40" s="26"/>
      <c r="H40" s="27" t="s">
        <v>90</v>
      </c>
      <c r="I40" s="27" t="s">
        <v>91</v>
      </c>
      <c r="J40" s="27">
        <v>6</v>
      </c>
      <c r="K40" s="36" t="s">
        <v>92</v>
      </c>
    </row>
    <row r="42" spans="2:11">
      <c r="B42" s="16" t="s">
        <v>93</v>
      </c>
      <c r="C42" s="7"/>
      <c r="D42" s="7"/>
      <c r="E42" s="7"/>
      <c r="F42" s="7"/>
      <c r="G42" s="7"/>
      <c r="H42" s="8" t="s">
        <v>94</v>
      </c>
      <c r="I42" s="8" t="s">
        <v>95</v>
      </c>
      <c r="J42" s="8">
        <v>1001</v>
      </c>
      <c r="K42" s="33" t="s">
        <v>96</v>
      </c>
    </row>
    <row r="43" spans="2:11">
      <c r="B43" s="17"/>
      <c r="H43" s="2" t="s">
        <v>97</v>
      </c>
      <c r="I43" s="2" t="s">
        <v>98</v>
      </c>
      <c r="J43" s="2">
        <v>1002</v>
      </c>
      <c r="K43" s="34" t="s">
        <v>99</v>
      </c>
    </row>
    <row r="44" spans="2:11">
      <c r="B44" s="17"/>
      <c r="H44" s="2" t="s">
        <v>100</v>
      </c>
      <c r="I44" s="2" t="s">
        <v>101</v>
      </c>
      <c r="J44" s="2">
        <v>1003</v>
      </c>
      <c r="K44" s="34" t="s">
        <v>102</v>
      </c>
    </row>
    <row r="45" spans="2:11">
      <c r="B45" s="17"/>
      <c r="H45" s="2" t="s">
        <v>103</v>
      </c>
      <c r="I45" s="2" t="s">
        <v>104</v>
      </c>
      <c r="J45" s="2">
        <v>1004</v>
      </c>
      <c r="K45" s="34" t="s">
        <v>105</v>
      </c>
    </row>
    <row r="46" spans="2:11">
      <c r="B46" s="17"/>
      <c r="H46" s="2" t="s">
        <v>106</v>
      </c>
      <c r="I46" s="2" t="s">
        <v>107</v>
      </c>
      <c r="J46" s="2">
        <v>1005</v>
      </c>
      <c r="K46" s="34" t="s">
        <v>108</v>
      </c>
    </row>
    <row r="47" spans="2:11">
      <c r="B47" s="17"/>
      <c r="K47" s="34"/>
    </row>
    <row r="48" spans="2:11">
      <c r="B48" s="17"/>
      <c r="H48" s="2" t="s">
        <v>109</v>
      </c>
      <c r="I48" s="2" t="s">
        <v>110</v>
      </c>
      <c r="J48" s="2">
        <v>1101</v>
      </c>
      <c r="K48" s="34" t="s">
        <v>111</v>
      </c>
    </row>
    <row r="49" spans="2:11">
      <c r="B49" s="17"/>
      <c r="H49" s="2" t="s">
        <v>112</v>
      </c>
      <c r="I49" s="2" t="s">
        <v>113</v>
      </c>
      <c r="J49" s="2">
        <v>1102</v>
      </c>
      <c r="K49" s="34" t="s">
        <v>114</v>
      </c>
    </row>
    <row r="50" spans="2:11">
      <c r="B50" s="17"/>
      <c r="H50" s="2" t="s">
        <v>115</v>
      </c>
      <c r="I50" s="2" t="s">
        <v>116</v>
      </c>
      <c r="J50" s="2">
        <v>1103</v>
      </c>
      <c r="K50" s="34" t="s">
        <v>117</v>
      </c>
    </row>
    <row r="51" spans="2:11">
      <c r="B51" s="17"/>
      <c r="H51" s="2" t="s">
        <v>118</v>
      </c>
      <c r="I51" s="2" t="s">
        <v>119</v>
      </c>
      <c r="J51" s="2">
        <v>1104</v>
      </c>
      <c r="K51" s="34" t="s">
        <v>120</v>
      </c>
    </row>
    <row r="52" spans="2:11">
      <c r="B52" s="17"/>
      <c r="H52" s="2" t="s">
        <v>121</v>
      </c>
      <c r="I52" s="2" t="s">
        <v>122</v>
      </c>
      <c r="J52" s="2">
        <v>1105</v>
      </c>
      <c r="K52" s="34" t="s">
        <v>123</v>
      </c>
    </row>
    <row r="53" spans="2:11">
      <c r="B53" s="17"/>
      <c r="H53" s="2" t="str">
        <f>(_xlfn.CONCAT(H52,"Base"))</f>
        <v>GamePropertyType_AtkBase</v>
      </c>
      <c r="I53" s="2" t="str">
        <f>_xlfn.CONCAT(I52,"Base")</f>
        <v>AtkBase</v>
      </c>
      <c r="J53" s="2">
        <f>J52*10+1</f>
        <v>11051</v>
      </c>
      <c r="K53" s="34" t="str">
        <f>_xlfn.CONCAT(K52,"基础值")</f>
        <v>攻击基础值</v>
      </c>
    </row>
    <row r="54" spans="2:11">
      <c r="B54" s="17"/>
      <c r="H54" s="2" t="str">
        <f t="shared" ref="H54:H56" si="0">_xlfn.CONCAT(H52,"Add")</f>
        <v>GamePropertyType_AtkAdd</v>
      </c>
      <c r="I54" s="2" t="str">
        <f>_xlfn.CONCAT(I52,"Add")</f>
        <v>AtkAdd</v>
      </c>
      <c r="J54" s="2">
        <f>J52*10+2</f>
        <v>11052</v>
      </c>
      <c r="K54" s="34" t="str">
        <f>_xlfn.CONCAT(K52,"附加值")</f>
        <v>攻击附加值</v>
      </c>
    </row>
    <row r="55" spans="2:11">
      <c r="B55" s="17"/>
      <c r="H55" s="2" t="str">
        <f>_xlfn.CONCAT(H52,"Pct")</f>
        <v>GamePropertyType_AtkPct</v>
      </c>
      <c r="I55" s="2" t="str">
        <f>_xlfn.CONCAT(I52,"Pct")</f>
        <v>AtkPct</v>
      </c>
      <c r="J55" s="2">
        <f>J52*10+3</f>
        <v>11053</v>
      </c>
      <c r="K55" s="34" t="str">
        <f>_xlfn.CONCAT(K52,"百分比")</f>
        <v>攻击百分比</v>
      </c>
    </row>
    <row r="56" spans="2:11">
      <c r="B56" s="17"/>
      <c r="H56" s="2" t="str">
        <f>_xlfn.CONCAT(H52,"FinalAdd")</f>
        <v>GamePropertyType_AtkFinalAdd</v>
      </c>
      <c r="I56" s="2" t="str">
        <f>_xlfn.CONCAT(I52,"FinalAdd")</f>
        <v>AtkFinalAdd</v>
      </c>
      <c r="J56" s="2">
        <f>J52*10+4</f>
        <v>11054</v>
      </c>
      <c r="K56" s="34" t="str">
        <f>_xlfn.CONCAT(K52,"最终附加值")</f>
        <v>攻击最终附加值</v>
      </c>
    </row>
    <row r="57" spans="2:11">
      <c r="B57" s="17"/>
      <c r="H57" s="2" t="str">
        <f>_xlfn.CONCAT(H52,"FinalPct")</f>
        <v>GamePropertyType_AtkFinalPct</v>
      </c>
      <c r="I57" s="2" t="str">
        <f>_xlfn.CONCAT(I52,"FinalPct")</f>
        <v>AtkFinalPct</v>
      </c>
      <c r="J57" s="2">
        <f>J52*10+5</f>
        <v>11055</v>
      </c>
      <c r="K57" s="34" t="str">
        <f>_xlfn.CONCAT(K52,"最终百分比")</f>
        <v>攻击最终百分比</v>
      </c>
    </row>
    <row r="58" spans="2:11">
      <c r="B58" s="17"/>
      <c r="H58" s="2" t="s">
        <v>124</v>
      </c>
      <c r="I58" s="2" t="s">
        <v>125</v>
      </c>
      <c r="J58" s="2">
        <v>1106</v>
      </c>
      <c r="K58" s="34" t="s">
        <v>126</v>
      </c>
    </row>
    <row r="59" spans="2:11">
      <c r="B59" s="17"/>
      <c r="H59" s="2" t="str">
        <f>(_xlfn.CONCAT(H58,"Base"))</f>
        <v>GamePropertyType_DefBase</v>
      </c>
      <c r="I59" s="2" t="str">
        <f>_xlfn.CONCAT(I58,"Base")</f>
        <v>DefBase</v>
      </c>
      <c r="J59" s="2">
        <f>J58*10+1</f>
        <v>11061</v>
      </c>
      <c r="K59" s="34" t="str">
        <f>_xlfn.CONCAT(K58,"基础值")</f>
        <v>防御基础值</v>
      </c>
    </row>
    <row r="60" spans="2:11">
      <c r="B60" s="17"/>
      <c r="H60" s="2" t="str">
        <f>_xlfn.CONCAT(H58,"Add")</f>
        <v>GamePropertyType_DefAdd</v>
      </c>
      <c r="I60" s="2" t="str">
        <f>_xlfn.CONCAT(I58,"Add")</f>
        <v>DefAdd</v>
      </c>
      <c r="J60" s="2">
        <f>J58*10+2</f>
        <v>11062</v>
      </c>
      <c r="K60" s="34" t="str">
        <f>_xlfn.CONCAT(K58,"附加值")</f>
        <v>防御附加值</v>
      </c>
    </row>
    <row r="61" spans="2:11">
      <c r="B61" s="17"/>
      <c r="H61" s="2" t="str">
        <f>_xlfn.CONCAT(H58,"Pct")</f>
        <v>GamePropertyType_DefPct</v>
      </c>
      <c r="I61" s="2" t="str">
        <f>_xlfn.CONCAT(I58,"Pct")</f>
        <v>DefPct</v>
      </c>
      <c r="J61" s="2">
        <f>J58*10+3</f>
        <v>11063</v>
      </c>
      <c r="K61" s="34" t="str">
        <f>_xlfn.CONCAT(K58,"百分比")</f>
        <v>防御百分比</v>
      </c>
    </row>
    <row r="62" spans="2:11">
      <c r="B62" s="17"/>
      <c r="H62" s="2" t="str">
        <f>_xlfn.CONCAT(H58,"FinalAdd")</f>
        <v>GamePropertyType_DefFinalAdd</v>
      </c>
      <c r="I62" s="2" t="str">
        <f>_xlfn.CONCAT(I58,"FinalAdd")</f>
        <v>DefFinalAdd</v>
      </c>
      <c r="J62" s="2">
        <f>J58*10+4</f>
        <v>11064</v>
      </c>
      <c r="K62" s="34" t="str">
        <f>_xlfn.CONCAT(K58,"最终附加值")</f>
        <v>防御最终附加值</v>
      </c>
    </row>
    <row r="63" spans="2:11">
      <c r="B63" s="17"/>
      <c r="H63" s="2" t="str">
        <f>_xlfn.CONCAT(H58,"FinalPct")</f>
        <v>GamePropertyType_DefFinalPct</v>
      </c>
      <c r="I63" s="2" t="str">
        <f>_xlfn.CONCAT(I58,"FinalPct")</f>
        <v>DefFinalPct</v>
      </c>
      <c r="J63" s="2">
        <f>J58*10+5</f>
        <v>11065</v>
      </c>
      <c r="K63" s="34" t="str">
        <f>_xlfn.CONCAT(K58,"最终百分比")</f>
        <v>防御最终百分比</v>
      </c>
    </row>
    <row r="64" spans="2:11">
      <c r="B64" s="17"/>
      <c r="H64" s="2" t="s">
        <v>127</v>
      </c>
      <c r="I64" s="2" t="s">
        <v>128</v>
      </c>
      <c r="J64" s="2">
        <v>1107</v>
      </c>
      <c r="K64" s="34" t="s">
        <v>129</v>
      </c>
    </row>
    <row r="65" spans="2:11">
      <c r="B65" s="17"/>
      <c r="H65" s="2" t="str">
        <f>(_xlfn.CONCAT(H64,"Base"))</f>
        <v>GamePropertyType_HitBase</v>
      </c>
      <c r="I65" s="2" t="str">
        <f>_xlfn.CONCAT(I64,"Base")</f>
        <v>HitBase</v>
      </c>
      <c r="J65" s="2">
        <f>J64*10+1</f>
        <v>11071</v>
      </c>
      <c r="K65" s="34" t="str">
        <f>_xlfn.CONCAT(K64,"基础值")</f>
        <v>命中基础值</v>
      </c>
    </row>
    <row r="66" spans="2:11">
      <c r="B66" s="17"/>
      <c r="H66" s="2" t="str">
        <f>_xlfn.CONCAT(H64,"Add")</f>
        <v>GamePropertyType_HitAdd</v>
      </c>
      <c r="I66" s="2" t="str">
        <f>_xlfn.CONCAT(I64,"Add")</f>
        <v>HitAdd</v>
      </c>
      <c r="J66" s="2">
        <f>J64*10+2</f>
        <v>11072</v>
      </c>
      <c r="K66" s="34" t="str">
        <f>_xlfn.CONCAT(K64,"附加值")</f>
        <v>命中附加值</v>
      </c>
    </row>
    <row r="67" spans="2:11">
      <c r="B67" s="17"/>
      <c r="H67" s="2" t="str">
        <f>_xlfn.CONCAT(H64,"Pct")</f>
        <v>GamePropertyType_HitPct</v>
      </c>
      <c r="I67" s="2" t="str">
        <f>_xlfn.CONCAT(I64,"Pct")</f>
        <v>HitPct</v>
      </c>
      <c r="J67" s="2">
        <f>J64*10+3</f>
        <v>11073</v>
      </c>
      <c r="K67" s="34" t="str">
        <f>_xlfn.CONCAT(K64,"百分比")</f>
        <v>命中百分比</v>
      </c>
    </row>
    <row r="68" spans="2:11">
      <c r="B68" s="17"/>
      <c r="H68" s="2" t="str">
        <f>_xlfn.CONCAT(H64,"FinalAdd")</f>
        <v>GamePropertyType_HitFinalAdd</v>
      </c>
      <c r="I68" s="2" t="str">
        <f>_xlfn.CONCAT(I64,"FinalAdd")</f>
        <v>HitFinalAdd</v>
      </c>
      <c r="J68" s="2">
        <f>J64*10+4</f>
        <v>11074</v>
      </c>
      <c r="K68" s="34" t="str">
        <f>_xlfn.CONCAT(K64,"最终附加值")</f>
        <v>命中最终附加值</v>
      </c>
    </row>
    <row r="69" spans="2:11">
      <c r="B69" s="17"/>
      <c r="H69" s="2" t="str">
        <f>_xlfn.CONCAT(H64,"FinalPct")</f>
        <v>GamePropertyType_HitFinalPct</v>
      </c>
      <c r="I69" s="2" t="str">
        <f>_xlfn.CONCAT(I64,"FinalPct")</f>
        <v>HitFinalPct</v>
      </c>
      <c r="J69" s="2">
        <f>J64*10+5</f>
        <v>11075</v>
      </c>
      <c r="K69" s="34" t="str">
        <f>_xlfn.CONCAT(K64,"最终百分比")</f>
        <v>命中最终百分比</v>
      </c>
    </row>
    <row r="70" spans="2:11">
      <c r="B70" s="17"/>
      <c r="H70" s="2" t="s">
        <v>130</v>
      </c>
      <c r="I70" s="2" t="s">
        <v>131</v>
      </c>
      <c r="J70" s="2">
        <v>1108</v>
      </c>
      <c r="K70" s="34" t="s">
        <v>132</v>
      </c>
    </row>
    <row r="71" spans="2:11">
      <c r="B71" s="17"/>
      <c r="H71" s="2" t="str">
        <f>(_xlfn.CONCAT(H70,"Base"))</f>
        <v>GamePropertyType_CritBase</v>
      </c>
      <c r="I71" s="2" t="str">
        <f>_xlfn.CONCAT(I70,"Base")</f>
        <v>CritBase</v>
      </c>
      <c r="J71" s="2">
        <f>J70*10+1</f>
        <v>11081</v>
      </c>
      <c r="K71" s="34" t="str">
        <f>_xlfn.CONCAT(K70,"基础值")</f>
        <v>暴击基础值</v>
      </c>
    </row>
    <row r="72" spans="2:11">
      <c r="B72" s="17"/>
      <c r="H72" s="2" t="str">
        <f>_xlfn.CONCAT(H70,"Add")</f>
        <v>GamePropertyType_CritAdd</v>
      </c>
      <c r="I72" s="2" t="str">
        <f>_xlfn.CONCAT(I70,"Add")</f>
        <v>CritAdd</v>
      </c>
      <c r="J72" s="2">
        <f>J70*10+2</f>
        <v>11082</v>
      </c>
      <c r="K72" s="34" t="str">
        <f>_xlfn.CONCAT(K70,"附加值")</f>
        <v>暴击附加值</v>
      </c>
    </row>
    <row r="73" spans="2:11">
      <c r="B73" s="17"/>
      <c r="H73" s="2" t="str">
        <f>_xlfn.CONCAT(H70,"Pct")</f>
        <v>GamePropertyType_CritPct</v>
      </c>
      <c r="I73" s="2" t="str">
        <f>_xlfn.CONCAT(I70,"Pct")</f>
        <v>CritPct</v>
      </c>
      <c r="J73" s="2">
        <f>J70*10+3</f>
        <v>11083</v>
      </c>
      <c r="K73" s="34" t="str">
        <f>_xlfn.CONCAT(K70,"百分比")</f>
        <v>暴击百分比</v>
      </c>
    </row>
    <row r="74" spans="2:11">
      <c r="B74" s="17"/>
      <c r="H74" s="2" t="str">
        <f>_xlfn.CONCAT(H70,"FinalAdd")</f>
        <v>GamePropertyType_CritFinalAdd</v>
      </c>
      <c r="I74" s="2" t="str">
        <f>_xlfn.CONCAT(I70,"FinalAdd")</f>
        <v>CritFinalAdd</v>
      </c>
      <c r="J74" s="2">
        <f>J70*10+4</f>
        <v>11084</v>
      </c>
      <c r="K74" s="34" t="str">
        <f>_xlfn.CONCAT(K70,"最终附加值")</f>
        <v>暴击最终附加值</v>
      </c>
    </row>
    <row r="75" spans="2:11">
      <c r="B75" s="18"/>
      <c r="C75" s="11"/>
      <c r="D75" s="11"/>
      <c r="E75" s="11"/>
      <c r="F75" s="11"/>
      <c r="G75" s="11"/>
      <c r="H75" s="12" t="str">
        <f>_xlfn.CONCAT(H70,"FinalPct")</f>
        <v>GamePropertyType_CritFinalPct</v>
      </c>
      <c r="I75" s="12" t="str">
        <f>_xlfn.CONCAT(I70,"FinalPct")</f>
        <v>CritFinalPct</v>
      </c>
      <c r="J75" s="12">
        <f>J70*10+5</f>
        <v>11085</v>
      </c>
      <c r="K75" s="35" t="str">
        <f>_xlfn.CONCAT(K70,"最终百分比")</f>
        <v>暴击最终百分比</v>
      </c>
    </row>
    <row r="77" spans="2:11">
      <c r="B77" s="16" t="s">
        <v>133</v>
      </c>
      <c r="C77" s="7"/>
      <c r="D77" s="7"/>
      <c r="E77" s="7"/>
      <c r="F77" s="7"/>
      <c r="G77" s="7"/>
      <c r="H77" s="8" t="s">
        <v>134</v>
      </c>
      <c r="I77" s="8" t="s">
        <v>135</v>
      </c>
      <c r="J77" s="8">
        <v>1</v>
      </c>
      <c r="K77" s="33" t="s">
        <v>135</v>
      </c>
    </row>
    <row r="78" spans="2:11">
      <c r="B78" s="17"/>
      <c r="H78" s="2" t="s">
        <v>136</v>
      </c>
      <c r="I78" s="2" t="s">
        <v>137</v>
      </c>
      <c r="J78" s="2">
        <v>2</v>
      </c>
      <c r="K78" s="34" t="s">
        <v>137</v>
      </c>
    </row>
    <row r="79" spans="2:11">
      <c r="B79" s="17"/>
      <c r="H79" s="2" t="s">
        <v>138</v>
      </c>
      <c r="I79" s="2" t="s">
        <v>139</v>
      </c>
      <c r="J79" s="2">
        <v>3</v>
      </c>
      <c r="K79" s="34" t="s">
        <v>139</v>
      </c>
    </row>
    <row r="80" spans="2:11">
      <c r="B80" s="18"/>
      <c r="C80" s="11"/>
      <c r="D80" s="11"/>
      <c r="E80" s="11"/>
      <c r="F80" s="11"/>
      <c r="G80" s="11"/>
      <c r="H80" s="12" t="s">
        <v>140</v>
      </c>
      <c r="I80" s="12" t="s">
        <v>141</v>
      </c>
      <c r="J80" s="12">
        <v>4</v>
      </c>
      <c r="K80" s="35" t="s">
        <v>141</v>
      </c>
    </row>
    <row r="82" spans="2:11">
      <c r="B82" s="16" t="s">
        <v>142</v>
      </c>
      <c r="C82" s="7"/>
      <c r="D82" s="7"/>
      <c r="E82" s="7"/>
      <c r="F82" s="7"/>
      <c r="G82" s="7"/>
      <c r="H82" s="8" t="s">
        <v>143</v>
      </c>
      <c r="I82" s="8"/>
      <c r="J82" s="8">
        <v>0</v>
      </c>
      <c r="K82" s="33"/>
    </row>
    <row r="83" spans="2:11">
      <c r="B83" s="17"/>
      <c r="H83" s="2" t="s">
        <v>144</v>
      </c>
      <c r="I83" s="2" t="s">
        <v>145</v>
      </c>
      <c r="J83" s="2">
        <v>1</v>
      </c>
      <c r="K83" s="34" t="s">
        <v>146</v>
      </c>
    </row>
    <row r="84" spans="2:11">
      <c r="B84" s="17"/>
      <c r="H84" s="2" t="s">
        <v>147</v>
      </c>
      <c r="I84" s="2" t="s">
        <v>148</v>
      </c>
      <c r="J84" s="2">
        <v>2</v>
      </c>
      <c r="K84" s="34" t="s">
        <v>148</v>
      </c>
    </row>
    <row r="85" spans="2:11">
      <c r="B85" s="17"/>
      <c r="H85" s="2" t="s">
        <v>149</v>
      </c>
      <c r="I85" s="2" t="s">
        <v>150</v>
      </c>
      <c r="J85" s="2">
        <v>3</v>
      </c>
      <c r="K85" s="34" t="s">
        <v>150</v>
      </c>
    </row>
    <row r="86" spans="2:11">
      <c r="B86" s="17"/>
      <c r="H86" s="2" t="s">
        <v>151</v>
      </c>
      <c r="I86" s="2" t="s">
        <v>152</v>
      </c>
      <c r="J86" s="2">
        <v>4</v>
      </c>
      <c r="K86" s="34" t="s">
        <v>152</v>
      </c>
    </row>
    <row r="87" spans="2:11">
      <c r="B87" s="17"/>
      <c r="H87" s="2" t="s">
        <v>153</v>
      </c>
      <c r="I87" s="2" t="s">
        <v>154</v>
      </c>
      <c r="J87" s="2">
        <v>5</v>
      </c>
      <c r="K87" s="34" t="s">
        <v>154</v>
      </c>
    </row>
    <row r="88" spans="2:11">
      <c r="B88" s="17"/>
      <c r="H88" s="2" t="s">
        <v>155</v>
      </c>
      <c r="I88" s="2" t="s">
        <v>156</v>
      </c>
      <c r="J88" s="2">
        <v>6</v>
      </c>
      <c r="K88" s="34" t="s">
        <v>156</v>
      </c>
    </row>
    <row r="89" spans="2:11">
      <c r="B89" s="17"/>
      <c r="H89" s="2" t="s">
        <v>157</v>
      </c>
      <c r="I89" s="2" t="s">
        <v>158</v>
      </c>
      <c r="J89" s="2">
        <v>7</v>
      </c>
      <c r="K89" s="34" t="s">
        <v>158</v>
      </c>
    </row>
    <row r="90" spans="2:11">
      <c r="B90" s="17"/>
      <c r="H90" s="2" t="s">
        <v>159</v>
      </c>
      <c r="I90" s="2" t="s">
        <v>160</v>
      </c>
      <c r="J90" s="2">
        <v>8</v>
      </c>
      <c r="K90" s="34" t="s">
        <v>160</v>
      </c>
    </row>
    <row r="91" spans="2:11">
      <c r="B91" s="18"/>
      <c r="C91" s="11"/>
      <c r="D91" s="11"/>
      <c r="E91" s="11"/>
      <c r="F91" s="11"/>
      <c r="G91" s="11"/>
      <c r="H91" s="12" t="s">
        <v>161</v>
      </c>
      <c r="I91" s="12" t="s">
        <v>162</v>
      </c>
      <c r="J91" s="12">
        <v>9</v>
      </c>
      <c r="K91" s="35" t="s">
        <v>162</v>
      </c>
    </row>
    <row r="93" spans="2:11">
      <c r="B93" s="16" t="s">
        <v>163</v>
      </c>
      <c r="C93" s="7"/>
      <c r="D93" s="7"/>
      <c r="E93" s="7"/>
      <c r="F93" s="7"/>
      <c r="G93" s="7"/>
      <c r="H93" s="8" t="s">
        <v>164</v>
      </c>
      <c r="I93" s="8" t="s">
        <v>165</v>
      </c>
      <c r="J93" s="8">
        <v>1</v>
      </c>
      <c r="K93" s="33" t="s">
        <v>165</v>
      </c>
    </row>
    <row r="94" spans="2:11">
      <c r="B94" s="18"/>
      <c r="C94" s="11"/>
      <c r="D94" s="11"/>
      <c r="E94" s="11"/>
      <c r="F94" s="11"/>
      <c r="G94" s="11"/>
      <c r="H94" s="12" t="s">
        <v>166</v>
      </c>
      <c r="I94" s="12" t="s">
        <v>167</v>
      </c>
      <c r="J94" s="12">
        <v>2</v>
      </c>
      <c r="K94" s="35" t="s">
        <v>167</v>
      </c>
    </row>
    <row r="96" spans="2:11">
      <c r="B96" s="16" t="s">
        <v>168</v>
      </c>
      <c r="C96" s="7"/>
      <c r="D96" s="7"/>
      <c r="E96" s="7"/>
      <c r="F96" s="7"/>
      <c r="G96" s="7"/>
      <c r="H96" s="8" t="s">
        <v>169</v>
      </c>
      <c r="I96" s="8" t="s">
        <v>170</v>
      </c>
      <c r="J96" s="8">
        <v>1</v>
      </c>
      <c r="K96" s="33" t="s">
        <v>170</v>
      </c>
    </row>
    <row r="97" spans="2:11">
      <c r="B97" s="17"/>
      <c r="H97" s="2" t="s">
        <v>171</v>
      </c>
      <c r="I97" s="2" t="s">
        <v>172</v>
      </c>
      <c r="J97" s="2">
        <v>2</v>
      </c>
      <c r="K97" s="34" t="s">
        <v>172</v>
      </c>
    </row>
    <row r="98" spans="2:11">
      <c r="B98" s="17"/>
      <c r="H98" s="2" t="s">
        <v>173</v>
      </c>
      <c r="I98" s="2" t="s">
        <v>174</v>
      </c>
      <c r="J98" s="2">
        <v>3</v>
      </c>
      <c r="K98" s="34" t="s">
        <v>174</v>
      </c>
    </row>
    <row r="99" spans="2:11">
      <c r="B99" s="18"/>
      <c r="C99" s="11"/>
      <c r="D99" s="11"/>
      <c r="E99" s="11"/>
      <c r="F99" s="11"/>
      <c r="G99" s="11"/>
      <c r="H99" s="12" t="s">
        <v>175</v>
      </c>
      <c r="I99" s="12" t="s">
        <v>176</v>
      </c>
      <c r="J99" s="12">
        <v>4</v>
      </c>
      <c r="K99" s="35" t="s">
        <v>177</v>
      </c>
    </row>
    <row r="101" spans="2:11">
      <c r="B101" s="16" t="s">
        <v>178</v>
      </c>
      <c r="C101" s="7"/>
      <c r="D101" s="7"/>
      <c r="E101" s="7"/>
      <c r="F101" s="7"/>
      <c r="G101" s="7"/>
      <c r="H101" s="7" t="s">
        <v>179</v>
      </c>
      <c r="I101" s="8" t="s">
        <v>180</v>
      </c>
      <c r="J101" s="8">
        <v>1</v>
      </c>
      <c r="K101" s="33" t="s">
        <v>180</v>
      </c>
    </row>
    <row r="102" spans="2:11">
      <c r="B102" s="17"/>
      <c r="C102" s="23"/>
      <c r="D102" s="23"/>
      <c r="E102" s="23"/>
      <c r="F102" s="23"/>
      <c r="G102" s="23"/>
      <c r="H102" s="23" t="s">
        <v>181</v>
      </c>
      <c r="I102" s="24" t="s">
        <v>182</v>
      </c>
      <c r="J102" s="24">
        <v>2</v>
      </c>
      <c r="K102" s="34" t="s">
        <v>182</v>
      </c>
    </row>
    <row r="103" spans="2:11">
      <c r="B103" s="17"/>
      <c r="C103" s="23"/>
      <c r="D103" s="23"/>
      <c r="E103" s="23"/>
      <c r="F103" s="23"/>
      <c r="G103" s="23"/>
      <c r="H103" s="23" t="s">
        <v>183</v>
      </c>
      <c r="I103" s="24" t="s">
        <v>184</v>
      </c>
      <c r="J103" s="24">
        <v>3</v>
      </c>
      <c r="K103" s="34" t="s">
        <v>184</v>
      </c>
    </row>
    <row r="104" spans="2:11">
      <c r="B104" s="17"/>
      <c r="C104" s="23"/>
      <c r="D104" s="23"/>
      <c r="E104" s="23"/>
      <c r="F104" s="23"/>
      <c r="G104" s="23"/>
      <c r="H104" s="23" t="s">
        <v>185</v>
      </c>
      <c r="I104" s="24" t="s">
        <v>186</v>
      </c>
      <c r="J104" s="24">
        <v>4</v>
      </c>
      <c r="K104" s="34" t="s">
        <v>186</v>
      </c>
    </row>
    <row r="105" spans="2:11">
      <c r="B105" s="18"/>
      <c r="C105" s="11"/>
      <c r="D105" s="11"/>
      <c r="E105" s="11"/>
      <c r="F105" s="11"/>
      <c r="G105" s="11"/>
      <c r="H105" s="12" t="s">
        <v>187</v>
      </c>
      <c r="I105" s="12" t="s">
        <v>188</v>
      </c>
      <c r="J105" s="12">
        <v>5</v>
      </c>
      <c r="K105" s="35" t="s">
        <v>188</v>
      </c>
    </row>
    <row r="107" spans="2:11">
      <c r="B107" s="16" t="s">
        <v>189</v>
      </c>
      <c r="C107" s="7"/>
      <c r="D107" s="7"/>
      <c r="E107" s="7"/>
      <c r="F107" s="7"/>
      <c r="G107" s="7"/>
      <c r="H107" s="8" t="s">
        <v>190</v>
      </c>
      <c r="I107" s="8" t="s">
        <v>191</v>
      </c>
      <c r="J107" s="8">
        <v>1</v>
      </c>
      <c r="K107" s="33" t="s">
        <v>191</v>
      </c>
    </row>
    <row r="108" spans="2:11">
      <c r="B108" s="17"/>
      <c r="H108" s="2" t="s">
        <v>192</v>
      </c>
      <c r="I108" s="2" t="s">
        <v>193</v>
      </c>
      <c r="J108" s="2">
        <v>2</v>
      </c>
      <c r="K108" s="34" t="s">
        <v>193</v>
      </c>
    </row>
    <row r="109" spans="2:11">
      <c r="B109" s="17"/>
      <c r="H109" s="2" t="s">
        <v>194</v>
      </c>
      <c r="I109" s="2" t="s">
        <v>195</v>
      </c>
      <c r="J109" s="2">
        <v>3</v>
      </c>
      <c r="K109" s="34" t="s">
        <v>195</v>
      </c>
    </row>
    <row r="110" spans="2:11">
      <c r="B110" s="18"/>
      <c r="C110" s="11"/>
      <c r="D110" s="11"/>
      <c r="E110" s="11"/>
      <c r="F110" s="11"/>
      <c r="G110" s="11"/>
      <c r="H110" s="12" t="s">
        <v>196</v>
      </c>
      <c r="I110" s="12" t="s">
        <v>197</v>
      </c>
      <c r="J110" s="12">
        <v>4</v>
      </c>
      <c r="K110" s="35" t="s">
        <v>197</v>
      </c>
    </row>
    <row r="112" spans="2:11">
      <c r="B112" s="16" t="s">
        <v>198</v>
      </c>
      <c r="C112" s="7"/>
      <c r="D112" s="7"/>
      <c r="E112" s="7"/>
      <c r="F112" s="7"/>
      <c r="G112" s="7"/>
      <c r="H112" s="8" t="s">
        <v>199</v>
      </c>
      <c r="I112" s="8" t="s">
        <v>200</v>
      </c>
      <c r="J112" s="8">
        <v>1</v>
      </c>
      <c r="K112" s="33" t="s">
        <v>200</v>
      </c>
    </row>
    <row r="113" spans="2:11">
      <c r="B113" s="17"/>
      <c r="H113" s="2" t="s">
        <v>201</v>
      </c>
      <c r="I113" s="2" t="s">
        <v>202</v>
      </c>
      <c r="J113" s="2">
        <v>2</v>
      </c>
      <c r="K113" s="34" t="s">
        <v>202</v>
      </c>
    </row>
    <row r="114" spans="2:11">
      <c r="B114" s="17"/>
      <c r="H114" s="2" t="s">
        <v>203</v>
      </c>
      <c r="I114" s="2" t="s">
        <v>204</v>
      </c>
      <c r="J114" s="2">
        <v>3</v>
      </c>
      <c r="K114" s="34" t="s">
        <v>204</v>
      </c>
    </row>
    <row r="115" spans="2:11">
      <c r="B115" s="17"/>
      <c r="H115" s="2" t="s">
        <v>205</v>
      </c>
      <c r="I115" s="2" t="s">
        <v>206</v>
      </c>
      <c r="J115" s="2">
        <v>4</v>
      </c>
      <c r="K115" s="34" t="s">
        <v>206</v>
      </c>
    </row>
    <row r="116" spans="2:11">
      <c r="B116" s="18"/>
      <c r="C116" s="11"/>
      <c r="D116" s="11"/>
      <c r="E116" s="11"/>
      <c r="F116" s="11"/>
      <c r="G116" s="11"/>
      <c r="H116" s="12" t="s">
        <v>207</v>
      </c>
      <c r="I116" s="12" t="s">
        <v>208</v>
      </c>
      <c r="J116" s="12">
        <v>5</v>
      </c>
      <c r="K116" s="35" t="s">
        <v>208</v>
      </c>
    </row>
    <row r="118" spans="2:11">
      <c r="B118" s="16" t="s">
        <v>209</v>
      </c>
      <c r="C118" s="7"/>
      <c r="D118" s="7"/>
      <c r="E118" s="7"/>
      <c r="F118" s="7"/>
      <c r="G118" s="7"/>
      <c r="H118" s="8" t="s">
        <v>210</v>
      </c>
      <c r="I118" s="8" t="s">
        <v>211</v>
      </c>
      <c r="J118" s="8">
        <v>1</v>
      </c>
      <c r="K118" s="33" t="s">
        <v>211</v>
      </c>
    </row>
    <row r="119" spans="2:11">
      <c r="B119" s="17"/>
      <c r="H119" s="2" t="s">
        <v>212</v>
      </c>
      <c r="I119" s="2" t="s">
        <v>213</v>
      </c>
      <c r="J119" s="2">
        <v>2</v>
      </c>
      <c r="K119" s="34" t="s">
        <v>213</v>
      </c>
    </row>
    <row r="120" spans="2:11">
      <c r="B120" s="18"/>
      <c r="C120" s="11"/>
      <c r="D120" s="11"/>
      <c r="E120" s="11"/>
      <c r="F120" s="11"/>
      <c r="G120" s="11"/>
      <c r="H120" s="12" t="s">
        <v>214</v>
      </c>
      <c r="I120" s="12" t="s">
        <v>215</v>
      </c>
      <c r="J120" s="12">
        <v>3</v>
      </c>
      <c r="K120" s="35" t="s">
        <v>215</v>
      </c>
    </row>
    <row r="122" spans="2:11">
      <c r="B122" s="16" t="s">
        <v>216</v>
      </c>
      <c r="C122" s="7" t="b">
        <v>1</v>
      </c>
      <c r="D122" s="7"/>
      <c r="E122" s="7"/>
      <c r="F122" s="7"/>
      <c r="G122" s="7"/>
      <c r="H122" s="8" t="s">
        <v>217</v>
      </c>
      <c r="I122" s="8" t="s">
        <v>218</v>
      </c>
      <c r="J122" s="8">
        <f>POWER(2,0)</f>
        <v>1</v>
      </c>
      <c r="K122" s="33" t="s">
        <v>218</v>
      </c>
    </row>
    <row r="123" spans="2:11">
      <c r="B123" s="17"/>
      <c r="H123" s="2" t="s">
        <v>219</v>
      </c>
      <c r="I123" s="2" t="s">
        <v>220</v>
      </c>
      <c r="J123" s="2">
        <f>POWER(2,1)</f>
        <v>2</v>
      </c>
      <c r="K123" s="34" t="s">
        <v>220</v>
      </c>
    </row>
    <row r="124" spans="2:11">
      <c r="B124" s="17"/>
      <c r="H124" s="2" t="s">
        <v>221</v>
      </c>
      <c r="I124" s="2" t="s">
        <v>222</v>
      </c>
      <c r="J124" s="2">
        <f>POWER(2,2)</f>
        <v>4</v>
      </c>
      <c r="K124" s="34" t="s">
        <v>222</v>
      </c>
    </row>
    <row r="125" spans="2:11">
      <c r="B125" s="17"/>
      <c r="H125" s="2" t="s">
        <v>223</v>
      </c>
      <c r="I125" s="2" t="s">
        <v>224</v>
      </c>
      <c r="J125" s="2">
        <f>POWER(2,3)</f>
        <v>8</v>
      </c>
      <c r="K125" s="34" t="s">
        <v>224</v>
      </c>
    </row>
    <row r="126" spans="2:11">
      <c r="B126" s="17"/>
      <c r="H126" s="2" t="s">
        <v>225</v>
      </c>
      <c r="I126" s="2" t="s">
        <v>226</v>
      </c>
      <c r="J126" s="2">
        <f>POWER(2,4)</f>
        <v>16</v>
      </c>
      <c r="K126" s="34" t="s">
        <v>226</v>
      </c>
    </row>
    <row r="127" spans="2:11">
      <c r="B127" s="17"/>
      <c r="H127" s="2" t="s">
        <v>227</v>
      </c>
      <c r="I127" s="2" t="s">
        <v>228</v>
      </c>
      <c r="J127" s="2">
        <f>POWER(2,5)</f>
        <v>32</v>
      </c>
      <c r="K127" s="34" t="s">
        <v>228</v>
      </c>
    </row>
    <row r="128" spans="2:11">
      <c r="B128" s="17"/>
      <c r="H128" s="2" t="s">
        <v>229</v>
      </c>
      <c r="I128" s="2" t="s">
        <v>230</v>
      </c>
      <c r="J128" s="2">
        <f>POWER(2,6)</f>
        <v>64</v>
      </c>
      <c r="K128" s="34" t="s">
        <v>230</v>
      </c>
    </row>
    <row r="129" spans="2:11">
      <c r="B129" s="17"/>
      <c r="H129" s="2" t="s">
        <v>231</v>
      </c>
      <c r="I129" s="2" t="s">
        <v>232</v>
      </c>
      <c r="J129" s="2">
        <f>POWER(2,7)</f>
        <v>128</v>
      </c>
      <c r="K129" s="34" t="s">
        <v>232</v>
      </c>
    </row>
    <row r="130" spans="2:11">
      <c r="B130" s="17"/>
      <c r="H130" s="2" t="s">
        <v>233</v>
      </c>
      <c r="I130" s="2" t="s">
        <v>234</v>
      </c>
      <c r="J130" s="2">
        <f>POWER(2,8)</f>
        <v>256</v>
      </c>
      <c r="K130" s="34" t="s">
        <v>234</v>
      </c>
    </row>
    <row r="131" spans="2:11">
      <c r="B131" s="18"/>
      <c r="C131" s="11"/>
      <c r="D131" s="11"/>
      <c r="E131" s="11"/>
      <c r="F131" s="11"/>
      <c r="G131" s="11"/>
      <c r="H131" s="12" t="s">
        <v>235</v>
      </c>
      <c r="I131" s="12" t="s">
        <v>236</v>
      </c>
      <c r="J131" s="12">
        <f>POWER(2,9)</f>
        <v>512</v>
      </c>
      <c r="K131" s="35" t="s">
        <v>236</v>
      </c>
    </row>
    <row r="133" spans="2:11">
      <c r="B133" s="16" t="s">
        <v>237</v>
      </c>
      <c r="C133" s="7" t="b">
        <v>1</v>
      </c>
      <c r="D133" s="7"/>
      <c r="E133" s="7"/>
      <c r="F133" s="7"/>
      <c r="G133" s="7"/>
      <c r="H133" s="8" t="s">
        <v>238</v>
      </c>
      <c r="I133" s="8" t="s">
        <v>239</v>
      </c>
      <c r="J133" s="8">
        <f>POWER(2,0)</f>
        <v>1</v>
      </c>
      <c r="K133" s="33" t="s">
        <v>239</v>
      </c>
    </row>
    <row r="134" spans="2:11">
      <c r="B134" s="17"/>
      <c r="H134" s="2" t="s">
        <v>240</v>
      </c>
      <c r="I134" s="2" t="s">
        <v>241</v>
      </c>
      <c r="J134" s="2">
        <f>POWER(2,1)</f>
        <v>2</v>
      </c>
      <c r="K134" s="34" t="s">
        <v>241</v>
      </c>
    </row>
    <row r="135" spans="2:11">
      <c r="B135" s="17"/>
      <c r="H135" s="2" t="s">
        <v>242</v>
      </c>
      <c r="I135" s="2" t="s">
        <v>243</v>
      </c>
      <c r="J135" s="2">
        <f>POWER(2,2)</f>
        <v>4</v>
      </c>
      <c r="K135" s="34" t="s">
        <v>243</v>
      </c>
    </row>
    <row r="136" spans="2:11">
      <c r="B136" s="17"/>
      <c r="H136" s="2" t="s">
        <v>244</v>
      </c>
      <c r="I136" s="2" t="s">
        <v>245</v>
      </c>
      <c r="J136" s="2">
        <f>POWER(2,3)</f>
        <v>8</v>
      </c>
      <c r="K136" s="34" t="s">
        <v>245</v>
      </c>
    </row>
    <row r="137" spans="2:11">
      <c r="B137" s="17"/>
      <c r="H137" s="2" t="s">
        <v>246</v>
      </c>
      <c r="I137" s="2" t="s">
        <v>247</v>
      </c>
      <c r="J137" s="2">
        <f>POWER(2,4)</f>
        <v>16</v>
      </c>
      <c r="K137" s="34" t="s">
        <v>247</v>
      </c>
    </row>
    <row r="138" spans="2:11">
      <c r="B138" s="17"/>
      <c r="H138" s="2" t="s">
        <v>248</v>
      </c>
      <c r="I138" s="2" t="s">
        <v>249</v>
      </c>
      <c r="J138" s="2">
        <f>POWER(2,5)</f>
        <v>32</v>
      </c>
      <c r="K138" s="34" t="s">
        <v>249</v>
      </c>
    </row>
    <row r="139" spans="2:11">
      <c r="B139" s="17"/>
      <c r="H139" s="2" t="s">
        <v>250</v>
      </c>
      <c r="I139" s="2" t="s">
        <v>251</v>
      </c>
      <c r="J139" s="2">
        <f>POWER(2,6)</f>
        <v>64</v>
      </c>
      <c r="K139" s="34" t="s">
        <v>251</v>
      </c>
    </row>
    <row r="140" spans="2:11">
      <c r="B140" s="17"/>
      <c r="H140" s="2" t="s">
        <v>252</v>
      </c>
      <c r="I140" s="2" t="s">
        <v>253</v>
      </c>
      <c r="J140" s="2">
        <f>POWER(2,7)</f>
        <v>128</v>
      </c>
      <c r="K140" s="34" t="s">
        <v>253</v>
      </c>
    </row>
    <row r="141" spans="2:11">
      <c r="B141" s="17"/>
      <c r="H141" s="2" t="s">
        <v>254</v>
      </c>
      <c r="I141" s="2" t="s">
        <v>255</v>
      </c>
      <c r="J141" s="2">
        <f>POWER(2,8)</f>
        <v>256</v>
      </c>
      <c r="K141" s="34" t="s">
        <v>255</v>
      </c>
    </row>
    <row r="142" spans="2:11">
      <c r="B142" s="18"/>
      <c r="C142" s="11"/>
      <c r="D142" s="11"/>
      <c r="E142" s="11"/>
      <c r="F142" s="11"/>
      <c r="G142" s="11"/>
      <c r="H142" s="12" t="s">
        <v>256</v>
      </c>
      <c r="I142" s="12" t="s">
        <v>257</v>
      </c>
      <c r="J142" s="12">
        <f>POWER(2,9)</f>
        <v>512</v>
      </c>
      <c r="K142" s="35" t="s">
        <v>257</v>
      </c>
    </row>
    <row r="144" spans="2:11">
      <c r="B144" s="16" t="s">
        <v>258</v>
      </c>
      <c r="C144" s="7" t="b">
        <v>1</v>
      </c>
      <c r="D144" s="7"/>
      <c r="E144" s="7"/>
      <c r="F144" s="7"/>
      <c r="G144" s="7"/>
      <c r="H144" s="8" t="s">
        <v>259</v>
      </c>
      <c r="I144" s="8" t="s">
        <v>260</v>
      </c>
      <c r="J144" s="8">
        <f>POWER(2,0)</f>
        <v>1</v>
      </c>
      <c r="K144" s="33" t="s">
        <v>260</v>
      </c>
    </row>
    <row r="145" spans="2:11">
      <c r="B145" s="17"/>
      <c r="C145" s="23"/>
      <c r="D145" s="23"/>
      <c r="E145" s="23"/>
      <c r="F145" s="23"/>
      <c r="G145" s="23"/>
      <c r="H145" s="24" t="s">
        <v>261</v>
      </c>
      <c r="I145" s="24" t="s">
        <v>262</v>
      </c>
      <c r="J145" s="24">
        <f>POWER(2,1)</f>
        <v>2</v>
      </c>
      <c r="K145" s="34" t="s">
        <v>262</v>
      </c>
    </row>
    <row r="146" spans="2:11">
      <c r="B146" s="17"/>
      <c r="C146" s="23"/>
      <c r="D146" s="23"/>
      <c r="E146" s="23"/>
      <c r="F146" s="23"/>
      <c r="G146" s="23"/>
      <c r="H146" s="24" t="s">
        <v>263</v>
      </c>
      <c r="I146" s="24" t="s">
        <v>264</v>
      </c>
      <c r="J146" s="24">
        <f>POWER(2,2)</f>
        <v>4</v>
      </c>
      <c r="K146" s="34" t="s">
        <v>264</v>
      </c>
    </row>
    <row r="147" spans="2:11">
      <c r="B147" s="18"/>
      <c r="C147" s="11"/>
      <c r="D147" s="11"/>
      <c r="E147" s="11"/>
      <c r="F147" s="11"/>
      <c r="G147" s="11"/>
      <c r="H147" s="12" t="s">
        <v>265</v>
      </c>
      <c r="I147" s="12" t="s">
        <v>266</v>
      </c>
      <c r="J147" s="12">
        <f>POWER(2,3)</f>
        <v>8</v>
      </c>
      <c r="K147" s="35" t="s">
        <v>266</v>
      </c>
    </row>
    <row r="149" spans="2:11">
      <c r="B149" s="16" t="s">
        <v>267</v>
      </c>
      <c r="C149" s="7" t="b">
        <v>1</v>
      </c>
      <c r="D149" s="7"/>
      <c r="E149" s="7"/>
      <c r="F149" s="7"/>
      <c r="G149" s="7"/>
      <c r="H149" s="8" t="s">
        <v>268</v>
      </c>
      <c r="I149" s="8" t="s">
        <v>269</v>
      </c>
      <c r="J149" s="8">
        <v>1</v>
      </c>
      <c r="K149" s="33" t="s">
        <v>269</v>
      </c>
    </row>
    <row r="150" spans="2:11">
      <c r="B150" s="17"/>
      <c r="H150" s="2" t="s">
        <v>270</v>
      </c>
      <c r="I150" s="2" t="s">
        <v>271</v>
      </c>
      <c r="J150" s="2">
        <v>2</v>
      </c>
      <c r="K150" s="34" t="s">
        <v>271</v>
      </c>
    </row>
    <row r="151" spans="2:11">
      <c r="B151" s="17"/>
      <c r="H151" s="2" t="s">
        <v>272</v>
      </c>
      <c r="I151" s="2" t="s">
        <v>273</v>
      </c>
      <c r="J151" s="2">
        <v>3</v>
      </c>
      <c r="K151" s="34" t="s">
        <v>273</v>
      </c>
    </row>
    <row r="152" spans="2:11">
      <c r="B152" s="18"/>
      <c r="C152" s="11"/>
      <c r="D152" s="11"/>
      <c r="E152" s="11"/>
      <c r="F152" s="11"/>
      <c r="G152" s="11"/>
      <c r="H152" s="12" t="s">
        <v>274</v>
      </c>
      <c r="I152" s="12" t="s">
        <v>275</v>
      </c>
      <c r="J152" s="12">
        <v>4</v>
      </c>
      <c r="K152" s="35" t="s">
        <v>275</v>
      </c>
    </row>
    <row r="154" spans="2:11">
      <c r="B154" s="16" t="s">
        <v>276</v>
      </c>
      <c r="C154" s="7" t="b">
        <v>1</v>
      </c>
      <c r="D154" s="7"/>
      <c r="E154" s="7"/>
      <c r="F154" s="7"/>
      <c r="G154" s="7"/>
      <c r="H154" s="8" t="s">
        <v>277</v>
      </c>
      <c r="I154" s="8" t="s">
        <v>278</v>
      </c>
      <c r="J154" s="8">
        <v>1</v>
      </c>
      <c r="K154" s="33" t="s">
        <v>278</v>
      </c>
    </row>
    <row r="155" spans="2:11">
      <c r="B155" s="18"/>
      <c r="C155" s="11"/>
      <c r="D155" s="11"/>
      <c r="E155" s="11"/>
      <c r="F155" s="11"/>
      <c r="G155" s="11"/>
      <c r="H155" s="12" t="s">
        <v>279</v>
      </c>
      <c r="I155" s="12" t="s">
        <v>280</v>
      </c>
      <c r="J155" s="12">
        <v>2</v>
      </c>
      <c r="K155" s="35" t="s">
        <v>280</v>
      </c>
    </row>
    <row r="157" spans="2:11">
      <c r="B157" s="16" t="s">
        <v>281</v>
      </c>
      <c r="C157" s="7" t="b">
        <v>1</v>
      </c>
      <c r="D157" s="7"/>
      <c r="E157" s="7"/>
      <c r="F157" s="7"/>
      <c r="G157" s="7"/>
      <c r="H157" s="8" t="s">
        <v>282</v>
      </c>
      <c r="I157" s="8" t="s">
        <v>283</v>
      </c>
      <c r="J157" s="8">
        <v>1</v>
      </c>
      <c r="K157" s="33" t="s">
        <v>283</v>
      </c>
    </row>
    <row r="158" spans="2:11">
      <c r="B158" s="17"/>
      <c r="H158" s="2" t="s">
        <v>284</v>
      </c>
      <c r="I158" s="2" t="s">
        <v>285</v>
      </c>
      <c r="J158" s="2">
        <v>2</v>
      </c>
      <c r="K158" s="34" t="s">
        <v>285</v>
      </c>
    </row>
    <row r="159" spans="2:11">
      <c r="B159" s="17"/>
      <c r="H159" s="2" t="s">
        <v>286</v>
      </c>
      <c r="I159" s="2" t="s">
        <v>287</v>
      </c>
      <c r="J159" s="2">
        <v>3</v>
      </c>
      <c r="K159" s="34" t="s">
        <v>287</v>
      </c>
    </row>
    <row r="160" spans="2:11">
      <c r="B160" s="18"/>
      <c r="C160" s="11"/>
      <c r="D160" s="11"/>
      <c r="E160" s="11"/>
      <c r="F160" s="11"/>
      <c r="G160" s="11"/>
      <c r="H160" s="12" t="s">
        <v>288</v>
      </c>
      <c r="I160" s="12" t="s">
        <v>289</v>
      </c>
      <c r="J160" s="12">
        <v>4</v>
      </c>
      <c r="K160" s="35" t="s">
        <v>289</v>
      </c>
    </row>
    <row r="162" spans="2:11">
      <c r="B162" s="37" t="s">
        <v>290</v>
      </c>
      <c r="C162" s="38" t="b">
        <v>1</v>
      </c>
      <c r="D162" s="38"/>
      <c r="E162" s="38"/>
      <c r="F162" s="38"/>
      <c r="G162" s="38"/>
      <c r="H162" s="39" t="s">
        <v>291</v>
      </c>
      <c r="I162" s="39" t="s">
        <v>61</v>
      </c>
      <c r="J162" s="39">
        <v>1</v>
      </c>
      <c r="K162" s="45" t="s">
        <v>61</v>
      </c>
    </row>
    <row r="163" spans="2:11">
      <c r="B163" s="40"/>
      <c r="H163" s="2" t="s">
        <v>292</v>
      </c>
      <c r="I163" s="2" t="s">
        <v>293</v>
      </c>
      <c r="J163" s="2">
        <v>2</v>
      </c>
      <c r="K163" s="46" t="s">
        <v>293</v>
      </c>
    </row>
    <row r="164" spans="2:11">
      <c r="B164" s="40"/>
      <c r="H164" s="2" t="s">
        <v>294</v>
      </c>
      <c r="I164" s="2" t="s">
        <v>295</v>
      </c>
      <c r="J164" s="2">
        <v>3</v>
      </c>
      <c r="K164" s="46" t="s">
        <v>295</v>
      </c>
    </row>
    <row r="165" spans="2:11">
      <c r="B165" s="40"/>
      <c r="H165" s="2" t="s">
        <v>296</v>
      </c>
      <c r="I165" s="2" t="s">
        <v>297</v>
      </c>
      <c r="J165" s="2">
        <v>4</v>
      </c>
      <c r="K165" s="46" t="s">
        <v>297</v>
      </c>
    </row>
    <row r="166" spans="2:11">
      <c r="B166" s="40"/>
      <c r="H166" s="2" t="s">
        <v>298</v>
      </c>
      <c r="I166" s="2" t="s">
        <v>299</v>
      </c>
      <c r="J166" s="2">
        <v>5</v>
      </c>
      <c r="K166" s="46" t="s">
        <v>299</v>
      </c>
    </row>
    <row r="167" spans="2:11">
      <c r="B167" s="41"/>
      <c r="C167" s="42"/>
      <c r="D167" s="42"/>
      <c r="E167" s="42"/>
      <c r="F167" s="42"/>
      <c r="G167" s="42"/>
      <c r="H167" s="43" t="s">
        <v>300</v>
      </c>
      <c r="I167" s="43" t="s">
        <v>301</v>
      </c>
      <c r="J167" s="43">
        <v>6</v>
      </c>
      <c r="K167" s="47" t="s">
        <v>301</v>
      </c>
    </row>
    <row r="169" spans="2:11">
      <c r="B169" s="1" t="s">
        <v>302</v>
      </c>
      <c r="C169" s="44" t="b">
        <v>1</v>
      </c>
      <c r="H169" s="2" t="s">
        <v>303</v>
      </c>
      <c r="I169" s="2" t="s">
        <v>304</v>
      </c>
      <c r="J169" s="2">
        <v>1</v>
      </c>
      <c r="K169" s="2" t="s">
        <v>304</v>
      </c>
    </row>
    <row r="170" spans="8:11">
      <c r="H170" s="2" t="s">
        <v>305</v>
      </c>
      <c r="I170" s="2" t="s">
        <v>306</v>
      </c>
      <c r="J170" s="2">
        <v>2</v>
      </c>
      <c r="K170" s="2" t="s">
        <v>306</v>
      </c>
    </row>
    <row r="171" spans="8:11">
      <c r="H171" s="2" t="s">
        <v>307</v>
      </c>
      <c r="I171" s="2" t="s">
        <v>308</v>
      </c>
      <c r="J171" s="2">
        <v>3</v>
      </c>
      <c r="K171" s="2" t="s">
        <v>308</v>
      </c>
    </row>
    <row r="173" spans="2:11">
      <c r="B173" s="1" t="s">
        <v>309</v>
      </c>
      <c r="C173" s="1" t="b">
        <v>1</v>
      </c>
      <c r="H173" s="2" t="s">
        <v>310</v>
      </c>
      <c r="I173" s="2" t="s">
        <v>311</v>
      </c>
      <c r="J173" s="2">
        <v>1</v>
      </c>
      <c r="K173" s="2" t="s">
        <v>311</v>
      </c>
    </row>
    <row r="174" spans="8:11">
      <c r="H174" s="2" t="s">
        <v>312</v>
      </c>
      <c r="I174" s="2" t="s">
        <v>313</v>
      </c>
      <c r="J174" s="2">
        <v>2</v>
      </c>
      <c r="K174" s="2" t="s">
        <v>313</v>
      </c>
    </row>
  </sheetData>
  <mergeCells count="23">
    <mergeCell ref="H1:L1"/>
    <mergeCell ref="B4:B8"/>
    <mergeCell ref="B12:B15"/>
    <mergeCell ref="B17:B21"/>
    <mergeCell ref="B23:B25"/>
    <mergeCell ref="B27:B33"/>
    <mergeCell ref="B35:B40"/>
    <mergeCell ref="B42:B75"/>
    <mergeCell ref="B77:B80"/>
    <mergeCell ref="B82:B91"/>
    <mergeCell ref="B93:B94"/>
    <mergeCell ref="B96:B99"/>
    <mergeCell ref="B101:B105"/>
    <mergeCell ref="B107:B110"/>
    <mergeCell ref="B112:B116"/>
    <mergeCell ref="B118:B120"/>
    <mergeCell ref="B122:B131"/>
    <mergeCell ref="B133:B142"/>
    <mergeCell ref="B144:B147"/>
    <mergeCell ref="B149:B152"/>
    <mergeCell ref="B154:B155"/>
    <mergeCell ref="B157:B160"/>
    <mergeCell ref="B162:B167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2024-07-25T10:54:11Z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E0CD3C9E2FD94CF2BBD2DD4820B699EA_12</vt:lpwstr>
  </property>
  <property fmtid="{D5CDD505-2E9C-101B-9397-08002B2CF9AE}" pid="3" name="KSOProductBuildVer">
    <vt:lpwstr>2052-12.1.0.17147</vt:lpwstr>
  </property>
</Properties>
</file>