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filterPrivacy="1" codeName="ThisWorkbook"/>
  <xr:revisionPtr revIDLastSave="0" documentId="13_ncr:1_{1C2BA768-1946-E94B-8A05-B2F878B34EA7}" xr6:coauthVersionLast="47" xr6:coauthVersionMax="47" xr10:uidLastSave="{00000000-0000-0000-0000-000000000000}"/>
  <bookViews>
    <workbookView xWindow="0" yWindow="500" windowWidth="33600" windowHeight="192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1" l="1"/>
  <c r="E43" i="11"/>
  <c r="E42" i="11"/>
  <c r="E41" i="11"/>
  <c r="E40" i="11"/>
  <c r="E39" i="11"/>
  <c r="E38" i="11"/>
  <c r="E37" i="11"/>
  <c r="E36" i="11"/>
  <c r="E35" i="11"/>
  <c r="E34" i="11"/>
  <c r="E32" i="11"/>
  <c r="E30" i="11"/>
  <c r="E28" i="11"/>
  <c r="E23" i="11"/>
  <c r="E22" i="11"/>
  <c r="E13" i="11"/>
  <c r="E12" i="11"/>
  <c r="E9" i="11"/>
  <c r="E8" i="11"/>
  <c r="E24" i="11"/>
  <c r="E15" i="11"/>
  <c r="E11" i="11"/>
  <c r="E33" i="11"/>
  <c r="E31" i="11"/>
  <c r="E29" i="11"/>
  <c r="E27" i="11"/>
  <c r="E25" i="11"/>
  <c r="E26" i="11"/>
  <c r="E21" i="11"/>
  <c r="E20" i="11"/>
  <c r="E19" i="11"/>
  <c r="E46" i="11"/>
  <c r="E47" i="11"/>
  <c r="E45" i="11"/>
  <c r="E17" i="11"/>
  <c r="E16" i="11"/>
  <c r="E14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<sst xmlns="http://schemas.openxmlformats.org/spreadsheetml/2006/main" count="109" uniqueCount="64">
  <si>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</si>
  <si>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</si>
  <si>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</si>
  <si>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</si>
  <si>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</si>
  <si>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</si>
  <si>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</si>
  <si>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</si>
  <si>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</si>
  <si>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</si>
  <si>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</si>
  <si>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</si>
  <si>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</si>
  <si>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</si>
  <si>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</si>
  <si>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</si>
  <si>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</si>
  <si>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</si>
  <si>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</si>
  <si>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</si>
  <si>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</si>
  <si>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8.3.7. Árukészletek kezelése (C)</t>
  </si>
  <si>
    <t>8.3.8. Árukészletek kezelése (R)</t>
  </si>
  <si>
    <t>8.3.9. Árukészletek kezelése (UD)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</si>
  <si>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</si>
  <si>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</si>
  <si>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</si>
  <si>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</si>
  <si>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LesszKaja</t>
  </si>
  <si>
    <t>Gyakorlat: szerda 14:00-15:00</t>
  </si>
  <si>
    <t>Birkás Bertalan</t>
  </si>
  <si>
    <t>Dudás Tímea</t>
  </si>
  <si>
    <t>Gál Gergő</t>
  </si>
  <si>
    <t>Giricz Vince</t>
  </si>
  <si>
    <t>Kelemen Bálint</t>
  </si>
  <si>
    <t>Sánta Gábor</t>
  </si>
  <si>
    <t>8.3.1. Felhasználók kezelése (admin, étterem, felhasználó) (CR)</t>
  </si>
  <si>
    <t>8.3.2. Felhasználók kezelése (admin, étterem, felhasználó) (UD)</t>
  </si>
  <si>
    <t>8.3.5. Éttermek kezelése (CRUD)</t>
  </si>
  <si>
    <t>8.3.6. Éttermek kezeléséhez szükséges adatok létrehozása az adatbázisban</t>
  </si>
  <si>
    <t>8.3.10. Ételek részletezése és személyreszabása</t>
  </si>
  <si>
    <t>8.3.11. Árukészletek kezeléséhez szükséges adatok létrehozása az adatbázisban</t>
  </si>
  <si>
    <t>8.3.12. Éttermek keresése és szűrése</t>
  </si>
  <si>
    <t>8.3.13. Fuvarok kezelése (CR)</t>
  </si>
  <si>
    <t>8.3.14. Fuvarok kezelése (UD)</t>
  </si>
  <si>
    <t>8.3.15. Fuvarok szükséges adatok létrehozása az adatbázisban</t>
  </si>
  <si>
    <t>8.3.16. Kosár kezelése (CR)</t>
  </si>
  <si>
    <t>8.3.17. Kosár kezelése (UD)</t>
  </si>
  <si>
    <t>8.3.18. Fizetés folyamat megvalósítása</t>
  </si>
  <si>
    <t>8.3.19.3. "Éttermek keresése és szűrése" és "Ételek részletezése és személyreszabása" tesztelése</t>
  </si>
  <si>
    <t>8.3.19.1. "Felhasználók kezelése (admin, étterem, felhasználó) (CRUD)" és "Felhasználói munkamenet megvalósítása több jogosultsági szinttel" tesztelése</t>
  </si>
  <si>
    <t>8.3.19.2. "Éttermek kezelése (CRUD)" tesztelése</t>
  </si>
  <si>
    <t>8.3.19.4. "Árukészletek kezelése (CRUD)" tesztelése</t>
  </si>
  <si>
    <t>8.3.19.5. "Kosár kezelése (CRUD)" tesztelése</t>
  </si>
  <si>
    <t>8.3.19.6. "Fizetés folyamat megvalósítása" tesztelése</t>
  </si>
  <si>
    <t>8.3.20. A prototípus kitelepítése éles környezetbe és bemutató elkészítése</t>
  </si>
  <si>
    <t>8.4.4. "Felhasználók kezelése (admin, étterem, felhasználó) (CRUD)" és "Felhasználói munkamenet megvalósítása több jogosultsági szinttel " tesztelése (TR)</t>
  </si>
  <si>
    <t>8.4.5. "Éttermek kezelése (CRUD)" tesztelése (TR)</t>
  </si>
  <si>
    <t>8.4.6. "Éttermek keresése és szűrése" és "Ételek részletezése és személyreszabása" tesztelése (TR)</t>
  </si>
  <si>
    <t>8.4.7. "Árukészletek kezelése (CRUD)" tesztelése (TR)</t>
  </si>
  <si>
    <t>8.4.8. "Kosár kezelése (CRUD)" tesztelése (TR)</t>
  </si>
  <si>
    <t>8.4.9. "Fizetés folyamat megvalósítása" tesztelése (TR)</t>
  </si>
  <si>
    <t>8.4.10. A prototípus kitelepítésének frissítése</t>
  </si>
  <si>
    <t>8.4.11.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</si>
</sst>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77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6" fillId="14" borderId="0" xfId="0" applyFont="1" applyFill="1"/>
    <xf numFmtId="0" fontId="16" fillId="15" borderId="0" xfId="0" applyFont="1" applyFill="1"/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0" fontId="7" fillId="3" borderId="2" xfId="10" applyFill="1">
      <alignment horizontal="center" vertical="center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0" fontId="7" fillId="4" borderId="2" xfId="10" applyFill="1">
      <alignment horizontal="center" vertical="center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0" fontId="7" fillId="11" borderId="2" xfId="10" applyFill="1">
      <alignment horizontal="center" vertical="center"/>
    </xf>
    <xf numFmtId="168" fontId="7" fillId="11" borderId="2" xfId="9" applyNumberFormat="1" applyFill="1">
      <alignment horizontal="center" vertical="center"/>
    </xf>
    <xf numFmtId="0" fontId="2" fillId="11" borderId="2" xfId="11" applyFont="1" applyFill="1">
      <alignment horizontal="left" vertical="center" indent="2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0" fontId="7" fillId="10" borderId="2" xfId="10" applyFill="1">
      <alignment horizontal="center" vertical="center"/>
    </xf>
    <xf numFmtId="168" fontId="7" fillId="10" borderId="2" xfId="9" applyNumberFormat="1" applyFill="1">
      <alignment horizontal="center" vertical="center"/>
    </xf>
    <xf numFmtId="0" fontId="19" fillId="7" borderId="2" xfId="0" applyFont="1" applyFill="1" applyBorder="1" applyAlignment="1">
      <alignment horizontal="left" vertical="center" indent="1"/>
    </xf>
    <xf numFmtId="0" fontId="19" fillId="7" borderId="2" xfId="0" applyFont="1" applyFill="1" applyBorder="1" applyAlignment="1">
      <alignment horizontal="center" vertical="center"/>
    </xf>
    <xf numFmtId="165" fontId="20" fillId="7" borderId="2" xfId="0" applyNumberFormat="1" applyFont="1" applyFill="1" applyBorder="1" applyAlignment="1">
      <alignment horizontal="left" vertical="center"/>
    </xf>
    <xf numFmtId="0" fontId="16" fillId="17" borderId="0" xfId="0" applyFont="1" applyFill="1"/>
    <xf numFmtId="0" fontId="0" fillId="18" borderId="0" xfId="0" applyFill="1"/>
    <xf numFmtId="0" fontId="0" fillId="19" borderId="0" xfId="0" applyFill="1"/>
    <xf numFmtId="0" fontId="0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169" fontId="7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1" fillId="20" borderId="0" xfId="0" applyFont="1" applyFill="1"/>
    <xf numFmtId="0" fontId="0" fillId="20" borderId="0" xfId="0" applyFill="1"/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8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secondRowStripe" dxfId="77"/>
      <tableStyleElement type="firstColumnStripe" dxfId="76"/>
      <tableStyleElement type="secondColumnStripe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60"/>
  <sheetViews>
    <sheetView showGridLines="0" tabSelected="1" showRuler="0" zoomScale="80" zoomScaleNormal="80" zoomScalePageLayoutView="70" workbookViewId="0">
      <pane ySplit="5" topLeftCell="A7" activePane="bottomLeft" state="frozen"/>
      <selection pane="bottomLeft" activeCell="BI37" sqref="BI37"/>
    </sheetView>
  </sheetViews>
  <sheetFormatPr baseColWidth="10" defaultColWidth="8.83203125" defaultRowHeight="30" customHeight="1" x14ac:dyDescent="0.2"/>
  <cols>
    <col min="1" max="1" width="2.1640625" style="16" bestFit="1" customWidth="1"/>
    <col min="2" max="2" width="88.33203125" customWidth="1"/>
    <col min="3" max="3" width="13.6640625" bestFit="1" customWidth="1"/>
    <col min="4" max="4" width="11.33203125" style="4" bestFit="1" customWidth="1"/>
    <col min="5" max="5" width="11.33203125" bestFit="1" customWidth="1"/>
    <col min="6" max="83" width="2.5" customWidth="1"/>
  </cols>
  <sheetData>
    <row r="1" spans="1:83" ht="25.5" customHeight="1" x14ac:dyDescent="0.3">
      <c r="A1" s="17"/>
      <c r="B1" s="33" t="s">
        <v>28</v>
      </c>
      <c r="C1" s="1"/>
      <c r="D1" s="3"/>
      <c r="E1" s="15"/>
      <c r="F1" s="15"/>
      <c r="G1" s="15"/>
      <c r="I1" s="31"/>
      <c r="J1" t="s">
        <v>30</v>
      </c>
      <c r="O1" s="34"/>
      <c r="P1" s="31"/>
      <c r="Q1" t="s">
        <v>31</v>
      </c>
      <c r="W1" s="64"/>
      <c r="X1" s="31"/>
      <c r="Y1" t="s">
        <v>32</v>
      </c>
      <c r="AC1" s="35"/>
      <c r="AD1" s="31"/>
      <c r="AE1" s="31" t="s">
        <v>33</v>
      </c>
      <c r="AJ1" s="29"/>
      <c r="AK1" s="31"/>
      <c r="AL1" s="31" t="s">
        <v>34</v>
      </c>
      <c r="AR1" s="28"/>
      <c r="AS1" s="31"/>
      <c r="AT1" s="31" t="s">
        <v>35</v>
      </c>
      <c r="AY1" s="66"/>
      <c r="AZ1" s="31"/>
      <c r="BA1" s="31" t="s">
        <v>8</v>
      </c>
      <c r="BF1" s="65"/>
      <c r="BG1" s="31"/>
    </row>
    <row r="2" spans="1:83" ht="25.5" customHeight="1" x14ac:dyDescent="0.2">
      <c r="B2" s="32" t="s">
        <v>29</v>
      </c>
      <c r="D2" s="69" t="s">
        <v>0</v>
      </c>
      <c r="E2" s="69"/>
      <c r="F2" s="15"/>
      <c r="G2" s="19"/>
    </row>
    <row r="3" spans="1:83" ht="25.5" customHeight="1" x14ac:dyDescent="0.25">
      <c r="B3" s="26"/>
      <c r="D3" s="69">
        <v>45572</v>
      </c>
      <c r="E3" s="69"/>
      <c r="F3" s="15"/>
    </row>
    <row r="4" spans="1:83" ht="25.5" customHeight="1" x14ac:dyDescent="0.2">
      <c r="A4" s="17"/>
      <c r="D4"/>
      <c r="F4" s="73"/>
      <c r="G4" s="70">
        <f>G5</f>
        <v>45572</v>
      </c>
      <c r="H4" s="71"/>
      <c r="I4" s="71"/>
      <c r="J4" s="71"/>
      <c r="K4" s="71"/>
      <c r="L4" s="71"/>
      <c r="M4" s="72"/>
      <c r="N4" s="70">
        <f>N5</f>
        <v>45579</v>
      </c>
      <c r="O4" s="71"/>
      <c r="P4" s="71"/>
      <c r="Q4" s="71"/>
      <c r="R4" s="71"/>
      <c r="S4" s="71"/>
      <c r="T4" s="72"/>
      <c r="U4" s="70">
        <f>U5</f>
        <v>45586</v>
      </c>
      <c r="V4" s="71"/>
      <c r="W4" s="71"/>
      <c r="X4" s="71"/>
      <c r="Y4" s="71"/>
      <c r="Z4" s="71"/>
      <c r="AA4" s="72"/>
      <c r="AB4" s="70">
        <f>AB5</f>
        <v>45593</v>
      </c>
      <c r="AC4" s="71"/>
      <c r="AD4" s="71"/>
      <c r="AE4" s="71"/>
      <c r="AF4" s="71"/>
      <c r="AG4" s="71"/>
      <c r="AH4" s="72"/>
      <c r="AI4" s="70">
        <f>AI5</f>
        <v>45600</v>
      </c>
      <c r="AJ4" s="71"/>
      <c r="AK4" s="71"/>
      <c r="AL4" s="71"/>
      <c r="AM4" s="71"/>
      <c r="AN4" s="71"/>
      <c r="AO4" s="72"/>
      <c r="AP4" s="70">
        <f>AP5</f>
        <v>45607</v>
      </c>
      <c r="AQ4" s="71"/>
      <c r="AR4" s="71"/>
      <c r="AS4" s="71"/>
      <c r="AT4" s="71"/>
      <c r="AU4" s="71"/>
      <c r="AV4" s="72"/>
      <c r="AW4" s="70">
        <f>AW5</f>
        <v>45614</v>
      </c>
      <c r="AX4" s="71"/>
      <c r="AY4" s="71"/>
      <c r="AZ4" s="71"/>
      <c r="BA4" s="71"/>
      <c r="BB4" s="71"/>
      <c r="BC4" s="72"/>
      <c r="BD4" s="70">
        <f>BD5</f>
        <v>45621</v>
      </c>
      <c r="BE4" s="71"/>
      <c r="BF4" s="71"/>
      <c r="BG4" s="71"/>
      <c r="BH4" s="71"/>
      <c r="BI4" s="71"/>
      <c r="BJ4" s="72"/>
      <c r="BK4" s="70">
        <f>BK5</f>
        <v>45628</v>
      </c>
      <c r="BL4" s="71"/>
      <c r="BM4" s="71"/>
      <c r="BN4" s="71"/>
      <c r="BO4" s="71"/>
      <c r="BP4" s="71"/>
      <c r="BQ4" s="72"/>
      <c r="BR4" s="70">
        <f>BR5</f>
        <v>45635</v>
      </c>
      <c r="BS4" s="71"/>
      <c r="BT4" s="71"/>
      <c r="BU4" s="71"/>
      <c r="BV4" s="71"/>
      <c r="BW4" s="71"/>
      <c r="BX4" s="72"/>
      <c r="BY4" s="70">
        <f>BY5</f>
        <v>45642</v>
      </c>
      <c r="BZ4" s="71"/>
      <c r="CA4" s="71"/>
      <c r="CB4" s="71"/>
      <c r="CC4" s="71"/>
      <c r="CD4" s="71"/>
      <c r="CE4" s="72"/>
    </row>
    <row r="5" spans="1:83" ht="25.5" customHeight="1" thickBot="1" x14ac:dyDescent="0.25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4"/>
      <c r="G5" s="6">
        <f>Project_Start-WEEKDAY(Project_Start,1)+2</f>
        <v>45572</v>
      </c>
      <c r="H5" s="5">
        <f>G5+1</f>
        <v>45573</v>
      </c>
      <c r="I5" s="5">
        <f t="shared" ref="I5:AV5" si="0">H5+1</f>
        <v>45574</v>
      </c>
      <c r="J5" s="5">
        <f t="shared" si="0"/>
        <v>45575</v>
      </c>
      <c r="K5" s="5">
        <f t="shared" si="0"/>
        <v>45576</v>
      </c>
      <c r="L5" s="5">
        <f t="shared" si="0"/>
        <v>45577</v>
      </c>
      <c r="M5" s="7">
        <f t="shared" si="0"/>
        <v>45578</v>
      </c>
      <c r="N5" s="6">
        <f>M5+1</f>
        <v>45579</v>
      </c>
      <c r="O5" s="5">
        <f>N5+1</f>
        <v>45580</v>
      </c>
      <c r="P5" s="5">
        <f t="shared" si="0"/>
        <v>45581</v>
      </c>
      <c r="Q5" s="5">
        <f t="shared" si="0"/>
        <v>45582</v>
      </c>
      <c r="R5" s="5">
        <f t="shared" si="0"/>
        <v>45583</v>
      </c>
      <c r="S5" s="5">
        <f t="shared" si="0"/>
        <v>45584</v>
      </c>
      <c r="T5" s="7">
        <f t="shared" si="0"/>
        <v>45585</v>
      </c>
      <c r="U5" s="6">
        <f>T5+1</f>
        <v>45586</v>
      </c>
      <c r="V5" s="5">
        <f>U5+1</f>
        <v>45587</v>
      </c>
      <c r="W5" s="5">
        <f t="shared" si="0"/>
        <v>45588</v>
      </c>
      <c r="X5" s="5">
        <f t="shared" si="0"/>
        <v>45589</v>
      </c>
      <c r="Y5" s="5">
        <f t="shared" si="0"/>
        <v>45590</v>
      </c>
      <c r="Z5" s="5">
        <f t="shared" si="0"/>
        <v>45591</v>
      </c>
      <c r="AA5" s="7">
        <f t="shared" si="0"/>
        <v>45592</v>
      </c>
      <c r="AB5" s="6">
        <f>AA5+1</f>
        <v>45593</v>
      </c>
      <c r="AC5" s="5">
        <f>AB5+1</f>
        <v>45594</v>
      </c>
      <c r="AD5" s="5">
        <f t="shared" si="0"/>
        <v>45595</v>
      </c>
      <c r="AE5" s="5">
        <f t="shared" si="0"/>
        <v>45596</v>
      </c>
      <c r="AF5" s="5">
        <f t="shared" si="0"/>
        <v>45597</v>
      </c>
      <c r="AG5" s="5">
        <f t="shared" si="0"/>
        <v>45598</v>
      </c>
      <c r="AH5" s="7">
        <f t="shared" si="0"/>
        <v>45599</v>
      </c>
      <c r="AI5" s="6">
        <f>AH5+1</f>
        <v>45600</v>
      </c>
      <c r="AJ5" s="5">
        <f>AI5+1</f>
        <v>45601</v>
      </c>
      <c r="AK5" s="5">
        <f t="shared" si="0"/>
        <v>45602</v>
      </c>
      <c r="AL5" s="5">
        <f t="shared" si="0"/>
        <v>45603</v>
      </c>
      <c r="AM5" s="5">
        <f t="shared" si="0"/>
        <v>45604</v>
      </c>
      <c r="AN5" s="5">
        <f t="shared" si="0"/>
        <v>45605</v>
      </c>
      <c r="AO5" s="7">
        <f t="shared" si="0"/>
        <v>45606</v>
      </c>
      <c r="AP5" s="6">
        <f>AO5+1</f>
        <v>45607</v>
      </c>
      <c r="AQ5" s="5">
        <f>AP5+1</f>
        <v>45608</v>
      </c>
      <c r="AR5" s="5">
        <f t="shared" si="0"/>
        <v>45609</v>
      </c>
      <c r="AS5" s="5">
        <f t="shared" si="0"/>
        <v>45610</v>
      </c>
      <c r="AT5" s="5">
        <f t="shared" si="0"/>
        <v>45611</v>
      </c>
      <c r="AU5" s="5">
        <f t="shared" si="0"/>
        <v>45612</v>
      </c>
      <c r="AV5" s="7">
        <f t="shared" si="0"/>
        <v>45613</v>
      </c>
      <c r="AW5" s="6">
        <f>AV5+1</f>
        <v>45614</v>
      </c>
      <c r="AX5" s="5">
        <f>AW5+1</f>
        <v>45615</v>
      </c>
      <c r="AY5" s="5">
        <f t="shared" ref="AY5:BC5" si="1">AX5+1</f>
        <v>45616</v>
      </c>
      <c r="AZ5" s="5">
        <f t="shared" si="1"/>
        <v>45617</v>
      </c>
      <c r="BA5" s="5">
        <f t="shared" si="1"/>
        <v>45618</v>
      </c>
      <c r="BB5" s="5">
        <f t="shared" si="1"/>
        <v>45619</v>
      </c>
      <c r="BC5" s="7">
        <f t="shared" si="1"/>
        <v>45620</v>
      </c>
      <c r="BD5" s="6">
        <f>BC5+1</f>
        <v>45621</v>
      </c>
      <c r="BE5" s="5">
        <f>BD5+1</f>
        <v>45622</v>
      </c>
      <c r="BF5" s="5">
        <f t="shared" ref="BF5:BK5" si="2">BE5+1</f>
        <v>45623</v>
      </c>
      <c r="BG5" s="5">
        <f t="shared" si="2"/>
        <v>45624</v>
      </c>
      <c r="BH5" s="5">
        <f t="shared" si="2"/>
        <v>45625</v>
      </c>
      <c r="BI5" s="5">
        <f t="shared" si="2"/>
        <v>45626</v>
      </c>
      <c r="BJ5" s="7">
        <f t="shared" si="2"/>
        <v>45627</v>
      </c>
      <c r="BK5" s="6">
        <f t="shared" si="2"/>
        <v>45628</v>
      </c>
      <c r="BL5" s="5">
        <f t="shared" ref="BL5" si="3">BK5+1</f>
        <v>45629</v>
      </c>
      <c r="BM5" s="5">
        <f t="shared" ref="BM5" si="4">BL5+1</f>
        <v>45630</v>
      </c>
      <c r="BN5" s="5">
        <f t="shared" ref="BN5" si="5">BM5+1</f>
        <v>45631</v>
      </c>
      <c r="BO5" s="5">
        <f t="shared" ref="BO5" si="6">BN5+1</f>
        <v>45632</v>
      </c>
      <c r="BP5" s="5">
        <f t="shared" ref="BP5" si="7">BO5+1</f>
        <v>45633</v>
      </c>
      <c r="BQ5" s="7">
        <f t="shared" ref="BQ5" si="8">BP5+1</f>
        <v>45634</v>
      </c>
      <c r="BR5" s="6">
        <f t="shared" ref="BR5" si="9">BQ5+1</f>
        <v>45635</v>
      </c>
      <c r="BS5" s="5">
        <f t="shared" ref="BS5" si="10">BR5+1</f>
        <v>45636</v>
      </c>
      <c r="BT5" s="5">
        <f t="shared" ref="BT5" si="11">BS5+1</f>
        <v>45637</v>
      </c>
      <c r="BU5" s="5">
        <f t="shared" ref="BU5" si="12">BT5+1</f>
        <v>45638</v>
      </c>
      <c r="BV5" s="5">
        <f t="shared" ref="BV5" si="13">BU5+1</f>
        <v>45639</v>
      </c>
      <c r="BW5" s="5">
        <f t="shared" ref="BW5" si="14">BV5+1</f>
        <v>45640</v>
      </c>
      <c r="BX5" s="5">
        <f t="shared" ref="BX5" si="15">BW5+1</f>
        <v>45641</v>
      </c>
      <c r="BY5" s="5">
        <f t="shared" ref="BY5" si="16">BX5+1</f>
        <v>45642</v>
      </c>
      <c r="BZ5" s="5">
        <f t="shared" ref="BZ5" si="17">BY5+1</f>
        <v>45643</v>
      </c>
      <c r="CA5" s="5">
        <f t="shared" ref="CA5" si="18">BZ5+1</f>
        <v>45644</v>
      </c>
      <c r="CB5" s="5">
        <f t="shared" ref="CB5" si="19">CA5+1</f>
        <v>45645</v>
      </c>
      <c r="CC5" s="5">
        <f t="shared" ref="CC5" si="20">CB5+1</f>
        <v>45646</v>
      </c>
      <c r="CD5" s="5">
        <f t="shared" ref="CD5" si="21">CC5+1</f>
        <v>45647</v>
      </c>
      <c r="CE5" s="5">
        <f t="shared" ref="CE5" si="22">CD5+1</f>
        <v>45648</v>
      </c>
    </row>
    <row r="6" spans="1:83" ht="30" hidden="1" customHeight="1" thickBot="1" x14ac:dyDescent="0.25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 x14ac:dyDescent="0.25">
      <c r="A7" s="17"/>
      <c r="B7" s="36" t="s">
        <v>5</v>
      </c>
      <c r="C7" s="37"/>
      <c r="D7" s="38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 x14ac:dyDescent="0.25">
      <c r="A8" s="17"/>
      <c r="B8" s="39" t="s">
        <v>11</v>
      </c>
      <c r="C8" s="40" t="s">
        <v>8</v>
      </c>
      <c r="D8" s="41">
        <v>45572</v>
      </c>
      <c r="E8" s="41">
        <f>D8+1</f>
        <v>45573</v>
      </c>
      <c r="F8" s="22"/>
      <c r="G8" s="14"/>
      <c r="H8" s="14"/>
      <c r="I8" s="14"/>
      <c r="J8" s="14"/>
      <c r="K8" s="14"/>
      <c r="L8" s="27"/>
      <c r="M8" s="27"/>
      <c r="N8" s="14"/>
      <c r="O8" s="14"/>
      <c r="P8" s="14"/>
      <c r="Q8" s="14"/>
      <c r="R8" s="14"/>
      <c r="S8" s="27"/>
      <c r="T8" s="27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 x14ac:dyDescent="0.25">
      <c r="A9" s="17"/>
      <c r="B9" s="39" t="s">
        <v>12</v>
      </c>
      <c r="C9" s="40" t="s">
        <v>30</v>
      </c>
      <c r="D9" s="41">
        <v>45575</v>
      </c>
      <c r="E9" s="41">
        <f>D9+2</f>
        <v>45577</v>
      </c>
      <c r="F9" s="22"/>
      <c r="G9" s="14"/>
      <c r="H9" s="14"/>
      <c r="I9" s="14"/>
      <c r="J9" s="34"/>
      <c r="K9" s="34"/>
      <c r="L9" s="34"/>
      <c r="M9" s="27"/>
      <c r="N9" s="14"/>
      <c r="O9" s="14"/>
      <c r="P9" s="14"/>
      <c r="Q9" s="14"/>
      <c r="R9" s="14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 x14ac:dyDescent="0.25">
      <c r="A10" s="17"/>
      <c r="B10" s="42" t="s">
        <v>6</v>
      </c>
      <c r="C10" s="43"/>
      <c r="D10" s="44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 x14ac:dyDescent="0.25">
      <c r="A11" s="17"/>
      <c r="B11" s="45" t="s">
        <v>13</v>
      </c>
      <c r="C11" s="46" t="s">
        <v>35</v>
      </c>
      <c r="D11" s="47">
        <v>45578</v>
      </c>
      <c r="E11" s="47">
        <f>D11+2</f>
        <v>45580</v>
      </c>
      <c r="F11" s="22"/>
      <c r="G11" s="14"/>
      <c r="H11" s="14"/>
      <c r="I11" s="14"/>
      <c r="J11" s="14"/>
      <c r="K11" s="14"/>
      <c r="L11" s="27"/>
      <c r="M11" s="66"/>
      <c r="N11" s="66"/>
      <c r="O11" s="66"/>
      <c r="P11" s="14"/>
      <c r="Q11" s="14"/>
      <c r="R11" s="14"/>
      <c r="S11" s="27"/>
      <c r="T11" s="27"/>
      <c r="U11" s="14"/>
      <c r="V11" s="14"/>
      <c r="W11" s="14"/>
      <c r="X11" s="14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 x14ac:dyDescent="0.25">
      <c r="A12" s="17"/>
      <c r="B12" s="45" t="s">
        <v>14</v>
      </c>
      <c r="C12" s="46" t="s">
        <v>33</v>
      </c>
      <c r="D12" s="47">
        <v>45578</v>
      </c>
      <c r="E12" s="47">
        <f>D12+3</f>
        <v>45581</v>
      </c>
      <c r="F12" s="22"/>
      <c r="G12" s="14"/>
      <c r="H12" s="14"/>
      <c r="I12" s="14"/>
      <c r="J12" s="14"/>
      <c r="K12" s="14"/>
      <c r="L12" s="27"/>
      <c r="M12" s="29"/>
      <c r="N12" s="29"/>
      <c r="O12" s="29"/>
      <c r="P12" s="29"/>
      <c r="Q12" s="14"/>
      <c r="R12" s="14"/>
      <c r="S12" s="27"/>
      <c r="T12" s="27"/>
      <c r="U12" s="14"/>
      <c r="V12" s="14"/>
      <c r="W12" s="14"/>
      <c r="X12" s="14"/>
      <c r="Y12" s="14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 x14ac:dyDescent="0.25">
      <c r="A13" s="17"/>
      <c r="B13" s="45" t="s">
        <v>15</v>
      </c>
      <c r="C13" s="46" t="s">
        <v>31</v>
      </c>
      <c r="D13" s="47">
        <v>45581</v>
      </c>
      <c r="E13" s="47">
        <f>D13+2</f>
        <v>45583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14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 x14ac:dyDescent="0.25">
      <c r="A14" s="17"/>
      <c r="B14" s="45" t="s">
        <v>16</v>
      </c>
      <c r="C14" s="46" t="s">
        <v>32</v>
      </c>
      <c r="D14" s="47">
        <v>45581</v>
      </c>
      <c r="E14" s="47">
        <f>D14+3</f>
        <v>45584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35"/>
      <c r="Q14" s="35"/>
      <c r="R14" s="35"/>
      <c r="S14" s="35"/>
      <c r="T14" s="27"/>
      <c r="U14" s="14"/>
      <c r="V14" s="14"/>
      <c r="W14" s="14"/>
      <c r="X14" s="14"/>
      <c r="Y14" s="14"/>
      <c r="Z14" s="27"/>
      <c r="AA14" s="27"/>
      <c r="AB14" s="14"/>
      <c r="AC14" s="14"/>
      <c r="AD14" s="14"/>
      <c r="AE14" s="1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 x14ac:dyDescent="0.25">
      <c r="A15" s="17"/>
      <c r="B15" s="45" t="s">
        <v>17</v>
      </c>
      <c r="C15" s="46" t="s">
        <v>34</v>
      </c>
      <c r="D15" s="47">
        <v>45584</v>
      </c>
      <c r="E15" s="47">
        <f>D15+2</f>
        <v>45586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8"/>
      <c r="T15" s="28"/>
      <c r="U15" s="28"/>
      <c r="V15" s="14"/>
      <c r="W15" s="14"/>
      <c r="X15" s="14"/>
      <c r="Y15" s="14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 x14ac:dyDescent="0.25">
      <c r="A16" s="17"/>
      <c r="B16" s="45" t="s">
        <v>18</v>
      </c>
      <c r="C16" s="46" t="s">
        <v>30</v>
      </c>
      <c r="D16" s="47">
        <v>45580</v>
      </c>
      <c r="E16" s="47">
        <f>D16+2</f>
        <v>45582</v>
      </c>
      <c r="F16" s="22"/>
      <c r="G16" s="14"/>
      <c r="H16" s="14"/>
      <c r="I16" s="14"/>
      <c r="J16" s="14"/>
      <c r="K16" s="14"/>
      <c r="L16" s="27"/>
      <c r="M16" s="27"/>
      <c r="N16" s="14"/>
      <c r="O16" s="34"/>
      <c r="P16" s="34"/>
      <c r="Q16" s="34"/>
      <c r="R16" s="14"/>
      <c r="S16" s="27"/>
      <c r="T16" s="27"/>
      <c r="U16" s="14"/>
      <c r="V16" s="14"/>
      <c r="W16" s="14"/>
      <c r="X16" s="14"/>
      <c r="Y16" s="14"/>
      <c r="Z16" s="27"/>
      <c r="AA16" s="27"/>
      <c r="AB16" s="14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 x14ac:dyDescent="0.25">
      <c r="A17" s="17"/>
      <c r="B17" s="45" t="s">
        <v>19</v>
      </c>
      <c r="C17" s="46" t="s">
        <v>30</v>
      </c>
      <c r="D17" s="47">
        <v>45586</v>
      </c>
      <c r="E17" s="47">
        <f>D17</f>
        <v>45586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3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14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 x14ac:dyDescent="0.25">
      <c r="A18" s="17"/>
      <c r="B18" s="48" t="s">
        <v>9</v>
      </c>
      <c r="C18" s="49"/>
      <c r="D18" s="50"/>
      <c r="E18" s="12"/>
      <c r="F18" s="22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</row>
    <row r="19" spans="1:83" s="2" customFormat="1" ht="15" customHeight="1" thickBot="1" x14ac:dyDescent="0.25">
      <c r="A19" s="17">
        <v>1</v>
      </c>
      <c r="B19" s="51" t="s">
        <v>36</v>
      </c>
      <c r="C19" s="52" t="s">
        <v>30</v>
      </c>
      <c r="D19" s="53">
        <v>45588</v>
      </c>
      <c r="E19" s="53">
        <f>D19+4</f>
        <v>45592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34"/>
      <c r="X19" s="34"/>
      <c r="Y19" s="34"/>
      <c r="Z19" s="34"/>
      <c r="AA19" s="34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7"/>
      <c r="AO19" s="27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 x14ac:dyDescent="0.25">
      <c r="A20" s="17"/>
      <c r="B20" s="51" t="s">
        <v>37</v>
      </c>
      <c r="C20" s="52" t="s">
        <v>34</v>
      </c>
      <c r="D20" s="53">
        <v>45585</v>
      </c>
      <c r="E20" s="53">
        <f>D20+3</f>
        <v>45588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8"/>
      <c r="U20" s="28"/>
      <c r="V20" s="28"/>
      <c r="W20" s="28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14"/>
      <c r="AL20" s="14"/>
      <c r="AM20" s="14"/>
      <c r="AN20" s="27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 x14ac:dyDescent="0.25">
      <c r="A21" s="17"/>
      <c r="B21" s="67" t="s">
        <v>27</v>
      </c>
      <c r="C21" s="52" t="s">
        <v>31</v>
      </c>
      <c r="D21" s="53">
        <v>45584</v>
      </c>
      <c r="E21" s="53">
        <f>D21+2</f>
        <v>45586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64"/>
      <c r="T21" s="64"/>
      <c r="U21" s="6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14"/>
      <c r="AL21" s="14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 x14ac:dyDescent="0.25">
      <c r="A22" s="17"/>
      <c r="B22" s="51" t="s">
        <v>20</v>
      </c>
      <c r="C22" s="52" t="s">
        <v>35</v>
      </c>
      <c r="D22" s="53">
        <v>45593</v>
      </c>
      <c r="E22" s="53">
        <f>D22+6</f>
        <v>45599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66"/>
      <c r="AC22" s="66"/>
      <c r="AD22" s="66"/>
      <c r="AE22" s="66"/>
      <c r="AF22" s="66"/>
      <c r="AG22" s="66"/>
      <c r="AH22" s="66"/>
      <c r="AI22" s="75"/>
      <c r="AJ22" s="14"/>
      <c r="AK22" s="14"/>
      <c r="AL22" s="14"/>
      <c r="AM22" s="14"/>
      <c r="AN22" s="27"/>
      <c r="AO22" s="27"/>
      <c r="AP22" s="14"/>
      <c r="AQ22" s="14"/>
      <c r="AR22" s="14"/>
      <c r="AS22" s="14"/>
      <c r="AT22" s="14"/>
      <c r="AU22" s="27"/>
      <c r="AV22" s="27"/>
      <c r="AW22" s="14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 x14ac:dyDescent="0.25">
      <c r="A23" s="17"/>
      <c r="B23" s="51" t="s">
        <v>38</v>
      </c>
      <c r="C23" s="52" t="s">
        <v>33</v>
      </c>
      <c r="D23" s="53">
        <v>45588</v>
      </c>
      <c r="E23" s="53">
        <f>D23+3</f>
        <v>45591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29"/>
      <c r="X23" s="29"/>
      <c r="Y23" s="29"/>
      <c r="Z23" s="29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14"/>
      <c r="AX23" s="14"/>
      <c r="AY23" s="14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 x14ac:dyDescent="0.25">
      <c r="A24" s="17"/>
      <c r="B24" s="51" t="s">
        <v>39</v>
      </c>
      <c r="C24" s="52" t="s">
        <v>32</v>
      </c>
      <c r="D24" s="53">
        <v>45590</v>
      </c>
      <c r="E24" s="53">
        <f>D24+3</f>
        <v>45593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35"/>
      <c r="Z24" s="35"/>
      <c r="AA24" s="35"/>
      <c r="AB24" s="35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14"/>
      <c r="AQ24" s="14"/>
      <c r="AR24" s="14"/>
      <c r="AS24" s="14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 x14ac:dyDescent="0.25">
      <c r="A25" s="17"/>
      <c r="B25" s="54" t="s">
        <v>21</v>
      </c>
      <c r="C25" s="52" t="s">
        <v>30</v>
      </c>
      <c r="D25" s="53">
        <v>45593</v>
      </c>
      <c r="E25" s="53">
        <f>D25+3</f>
        <v>45596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34"/>
      <c r="AC25" s="34"/>
      <c r="AD25" s="34"/>
      <c r="AE25" s="3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14"/>
      <c r="AT25" s="14"/>
      <c r="AU25" s="27"/>
      <c r="AV25" s="27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 x14ac:dyDescent="0.25">
      <c r="A26" s="17"/>
      <c r="B26" s="54" t="s">
        <v>22</v>
      </c>
      <c r="C26" s="52" t="s">
        <v>31</v>
      </c>
      <c r="D26" s="53">
        <v>45591</v>
      </c>
      <c r="E26" s="53">
        <f>D26+2</f>
        <v>45593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64"/>
      <c r="AA26" s="64"/>
      <c r="AB26" s="6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14"/>
      <c r="AR26" s="14"/>
      <c r="AS26" s="14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 x14ac:dyDescent="0.25">
      <c r="A27" s="17"/>
      <c r="B27" s="54" t="s">
        <v>23</v>
      </c>
      <c r="C27" s="52" t="s">
        <v>34</v>
      </c>
      <c r="D27" s="53">
        <v>45593</v>
      </c>
      <c r="E27" s="53">
        <f>D27+4</f>
        <v>45597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28"/>
      <c r="AC27" s="28"/>
      <c r="AD27" s="28"/>
      <c r="AE27" s="28"/>
      <c r="AF27" s="28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14"/>
      <c r="AT27" s="14"/>
      <c r="AU27" s="27"/>
      <c r="AV27" s="27"/>
      <c r="AW27" s="14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 x14ac:dyDescent="0.25">
      <c r="A28" s="17"/>
      <c r="B28" s="68" t="s">
        <v>40</v>
      </c>
      <c r="C28" s="52" t="s">
        <v>32</v>
      </c>
      <c r="D28" s="53">
        <v>45598</v>
      </c>
      <c r="E28" s="53">
        <f>D28+3</f>
        <v>45601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35"/>
      <c r="AH28" s="35"/>
      <c r="AI28" s="35"/>
      <c r="AJ28" s="35"/>
      <c r="AK28" s="14"/>
      <c r="AL28" s="14"/>
      <c r="AM28" s="14"/>
      <c r="AN28" s="27"/>
      <c r="AO28" s="27"/>
      <c r="AP28" s="14"/>
      <c r="AQ28" s="14"/>
      <c r="AR28" s="14"/>
      <c r="AS28" s="14"/>
      <c r="AT28" s="14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 x14ac:dyDescent="0.25">
      <c r="A29" s="17"/>
      <c r="B29" s="68" t="s">
        <v>41</v>
      </c>
      <c r="C29" s="52" t="s">
        <v>35</v>
      </c>
      <c r="D29" s="53">
        <v>45590</v>
      </c>
      <c r="E29" s="53">
        <f>D29+4</f>
        <v>45594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66"/>
      <c r="Z29" s="66"/>
      <c r="AA29" s="66"/>
      <c r="AB29" s="66"/>
      <c r="AC29" s="66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14"/>
      <c r="AT29" s="14"/>
      <c r="AU29" s="27"/>
      <c r="AV29" s="27"/>
      <c r="AW29" s="14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 x14ac:dyDescent="0.25">
      <c r="A30" s="17"/>
      <c r="B30" s="68" t="s">
        <v>42</v>
      </c>
      <c r="C30" s="52" t="s">
        <v>33</v>
      </c>
      <c r="D30" s="53">
        <v>45591</v>
      </c>
      <c r="E30" s="53">
        <f>D30+3</f>
        <v>45594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9"/>
      <c r="AA30" s="29"/>
      <c r="AB30" s="29"/>
      <c r="AC30" s="29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14"/>
      <c r="AY30" s="14"/>
      <c r="AZ30" s="14"/>
      <c r="BA30" s="14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 x14ac:dyDescent="0.25">
      <c r="A31" s="17"/>
      <c r="B31" s="68" t="s">
        <v>43</v>
      </c>
      <c r="C31" s="52" t="s">
        <v>32</v>
      </c>
      <c r="D31" s="53">
        <v>45596</v>
      </c>
      <c r="E31" s="53">
        <f>D31+3</f>
        <v>45599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35"/>
      <c r="AF31" s="35"/>
      <c r="AG31" s="35"/>
      <c r="AH31" s="35"/>
      <c r="AI31" s="35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14"/>
      <c r="AX31" s="14"/>
      <c r="AY31" s="14"/>
      <c r="AZ31" s="14"/>
      <c r="BA31" s="14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 x14ac:dyDescent="0.25">
      <c r="A32" s="17"/>
      <c r="B32" s="68" t="s">
        <v>44</v>
      </c>
      <c r="C32" s="52" t="s">
        <v>31</v>
      </c>
      <c r="D32" s="53">
        <v>45597</v>
      </c>
      <c r="E32" s="53">
        <f>D32+3</f>
        <v>45600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64"/>
      <c r="AG32" s="64"/>
      <c r="AH32" s="64"/>
      <c r="AI32" s="6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7"/>
      <c r="AW32" s="14"/>
      <c r="AX32" s="14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 x14ac:dyDescent="0.25">
      <c r="A33" s="17"/>
      <c r="B33" s="68" t="s">
        <v>45</v>
      </c>
      <c r="C33" s="52" t="s">
        <v>31</v>
      </c>
      <c r="D33" s="53">
        <v>45599</v>
      </c>
      <c r="E33" s="53">
        <f>D33+2</f>
        <v>45601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64"/>
      <c r="AI33" s="64"/>
      <c r="AJ33" s="6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14"/>
      <c r="AX33" s="14"/>
      <c r="AY33" s="14"/>
      <c r="AZ33" s="14"/>
      <c r="BA33" s="14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 x14ac:dyDescent="0.25">
      <c r="A34" s="17"/>
      <c r="B34" s="68" t="s">
        <v>46</v>
      </c>
      <c r="C34" s="52" t="s">
        <v>34</v>
      </c>
      <c r="D34" s="53">
        <v>45598</v>
      </c>
      <c r="E34" s="53">
        <f>D34+4</f>
        <v>45602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8"/>
      <c r="AH34" s="28"/>
      <c r="AI34" s="28"/>
      <c r="AJ34" s="28"/>
      <c r="AK34" s="28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14"/>
      <c r="AY34" s="14"/>
      <c r="AZ34" s="14"/>
      <c r="BA34" s="14"/>
      <c r="BB34" s="27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 x14ac:dyDescent="0.25">
      <c r="A35" s="17"/>
      <c r="B35" s="68" t="s">
        <v>47</v>
      </c>
      <c r="C35" s="52" t="s">
        <v>35</v>
      </c>
      <c r="D35" s="53">
        <v>45598</v>
      </c>
      <c r="E35" s="53">
        <f>D35+3</f>
        <v>45601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66"/>
      <c r="AH35" s="66"/>
      <c r="AI35" s="66"/>
      <c r="AJ35" s="66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14"/>
      <c r="BB35" s="27"/>
      <c r="BC35" s="27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 x14ac:dyDescent="0.25">
      <c r="A36" s="17"/>
      <c r="B36" s="68" t="s">
        <v>48</v>
      </c>
      <c r="C36" s="52" t="s">
        <v>33</v>
      </c>
      <c r="D36" s="53">
        <v>45601</v>
      </c>
      <c r="E36" s="53">
        <f>D36+4</f>
        <v>45605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29"/>
      <c r="AK36" s="29"/>
      <c r="AL36" s="29"/>
      <c r="AM36" s="29"/>
      <c r="AN36" s="29"/>
      <c r="AO36" s="27"/>
      <c r="AP36" s="14"/>
      <c r="AQ36" s="14"/>
      <c r="AR36" s="14"/>
      <c r="AS36" s="14"/>
      <c r="AT36" s="14"/>
      <c r="AU36" s="27"/>
      <c r="AV36" s="27"/>
      <c r="AW36" s="14"/>
      <c r="AX36" s="14"/>
      <c r="AY36" s="14"/>
      <c r="AZ36" s="14"/>
      <c r="BA36" s="14"/>
      <c r="BB36" s="27"/>
      <c r="BC36" s="27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 x14ac:dyDescent="0.25">
      <c r="A37" s="17"/>
      <c r="B37" s="68" t="s">
        <v>50</v>
      </c>
      <c r="C37" s="52" t="s">
        <v>30</v>
      </c>
      <c r="D37" s="53">
        <v>45605</v>
      </c>
      <c r="E37" s="53">
        <f t="shared" ref="E37:E42" si="23">D37+1</f>
        <v>45606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34"/>
      <c r="AO37" s="34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27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 x14ac:dyDescent="0.25">
      <c r="A38" s="17"/>
      <c r="B38" s="68" t="s">
        <v>51</v>
      </c>
      <c r="C38" s="52" t="s">
        <v>34</v>
      </c>
      <c r="D38" s="53">
        <v>45605</v>
      </c>
      <c r="E38" s="53">
        <f t="shared" si="23"/>
        <v>45606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8"/>
      <c r="AO38" s="28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14"/>
      <c r="BF38" s="14"/>
      <c r="BG38" s="14"/>
      <c r="BH38" s="14"/>
      <c r="BI38" s="27"/>
      <c r="BJ38" s="27"/>
      <c r="BK38" s="14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14"/>
      <c r="BZ38" s="14"/>
      <c r="CA38" s="14"/>
      <c r="CB38" s="14"/>
      <c r="CC38" s="14"/>
      <c r="CD38" s="27"/>
      <c r="CE38" s="27"/>
    </row>
    <row r="39" spans="1:83" s="2" customFormat="1" ht="15" customHeight="1" thickBot="1" x14ac:dyDescent="0.25">
      <c r="A39" s="17"/>
      <c r="B39" s="68" t="s">
        <v>49</v>
      </c>
      <c r="C39" s="52" t="s">
        <v>31</v>
      </c>
      <c r="D39" s="53">
        <v>45605</v>
      </c>
      <c r="E39" s="53">
        <f t="shared" si="23"/>
        <v>45606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64"/>
      <c r="AO39" s="64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14"/>
      <c r="BL39" s="14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14"/>
      <c r="BZ39" s="14"/>
      <c r="CA39" s="14"/>
      <c r="CB39" s="14"/>
      <c r="CC39" s="14"/>
      <c r="CD39" s="27"/>
      <c r="CE39" s="27"/>
    </row>
    <row r="40" spans="1:83" s="2" customFormat="1" ht="15" customHeight="1" thickBot="1" x14ac:dyDescent="0.25">
      <c r="A40" s="17"/>
      <c r="B40" s="68" t="s">
        <v>52</v>
      </c>
      <c r="C40" s="52" t="s">
        <v>32</v>
      </c>
      <c r="D40" s="53">
        <v>45605</v>
      </c>
      <c r="E40" s="53">
        <f t="shared" si="23"/>
        <v>45606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35"/>
      <c r="AO40" s="35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14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14"/>
      <c r="BZ40" s="14"/>
      <c r="CA40" s="14"/>
      <c r="CB40" s="14"/>
      <c r="CC40" s="14"/>
      <c r="CD40" s="27"/>
      <c r="CE40" s="27"/>
    </row>
    <row r="41" spans="1:83" s="2" customFormat="1" ht="15" customHeight="1" thickBot="1" x14ac:dyDescent="0.25">
      <c r="A41" s="17"/>
      <c r="B41" s="68" t="s">
        <v>53</v>
      </c>
      <c r="C41" s="52" t="s">
        <v>33</v>
      </c>
      <c r="D41" s="53">
        <v>45605</v>
      </c>
      <c r="E41" s="53">
        <f t="shared" si="23"/>
        <v>45606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9"/>
      <c r="AO41" s="29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14"/>
      <c r="BL41" s="14"/>
      <c r="BM41" s="14"/>
      <c r="BN41" s="14"/>
      <c r="BO41" s="14"/>
      <c r="BP41" s="27"/>
      <c r="BQ41" s="27"/>
      <c r="BR41" s="14"/>
      <c r="BS41" s="14"/>
      <c r="BT41" s="14"/>
      <c r="BU41" s="14"/>
      <c r="BV41" s="14"/>
      <c r="BW41" s="27"/>
      <c r="BX41" s="27"/>
      <c r="BY41" s="14"/>
      <c r="BZ41" s="14"/>
      <c r="CA41" s="14"/>
      <c r="CB41" s="14"/>
      <c r="CC41" s="14"/>
      <c r="CD41" s="27"/>
      <c r="CE41" s="27"/>
    </row>
    <row r="42" spans="1:83" s="2" customFormat="1" ht="15" customHeight="1" thickBot="1" x14ac:dyDescent="0.25">
      <c r="A42" s="17"/>
      <c r="B42" s="68" t="s">
        <v>54</v>
      </c>
      <c r="C42" s="52" t="s">
        <v>35</v>
      </c>
      <c r="D42" s="53">
        <v>45605</v>
      </c>
      <c r="E42" s="53">
        <f t="shared" si="23"/>
        <v>45606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66"/>
      <c r="AO42" s="66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14"/>
      <c r="BS42" s="14"/>
      <c r="BT42" s="14"/>
      <c r="BU42" s="14"/>
      <c r="BV42" s="14"/>
      <c r="BW42" s="27"/>
      <c r="BX42" s="27"/>
      <c r="BY42" s="14"/>
      <c r="BZ42" s="14"/>
      <c r="CA42" s="14"/>
      <c r="CB42" s="14"/>
      <c r="CC42" s="14"/>
      <c r="CD42" s="27"/>
      <c r="CE42" s="27"/>
    </row>
    <row r="43" spans="1:83" s="2" customFormat="1" ht="15" customHeight="1" thickBot="1" x14ac:dyDescent="0.25">
      <c r="A43" s="17"/>
      <c r="B43" s="68" t="s">
        <v>55</v>
      </c>
      <c r="C43" s="52" t="s">
        <v>35</v>
      </c>
      <c r="D43" s="53">
        <v>45606</v>
      </c>
      <c r="E43" s="53">
        <f>D43+2</f>
        <v>45608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66"/>
      <c r="AP43" s="66"/>
      <c r="AQ43" s="66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14"/>
      <c r="BS43" s="14"/>
      <c r="BT43" s="14"/>
      <c r="BU43" s="14"/>
      <c r="BV43" s="14"/>
      <c r="BW43" s="27"/>
      <c r="BX43" s="27"/>
      <c r="BY43" s="14"/>
      <c r="BZ43" s="14"/>
      <c r="CA43" s="14"/>
      <c r="CB43" s="14"/>
      <c r="CC43" s="14"/>
      <c r="CD43" s="27"/>
      <c r="CE43" s="27"/>
    </row>
    <row r="44" spans="1:83" s="2" customFormat="1" ht="15" customHeight="1" thickBot="1" x14ac:dyDescent="0.25">
      <c r="A44" s="17"/>
      <c r="B44" s="55" t="s">
        <v>7</v>
      </c>
      <c r="C44" s="56"/>
      <c r="D44" s="57"/>
      <c r="E44" s="13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</row>
    <row r="45" spans="1:83" s="2" customFormat="1" ht="15" customHeight="1" thickBot="1" x14ac:dyDescent="0.25">
      <c r="A45" s="17"/>
      <c r="B45" s="58" t="s">
        <v>24</v>
      </c>
      <c r="C45" s="59" t="s">
        <v>30</v>
      </c>
      <c r="D45" s="60">
        <v>45611</v>
      </c>
      <c r="E45" s="60">
        <f>D45+4</f>
        <v>45615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34"/>
      <c r="AU45" s="34"/>
      <c r="AV45" s="34"/>
      <c r="AW45" s="34"/>
      <c r="AX45" s="3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14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 x14ac:dyDescent="0.25">
      <c r="A46" s="17"/>
      <c r="B46" s="58" t="s">
        <v>25</v>
      </c>
      <c r="C46" s="59" t="s">
        <v>34</v>
      </c>
      <c r="D46" s="60">
        <v>45611</v>
      </c>
      <c r="E46" s="60">
        <f t="shared" ref="E46:E47" si="24">D46+4</f>
        <v>45615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28"/>
      <c r="AU46" s="28"/>
      <c r="AV46" s="28"/>
      <c r="AW46" s="28"/>
      <c r="AX46" s="28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14"/>
      <c r="BU46" s="14"/>
      <c r="BV46" s="14"/>
      <c r="BW46" s="27"/>
      <c r="BX46" s="27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 x14ac:dyDescent="0.25">
      <c r="A47" s="17"/>
      <c r="B47" s="58" t="s">
        <v>26</v>
      </c>
      <c r="C47" s="59" t="s">
        <v>31</v>
      </c>
      <c r="D47" s="60">
        <v>45611</v>
      </c>
      <c r="E47" s="60">
        <f t="shared" si="24"/>
        <v>45615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64"/>
      <c r="AV47" s="64"/>
      <c r="AW47" s="64"/>
      <c r="AX47" s="6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14"/>
      <c r="BS47" s="14"/>
      <c r="BT47" s="14"/>
      <c r="BU47" s="14"/>
      <c r="BV47" s="14"/>
      <c r="BW47" s="27"/>
      <c r="BX47" s="27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 x14ac:dyDescent="0.25">
      <c r="A48" s="17"/>
      <c r="B48" s="58" t="s">
        <v>56</v>
      </c>
      <c r="C48" s="59" t="s">
        <v>35</v>
      </c>
      <c r="D48" s="60">
        <v>45618</v>
      </c>
      <c r="E48" s="60">
        <v>45618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66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14"/>
      <c r="BT48" s="14"/>
      <c r="BU48" s="14"/>
      <c r="BV48" s="14"/>
      <c r="BW48" s="27"/>
      <c r="BX48" s="27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 x14ac:dyDescent="0.25">
      <c r="A49" s="17"/>
      <c r="B49" s="58" t="s">
        <v>57</v>
      </c>
      <c r="C49" s="59" t="s">
        <v>33</v>
      </c>
      <c r="D49" s="60">
        <v>45618</v>
      </c>
      <c r="E49" s="60">
        <v>45618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29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14"/>
      <c r="BU49" s="14"/>
      <c r="BV49" s="14"/>
      <c r="BW49" s="27"/>
      <c r="BX49" s="27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 x14ac:dyDescent="0.25">
      <c r="A50" s="17"/>
      <c r="B50" s="58" t="s">
        <v>58</v>
      </c>
      <c r="C50" s="59" t="s">
        <v>32</v>
      </c>
      <c r="D50" s="60">
        <v>45619</v>
      </c>
      <c r="E50" s="60">
        <v>45619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35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14"/>
      <c r="BU50" s="14"/>
      <c r="BV50" s="14"/>
      <c r="BW50" s="27"/>
      <c r="BX50" s="27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 x14ac:dyDescent="0.25">
      <c r="A51" s="17"/>
      <c r="B51" s="58" t="s">
        <v>59</v>
      </c>
      <c r="C51" s="59" t="s">
        <v>35</v>
      </c>
      <c r="D51" s="60">
        <v>45621</v>
      </c>
      <c r="E51" s="60">
        <v>45621</v>
      </c>
      <c r="F51" s="22"/>
      <c r="G51" s="14"/>
      <c r="H51" s="14"/>
      <c r="I51" s="14"/>
      <c r="J51" s="14"/>
      <c r="K51" s="14"/>
      <c r="L51" s="27"/>
      <c r="M51" s="27"/>
      <c r="N51" s="14"/>
      <c r="O51" s="14"/>
      <c r="P51" s="14"/>
      <c r="Q51" s="14"/>
      <c r="R51" s="14"/>
      <c r="S51" s="27"/>
      <c r="T51" s="27"/>
      <c r="U51" s="14"/>
      <c r="V51" s="14"/>
      <c r="W51" s="14"/>
      <c r="X51" s="14"/>
      <c r="Y51" s="14"/>
      <c r="Z51" s="27"/>
      <c r="AA51" s="27"/>
      <c r="AB51" s="14"/>
      <c r="AC51" s="14"/>
      <c r="AD51" s="14"/>
      <c r="AE51" s="14"/>
      <c r="AF51" s="14"/>
      <c r="AG51" s="27"/>
      <c r="AH51" s="27"/>
      <c r="AI51" s="14"/>
      <c r="AJ51" s="14"/>
      <c r="AK51" s="14"/>
      <c r="AL51" s="14"/>
      <c r="AM51" s="14"/>
      <c r="AN51" s="27"/>
      <c r="AO51" s="27"/>
      <c r="AP51" s="14"/>
      <c r="AQ51" s="14"/>
      <c r="AR51" s="14"/>
      <c r="AS51" s="14"/>
      <c r="AT51" s="14"/>
      <c r="AU51" s="27"/>
      <c r="AV51" s="27"/>
      <c r="AW51" s="14"/>
      <c r="AX51" s="14"/>
      <c r="AY51" s="14"/>
      <c r="AZ51" s="14"/>
      <c r="BA51" s="14"/>
      <c r="BB51" s="27"/>
      <c r="BC51" s="27"/>
      <c r="BD51" s="66"/>
      <c r="BE51" s="76"/>
      <c r="BF51" s="14"/>
      <c r="BG51" s="14"/>
      <c r="BH51" s="14"/>
      <c r="BI51" s="27"/>
      <c r="BJ51" s="27"/>
      <c r="BK51" s="14"/>
      <c r="BL51" s="14"/>
      <c r="BM51" s="14"/>
      <c r="BN51" s="14"/>
      <c r="BO51" s="14"/>
      <c r="BP51" s="27"/>
      <c r="BQ51" s="27"/>
      <c r="BR51" s="14"/>
      <c r="BS51" s="14"/>
      <c r="BT51" s="14"/>
      <c r="BU51" s="14"/>
      <c r="BV51" s="14"/>
      <c r="BW51" s="27"/>
      <c r="BX51" s="27"/>
      <c r="BY51" s="27"/>
      <c r="BZ51" s="14"/>
      <c r="CA51" s="14"/>
      <c r="CB51" s="14"/>
      <c r="CC51" s="14"/>
      <c r="CD51" s="27"/>
      <c r="CE51" s="27"/>
    </row>
    <row r="52" spans="1:83" s="2" customFormat="1" ht="15" customHeight="1" thickBot="1" x14ac:dyDescent="0.25">
      <c r="A52" s="17"/>
      <c r="B52" s="58" t="s">
        <v>60</v>
      </c>
      <c r="C52" s="59" t="s">
        <v>33</v>
      </c>
      <c r="D52" s="60">
        <v>45620</v>
      </c>
      <c r="E52" s="60">
        <v>45620</v>
      </c>
      <c r="F52" s="22"/>
      <c r="G52" s="14"/>
      <c r="H52" s="14"/>
      <c r="I52" s="14"/>
      <c r="J52" s="14"/>
      <c r="K52" s="14"/>
      <c r="L52" s="27"/>
      <c r="M52" s="27"/>
      <c r="N52" s="14"/>
      <c r="O52" s="14"/>
      <c r="P52" s="14"/>
      <c r="Q52" s="14"/>
      <c r="R52" s="14"/>
      <c r="S52" s="27"/>
      <c r="T52" s="27"/>
      <c r="U52" s="14"/>
      <c r="V52" s="14"/>
      <c r="W52" s="14"/>
      <c r="X52" s="14"/>
      <c r="Y52" s="14"/>
      <c r="Z52" s="27"/>
      <c r="AA52" s="27"/>
      <c r="AB52" s="14"/>
      <c r="AC52" s="14"/>
      <c r="AD52" s="14"/>
      <c r="AE52" s="14"/>
      <c r="AF52" s="14"/>
      <c r="AG52" s="27"/>
      <c r="AH52" s="27"/>
      <c r="AI52" s="14"/>
      <c r="AJ52" s="14"/>
      <c r="AK52" s="14"/>
      <c r="AL52" s="14"/>
      <c r="AM52" s="14"/>
      <c r="AN52" s="27"/>
      <c r="AO52" s="27"/>
      <c r="AP52" s="14"/>
      <c r="AQ52" s="14"/>
      <c r="AR52" s="14"/>
      <c r="AS52" s="14"/>
      <c r="AT52" s="14"/>
      <c r="AU52" s="27"/>
      <c r="AV52" s="27"/>
      <c r="AW52" s="14"/>
      <c r="AX52" s="14"/>
      <c r="AY52" s="14"/>
      <c r="AZ52" s="14"/>
      <c r="BA52" s="14"/>
      <c r="BB52" s="27"/>
      <c r="BC52" s="29"/>
      <c r="BD52" s="14"/>
      <c r="BE52" s="14"/>
      <c r="BF52" s="14"/>
      <c r="BG52" s="14"/>
      <c r="BH52" s="14"/>
      <c r="BI52" s="27"/>
      <c r="BJ52" s="27"/>
      <c r="BK52" s="14"/>
      <c r="BL52" s="14"/>
      <c r="BM52" s="14"/>
      <c r="BN52" s="14"/>
      <c r="BO52" s="14"/>
      <c r="BP52" s="27"/>
      <c r="BQ52" s="27"/>
      <c r="BR52" s="14"/>
      <c r="BS52" s="14"/>
      <c r="BT52" s="14"/>
      <c r="BU52" s="14"/>
      <c r="BV52" s="14"/>
      <c r="BW52" s="27"/>
      <c r="BX52" s="27"/>
      <c r="BY52" s="27"/>
      <c r="BZ52" s="14"/>
      <c r="CA52" s="14"/>
      <c r="CB52" s="14"/>
      <c r="CC52" s="14"/>
      <c r="CD52" s="27"/>
      <c r="CE52" s="27"/>
    </row>
    <row r="53" spans="1:83" s="2" customFormat="1" ht="15" customHeight="1" thickBot="1" x14ac:dyDescent="0.25">
      <c r="A53" s="17"/>
      <c r="B53" s="58" t="s">
        <v>61</v>
      </c>
      <c r="C53" s="59" t="s">
        <v>32</v>
      </c>
      <c r="D53" s="60">
        <v>45620</v>
      </c>
      <c r="E53" s="60">
        <v>45620</v>
      </c>
      <c r="F53" s="22"/>
      <c r="G53" s="14"/>
      <c r="H53" s="14"/>
      <c r="I53" s="14"/>
      <c r="J53" s="14"/>
      <c r="K53" s="14"/>
      <c r="L53" s="27"/>
      <c r="M53" s="27"/>
      <c r="N53" s="14"/>
      <c r="O53" s="14"/>
      <c r="P53" s="14"/>
      <c r="Q53" s="14"/>
      <c r="R53" s="14"/>
      <c r="S53" s="27"/>
      <c r="T53" s="27"/>
      <c r="U53" s="14"/>
      <c r="V53" s="14"/>
      <c r="W53" s="14"/>
      <c r="X53" s="14"/>
      <c r="Y53" s="14"/>
      <c r="Z53" s="27"/>
      <c r="AA53" s="27"/>
      <c r="AB53" s="14"/>
      <c r="AC53" s="14"/>
      <c r="AD53" s="14"/>
      <c r="AE53" s="14"/>
      <c r="AF53" s="14"/>
      <c r="AG53" s="27"/>
      <c r="AH53" s="27"/>
      <c r="AI53" s="14"/>
      <c r="AJ53" s="14"/>
      <c r="AK53" s="14"/>
      <c r="AL53" s="14"/>
      <c r="AM53" s="14"/>
      <c r="AN53" s="27"/>
      <c r="AO53" s="27"/>
      <c r="AP53" s="14"/>
      <c r="AQ53" s="14"/>
      <c r="AR53" s="14"/>
      <c r="AS53" s="14"/>
      <c r="AT53" s="14"/>
      <c r="AU53" s="27"/>
      <c r="AV53" s="27"/>
      <c r="AW53" s="14"/>
      <c r="AX53" s="14"/>
      <c r="AY53" s="14"/>
      <c r="AZ53" s="14"/>
      <c r="BA53" s="14"/>
      <c r="BB53" s="27"/>
      <c r="BC53" s="35"/>
      <c r="BD53" s="14"/>
      <c r="BE53" s="14"/>
      <c r="BF53" s="14"/>
      <c r="BG53" s="14"/>
      <c r="BH53" s="14"/>
      <c r="BI53" s="27"/>
      <c r="BJ53" s="27"/>
      <c r="BK53" s="14"/>
      <c r="BL53" s="14"/>
      <c r="BM53" s="14"/>
      <c r="BN53" s="14"/>
      <c r="BO53" s="14"/>
      <c r="BP53" s="27"/>
      <c r="BQ53" s="27"/>
      <c r="BR53" s="14"/>
      <c r="BS53" s="14"/>
      <c r="BT53" s="14"/>
      <c r="BU53" s="14"/>
      <c r="BV53" s="14"/>
      <c r="BW53" s="27"/>
      <c r="BX53" s="27"/>
      <c r="BY53" s="27"/>
      <c r="BZ53" s="14"/>
      <c r="CA53" s="14"/>
      <c r="CB53" s="14"/>
      <c r="CC53" s="14"/>
      <c r="CD53" s="27"/>
      <c r="CE53" s="27"/>
    </row>
    <row r="54" spans="1:83" s="2" customFormat="1" ht="15" customHeight="1" thickBot="1" x14ac:dyDescent="0.25">
      <c r="A54" s="17"/>
      <c r="B54" s="58" t="s">
        <v>62</v>
      </c>
      <c r="C54" s="59" t="s">
        <v>30</v>
      </c>
      <c r="D54" s="60">
        <v>45621</v>
      </c>
      <c r="E54" s="60">
        <f>D54+1</f>
        <v>45622</v>
      </c>
      <c r="F54" s="22"/>
      <c r="G54" s="14"/>
      <c r="H54" s="14"/>
      <c r="I54" s="14"/>
      <c r="J54" s="14"/>
      <c r="K54" s="14"/>
      <c r="L54" s="27"/>
      <c r="M54" s="27"/>
      <c r="N54" s="14"/>
      <c r="O54" s="14"/>
      <c r="P54" s="14"/>
      <c r="Q54" s="14"/>
      <c r="R54" s="14"/>
      <c r="S54" s="27"/>
      <c r="T54" s="27"/>
      <c r="U54" s="14"/>
      <c r="V54" s="14"/>
      <c r="W54" s="14"/>
      <c r="X54" s="14"/>
      <c r="Y54" s="14"/>
      <c r="Z54" s="27"/>
      <c r="AA54" s="27"/>
      <c r="AB54" s="14"/>
      <c r="AC54" s="14"/>
      <c r="AD54" s="14"/>
      <c r="AE54" s="14"/>
      <c r="AF54" s="14"/>
      <c r="AG54" s="27"/>
      <c r="AH54" s="27"/>
      <c r="AI54" s="14"/>
      <c r="AJ54" s="14"/>
      <c r="AK54" s="14"/>
      <c r="AL54" s="14"/>
      <c r="AM54" s="14"/>
      <c r="AN54" s="27"/>
      <c r="AO54" s="27"/>
      <c r="AP54" s="14"/>
      <c r="AQ54" s="14"/>
      <c r="AR54" s="14"/>
      <c r="AS54" s="14"/>
      <c r="AT54" s="14"/>
      <c r="AU54" s="27"/>
      <c r="AV54" s="27"/>
      <c r="AW54" s="14"/>
      <c r="AX54" s="14"/>
      <c r="AY54" s="14"/>
      <c r="AZ54" s="14"/>
      <c r="BA54" s="14"/>
      <c r="BB54" s="27"/>
      <c r="BC54" s="27"/>
      <c r="BD54" s="34"/>
      <c r="BE54" s="34"/>
      <c r="BF54" s="14"/>
      <c r="BG54" s="14"/>
      <c r="BH54" s="14"/>
      <c r="BI54" s="27"/>
      <c r="BJ54" s="27"/>
      <c r="BK54" s="14"/>
      <c r="BL54" s="14"/>
      <c r="BM54" s="14"/>
      <c r="BN54" s="14"/>
      <c r="BO54" s="14"/>
      <c r="BP54" s="27"/>
      <c r="BQ54" s="27"/>
      <c r="BR54" s="14"/>
      <c r="BS54" s="14"/>
      <c r="BT54" s="14"/>
      <c r="BU54" s="14"/>
      <c r="BV54" s="14"/>
      <c r="BW54" s="27"/>
      <c r="BX54" s="27"/>
      <c r="BY54" s="27"/>
      <c r="BZ54" s="14"/>
      <c r="CA54" s="14"/>
      <c r="CB54" s="14"/>
      <c r="CC54" s="14"/>
      <c r="CD54" s="27"/>
      <c r="CE54" s="27"/>
    </row>
    <row r="55" spans="1:83" s="2" customFormat="1" ht="15" customHeight="1" thickBot="1" x14ac:dyDescent="0.25">
      <c r="A55" s="17"/>
      <c r="B55" s="58" t="s">
        <v>63</v>
      </c>
      <c r="C55" s="59" t="s">
        <v>30</v>
      </c>
      <c r="D55" s="60">
        <v>45623</v>
      </c>
      <c r="E55" s="60">
        <v>45623</v>
      </c>
      <c r="F55" s="22"/>
      <c r="G55" s="14"/>
      <c r="H55" s="14"/>
      <c r="I55" s="14"/>
      <c r="J55" s="14"/>
      <c r="K55" s="14"/>
      <c r="L55" s="27"/>
      <c r="M55" s="27"/>
      <c r="N55" s="14"/>
      <c r="O55" s="14"/>
      <c r="P55" s="14"/>
      <c r="Q55" s="14"/>
      <c r="R55" s="14"/>
      <c r="S55" s="27"/>
      <c r="T55" s="27"/>
      <c r="U55" s="14"/>
      <c r="V55" s="14"/>
      <c r="W55" s="14"/>
      <c r="X55" s="14"/>
      <c r="Y55" s="14"/>
      <c r="Z55" s="27"/>
      <c r="AA55" s="27"/>
      <c r="AB55" s="14"/>
      <c r="AC55" s="14"/>
      <c r="AD55" s="14"/>
      <c r="AE55" s="14"/>
      <c r="AF55" s="14"/>
      <c r="AG55" s="27"/>
      <c r="AH55" s="27"/>
      <c r="AI55" s="14"/>
      <c r="AJ55" s="14"/>
      <c r="AK55" s="14"/>
      <c r="AL55" s="14"/>
      <c r="AM55" s="14"/>
      <c r="AN55" s="27"/>
      <c r="AO55" s="27"/>
      <c r="AP55" s="14"/>
      <c r="AQ55" s="14"/>
      <c r="AR55" s="14"/>
      <c r="AS55" s="14"/>
      <c r="AT55" s="14"/>
      <c r="AU55" s="27"/>
      <c r="AV55" s="27"/>
      <c r="AW55" s="14"/>
      <c r="AX55" s="14"/>
      <c r="AY55" s="14"/>
      <c r="AZ55" s="14"/>
      <c r="BA55" s="14"/>
      <c r="BB55" s="27"/>
      <c r="BC55" s="27"/>
      <c r="BD55" s="14"/>
      <c r="BE55" s="14"/>
      <c r="BF55" s="34"/>
      <c r="BG55" s="14"/>
      <c r="BH55" s="14"/>
      <c r="BI55" s="27"/>
      <c r="BJ55" s="27"/>
      <c r="BK55" s="14"/>
      <c r="BL55" s="14"/>
      <c r="BM55" s="14"/>
      <c r="BN55" s="14"/>
      <c r="BO55" s="14"/>
      <c r="BP55" s="27"/>
      <c r="BQ55" s="27"/>
      <c r="BR55" s="14"/>
      <c r="BS55" s="14"/>
      <c r="BT55" s="14"/>
      <c r="BU55" s="14"/>
      <c r="BV55" s="14"/>
      <c r="BW55" s="27"/>
      <c r="BX55" s="27"/>
      <c r="BY55" s="27"/>
      <c r="BZ55" s="14"/>
      <c r="CA55" s="14"/>
      <c r="CB55" s="14"/>
      <c r="CC55" s="14"/>
      <c r="CD55" s="27"/>
      <c r="CE55" s="27"/>
    </row>
    <row r="56" spans="1:83" s="2" customFormat="1" ht="15" customHeight="1" thickBot="1" x14ac:dyDescent="0.25">
      <c r="A56" s="17"/>
      <c r="B56" s="61" t="s">
        <v>10</v>
      </c>
      <c r="C56" s="62"/>
      <c r="D56" s="63"/>
      <c r="E56" s="23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</row>
    <row r="57" spans="1:83" s="2" customFormat="1" ht="15" customHeight="1" x14ac:dyDescent="0.2">
      <c r="A57" s="17"/>
      <c r="B57"/>
      <c r="C57"/>
      <c r="D57" s="4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</row>
    <row r="59" spans="1:83" ht="30" customHeight="1" x14ac:dyDescent="0.2">
      <c r="C59" s="8"/>
      <c r="E59" s="18"/>
    </row>
    <row r="60" spans="1:83" ht="30" customHeight="1" x14ac:dyDescent="0.2">
      <c r="C60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conditionalFormatting sqref="G7:R8 G9:I9 M9:R9">
    <cfRule type="expression" dxfId="74" priority="158" stopIfTrue="1">
      <formula>AND(task_end&gt;=G$5,task_start&lt;H$5)</formula>
    </cfRule>
    <cfRule type="expression" dxfId="73" priority="159">
      <formula>AND(TODAY()&gt;=G$5,TODAY()&lt;H$5)</formula>
    </cfRule>
  </conditionalFormatting>
  <conditionalFormatting sqref="G10:R10 AN31:AT35 AW43:BA44 U45:AM56 BY45:CC56 U55:AT56 BD56:BX56 G17:R56 G16:N16 R16 AN47:AT56 AN44:AT44 AY45:BA47 G15:R15 G14:O14 G13:R13 Q12:R12 AO36:AT36 AW50:BA56 AW48:AZ49 AN45:AS46 G11:L12 P11:R11 AP37:AT42 AN43 AR43:AT43">
    <cfRule type="expression" dxfId="72" priority="165">
      <formula>AND(TODAY()&gt;=G$5,TODAY()&lt;H$5)</formula>
    </cfRule>
  </conditionalFormatting>
  <conditionalFormatting sqref="G7:T8 G10:T10 G9:I9 M9:T9 G17:T19 G16:N16 R16:T16 G22:T56 G21:R21 G15:R15 G14:O14 T14 G13:T13 Q12:T12 G20:S20 G11:L12 P11:T11">
    <cfRule type="expression" dxfId="71" priority="157">
      <formula>AND(task_start&lt;=G$5,ROUNDDOWN((task_end-task_start+1)*task_progress,0)+task_start-1&gt;=G$5)</formula>
    </cfRule>
  </conditionalFormatting>
  <conditionalFormatting sqref="G5:BW6 BY6:CD6 AG7:AH21 S7:T13 CD7:CE56 BV51:BX51 BU52:BX53 BF54:BR54 BT54:BX54 BD56:BT56 BV55:BX56 AP27:AR27 AW24:BA26 AW29:BA30 BD45:BJ47 BP45:BX47 BD55:BE55 BG55:BT55 S22:T56 AG36:AH44 AG33 S16:T19 T14 AG29:AH30 BD52:BS53 S20 AG23:AH27 BF51:BT51">
    <cfRule type="expression" dxfId="70" priority="302">
      <formula>AND(TODAY()&gt;=G$5,TODAY()&lt;H$5)</formula>
    </cfRule>
  </conditionalFormatting>
  <conditionalFormatting sqref="G6:BW6 BY6:CD6 CD7:CE56 BD56:BT56 BV55:BX56 S7:T13 AG7:AH21 AP22:AT25 BV51:BX51 BU52:BX53 BF54:BR54 BT54:BX54 BD55:BE55 BG55:BT55 S22:T56 AG36:AH44 AG33 S16:T19 T14 AG29:AH30 BD52:BS53 S20 AG23:AH27 BF51:BT51">
    <cfRule type="expression" dxfId="69" priority="297" stopIfTrue="1">
      <formula>AND(task_end&gt;=G$5,task_start&lt;H$5)</formula>
    </cfRule>
  </conditionalFormatting>
  <conditionalFormatting sqref="U7:Y14 U18:Y18 V17:Y17 X20:Y20 U19:V19 U22:Y22 V21:Y21 U25:Y28 U24:X24 U23:V23 U16:Y16 V15:Y15 U30:Y43 U29:X29">
    <cfRule type="expression" dxfId="68" priority="155" stopIfTrue="1">
      <formula>AND(task_end&gt;=U$5,task_start&lt;V$5)</formula>
    </cfRule>
    <cfRule type="expression" dxfId="67" priority="156">
      <formula>AND(TODAY()&gt;=U$5,TODAY()&lt;V$5)</formula>
    </cfRule>
  </conditionalFormatting>
  <conditionalFormatting sqref="U44:AA44">
    <cfRule type="expression" dxfId="66" priority="234" stopIfTrue="1">
      <formula>AND(task_end&gt;=U$5,task_start&lt;V$5)</formula>
    </cfRule>
    <cfRule type="expression" dxfId="65" priority="235">
      <formula>AND(TODAY()&gt;=U$5,TODAY()&lt;V$5)</formula>
    </cfRule>
  </conditionalFormatting>
  <conditionalFormatting sqref="U7:AH14 U18:AH18 V17:AH17 X20:AH20 U19:V19 AB19:AH19 U27:AA27 U25:AA25 AF25:AH25 U22:AA22 V21:AH21 U26:Y26 AC26:AH26 U36:AH44 U32:AE32 U33:AG33 U24:X24 AC24:AH24 U29:X29 U28:AF28 U31:AD31 U23:V23 AA23:AH23 U30:Y30 U16:AH16 V15:AH15 AG27:AH27 AD29:AH30 U34:AF35">
    <cfRule type="expression" dxfId="64" priority="148">
      <formula>AND(task_start&lt;=U$5,ROUNDDOWN((task_end-task_start+1)*task_progress,0)+task_start-1&gt;=U$5)</formula>
    </cfRule>
  </conditionalFormatting>
  <conditionalFormatting sqref="Z7:AA15">
    <cfRule type="expression" dxfId="63" priority="210" stopIfTrue="1">
      <formula>AND(task_end&gt;=Z$5,task_start&lt;AA$5)</formula>
    </cfRule>
    <cfRule type="expression" dxfId="62" priority="211">
      <formula>AND(TODAY()&gt;=Z$5,TODAY()&lt;AA$5)</formula>
    </cfRule>
  </conditionalFormatting>
  <conditionalFormatting sqref="Z16:AA16">
    <cfRule type="expression" dxfId="61" priority="149" stopIfTrue="1">
      <formula>AND(task_end&gt;=Z$5,task_start&lt;AA$5)</formula>
    </cfRule>
    <cfRule type="expression" dxfId="60" priority="150">
      <formula>AND(TODAY()&gt;=Z$5,TODAY()&lt;AA$5)</formula>
    </cfRule>
  </conditionalFormatting>
  <conditionalFormatting sqref="Z17:AA18 Z20:AA22 Z27:AA28 Z25:AA25 AA23 Z31:AA43">
    <cfRule type="expression" dxfId="59" priority="176" stopIfTrue="1">
      <formula>AND(task_end&gt;=Z$5,task_start&lt;AA$5)</formula>
    </cfRule>
    <cfRule type="expression" dxfId="58" priority="177">
      <formula>AND(TODAY()&gt;=Z$5,TODAY()&lt;AA$5)</formula>
    </cfRule>
  </conditionalFormatting>
  <conditionalFormatting sqref="AB7:AF21 AB28:AF28 AF25 AC26:AF26 AB33:AF44 AB32:AE32 AC24:AF24 AB31:AD31 AB23:AF23 AD29:AF30">
    <cfRule type="expression" dxfId="57" priority="152" stopIfTrue="1">
      <formula>AND(task_end&gt;=AB$5,task_start&lt;AC$5)</formula>
    </cfRule>
    <cfRule type="expression" dxfId="56" priority="153">
      <formula>AND(TODAY()&gt;=AB$5,TODAY()&lt;AC$5)</formula>
    </cfRule>
  </conditionalFormatting>
  <conditionalFormatting sqref="AI7:AM19">
    <cfRule type="expression" dxfId="55" priority="239">
      <formula>AND(task_start&lt;=AI$5,ROUNDDOWN((task_end-task_start+1)*task_progress,0)+task_start-1&gt;=AI$5)</formula>
    </cfRule>
    <cfRule type="expression" dxfId="54" priority="240" stopIfTrue="1">
      <formula>AND(task_end&gt;=AI$5,task_start&lt;AJ$5)</formula>
    </cfRule>
    <cfRule type="expression" dxfId="53" priority="241">
      <formula>AND(TODAY()&gt;=AI$5,TODAY()&lt;AJ$5)</formula>
    </cfRule>
  </conditionalFormatting>
  <conditionalFormatting sqref="AI20:AM20">
    <cfRule type="expression" dxfId="52" priority="2">
      <formula>AND(TODAY()&gt;=AI$5,TODAY()&lt;AJ$5)</formula>
    </cfRule>
    <cfRule type="expression" dxfId="51" priority="3" stopIfTrue="1">
      <formula>AND(task_end&gt;=AI$5,task_start&lt;AJ$5)</formula>
    </cfRule>
  </conditionalFormatting>
  <conditionalFormatting sqref="AI20:AM21 AK35:AM35 AK33:AM33 AI29:AM30 AK28:AM28 AI37:AM44 AI36 AL34:AM34 AI23:AM27 AJ22:AM22 AJ31:AM32">
    <cfRule type="expression" dxfId="50" priority="1">
      <formula>AND(task_start&lt;=AI$5,ROUNDDOWN((task_end-task_start+1)*task_progress,0)+task_start-1&gt;=AI$5)</formula>
    </cfRule>
  </conditionalFormatting>
  <conditionalFormatting sqref="AI21:AM21 AK35:AM35 AK33:AM33 AI29:AM30 AK28:AM28 AI37:AM44 AI36 AL34:AM34 AI23:AM27 AJ22:AM22 AJ31:AM32">
    <cfRule type="expression" dxfId="49" priority="146" stopIfTrue="1">
      <formula>AND(task_end&gt;=AI$5,task_start&lt;AJ$5)</formula>
    </cfRule>
    <cfRule type="expression" dxfId="48" priority="147">
      <formula>AND(TODAY()&gt;=AI$5,TODAY()&lt;AJ$5)</formula>
    </cfRule>
  </conditionalFormatting>
  <conditionalFormatting sqref="AI19:AO19">
    <cfRule type="expression" dxfId="47" priority="10">
      <formula>AND(task_start&lt;=AI$5,ROUNDDOWN((task_end-task_start+1)*task_progress,0)+task_start-1&gt;=AI$5)</formula>
    </cfRule>
    <cfRule type="expression" dxfId="46" priority="11" stopIfTrue="1">
      <formula>AND(task_end&gt;=AI$5,task_start&lt;AJ$5)</formula>
    </cfRule>
    <cfRule type="expression" dxfId="45" priority="12">
      <formula>AND(TODAY()&gt;=AI$5,TODAY()&lt;AJ$5)</formula>
    </cfRule>
  </conditionalFormatting>
  <conditionalFormatting sqref="AN20:AO30">
    <cfRule type="expression" dxfId="44" priority="7">
      <formula>AND(task_start&lt;=AN$5,ROUNDDOWN((task_end-task_start+1)*task_progress,0)+task_start-1&gt;=AN$5)</formula>
    </cfRule>
    <cfRule type="expression" dxfId="43" priority="8" stopIfTrue="1">
      <formula>AND(task_end&gt;=AN$5,task_start&lt;AO$5)</formula>
    </cfRule>
    <cfRule type="expression" dxfId="42" priority="9">
      <formula>AND(TODAY()&gt;=AN$5,TODAY()&lt;AO$5)</formula>
    </cfRule>
  </conditionalFormatting>
  <conditionalFormatting sqref="AN7:AT18">
    <cfRule type="expression" dxfId="41" priority="203">
      <formula>AND(task_start&lt;=AN$5,ROUNDDOWN((task_end-task_start+1)*task_progress,0)+task_start-1&gt;=AN$5)</formula>
    </cfRule>
    <cfRule type="expression" dxfId="40" priority="204" stopIfTrue="1">
      <formula>AND(task_end&gt;=AN$5,task_start&lt;AO$5)</formula>
    </cfRule>
    <cfRule type="expression" dxfId="39" priority="205">
      <formula>AND(TODAY()&gt;=AN$5,TODAY()&lt;AO$5)</formula>
    </cfRule>
  </conditionalFormatting>
  <conditionalFormatting sqref="AN31:AT35 U45:AM56 BY45:CC56 U55:AT56 BD56:BX56 G10:R10 AW43:BA44 G17:R56 G16:N16 R16 AN47:AT56 AN44:AT44 AY45:BA47 G15:R15 G14:O14 G13:R13 Q12:R12 AO36:AT36 AW50:BA56 AW48:AZ49 AN45:AS46 G11:L12 P11:R11 AP37:AT42 AN43 AR43:AT43">
    <cfRule type="expression" dxfId="38" priority="164" stopIfTrue="1">
      <formula>AND(task_end&gt;=G$5,task_start&lt;H$5)</formula>
    </cfRule>
  </conditionalFormatting>
  <conditionalFormatting sqref="AN31:AT35 U45:AM56 BY45:CC56 U55:AT56 BD56:BX56 AN47:AT56 AN44:AT44 AO36:AT36 AN45:AS46 AP37:AT42 AN43 AR43:AT43">
    <cfRule type="expression" dxfId="37" priority="163">
      <formula>AND(task_start&lt;=U$5,ROUNDDOWN((task_end-task_start+1)*task_progress,0)+task_start-1&gt;=U$5)</formula>
    </cfRule>
  </conditionalFormatting>
  <conditionalFormatting sqref="AP19:AT21">
    <cfRule type="expression" dxfId="36" priority="140" stopIfTrue="1">
      <formula>AND(task_end&gt;=AP$5,task_start&lt;AQ$5)</formula>
    </cfRule>
  </conditionalFormatting>
  <conditionalFormatting sqref="AP19:AT25">
    <cfRule type="expression" dxfId="35" priority="141">
      <formula>AND(TODAY()&gt;=AP$5,TODAY()&lt;AQ$5)</formula>
    </cfRule>
  </conditionalFormatting>
  <conditionalFormatting sqref="AP19:AT30">
    <cfRule type="expression" dxfId="34" priority="129">
      <formula>AND(task_start&lt;=AP$5,ROUNDDOWN((task_end-task_start+1)*task_progress,0)+task_start-1&gt;=AP$5)</formula>
    </cfRule>
  </conditionalFormatting>
  <conditionalFormatting sqref="AP26:AT30">
    <cfRule type="expression" dxfId="33" priority="130">
      <formula>AND(TODAY()&gt;=AP$5,TODAY()&lt;AQ$5)</formula>
    </cfRule>
    <cfRule type="expression" dxfId="32" priority="133" stopIfTrue="1">
      <formula>AND(task_end&gt;=AP$5,task_start&lt;AQ$5)</formula>
    </cfRule>
  </conditionalFormatting>
  <conditionalFormatting sqref="AU22:AV44 AU48:AV56">
    <cfRule type="expression" dxfId="31" priority="17" stopIfTrue="1">
      <formula>AND(task_end&gt;=AU$5,task_start&lt;AV$5)</formula>
    </cfRule>
    <cfRule type="expression" dxfId="30" priority="18">
      <formula>AND(TODAY()&gt;=AU$5,TODAY()&lt;AV$5)</formula>
    </cfRule>
  </conditionalFormatting>
  <conditionalFormatting sqref="AU7:BC21">
    <cfRule type="expression" dxfId="29" priority="198" stopIfTrue="1">
      <formula>AND(task_end&gt;=AU$5,task_start&lt;AV$5)</formula>
    </cfRule>
    <cfRule type="expression" dxfId="28" priority="199">
      <formula>AND(TODAY()&gt;=AU$5,TODAY()&lt;AV$5)</formula>
    </cfRule>
  </conditionalFormatting>
  <conditionalFormatting sqref="AU7:BC44 AY45:BC47 AU51:BC51 AU50:BA50 BC50 AU54:BC56 AU48:AZ49 AU52:BB53 BB48:BC49">
    <cfRule type="expression" dxfId="27" priority="13">
      <formula>AND(task_start&lt;=AU$5,ROUNDDOWN((task_end-task_start+1)*task_progress,0)+task_start-1&gt;=AU$5)</formula>
    </cfRule>
  </conditionalFormatting>
  <conditionalFormatting sqref="AW22:BA23">
    <cfRule type="expression" dxfId="26" priority="125">
      <formula>AND(TODAY()&gt;=AW$5,TODAY()&lt;AX$5)</formula>
    </cfRule>
  </conditionalFormatting>
  <conditionalFormatting sqref="AW22:BA31">
    <cfRule type="expression" dxfId="25" priority="128" stopIfTrue="1">
      <formula>AND(task_end&gt;=AW$5,task_start&lt;AX$5)</formula>
    </cfRule>
  </conditionalFormatting>
  <conditionalFormatting sqref="AW27:BA28">
    <cfRule type="expression" dxfId="24" priority="121">
      <formula>AND(TODAY()&gt;=AW$5,TODAY()&lt;AX$5)</formula>
    </cfRule>
  </conditionalFormatting>
  <conditionalFormatting sqref="AW31:BA42">
    <cfRule type="expression" dxfId="23" priority="95">
      <formula>AND(TODAY()&gt;=AW$5,TODAY()&lt;AX$5)</formula>
    </cfRule>
  </conditionalFormatting>
  <conditionalFormatting sqref="AW32:BA42">
    <cfRule type="expression" dxfId="22" priority="96" stopIfTrue="1">
      <formula>AND(task_end&gt;=AW$5,task_start&lt;AX$5)</formula>
    </cfRule>
  </conditionalFormatting>
  <conditionalFormatting sqref="BB22:BC49 BB51:BC51 BC50 BB54:BC56 BB52:BB53">
    <cfRule type="expression" dxfId="21" priority="14" stopIfTrue="1">
      <formula>AND(task_end&gt;=BB$5,task_start&lt;BC$5)</formula>
    </cfRule>
    <cfRule type="expression" dxfId="20" priority="15">
      <formula>AND(TODAY()&gt;=BB$5,TODAY()&lt;BC$5)</formula>
    </cfRule>
  </conditionalFormatting>
  <conditionalFormatting sqref="BD56:BT56 BV55:BX56 G6:CE6 CD7:CE56 BD55:BE55 BG55:BT55">
    <cfRule type="expression" dxfId="19" priority="296">
      <formula>AND(task_start&lt;=G$5,ROUNDDOWN((task_end-task_start+1)*task_progress,0)+task_start-1&gt;=G$5)</formula>
    </cfRule>
  </conditionalFormatting>
  <conditionalFormatting sqref="BD45:BX47">
    <cfRule type="expression" dxfId="18" priority="87" stopIfTrue="1">
      <formula>AND(task_end&gt;=BD$5,task_start&lt;BE$5)</formula>
    </cfRule>
  </conditionalFormatting>
  <conditionalFormatting sqref="BF54:BX54 BD45:BX50 BD52:BX53 BF51:BX51">
    <cfRule type="expression" dxfId="17" priority="61">
      <formula>AND(task_start&lt;=BD$5,ROUNDDOWN((task_end-task_start+1)*task_progress,0)+task_start-1&gt;=BD$5)</formula>
    </cfRule>
  </conditionalFormatting>
  <conditionalFormatting sqref="BD48:BX50">
    <cfRule type="expression" dxfId="16" priority="80" stopIfTrue="1">
      <formula>AND(task_end&gt;=BD$5,task_start&lt;BE$5)</formula>
    </cfRule>
    <cfRule type="expression" dxfId="15" priority="81">
      <formula>AND(TODAY()&gt;=BD$5,TODAY()&lt;BE$5)</formula>
    </cfRule>
  </conditionalFormatting>
  <conditionalFormatting sqref="BD7:CC44">
    <cfRule type="expression" dxfId="14" priority="227">
      <formula>AND(task_start&lt;=BD$5,ROUNDDOWN((task_end-task_start+1)*task_progress,0)+task_start-1&gt;=BD$5)</formula>
    </cfRule>
    <cfRule type="expression" dxfId="13" priority="228" stopIfTrue="1">
      <formula>AND(task_end&gt;=BD$5,task_start&lt;BE$5)</formula>
    </cfRule>
    <cfRule type="expression" dxfId="12" priority="229">
      <formula>AND(TODAY()&gt;=BD$5,TODAY()&lt;BE$5)</formula>
    </cfRule>
  </conditionalFormatting>
  <conditionalFormatting sqref="BK45:BO47">
    <cfRule type="expression" dxfId="11" priority="86">
      <formula>AND(TODAY()&gt;=BK$5,TODAY()&lt;BL$5)</formula>
    </cfRule>
  </conditionalFormatting>
  <conditionalFormatting sqref="BS54">
    <cfRule type="expression" dxfId="10" priority="74" stopIfTrue="1">
      <formula>AND(task_end&gt;=BS$5,task_start&lt;BT$5)</formula>
    </cfRule>
    <cfRule type="expression" dxfId="9" priority="75">
      <formula>AND(TODAY()&gt;=BS$5,TODAY()&lt;BT$5)</formula>
    </cfRule>
  </conditionalFormatting>
  <conditionalFormatting sqref="BT52:BT53">
    <cfRule type="expression" dxfId="8" priority="65" stopIfTrue="1">
      <formula>AND(task_end&gt;=BT$5,task_start&lt;BU$5)</formula>
    </cfRule>
    <cfRule type="expression" dxfId="7" priority="66">
      <formula>AND(TODAY()&gt;=BT$5,TODAY()&lt;BU$5)</formula>
    </cfRule>
  </conditionalFormatting>
  <conditionalFormatting sqref="BU51">
    <cfRule type="expression" dxfId="6" priority="62" stopIfTrue="1">
      <formula>AND(task_end&gt;=BU$5,task_start&lt;BV$5)</formula>
    </cfRule>
    <cfRule type="expression" dxfId="5" priority="63">
      <formula>AND(TODAY()&gt;=BU$5,TODAY()&lt;BV$5)</formula>
    </cfRule>
  </conditionalFormatting>
  <conditionalFormatting sqref="BU55">
    <cfRule type="expression" dxfId="4" priority="76">
      <formula>AND(task_start&lt;=BU$5,ROUNDDOWN((task_end-task_start+1)*task_progress,0)+task_start-1&gt;=BU$5)</formula>
    </cfRule>
    <cfRule type="expression" dxfId="3" priority="77" stopIfTrue="1">
      <formula>AND(task_end&gt;=BU$5,task_start&lt;BV$5)</formula>
    </cfRule>
    <cfRule type="expression" dxfId="2" priority="78">
      <formula>AND(TODAY()&gt;=BU$5,TODAY()&lt;BV$5)</formula>
    </cfRule>
  </conditionalFormatting>
  <conditionalFormatting sqref="BX6 CE6">
    <cfRule type="expression" dxfId="1" priority="308" stopIfTrue="1">
      <formula>AND(task_end&gt;=BX$5,task_start&lt;#REF!)</formula>
    </cfRule>
  </conditionalFormatting>
  <conditionalFormatting sqref="BY5:CE5 BX5:BX6 CE6">
    <cfRule type="expression" dxfId="0" priority="304">
      <formula>AND(TODAY()&gt;=BX$5,TODAY()&lt;#REF!)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2024-10-08T18:38:53Z</dcterms:modified>
</cp:coreProperties>
</file>