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85" yWindow="0" windowWidth="9300" windowHeight="45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Sheet1!$A$1:$K$72</definedName>
    <definedName name="_xlnm.Print_Area">#N/A</definedName>
    <definedName name="_xlnm.Print_Titles">#N/A</definedName>
    <definedName name="ZZ">#N/A</definedName>
  </definedNames>
  <calcPr calcId="125725"/>
</workbook>
</file>

<file path=xl/calcChain.xml><?xml version="1.0" encoding="utf-8"?>
<calcChain xmlns="http://schemas.openxmlformats.org/spreadsheetml/2006/main">
  <c r="K36" i="1"/>
  <c r="J36"/>
  <c r="I36"/>
  <c r="H36"/>
  <c r="G36"/>
  <c r="F36"/>
  <c r="E36"/>
  <c r="D36"/>
  <c r="K35"/>
  <c r="J35"/>
  <c r="I35"/>
  <c r="H35"/>
  <c r="G35"/>
  <c r="F35"/>
  <c r="E35"/>
  <c r="D35"/>
  <c r="K34"/>
  <c r="J34"/>
  <c r="I34"/>
  <c r="H34"/>
  <c r="G34"/>
  <c r="F34"/>
  <c r="E34"/>
  <c r="D34"/>
  <c r="K33"/>
  <c r="J33"/>
  <c r="I33"/>
  <c r="H33"/>
  <c r="G33"/>
  <c r="F33"/>
  <c r="E33"/>
  <c r="D33"/>
  <c r="K32"/>
  <c r="J32"/>
  <c r="I32"/>
  <c r="H32"/>
  <c r="G32"/>
  <c r="F32"/>
  <c r="E32"/>
  <c r="D32"/>
  <c r="K31"/>
  <c r="J31"/>
  <c r="I31"/>
  <c r="H31"/>
  <c r="G31"/>
  <c r="F31"/>
  <c r="E31"/>
  <c r="D31"/>
  <c r="C36"/>
  <c r="C35"/>
  <c r="C34"/>
  <c r="C33"/>
  <c r="C32"/>
  <c r="C31"/>
  <c r="K43" l="1"/>
  <c r="J43"/>
  <c r="I43"/>
  <c r="H43"/>
  <c r="G43"/>
  <c r="F43"/>
  <c r="E43"/>
  <c r="D43"/>
  <c r="C43"/>
  <c r="K42"/>
  <c r="J42"/>
  <c r="I42"/>
  <c r="H42"/>
  <c r="G42"/>
  <c r="F42"/>
  <c r="E42"/>
  <c r="D42"/>
  <c r="C42" s="1"/>
  <c r="K41"/>
  <c r="J41"/>
  <c r="I41"/>
  <c r="H41"/>
  <c r="G41"/>
  <c r="F41"/>
  <c r="E41"/>
  <c r="D41"/>
  <c r="C41" s="1"/>
  <c r="K40"/>
  <c r="J40"/>
  <c r="I40"/>
  <c r="H40"/>
  <c r="G40"/>
  <c r="F40"/>
  <c r="E40"/>
  <c r="D40"/>
  <c r="C40" s="1"/>
  <c r="K39"/>
  <c r="J39"/>
  <c r="I39"/>
  <c r="H39"/>
  <c r="G39"/>
  <c r="F39"/>
  <c r="E39"/>
  <c r="D39"/>
  <c r="K38"/>
  <c r="J38"/>
  <c r="I38"/>
  <c r="H38"/>
  <c r="G38"/>
  <c r="F38"/>
  <c r="E38"/>
  <c r="D38"/>
  <c r="K71"/>
  <c r="J71"/>
  <c r="I71"/>
  <c r="H71"/>
  <c r="G71"/>
  <c r="F71"/>
  <c r="E71"/>
  <c r="D71"/>
  <c r="K70"/>
  <c r="J70"/>
  <c r="I70"/>
  <c r="H70"/>
  <c r="G70"/>
  <c r="F70"/>
  <c r="E70"/>
  <c r="D70"/>
  <c r="K69"/>
  <c r="J69"/>
  <c r="I69"/>
  <c r="H69"/>
  <c r="G69"/>
  <c r="F69"/>
  <c r="E69"/>
  <c r="D69"/>
  <c r="K68"/>
  <c r="J68"/>
  <c r="I68"/>
  <c r="H68"/>
  <c r="G68"/>
  <c r="F68"/>
  <c r="E68"/>
  <c r="D68"/>
  <c r="K67"/>
  <c r="J67"/>
  <c r="I67"/>
  <c r="H67"/>
  <c r="G67"/>
  <c r="F67"/>
  <c r="E67"/>
  <c r="D67"/>
  <c r="C71"/>
  <c r="C70"/>
  <c r="C69"/>
  <c r="C68"/>
  <c r="C67"/>
  <c r="K64"/>
  <c r="J64"/>
  <c r="I64"/>
  <c r="H64"/>
  <c r="G64"/>
  <c r="F64"/>
  <c r="E64"/>
  <c r="D64"/>
  <c r="C64" s="1"/>
  <c r="K63"/>
  <c r="J63"/>
  <c r="I63"/>
  <c r="H63"/>
  <c r="G63"/>
  <c r="F63"/>
  <c r="E63"/>
  <c r="D63"/>
  <c r="K62"/>
  <c r="J62"/>
  <c r="I62"/>
  <c r="H62"/>
  <c r="G62"/>
  <c r="F62"/>
  <c r="E62"/>
  <c r="D62"/>
  <c r="C62"/>
  <c r="K61"/>
  <c r="J61"/>
  <c r="I61"/>
  <c r="H61"/>
  <c r="G61"/>
  <c r="F61"/>
  <c r="E61"/>
  <c r="D61"/>
  <c r="C61" s="1"/>
  <c r="K60"/>
  <c r="J60"/>
  <c r="I60"/>
  <c r="H60"/>
  <c r="G60"/>
  <c r="F60"/>
  <c r="E60"/>
  <c r="D60"/>
  <c r="C60"/>
  <c r="K59"/>
  <c r="J59"/>
  <c r="I59"/>
  <c r="H59"/>
  <c r="G59"/>
  <c r="F59"/>
  <c r="E59"/>
  <c r="D59"/>
  <c r="K50"/>
  <c r="J50"/>
  <c r="I50"/>
  <c r="H50"/>
  <c r="G50"/>
  <c r="F50"/>
  <c r="E50"/>
  <c r="D50"/>
  <c r="K49"/>
  <c r="J49"/>
  <c r="I49"/>
  <c r="H49"/>
  <c r="G49"/>
  <c r="F49"/>
  <c r="E49"/>
  <c r="D49"/>
  <c r="K48"/>
  <c r="J48"/>
  <c r="I48"/>
  <c r="H48"/>
  <c r="G48"/>
  <c r="F48"/>
  <c r="E48"/>
  <c r="D48"/>
  <c r="K47"/>
  <c r="J47"/>
  <c r="I47"/>
  <c r="H47"/>
  <c r="G47"/>
  <c r="F47"/>
  <c r="E47"/>
  <c r="D47"/>
  <c r="K46"/>
  <c r="K45"/>
  <c r="J46"/>
  <c r="J45"/>
  <c r="I46"/>
  <c r="I45"/>
  <c r="H46"/>
  <c r="H45"/>
  <c r="G46"/>
  <c r="G45"/>
  <c r="F46"/>
  <c r="F45"/>
  <c r="E46"/>
  <c r="E45"/>
  <c r="D46"/>
  <c r="D45"/>
  <c r="C50"/>
  <c r="C49"/>
  <c r="C48"/>
  <c r="C47"/>
  <c r="C46"/>
  <c r="C45"/>
  <c r="C66"/>
  <c r="K66"/>
  <c r="J66"/>
  <c r="I66"/>
  <c r="H66"/>
  <c r="G66"/>
  <c r="F66"/>
  <c r="E66"/>
  <c r="D66"/>
  <c r="C59"/>
  <c r="K21"/>
  <c r="J21"/>
  <c r="I21"/>
  <c r="H21"/>
  <c r="G21"/>
  <c r="F21"/>
  <c r="E21"/>
  <c r="D21"/>
  <c r="C21" s="1"/>
  <c r="K20"/>
  <c r="J20"/>
  <c r="I20"/>
  <c r="H20"/>
  <c r="G20"/>
  <c r="F20"/>
  <c r="E20"/>
  <c r="D20"/>
  <c r="C20" s="1"/>
  <c r="K19"/>
  <c r="J19"/>
  <c r="I19"/>
  <c r="H19"/>
  <c r="G19"/>
  <c r="F19"/>
  <c r="E19"/>
  <c r="D19"/>
  <c r="C19"/>
  <c r="K18"/>
  <c r="J18"/>
  <c r="I18"/>
  <c r="H18"/>
  <c r="G18"/>
  <c r="F18"/>
  <c r="E18"/>
  <c r="D18"/>
  <c r="C18" s="1"/>
  <c r="K17"/>
  <c r="J17"/>
  <c r="I17"/>
  <c r="H17"/>
  <c r="G17"/>
  <c r="F17"/>
  <c r="E17"/>
  <c r="D17"/>
  <c r="K28"/>
  <c r="J28"/>
  <c r="I28"/>
  <c r="H28"/>
  <c r="G28"/>
  <c r="F28"/>
  <c r="E28"/>
  <c r="D28"/>
  <c r="K27"/>
  <c r="J27"/>
  <c r="I27"/>
  <c r="H27"/>
  <c r="G27"/>
  <c r="F27"/>
  <c r="E27"/>
  <c r="D27"/>
  <c r="K26"/>
  <c r="J26"/>
  <c r="I26"/>
  <c r="H26"/>
  <c r="G26"/>
  <c r="F26"/>
  <c r="E26"/>
  <c r="D26"/>
  <c r="K25"/>
  <c r="J25"/>
  <c r="I25"/>
  <c r="H25"/>
  <c r="G25"/>
  <c r="F25"/>
  <c r="E25"/>
  <c r="D25"/>
  <c r="K24"/>
  <c r="J24"/>
  <c r="I24"/>
  <c r="H24"/>
  <c r="G24"/>
  <c r="F24"/>
  <c r="E24"/>
  <c r="D24"/>
  <c r="K23"/>
  <c r="J23"/>
  <c r="I23"/>
  <c r="H23"/>
  <c r="G23"/>
  <c r="F23"/>
  <c r="E23"/>
  <c r="D23"/>
  <c r="C28"/>
  <c r="C27"/>
  <c r="C26"/>
  <c r="C25"/>
  <c r="C24"/>
  <c r="C23" s="1"/>
  <c r="K16"/>
  <c r="J16"/>
  <c r="I16"/>
  <c r="H16"/>
  <c r="G16"/>
  <c r="F16"/>
  <c r="E16"/>
  <c r="D16"/>
  <c r="C16" s="1"/>
  <c r="C17"/>
  <c r="C63"/>
  <c r="C39"/>
  <c r="C38"/>
</calcChain>
</file>

<file path=xl/sharedStrings.xml><?xml version="1.0" encoding="utf-8"?>
<sst xmlns="http://schemas.openxmlformats.org/spreadsheetml/2006/main" count="73" uniqueCount="25">
  <si>
    <t>Geographic Area</t>
  </si>
  <si>
    <t xml:space="preserve">        Nonhispanic by Race</t>
  </si>
  <si>
    <t>Single Race</t>
  </si>
  <si>
    <t>Two or More Races</t>
  </si>
  <si>
    <t>Total Population</t>
  </si>
  <si>
    <t>Total</t>
  </si>
  <si>
    <t>White</t>
  </si>
  <si>
    <t xml:space="preserve">   Black/ African American</t>
  </si>
  <si>
    <t xml:space="preserve">     American Indian and Alaska Native</t>
  </si>
  <si>
    <t xml:space="preserve">      Asian</t>
  </si>
  <si>
    <t>Native Hawaiian and Other Pacific Islander</t>
  </si>
  <si>
    <t xml:space="preserve">  Some Other Race</t>
  </si>
  <si>
    <t>Hispanic Origin (of any race)</t>
  </si>
  <si>
    <t>New York City</t>
  </si>
  <si>
    <t xml:space="preserve">   Bronx</t>
  </si>
  <si>
    <t xml:space="preserve">   Brooklyn</t>
  </si>
  <si>
    <t xml:space="preserve">   Manhattan</t>
  </si>
  <si>
    <t xml:space="preserve">   Queens</t>
  </si>
  <si>
    <t xml:space="preserve">   Staten Island</t>
  </si>
  <si>
    <t>New York City and Boroughs, 2010</t>
  </si>
  <si>
    <t>18 Years and Over:</t>
  </si>
  <si>
    <t>Under 18 Years:</t>
  </si>
  <si>
    <t>Total Population:</t>
  </si>
  <si>
    <t>NYC and Boroughs</t>
  </si>
  <si>
    <t>Table PL-P3 NYC:  Total Population, Under 18 and 18 Years and Over by Mutually Exclusive Race and Hispanic Origin</t>
  </si>
</sst>
</file>

<file path=xl/styles.xml><?xml version="1.0" encoding="utf-8"?>
<styleSheet xmlns="http://schemas.openxmlformats.org/spreadsheetml/2006/main">
  <numFmts count="1">
    <numFmt numFmtId="164" formatCode="#,##0.0"/>
  </numFmts>
  <fonts count="4">
    <font>
      <sz val="10"/>
      <name val="Arial"/>
    </font>
    <font>
      <u/>
      <sz val="10"/>
      <color indexed="3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/>
      <top/>
      <bottom/>
      <diagonal/>
    </border>
  </borders>
  <cellStyleXfs count="3">
    <xf numFmtId="0" fontId="0" fillId="0" borderId="0">
      <alignment vertical="top"/>
    </xf>
    <xf numFmtId="3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29">
    <xf numFmtId="0" fontId="0" fillId="0" borderId="0" xfId="0" applyAlignment="1"/>
    <xf numFmtId="0" fontId="1" fillId="0" borderId="0" xfId="0" applyFont="1" applyFill="1" applyProtection="1">
      <alignment vertical="top"/>
      <protection locked="0"/>
    </xf>
    <xf numFmtId="3" fontId="0" fillId="0" borderId="0" xfId="0" applyNumberFormat="1" applyAlignment="1"/>
    <xf numFmtId="164" fontId="0" fillId="0" borderId="0" xfId="0" applyNumberFormat="1" applyAlignment="1"/>
    <xf numFmtId="0" fontId="2" fillId="0" borderId="1" xfId="0" applyFont="1" applyBorder="1" applyAlignment="1">
      <alignment horizontal="center"/>
    </xf>
    <xf numFmtId="3" fontId="2" fillId="0" borderId="2" xfId="0" applyNumberFormat="1" applyFont="1" applyBorder="1" applyAlignment="1"/>
    <xf numFmtId="3" fontId="2" fillId="0" borderId="3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 wrapText="1"/>
    </xf>
    <xf numFmtId="3" fontId="2" fillId="0" borderId="0" xfId="0" applyNumberFormat="1" applyFont="1" applyAlignment="1"/>
    <xf numFmtId="3" fontId="3" fillId="0" borderId="0" xfId="0" applyNumberFormat="1" applyFont="1" applyAlignment="1"/>
    <xf numFmtId="3" fontId="2" fillId="0" borderId="1" xfId="0" applyNumberFormat="1" applyFont="1" applyBorder="1" applyAlignment="1">
      <alignment horizontal="right" wrapText="1"/>
    </xf>
    <xf numFmtId="3" fontId="2" fillId="0" borderId="2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3" fontId="2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3" fontId="2" fillId="0" borderId="0" xfId="0" applyNumberFormat="1" applyFont="1" applyAlignment="1"/>
    <xf numFmtId="0" fontId="3" fillId="0" borderId="0" xfId="0" applyFont="1" applyAlignment="1"/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9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left"/>
    </xf>
    <xf numFmtId="3" fontId="2" fillId="0" borderId="11" xfId="0" applyNumberFormat="1" applyFont="1" applyBorder="1" applyAlignment="1">
      <alignment horizontal="left"/>
    </xf>
    <xf numFmtId="3" fontId="2" fillId="0" borderId="1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3" fontId="2" fillId="0" borderId="6" xfId="0" applyNumberFormat="1" applyFont="1" applyBorder="1" applyAlignment="1">
      <alignment horizontal="left"/>
    </xf>
    <xf numFmtId="3" fontId="2" fillId="0" borderId="4" xfId="0" applyNumberFormat="1" applyFont="1" applyBorder="1" applyAlignment="1">
      <alignment horizontal="left"/>
    </xf>
  </cellXfs>
  <cellStyles count="3">
    <cellStyle name="Comma0" xfId="1"/>
    <cellStyle name="Currency0" xfId="2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113"/>
  <sheetViews>
    <sheetView tabSelected="1" workbookViewId="0">
      <selection sqref="A1:K1"/>
    </sheetView>
  </sheetViews>
  <sheetFormatPr defaultRowHeight="12.75"/>
  <cols>
    <col min="1" max="1" width="2.5703125" style="2" customWidth="1"/>
    <col min="2" max="2" width="16" style="2" customWidth="1"/>
    <col min="3" max="3" width="11.7109375" style="2" customWidth="1"/>
    <col min="4" max="4" width="11.42578125" style="2" customWidth="1"/>
    <col min="5" max="5" width="11" style="2" customWidth="1"/>
    <col min="6" max="6" width="12.28515625" style="2" customWidth="1"/>
    <col min="7" max="7" width="9.28515625" style="2" customWidth="1"/>
    <col min="8" max="8" width="13.28515625" style="2" customWidth="1"/>
    <col min="9" max="9" width="7.85546875" style="2" customWidth="1"/>
    <col min="10" max="10" width="18.28515625" style="2" customWidth="1"/>
    <col min="11" max="11" width="10" style="2" customWidth="1"/>
    <col min="12" max="16384" width="9.140625" style="2"/>
  </cols>
  <sheetData>
    <row r="1" spans="1:11" s="12" customFormat="1">
      <c r="A1" s="16" t="s">
        <v>24</v>
      </c>
      <c r="B1" s="16"/>
      <c r="C1" s="17"/>
      <c r="D1" s="17"/>
      <c r="E1" s="17"/>
      <c r="F1" s="17"/>
      <c r="G1" s="17"/>
      <c r="H1" s="17"/>
      <c r="I1" s="17"/>
      <c r="J1" s="17"/>
      <c r="K1" s="17"/>
    </row>
    <row r="2" spans="1:11" s="12" customFormat="1">
      <c r="A2" s="18" t="s">
        <v>19</v>
      </c>
      <c r="B2" s="18"/>
      <c r="C2" s="19"/>
      <c r="D2" s="19"/>
      <c r="E2" s="19"/>
      <c r="F2" s="19"/>
      <c r="G2" s="19"/>
      <c r="H2" s="19"/>
      <c r="I2" s="19"/>
      <c r="J2" s="19"/>
      <c r="K2" s="19"/>
    </row>
    <row r="4" spans="1:11" ht="15" customHeight="1">
      <c r="A4" s="23" t="s">
        <v>0</v>
      </c>
      <c r="B4" s="24"/>
      <c r="C4" s="13" t="s">
        <v>4</v>
      </c>
      <c r="D4" s="20" t="s">
        <v>1</v>
      </c>
      <c r="E4" s="21"/>
      <c r="F4" s="21"/>
      <c r="G4" s="21"/>
      <c r="H4" s="21"/>
      <c r="I4" s="21"/>
      <c r="J4" s="22"/>
      <c r="K4" s="4"/>
    </row>
    <row r="5" spans="1:11" ht="15.75" customHeight="1">
      <c r="A5" s="25" t="s">
        <v>23</v>
      </c>
      <c r="B5" s="26"/>
      <c r="C5" s="14"/>
      <c r="D5" s="20" t="s">
        <v>2</v>
      </c>
      <c r="E5" s="21"/>
      <c r="F5" s="21"/>
      <c r="G5" s="21"/>
      <c r="H5" s="21"/>
      <c r="I5" s="22"/>
      <c r="J5" s="6" t="s">
        <v>3</v>
      </c>
      <c r="K5" s="5"/>
    </row>
    <row r="6" spans="1:11" ht="52.5" customHeight="1">
      <c r="A6" s="27"/>
      <c r="B6" s="28"/>
      <c r="C6" s="15"/>
      <c r="D6" s="8" t="s">
        <v>6</v>
      </c>
      <c r="E6" s="9" t="s">
        <v>7</v>
      </c>
      <c r="F6" s="9" t="s">
        <v>8</v>
      </c>
      <c r="G6" s="8" t="s">
        <v>9</v>
      </c>
      <c r="H6" s="9" t="s">
        <v>10</v>
      </c>
      <c r="I6" s="10" t="s">
        <v>11</v>
      </c>
      <c r="J6" s="8" t="s">
        <v>5</v>
      </c>
      <c r="K6" s="7" t="s">
        <v>12</v>
      </c>
    </row>
    <row r="7" spans="1:11" ht="6.75" customHeight="1"/>
    <row r="8" spans="1:11">
      <c r="A8" s="11" t="s">
        <v>22</v>
      </c>
      <c r="B8" s="11"/>
    </row>
    <row r="9" spans="1:11">
      <c r="B9" s="2" t="s">
        <v>13</v>
      </c>
      <c r="C9" s="2">
        <v>8175133</v>
      </c>
      <c r="D9" s="2">
        <v>2722904</v>
      </c>
      <c r="E9" s="2">
        <v>1861295</v>
      </c>
      <c r="F9" s="2">
        <v>17427</v>
      </c>
      <c r="G9" s="2">
        <v>1028119</v>
      </c>
      <c r="H9" s="2">
        <v>2795</v>
      </c>
      <c r="I9" s="2">
        <v>57841</v>
      </c>
      <c r="J9" s="2">
        <v>148676</v>
      </c>
      <c r="K9" s="2">
        <v>2336076</v>
      </c>
    </row>
    <row r="10" spans="1:11">
      <c r="B10" s="2" t="s">
        <v>14</v>
      </c>
      <c r="C10" s="2">
        <v>1385108</v>
      </c>
      <c r="D10" s="2">
        <v>151209</v>
      </c>
      <c r="E10" s="2">
        <v>416695</v>
      </c>
      <c r="F10" s="2">
        <v>3460</v>
      </c>
      <c r="G10" s="2">
        <v>47335</v>
      </c>
      <c r="H10" s="2">
        <v>398</v>
      </c>
      <c r="I10" s="2">
        <v>8636</v>
      </c>
      <c r="J10" s="2">
        <v>15962</v>
      </c>
      <c r="K10" s="2">
        <v>741413</v>
      </c>
    </row>
    <row r="11" spans="1:11">
      <c r="B11" s="2" t="s">
        <v>15</v>
      </c>
      <c r="C11" s="2">
        <v>2504700</v>
      </c>
      <c r="D11" s="2">
        <v>893306</v>
      </c>
      <c r="E11" s="2">
        <v>799066</v>
      </c>
      <c r="F11" s="2">
        <v>4638</v>
      </c>
      <c r="G11" s="2">
        <v>260129</v>
      </c>
      <c r="H11" s="2">
        <v>633</v>
      </c>
      <c r="I11" s="2">
        <v>10633</v>
      </c>
      <c r="J11" s="2">
        <v>40010</v>
      </c>
      <c r="K11" s="2">
        <v>496285</v>
      </c>
    </row>
    <row r="12" spans="1:11">
      <c r="B12" s="2" t="s">
        <v>16</v>
      </c>
      <c r="C12" s="2">
        <v>1585873</v>
      </c>
      <c r="D12" s="2">
        <v>761493</v>
      </c>
      <c r="E12" s="2">
        <v>205340</v>
      </c>
      <c r="F12" s="2">
        <v>2144</v>
      </c>
      <c r="G12" s="2">
        <v>177624</v>
      </c>
      <c r="H12" s="2">
        <v>533</v>
      </c>
      <c r="I12" s="2">
        <v>5205</v>
      </c>
      <c r="J12" s="2">
        <v>29957</v>
      </c>
      <c r="K12" s="2">
        <v>403577</v>
      </c>
    </row>
    <row r="13" spans="1:11">
      <c r="B13" s="2" t="s">
        <v>17</v>
      </c>
      <c r="C13" s="2">
        <v>2230722</v>
      </c>
      <c r="D13" s="2">
        <v>616727</v>
      </c>
      <c r="E13" s="2">
        <v>395881</v>
      </c>
      <c r="F13" s="2">
        <v>6490</v>
      </c>
      <c r="G13" s="2">
        <v>508334</v>
      </c>
      <c r="H13" s="2">
        <v>1094</v>
      </c>
      <c r="I13" s="2">
        <v>32339</v>
      </c>
      <c r="J13" s="2">
        <v>56107</v>
      </c>
      <c r="K13" s="2">
        <v>613750</v>
      </c>
    </row>
    <row r="14" spans="1:11">
      <c r="B14" s="2" t="s">
        <v>18</v>
      </c>
      <c r="C14" s="2">
        <v>468730</v>
      </c>
      <c r="D14" s="2">
        <v>300169</v>
      </c>
      <c r="E14" s="2">
        <v>44313</v>
      </c>
      <c r="F14" s="2">
        <v>695</v>
      </c>
      <c r="G14" s="2">
        <v>34697</v>
      </c>
      <c r="H14" s="2">
        <v>137</v>
      </c>
      <c r="I14" s="2">
        <v>1028</v>
      </c>
      <c r="J14" s="2">
        <v>6640</v>
      </c>
      <c r="K14" s="2">
        <v>81051</v>
      </c>
    </row>
    <row r="15" spans="1:11" ht="6.75" customHeight="1"/>
    <row r="16" spans="1:11">
      <c r="B16" s="2" t="s">
        <v>13</v>
      </c>
      <c r="C16" s="3">
        <f t="shared" ref="C16:C21" si="0">+D16+E16+F16+G16+H16+I16+J16+K16</f>
        <v>100.00000000000001</v>
      </c>
      <c r="D16" s="3">
        <f>+D9/$C9*100</f>
        <v>33.307152311772789</v>
      </c>
      <c r="E16" s="3">
        <f t="shared" ref="E16:K16" si="1">+E9/$C9*100</f>
        <v>22.767764145243877</v>
      </c>
      <c r="F16" s="3">
        <f t="shared" si="1"/>
        <v>0.21317084382602705</v>
      </c>
      <c r="G16" s="3">
        <f t="shared" si="1"/>
        <v>12.576174601685381</v>
      </c>
      <c r="H16" s="3">
        <f t="shared" si="1"/>
        <v>3.4189046221021729E-2</v>
      </c>
      <c r="I16" s="3">
        <f t="shared" si="1"/>
        <v>0.70752365741327994</v>
      </c>
      <c r="J16" s="3">
        <f t="shared" si="1"/>
        <v>1.818637079054249</v>
      </c>
      <c r="K16" s="3">
        <f t="shared" si="1"/>
        <v>28.575388314783378</v>
      </c>
    </row>
    <row r="17" spans="1:11">
      <c r="B17" s="2" t="s">
        <v>14</v>
      </c>
      <c r="C17" s="3">
        <f t="shared" si="0"/>
        <v>100</v>
      </c>
      <c r="D17" s="3">
        <f t="shared" ref="D17:K17" si="2">+D10/$C10*100</f>
        <v>10.916766057231639</v>
      </c>
      <c r="E17" s="3">
        <f t="shared" si="2"/>
        <v>30.083935693101189</v>
      </c>
      <c r="F17" s="3">
        <f t="shared" si="2"/>
        <v>0.24980001559445184</v>
      </c>
      <c r="G17" s="3">
        <f t="shared" si="2"/>
        <v>3.417423045711959</v>
      </c>
      <c r="H17" s="3">
        <f t="shared" si="2"/>
        <v>2.8734221446991861E-2</v>
      </c>
      <c r="I17" s="3">
        <f t="shared" si="2"/>
        <v>0.62348928747794397</v>
      </c>
      <c r="J17" s="3">
        <f t="shared" si="2"/>
        <v>1.1524011124042313</v>
      </c>
      <c r="K17" s="3">
        <f t="shared" si="2"/>
        <v>53.5274505670316</v>
      </c>
    </row>
    <row r="18" spans="1:11">
      <c r="B18" s="2" t="s">
        <v>15</v>
      </c>
      <c r="C18" s="3">
        <f t="shared" si="0"/>
        <v>100</v>
      </c>
      <c r="D18" s="3">
        <f t="shared" ref="D18:K18" si="3">+D11/$C11*100</f>
        <v>35.66518944384557</v>
      </c>
      <c r="E18" s="3">
        <f t="shared" si="3"/>
        <v>31.902662993572083</v>
      </c>
      <c r="F18" s="3">
        <f t="shared" si="3"/>
        <v>0.18517187687148162</v>
      </c>
      <c r="G18" s="3">
        <f t="shared" si="3"/>
        <v>10.385635006188366</v>
      </c>
      <c r="H18" s="3">
        <f t="shared" si="3"/>
        <v>2.5272487723080609E-2</v>
      </c>
      <c r="I18" s="3">
        <f t="shared" si="3"/>
        <v>0.42452189883019925</v>
      </c>
      <c r="J18" s="3">
        <f t="shared" si="3"/>
        <v>1.5973968938395817</v>
      </c>
      <c r="K18" s="3">
        <f t="shared" si="3"/>
        <v>19.814149399129636</v>
      </c>
    </row>
    <row r="19" spans="1:11">
      <c r="B19" s="2" t="s">
        <v>16</v>
      </c>
      <c r="C19" s="3">
        <f t="shared" si="0"/>
        <v>100</v>
      </c>
      <c r="D19" s="3">
        <f t="shared" ref="D19:K19" si="4">+D12/$C12*100</f>
        <v>48.017275027697679</v>
      </c>
      <c r="E19" s="3">
        <f t="shared" si="4"/>
        <v>12.948073395536715</v>
      </c>
      <c r="F19" s="3">
        <f t="shared" si="4"/>
        <v>0.13519367566003077</v>
      </c>
      <c r="G19" s="3">
        <f t="shared" si="4"/>
        <v>11.200392465222626</v>
      </c>
      <c r="H19" s="3">
        <f t="shared" si="4"/>
        <v>3.3609248659886383E-2</v>
      </c>
      <c r="I19" s="3">
        <f t="shared" si="4"/>
        <v>0.32821039263547586</v>
      </c>
      <c r="J19" s="3">
        <f t="shared" si="4"/>
        <v>1.8889911108897119</v>
      </c>
      <c r="K19" s="3">
        <f t="shared" si="4"/>
        <v>25.448254683697876</v>
      </c>
    </row>
    <row r="20" spans="1:11">
      <c r="B20" s="2" t="s">
        <v>17</v>
      </c>
      <c r="C20" s="3">
        <f t="shared" si="0"/>
        <v>99.999999999999986</v>
      </c>
      <c r="D20" s="3">
        <f t="shared" ref="D20:K20" si="5">+D13/$C13*100</f>
        <v>27.646968111669672</v>
      </c>
      <c r="E20" s="3">
        <f t="shared" si="5"/>
        <v>17.746765397032888</v>
      </c>
      <c r="F20" s="3">
        <f t="shared" si="5"/>
        <v>0.2909371943254247</v>
      </c>
      <c r="G20" s="3">
        <f t="shared" si="5"/>
        <v>22.787868681081729</v>
      </c>
      <c r="H20" s="3">
        <f t="shared" si="5"/>
        <v>4.9042417656704869E-2</v>
      </c>
      <c r="I20" s="3">
        <f t="shared" si="5"/>
        <v>1.4497100042049167</v>
      </c>
      <c r="J20" s="3">
        <f t="shared" si="5"/>
        <v>2.5151946320518648</v>
      </c>
      <c r="K20" s="3">
        <f t="shared" si="5"/>
        <v>27.513513561976794</v>
      </c>
    </row>
    <row r="21" spans="1:11">
      <c r="B21" s="2" t="s">
        <v>18</v>
      </c>
      <c r="C21" s="3">
        <f t="shared" si="0"/>
        <v>99.999999999999986</v>
      </c>
      <c r="D21" s="3">
        <f t="shared" ref="D21:K21" si="6">+D14/$C14*100</f>
        <v>64.038785654854607</v>
      </c>
      <c r="E21" s="3">
        <f t="shared" si="6"/>
        <v>9.4538433639835304</v>
      </c>
      <c r="F21" s="3">
        <f t="shared" si="6"/>
        <v>0.14827299298103386</v>
      </c>
      <c r="G21" s="3">
        <f t="shared" si="6"/>
        <v>7.4023424999466636</v>
      </c>
      <c r="H21" s="3">
        <f t="shared" si="6"/>
        <v>2.9227913724318905E-2</v>
      </c>
      <c r="I21" s="3">
        <f t="shared" si="6"/>
        <v>0.21931602415036375</v>
      </c>
      <c r="J21" s="3">
        <f t="shared" si="6"/>
        <v>1.4165937746677193</v>
      </c>
      <c r="K21" s="3">
        <f t="shared" si="6"/>
        <v>17.291617775691762</v>
      </c>
    </row>
    <row r="22" spans="1:11" ht="6.75" customHeight="1"/>
    <row r="23" spans="1:11">
      <c r="B23" s="2" t="s">
        <v>13</v>
      </c>
      <c r="C23" s="3">
        <f>SUM(C24:C28)</f>
        <v>100.00000000000001</v>
      </c>
      <c r="D23" s="3">
        <f t="shared" ref="D23:K23" si="7">SUM(D24:D28)</f>
        <v>100.00000000000001</v>
      </c>
      <c r="E23" s="3">
        <f t="shared" si="7"/>
        <v>100</v>
      </c>
      <c r="F23" s="3">
        <f t="shared" si="7"/>
        <v>100</v>
      </c>
      <c r="G23" s="3">
        <f t="shared" si="7"/>
        <v>100.00000000000001</v>
      </c>
      <c r="H23" s="3">
        <f t="shared" si="7"/>
        <v>100</v>
      </c>
      <c r="I23" s="3">
        <f t="shared" si="7"/>
        <v>100</v>
      </c>
      <c r="J23" s="3">
        <f t="shared" si="7"/>
        <v>100</v>
      </c>
      <c r="K23" s="3">
        <f t="shared" si="7"/>
        <v>99.999999999999986</v>
      </c>
    </row>
    <row r="24" spans="1:11">
      <c r="B24" s="2" t="s">
        <v>14</v>
      </c>
      <c r="C24" s="3">
        <f>+C10/C$9*100</f>
        <v>16.942941478750253</v>
      </c>
      <c r="D24" s="3">
        <f t="shared" ref="D24:K24" si="8">+D10/D$9*100</f>
        <v>5.5532255268639652</v>
      </c>
      <c r="E24" s="3">
        <f t="shared" si="8"/>
        <v>22.387370083732026</v>
      </c>
      <c r="F24" s="3">
        <f t="shared" si="8"/>
        <v>19.854249153612212</v>
      </c>
      <c r="G24" s="3">
        <f t="shared" si="8"/>
        <v>4.6040390266107334</v>
      </c>
      <c r="H24" s="3">
        <f t="shared" si="8"/>
        <v>14.239713774597496</v>
      </c>
      <c r="I24" s="3">
        <f t="shared" si="8"/>
        <v>14.930585570788887</v>
      </c>
      <c r="J24" s="3">
        <f t="shared" si="8"/>
        <v>10.736097285372219</v>
      </c>
      <c r="K24" s="3">
        <f t="shared" si="8"/>
        <v>31.737537648603897</v>
      </c>
    </row>
    <row r="25" spans="1:11">
      <c r="B25" s="2" t="s">
        <v>15</v>
      </c>
      <c r="C25" s="3">
        <f t="shared" ref="C25:K28" si="9">+C11/C$9*100</f>
        <v>30.638033656455498</v>
      </c>
      <c r="D25" s="3">
        <f t="shared" si="9"/>
        <v>32.807105942772864</v>
      </c>
      <c r="E25" s="3">
        <f t="shared" si="9"/>
        <v>42.930647747938934</v>
      </c>
      <c r="F25" s="3">
        <f t="shared" si="9"/>
        <v>26.613875021518336</v>
      </c>
      <c r="G25" s="3">
        <f t="shared" si="9"/>
        <v>25.301448567724165</v>
      </c>
      <c r="H25" s="3">
        <f t="shared" si="9"/>
        <v>22.647584973166367</v>
      </c>
      <c r="I25" s="3">
        <f t="shared" si="9"/>
        <v>18.383153818225825</v>
      </c>
      <c r="J25" s="3">
        <f t="shared" si="9"/>
        <v>26.910866582367028</v>
      </c>
      <c r="K25" s="3">
        <f t="shared" si="9"/>
        <v>21.244385884705803</v>
      </c>
    </row>
    <row r="26" spans="1:11">
      <c r="B26" s="2" t="s">
        <v>16</v>
      </c>
      <c r="C26" s="3">
        <f t="shared" si="9"/>
        <v>19.398742503638779</v>
      </c>
      <c r="D26" s="3">
        <f t="shared" si="9"/>
        <v>27.96620813660709</v>
      </c>
      <c r="E26" s="3">
        <f t="shared" si="9"/>
        <v>11.032103992113019</v>
      </c>
      <c r="F26" s="3">
        <f t="shared" si="9"/>
        <v>12.302748608481092</v>
      </c>
      <c r="G26" s="3">
        <f t="shared" si="9"/>
        <v>17.276599304166151</v>
      </c>
      <c r="H26" s="3">
        <f t="shared" si="9"/>
        <v>19.069767441860467</v>
      </c>
      <c r="I26" s="3">
        <f t="shared" si="9"/>
        <v>8.9988070745664839</v>
      </c>
      <c r="J26" s="3">
        <f t="shared" si="9"/>
        <v>20.149183459334392</v>
      </c>
      <c r="K26" s="3">
        <f t="shared" si="9"/>
        <v>17.275850614449187</v>
      </c>
    </row>
    <row r="27" spans="1:11">
      <c r="B27" s="2" t="s">
        <v>17</v>
      </c>
      <c r="C27" s="3">
        <f t="shared" si="9"/>
        <v>27.286675336046525</v>
      </c>
      <c r="D27" s="3">
        <f t="shared" si="9"/>
        <v>22.649604980564867</v>
      </c>
      <c r="E27" s="3">
        <f t="shared" si="9"/>
        <v>21.269116394768158</v>
      </c>
      <c r="F27" s="3">
        <f t="shared" si="9"/>
        <v>37.241062718769726</v>
      </c>
      <c r="G27" s="3">
        <f t="shared" si="9"/>
        <v>49.44310921206592</v>
      </c>
      <c r="H27" s="3">
        <f t="shared" si="9"/>
        <v>39.141323792486581</v>
      </c>
      <c r="I27" s="3">
        <f t="shared" si="9"/>
        <v>55.910167528223923</v>
      </c>
      <c r="J27" s="3">
        <f t="shared" si="9"/>
        <v>37.737765342086149</v>
      </c>
      <c r="K27" s="3">
        <f t="shared" si="9"/>
        <v>26.272689758381144</v>
      </c>
    </row>
    <row r="28" spans="1:11">
      <c r="B28" s="2" t="s">
        <v>18</v>
      </c>
      <c r="C28" s="3">
        <f t="shared" si="9"/>
        <v>5.7336070251089488</v>
      </c>
      <c r="D28" s="3">
        <f t="shared" si="9"/>
        <v>11.02385541319121</v>
      </c>
      <c r="E28" s="3">
        <f t="shared" si="9"/>
        <v>2.380761781447863</v>
      </c>
      <c r="F28" s="3">
        <f t="shared" si="9"/>
        <v>3.9880644976186375</v>
      </c>
      <c r="G28" s="3">
        <f t="shared" si="9"/>
        <v>3.3748038894330326</v>
      </c>
      <c r="H28" s="3">
        <f t="shared" si="9"/>
        <v>4.9016100178890873</v>
      </c>
      <c r="I28" s="3">
        <f t="shared" si="9"/>
        <v>1.7772860081948789</v>
      </c>
      <c r="J28" s="3">
        <f t="shared" si="9"/>
        <v>4.4660873308402165</v>
      </c>
      <c r="K28" s="3">
        <f t="shared" si="9"/>
        <v>3.4695360938599604</v>
      </c>
    </row>
    <row r="29" spans="1:11" ht="9" customHeight="1"/>
    <row r="30" spans="1:11" ht="12.75" customHeight="1">
      <c r="A30" s="11" t="s">
        <v>21</v>
      </c>
      <c r="B30" s="11"/>
    </row>
    <row r="31" spans="1:11" ht="12.75" customHeight="1">
      <c r="B31" s="2" t="s">
        <v>13</v>
      </c>
      <c r="C31" s="2">
        <f>+C9-C52</f>
        <v>1768111</v>
      </c>
      <c r="D31" s="2">
        <f t="shared" ref="D31:K31" si="10">+D9-D52</f>
        <v>438485</v>
      </c>
      <c r="E31" s="2">
        <f t="shared" si="10"/>
        <v>441237</v>
      </c>
      <c r="F31" s="2">
        <f t="shared" si="10"/>
        <v>5692</v>
      </c>
      <c r="G31" s="2">
        <f t="shared" si="10"/>
        <v>195834</v>
      </c>
      <c r="H31" s="2">
        <f t="shared" si="10"/>
        <v>533</v>
      </c>
      <c r="I31" s="2">
        <f t="shared" si="10"/>
        <v>16063</v>
      </c>
      <c r="J31" s="2">
        <f t="shared" si="10"/>
        <v>43395</v>
      </c>
      <c r="K31" s="2">
        <f t="shared" si="10"/>
        <v>626872</v>
      </c>
    </row>
    <row r="32" spans="1:11" ht="12.75" customHeight="1">
      <c r="B32" s="2" t="s">
        <v>14</v>
      </c>
      <c r="C32" s="2">
        <f t="shared" ref="C32:K36" si="11">+C10-C53</f>
        <v>368196</v>
      </c>
      <c r="D32" s="2">
        <f t="shared" si="11"/>
        <v>21004</v>
      </c>
      <c r="E32" s="2">
        <f t="shared" si="11"/>
        <v>106986</v>
      </c>
      <c r="F32" s="2">
        <f t="shared" si="11"/>
        <v>1204</v>
      </c>
      <c r="G32" s="2">
        <f t="shared" si="11"/>
        <v>10810</v>
      </c>
      <c r="H32" s="2">
        <f t="shared" si="11"/>
        <v>83</v>
      </c>
      <c r="I32" s="2">
        <f t="shared" si="11"/>
        <v>2550</v>
      </c>
      <c r="J32" s="2">
        <f t="shared" si="11"/>
        <v>4543</v>
      </c>
      <c r="K32" s="2">
        <f t="shared" si="11"/>
        <v>221016</v>
      </c>
    </row>
    <row r="33" spans="2:11" ht="12.75" customHeight="1">
      <c r="B33" s="2" t="s">
        <v>15</v>
      </c>
      <c r="C33" s="2">
        <f t="shared" si="11"/>
        <v>594378</v>
      </c>
      <c r="D33" s="2">
        <f t="shared" si="11"/>
        <v>191273</v>
      </c>
      <c r="E33" s="2">
        <f t="shared" si="11"/>
        <v>192423</v>
      </c>
      <c r="F33" s="2">
        <f t="shared" si="11"/>
        <v>1350</v>
      </c>
      <c r="G33" s="2">
        <f t="shared" si="11"/>
        <v>57448</v>
      </c>
      <c r="H33" s="2">
        <f t="shared" si="11"/>
        <v>121</v>
      </c>
      <c r="I33" s="2">
        <f t="shared" si="11"/>
        <v>3188</v>
      </c>
      <c r="J33" s="2">
        <f t="shared" si="11"/>
        <v>12161</v>
      </c>
      <c r="K33" s="2">
        <f t="shared" si="11"/>
        <v>136414</v>
      </c>
    </row>
    <row r="34" spans="2:11" ht="12.75" customHeight="1">
      <c r="B34" s="2" t="s">
        <v>16</v>
      </c>
      <c r="C34" s="2">
        <f t="shared" si="11"/>
        <v>234435</v>
      </c>
      <c r="D34" s="2">
        <f t="shared" si="11"/>
        <v>77556</v>
      </c>
      <c r="E34" s="2">
        <f t="shared" si="11"/>
        <v>38199</v>
      </c>
      <c r="F34" s="2">
        <f t="shared" si="11"/>
        <v>388</v>
      </c>
      <c r="G34" s="2">
        <f t="shared" si="11"/>
        <v>19520</v>
      </c>
      <c r="H34" s="2">
        <f t="shared" si="11"/>
        <v>62</v>
      </c>
      <c r="I34" s="2">
        <f t="shared" si="11"/>
        <v>1368</v>
      </c>
      <c r="J34" s="2">
        <f t="shared" si="11"/>
        <v>8904</v>
      </c>
      <c r="K34" s="2">
        <f t="shared" si="11"/>
        <v>88438</v>
      </c>
    </row>
    <row r="35" spans="2:11" ht="12.75" customHeight="1">
      <c r="B35" s="2" t="s">
        <v>17</v>
      </c>
      <c r="C35" s="2">
        <f t="shared" si="11"/>
        <v>461901</v>
      </c>
      <c r="D35" s="2">
        <f t="shared" si="11"/>
        <v>89636</v>
      </c>
      <c r="E35" s="2">
        <f t="shared" si="11"/>
        <v>90806</v>
      </c>
      <c r="F35" s="2">
        <f t="shared" si="11"/>
        <v>2557</v>
      </c>
      <c r="G35" s="2">
        <f t="shared" si="11"/>
        <v>100408</v>
      </c>
      <c r="H35" s="2">
        <f t="shared" si="11"/>
        <v>240</v>
      </c>
      <c r="I35" s="2">
        <f t="shared" si="11"/>
        <v>8605</v>
      </c>
      <c r="J35" s="2">
        <f t="shared" si="11"/>
        <v>15078</v>
      </c>
      <c r="K35" s="2">
        <f t="shared" si="11"/>
        <v>154571</v>
      </c>
    </row>
    <row r="36" spans="2:11" ht="12.75" customHeight="1">
      <c r="B36" s="2" t="s">
        <v>18</v>
      </c>
      <c r="C36" s="2">
        <f t="shared" si="11"/>
        <v>109201</v>
      </c>
      <c r="D36" s="2">
        <f t="shared" si="11"/>
        <v>59016</v>
      </c>
      <c r="E36" s="2">
        <f t="shared" si="11"/>
        <v>12823</v>
      </c>
      <c r="F36" s="2">
        <f t="shared" si="11"/>
        <v>193</v>
      </c>
      <c r="G36" s="2">
        <f t="shared" si="11"/>
        <v>7648</v>
      </c>
      <c r="H36" s="2">
        <f t="shared" si="11"/>
        <v>27</v>
      </c>
      <c r="I36" s="2">
        <f t="shared" si="11"/>
        <v>352</v>
      </c>
      <c r="J36" s="2">
        <f t="shared" si="11"/>
        <v>2709</v>
      </c>
      <c r="K36" s="2">
        <f t="shared" si="11"/>
        <v>26433</v>
      </c>
    </row>
    <row r="37" spans="2:11" ht="12.75" customHeight="1">
      <c r="C37" s="3"/>
      <c r="D37" s="3"/>
      <c r="E37" s="3"/>
      <c r="F37" s="3"/>
      <c r="G37" s="3"/>
      <c r="H37" s="3"/>
      <c r="I37" s="3"/>
      <c r="J37" s="3"/>
      <c r="K37" s="3"/>
    </row>
    <row r="38" spans="2:11" ht="12.75" customHeight="1">
      <c r="B38" s="2" t="s">
        <v>13</v>
      </c>
      <c r="C38" s="3">
        <f t="shared" ref="C38:C43" si="12">+D38+E38+F38+G38+H38+I38+J38+K38</f>
        <v>100</v>
      </c>
      <c r="D38" s="3">
        <f t="shared" ref="D38:K43" si="13">+D31/$C31*100</f>
        <v>24.799630792410657</v>
      </c>
      <c r="E38" s="3">
        <f t="shared" si="13"/>
        <v>24.95527712909427</v>
      </c>
      <c r="F38" s="3">
        <f t="shared" si="13"/>
        <v>0.32192548997206627</v>
      </c>
      <c r="G38" s="3">
        <f t="shared" si="13"/>
        <v>11.075888335064937</v>
      </c>
      <c r="H38" s="3">
        <f t="shared" si="13"/>
        <v>3.0145166225423632E-2</v>
      </c>
      <c r="I38" s="3">
        <f t="shared" si="13"/>
        <v>0.90848368682735425</v>
      </c>
      <c r="J38" s="3">
        <f t="shared" si="13"/>
        <v>2.4543142370586462</v>
      </c>
      <c r="K38" s="3">
        <f t="shared" si="13"/>
        <v>35.454335163346649</v>
      </c>
    </row>
    <row r="39" spans="2:11" ht="12.75" customHeight="1">
      <c r="B39" s="2" t="s">
        <v>14</v>
      </c>
      <c r="C39" s="3">
        <f t="shared" si="12"/>
        <v>100</v>
      </c>
      <c r="D39" s="3">
        <f t="shared" si="13"/>
        <v>5.7045703918565112</v>
      </c>
      <c r="E39" s="3">
        <f t="shared" si="13"/>
        <v>29.056806700778932</v>
      </c>
      <c r="F39" s="3">
        <f t="shared" si="13"/>
        <v>0.3269997501330813</v>
      </c>
      <c r="G39" s="3">
        <f t="shared" si="13"/>
        <v>2.9359362947995087</v>
      </c>
      <c r="H39" s="3">
        <f t="shared" si="13"/>
        <v>2.2542341578941649E-2</v>
      </c>
      <c r="I39" s="3">
        <f t="shared" si="13"/>
        <v>0.69256591597953265</v>
      </c>
      <c r="J39" s="3">
        <f t="shared" si="13"/>
        <v>1.2338537083509868</v>
      </c>
      <c r="K39" s="3">
        <f t="shared" si="13"/>
        <v>60.026724896522509</v>
      </c>
    </row>
    <row r="40" spans="2:11" ht="12.75" customHeight="1">
      <c r="B40" s="2" t="s">
        <v>15</v>
      </c>
      <c r="C40" s="3">
        <f t="shared" si="12"/>
        <v>100</v>
      </c>
      <c r="D40" s="3">
        <f t="shared" si="13"/>
        <v>32.1803633378086</v>
      </c>
      <c r="E40" s="3">
        <f t="shared" si="13"/>
        <v>32.37384290804841</v>
      </c>
      <c r="F40" s="3">
        <f t="shared" si="13"/>
        <v>0.22712819115108568</v>
      </c>
      <c r="G40" s="3">
        <f t="shared" si="13"/>
        <v>9.6652298705537554</v>
      </c>
      <c r="H40" s="3">
        <f t="shared" si="13"/>
        <v>2.035741565131953E-2</v>
      </c>
      <c r="I40" s="3">
        <f t="shared" si="13"/>
        <v>0.53635901732567492</v>
      </c>
      <c r="J40" s="3">
        <f t="shared" si="13"/>
        <v>2.0460043945098909</v>
      </c>
      <c r="K40" s="3">
        <f t="shared" si="13"/>
        <v>22.950714864951259</v>
      </c>
    </row>
    <row r="41" spans="2:11" ht="12.75" customHeight="1">
      <c r="B41" s="2" t="s">
        <v>16</v>
      </c>
      <c r="C41" s="3">
        <f t="shared" si="12"/>
        <v>100</v>
      </c>
      <c r="D41" s="3">
        <f t="shared" si="13"/>
        <v>33.082090984707911</v>
      </c>
      <c r="E41" s="3">
        <f t="shared" si="13"/>
        <v>16.294068718408088</v>
      </c>
      <c r="F41" s="3">
        <f t="shared" si="13"/>
        <v>0.16550429756648966</v>
      </c>
      <c r="G41" s="3">
        <f t="shared" si="13"/>
        <v>8.3264017744790664</v>
      </c>
      <c r="H41" s="3">
        <f t="shared" si="13"/>
        <v>2.6446563013201956E-2</v>
      </c>
      <c r="I41" s="3">
        <f t="shared" si="13"/>
        <v>0.58353061616226243</v>
      </c>
      <c r="J41" s="3">
        <f t="shared" si="13"/>
        <v>3.7980676946701646</v>
      </c>
      <c r="K41" s="3">
        <f t="shared" si="13"/>
        <v>37.723889350992813</v>
      </c>
    </row>
    <row r="42" spans="2:11" ht="12.75" customHeight="1">
      <c r="B42" s="2" t="s">
        <v>17</v>
      </c>
      <c r="C42" s="3">
        <f t="shared" si="12"/>
        <v>100</v>
      </c>
      <c r="D42" s="3">
        <f t="shared" si="13"/>
        <v>19.405890006733046</v>
      </c>
      <c r="E42" s="3">
        <f t="shared" si="13"/>
        <v>19.659191038772377</v>
      </c>
      <c r="F42" s="3">
        <f t="shared" si="13"/>
        <v>0.55358182814066215</v>
      </c>
      <c r="G42" s="3">
        <f t="shared" si="13"/>
        <v>21.737991474363554</v>
      </c>
      <c r="H42" s="3">
        <f t="shared" si="13"/>
        <v>5.1959186059350383E-2</v>
      </c>
      <c r="I42" s="3">
        <f t="shared" si="13"/>
        <v>1.8629533168362917</v>
      </c>
      <c r="J42" s="3">
        <f t="shared" si="13"/>
        <v>3.2643358641786877</v>
      </c>
      <c r="K42" s="3">
        <f t="shared" si="13"/>
        <v>33.464097284916036</v>
      </c>
    </row>
    <row r="43" spans="2:11" ht="12.75" customHeight="1">
      <c r="B43" s="2" t="s">
        <v>18</v>
      </c>
      <c r="C43" s="3">
        <f t="shared" si="12"/>
        <v>100</v>
      </c>
      <c r="D43" s="3">
        <f t="shared" si="13"/>
        <v>54.043461140465745</v>
      </c>
      <c r="E43" s="3">
        <f t="shared" si="13"/>
        <v>11.742566460014102</v>
      </c>
      <c r="F43" s="3">
        <f t="shared" si="13"/>
        <v>0.1767383082572504</v>
      </c>
      <c r="G43" s="3">
        <f t="shared" si="13"/>
        <v>7.003598868142233</v>
      </c>
      <c r="H43" s="3">
        <f t="shared" si="13"/>
        <v>2.472504830541845E-2</v>
      </c>
      <c r="I43" s="3">
        <f t="shared" si="13"/>
        <v>0.32234137050027012</v>
      </c>
      <c r="J43" s="3">
        <f t="shared" si="13"/>
        <v>2.4807465133103177</v>
      </c>
      <c r="K43" s="3">
        <f t="shared" si="13"/>
        <v>24.205822291004662</v>
      </c>
    </row>
    <row r="44" spans="2:11" ht="12.75" customHeight="1"/>
    <row r="45" spans="2:11" ht="12.75" customHeight="1">
      <c r="B45" s="2" t="s">
        <v>13</v>
      </c>
      <c r="C45" s="3">
        <f t="shared" ref="C45:K45" si="14">SUM(C46:C50)</f>
        <v>100</v>
      </c>
      <c r="D45" s="3">
        <f t="shared" si="14"/>
        <v>100</v>
      </c>
      <c r="E45" s="3">
        <f t="shared" si="14"/>
        <v>100</v>
      </c>
      <c r="F45" s="3">
        <f t="shared" si="14"/>
        <v>100</v>
      </c>
      <c r="G45" s="3">
        <f t="shared" si="14"/>
        <v>100</v>
      </c>
      <c r="H45" s="3">
        <f t="shared" si="14"/>
        <v>100</v>
      </c>
      <c r="I45" s="3">
        <f t="shared" si="14"/>
        <v>99.999999999999986</v>
      </c>
      <c r="J45" s="3">
        <f t="shared" si="14"/>
        <v>100.00000000000001</v>
      </c>
      <c r="K45" s="3">
        <f t="shared" si="14"/>
        <v>100</v>
      </c>
    </row>
    <row r="46" spans="2:11" ht="12.75" customHeight="1">
      <c r="B46" s="2" t="s">
        <v>14</v>
      </c>
      <c r="C46" s="3">
        <f t="shared" ref="C46:K46" si="15">+C32/C$31*100</f>
        <v>20.824258205508592</v>
      </c>
      <c r="D46" s="3">
        <f t="shared" si="15"/>
        <v>4.7901296509572733</v>
      </c>
      <c r="E46" s="3">
        <f t="shared" si="15"/>
        <v>24.246833334466512</v>
      </c>
      <c r="F46" s="3">
        <f t="shared" si="15"/>
        <v>21.152494729444836</v>
      </c>
      <c r="G46" s="3">
        <f t="shared" si="15"/>
        <v>5.5199812085746096</v>
      </c>
      <c r="H46" s="3">
        <f t="shared" si="15"/>
        <v>15.572232645403378</v>
      </c>
      <c r="I46" s="3">
        <f t="shared" si="15"/>
        <v>15.87499221814107</v>
      </c>
      <c r="J46" s="3">
        <f t="shared" si="15"/>
        <v>10.46894803548796</v>
      </c>
      <c r="K46" s="3">
        <f t="shared" si="15"/>
        <v>35.25695835832515</v>
      </c>
    </row>
    <row r="47" spans="2:11" ht="12.75" customHeight="1">
      <c r="B47" s="2" t="s">
        <v>15</v>
      </c>
      <c r="C47" s="3">
        <f t="shared" ref="C47:K47" si="16">+C33/C$31*100</f>
        <v>33.616554616763317</v>
      </c>
      <c r="D47" s="3">
        <f t="shared" si="16"/>
        <v>43.621332542732361</v>
      </c>
      <c r="E47" s="3">
        <f t="shared" si="16"/>
        <v>43.609896722169715</v>
      </c>
      <c r="F47" s="3">
        <f t="shared" si="16"/>
        <v>23.717498243148277</v>
      </c>
      <c r="G47" s="3">
        <f t="shared" si="16"/>
        <v>29.335049072173369</v>
      </c>
      <c r="H47" s="3">
        <f t="shared" si="16"/>
        <v>22.70168855534709</v>
      </c>
      <c r="I47" s="3">
        <f t="shared" si="16"/>
        <v>19.846853016248524</v>
      </c>
      <c r="J47" s="3">
        <f t="shared" si="16"/>
        <v>28.023965894688331</v>
      </c>
      <c r="K47" s="3">
        <f t="shared" si="16"/>
        <v>21.761061269286234</v>
      </c>
    </row>
    <row r="48" spans="2:11" ht="12.75" customHeight="1">
      <c r="B48" s="2" t="s">
        <v>16</v>
      </c>
      <c r="C48" s="3">
        <f t="shared" ref="C48:K48" si="17">+C34/C$31*100</f>
        <v>13.259065748700166</v>
      </c>
      <c r="D48" s="3">
        <f t="shared" si="17"/>
        <v>17.687264102534865</v>
      </c>
      <c r="E48" s="3">
        <f t="shared" si="17"/>
        <v>8.6572522249947319</v>
      </c>
      <c r="F48" s="3">
        <f t="shared" si="17"/>
        <v>6.8165846802529861</v>
      </c>
      <c r="G48" s="3">
        <f t="shared" si="17"/>
        <v>9.9676256421254728</v>
      </c>
      <c r="H48" s="3">
        <f t="shared" si="17"/>
        <v>11.632270168855536</v>
      </c>
      <c r="I48" s="3">
        <f t="shared" si="17"/>
        <v>8.5164664134968557</v>
      </c>
      <c r="J48" s="3">
        <f t="shared" si="17"/>
        <v>20.518492913930174</v>
      </c>
      <c r="K48" s="3">
        <f t="shared" si="17"/>
        <v>14.107824244821909</v>
      </c>
    </row>
    <row r="49" spans="1:11" ht="12.75" customHeight="1">
      <c r="B49" s="2" t="s">
        <v>17</v>
      </c>
      <c r="C49" s="3">
        <f t="shared" ref="C49:K49" si="18">+C35/C$31*100</f>
        <v>26.123982035064543</v>
      </c>
      <c r="D49" s="3">
        <f t="shared" si="18"/>
        <v>20.442204408360606</v>
      </c>
      <c r="E49" s="3">
        <f t="shared" si="18"/>
        <v>20.579869775200176</v>
      </c>
      <c r="F49" s="3">
        <f t="shared" si="18"/>
        <v>44.922698524244552</v>
      </c>
      <c r="G49" s="3">
        <f t="shared" si="18"/>
        <v>51.271995669801974</v>
      </c>
      <c r="H49" s="3">
        <f t="shared" si="18"/>
        <v>45.028142589118197</v>
      </c>
      <c r="I49" s="3">
        <f t="shared" si="18"/>
        <v>53.570316877295646</v>
      </c>
      <c r="J49" s="3">
        <f t="shared" si="18"/>
        <v>34.745938472174217</v>
      </c>
      <c r="K49" s="3">
        <f t="shared" si="18"/>
        <v>24.657505838512485</v>
      </c>
    </row>
    <row r="50" spans="1:11" ht="12.75" customHeight="1">
      <c r="B50" s="2" t="s">
        <v>18</v>
      </c>
      <c r="C50" s="3">
        <f t="shared" ref="C50:K50" si="19">+C36/C$31*100</f>
        <v>6.1761393939633882</v>
      </c>
      <c r="D50" s="3">
        <f t="shared" si="19"/>
        <v>13.459069295414894</v>
      </c>
      <c r="E50" s="3">
        <f t="shared" si="19"/>
        <v>2.9061479431688637</v>
      </c>
      <c r="F50" s="3">
        <f t="shared" si="19"/>
        <v>3.3907238229093464</v>
      </c>
      <c r="G50" s="3">
        <f t="shared" si="19"/>
        <v>3.9053484073245706</v>
      </c>
      <c r="H50" s="3">
        <f t="shared" si="19"/>
        <v>5.0656660412757972</v>
      </c>
      <c r="I50" s="3">
        <f t="shared" si="19"/>
        <v>2.1913714748179043</v>
      </c>
      <c r="J50" s="3">
        <f t="shared" si="19"/>
        <v>6.242654683719322</v>
      </c>
      <c r="K50" s="3">
        <f t="shared" si="19"/>
        <v>4.2166502890542246</v>
      </c>
    </row>
    <row r="51" spans="1:11">
      <c r="A51" s="11" t="s">
        <v>20</v>
      </c>
      <c r="B51" s="11"/>
    </row>
    <row r="52" spans="1:11">
      <c r="B52" s="2" t="s">
        <v>13</v>
      </c>
      <c r="C52" s="2">
        <v>6407022</v>
      </c>
      <c r="D52" s="2">
        <v>2284419</v>
      </c>
      <c r="E52" s="2">
        <v>1420058</v>
      </c>
      <c r="F52" s="2">
        <v>11735</v>
      </c>
      <c r="G52" s="2">
        <v>832285</v>
      </c>
      <c r="H52" s="2">
        <v>2262</v>
      </c>
      <c r="I52" s="2">
        <v>41778</v>
      </c>
      <c r="J52" s="2">
        <v>105281</v>
      </c>
      <c r="K52" s="2">
        <v>1709204</v>
      </c>
    </row>
    <row r="53" spans="1:11">
      <c r="B53" s="2" t="s">
        <v>14</v>
      </c>
      <c r="C53" s="2">
        <v>1016912</v>
      </c>
      <c r="D53" s="2">
        <v>130205</v>
      </c>
      <c r="E53" s="2">
        <v>309709</v>
      </c>
      <c r="F53" s="2">
        <v>2256</v>
      </c>
      <c r="G53" s="2">
        <v>36525</v>
      </c>
      <c r="H53" s="2">
        <v>315</v>
      </c>
      <c r="I53" s="2">
        <v>6086</v>
      </c>
      <c r="J53" s="2">
        <v>11419</v>
      </c>
      <c r="K53" s="2">
        <v>520397</v>
      </c>
    </row>
    <row r="54" spans="1:11">
      <c r="B54" s="2" t="s">
        <v>15</v>
      </c>
      <c r="C54" s="2">
        <v>1910322</v>
      </c>
      <c r="D54" s="2">
        <v>702033</v>
      </c>
      <c r="E54" s="2">
        <v>606643</v>
      </c>
      <c r="F54" s="2">
        <v>3288</v>
      </c>
      <c r="G54" s="2">
        <v>202681</v>
      </c>
      <c r="H54" s="2">
        <v>512</v>
      </c>
      <c r="I54" s="2">
        <v>7445</v>
      </c>
      <c r="J54" s="2">
        <v>27849</v>
      </c>
      <c r="K54" s="2">
        <v>359871</v>
      </c>
    </row>
    <row r="55" spans="1:11">
      <c r="B55" s="2" t="s">
        <v>16</v>
      </c>
      <c r="C55" s="2">
        <v>1351438</v>
      </c>
      <c r="D55" s="2">
        <v>683937</v>
      </c>
      <c r="E55" s="2">
        <v>167141</v>
      </c>
      <c r="F55" s="2">
        <v>1756</v>
      </c>
      <c r="G55" s="2">
        <v>158104</v>
      </c>
      <c r="H55" s="2">
        <v>471</v>
      </c>
      <c r="I55" s="2">
        <v>3837</v>
      </c>
      <c r="J55" s="2">
        <v>21053</v>
      </c>
      <c r="K55" s="2">
        <v>315139</v>
      </c>
    </row>
    <row r="56" spans="1:11">
      <c r="B56" s="2" t="s">
        <v>17</v>
      </c>
      <c r="C56" s="2">
        <v>1768821</v>
      </c>
      <c r="D56" s="2">
        <v>527091</v>
      </c>
      <c r="E56" s="2">
        <v>305075</v>
      </c>
      <c r="F56" s="2">
        <v>3933</v>
      </c>
      <c r="G56" s="2">
        <v>407926</v>
      </c>
      <c r="H56" s="2">
        <v>854</v>
      </c>
      <c r="I56" s="2">
        <v>23734</v>
      </c>
      <c r="J56" s="2">
        <v>41029</v>
      </c>
      <c r="K56" s="2">
        <v>459179</v>
      </c>
    </row>
    <row r="57" spans="1:11">
      <c r="B57" s="2" t="s">
        <v>18</v>
      </c>
      <c r="C57" s="2">
        <v>359529</v>
      </c>
      <c r="D57" s="2">
        <v>241153</v>
      </c>
      <c r="E57" s="2">
        <v>31490</v>
      </c>
      <c r="F57" s="2">
        <v>502</v>
      </c>
      <c r="G57" s="2">
        <v>27049</v>
      </c>
      <c r="H57" s="2">
        <v>110</v>
      </c>
      <c r="I57" s="2">
        <v>676</v>
      </c>
      <c r="J57" s="2">
        <v>3931</v>
      </c>
      <c r="K57" s="2">
        <v>54618</v>
      </c>
    </row>
    <row r="58" spans="1:11" ht="4.5" customHeight="1"/>
    <row r="59" spans="1:11">
      <c r="B59" s="2" t="s">
        <v>13</v>
      </c>
      <c r="C59" s="3">
        <f t="shared" ref="C59:C64" si="20">+D59+E59+F59+G59+H59+I59+J59+K59</f>
        <v>100</v>
      </c>
      <c r="D59" s="3">
        <f>+D52/$C52*100</f>
        <v>35.654926735072863</v>
      </c>
      <c r="E59" s="3">
        <f t="shared" ref="E59:K59" si="21">+E52/$C52*100</f>
        <v>22.164088089599193</v>
      </c>
      <c r="F59" s="3">
        <f t="shared" si="21"/>
        <v>0.18315841587558152</v>
      </c>
      <c r="G59" s="3">
        <f t="shared" si="21"/>
        <v>12.990200439455336</v>
      </c>
      <c r="H59" s="3">
        <f t="shared" si="21"/>
        <v>3.5305013780193045E-2</v>
      </c>
      <c r="I59" s="3">
        <f t="shared" si="21"/>
        <v>0.65206581154239829</v>
      </c>
      <c r="J59" s="3">
        <f t="shared" si="21"/>
        <v>1.6432127125519467</v>
      </c>
      <c r="K59" s="3">
        <f t="shared" si="21"/>
        <v>26.677042782122491</v>
      </c>
    </row>
    <row r="60" spans="1:11">
      <c r="B60" s="2" t="s">
        <v>14</v>
      </c>
      <c r="C60" s="3">
        <f t="shared" si="20"/>
        <v>100</v>
      </c>
      <c r="D60" s="3">
        <f t="shared" ref="D60:K60" si="22">+D53/$C53*100</f>
        <v>12.803959437984801</v>
      </c>
      <c r="E60" s="3">
        <f t="shared" si="22"/>
        <v>30.455830986358702</v>
      </c>
      <c r="F60" s="3">
        <f t="shared" si="22"/>
        <v>0.22184810485076389</v>
      </c>
      <c r="G60" s="3">
        <f t="shared" si="22"/>
        <v>3.5917562188271948</v>
      </c>
      <c r="H60" s="3">
        <f t="shared" si="22"/>
        <v>3.0976131661343363E-2</v>
      </c>
      <c r="I60" s="3">
        <f t="shared" si="22"/>
        <v>0.59847853108233551</v>
      </c>
      <c r="J60" s="3">
        <f t="shared" si="22"/>
        <v>1.1229093569551742</v>
      </c>
      <c r="K60" s="3">
        <f t="shared" si="22"/>
        <v>51.174241232279684</v>
      </c>
    </row>
    <row r="61" spans="1:11">
      <c r="B61" s="2" t="s">
        <v>15</v>
      </c>
      <c r="C61" s="3">
        <f t="shared" si="20"/>
        <v>100</v>
      </c>
      <c r="D61" s="3">
        <f t="shared" ref="D61:K61" si="23">+D54/$C54*100</f>
        <v>36.749458991730187</v>
      </c>
      <c r="E61" s="3">
        <f t="shared" si="23"/>
        <v>31.756059973135422</v>
      </c>
      <c r="F61" s="3">
        <f t="shared" si="23"/>
        <v>0.17211758017758261</v>
      </c>
      <c r="G61" s="3">
        <f t="shared" si="23"/>
        <v>10.60978201580676</v>
      </c>
      <c r="H61" s="3">
        <f t="shared" si="23"/>
        <v>2.6801764309891212E-2</v>
      </c>
      <c r="I61" s="3">
        <f t="shared" si="23"/>
        <v>0.38972487360769542</v>
      </c>
      <c r="J61" s="3">
        <f t="shared" si="23"/>
        <v>1.4578170591135946</v>
      </c>
      <c r="K61" s="3">
        <f t="shared" si="23"/>
        <v>18.838237742118867</v>
      </c>
    </row>
    <row r="62" spans="1:11">
      <c r="B62" s="2" t="s">
        <v>16</v>
      </c>
      <c r="C62" s="3">
        <f t="shared" si="20"/>
        <v>100.00000000000001</v>
      </c>
      <c r="D62" s="3">
        <f t="shared" ref="D62:K62" si="24">+D55/$C55*100</f>
        <v>50.608093009076264</v>
      </c>
      <c r="E62" s="3">
        <f t="shared" si="24"/>
        <v>12.367640986859922</v>
      </c>
      <c r="F62" s="3">
        <f t="shared" si="24"/>
        <v>0.12993566852493418</v>
      </c>
      <c r="G62" s="3">
        <f t="shared" si="24"/>
        <v>11.698945863591227</v>
      </c>
      <c r="H62" s="3">
        <f t="shared" si="24"/>
        <v>3.4851765304808657E-2</v>
      </c>
      <c r="I62" s="3">
        <f t="shared" si="24"/>
        <v>0.28391979506274057</v>
      </c>
      <c r="J62" s="3">
        <f t="shared" si="24"/>
        <v>1.55782211244615</v>
      </c>
      <c r="K62" s="3">
        <f t="shared" si="24"/>
        <v>23.318790799133961</v>
      </c>
    </row>
    <row r="63" spans="1:11">
      <c r="B63" s="2" t="s">
        <v>17</v>
      </c>
      <c r="C63" s="3">
        <f t="shared" si="20"/>
        <v>100.00000000000001</v>
      </c>
      <c r="D63" s="3">
        <f t="shared" ref="D63:K63" si="25">+D56/$C56*100</f>
        <v>29.799001707917306</v>
      </c>
      <c r="E63" s="3">
        <f t="shared" si="25"/>
        <v>17.24736420474429</v>
      </c>
      <c r="F63" s="3">
        <f t="shared" si="25"/>
        <v>0.22235149854055331</v>
      </c>
      <c r="G63" s="3">
        <f t="shared" si="25"/>
        <v>23.062028322820684</v>
      </c>
      <c r="H63" s="3">
        <f t="shared" si="25"/>
        <v>4.8280747458335244E-2</v>
      </c>
      <c r="I63" s="3">
        <f t="shared" si="25"/>
        <v>1.3417977285434761</v>
      </c>
      <c r="J63" s="3">
        <f t="shared" si="25"/>
        <v>2.319567666824399</v>
      </c>
      <c r="K63" s="3">
        <f t="shared" si="25"/>
        <v>25.959608123150957</v>
      </c>
    </row>
    <row r="64" spans="1:11">
      <c r="B64" s="2" t="s">
        <v>18</v>
      </c>
      <c r="C64" s="3">
        <f t="shared" si="20"/>
        <v>99.999999999999986</v>
      </c>
      <c r="D64" s="3">
        <f t="shared" ref="D64:K64" si="26">+D57/$C57*100</f>
        <v>67.074700510946258</v>
      </c>
      <c r="E64" s="3">
        <f t="shared" si="26"/>
        <v>8.7586814971810334</v>
      </c>
      <c r="F64" s="3">
        <f t="shared" si="26"/>
        <v>0.13962712326404822</v>
      </c>
      <c r="G64" s="3">
        <f t="shared" si="26"/>
        <v>7.5234542971498826</v>
      </c>
      <c r="H64" s="3">
        <f t="shared" si="26"/>
        <v>3.0595584778974717E-2</v>
      </c>
      <c r="I64" s="3">
        <f t="shared" si="26"/>
        <v>0.18802377555079006</v>
      </c>
      <c r="J64" s="3">
        <f t="shared" si="26"/>
        <v>1.0933749433286328</v>
      </c>
      <c r="K64" s="3">
        <f t="shared" si="26"/>
        <v>15.191542267800372</v>
      </c>
    </row>
    <row r="65" spans="2:11" ht="4.5" customHeight="1"/>
    <row r="66" spans="2:11">
      <c r="B66" s="2" t="s">
        <v>13</v>
      </c>
      <c r="C66" s="3">
        <f t="shared" ref="C66:K66" si="27">SUM(C67:C71)</f>
        <v>100.00000000000001</v>
      </c>
      <c r="D66" s="3">
        <f t="shared" si="27"/>
        <v>99.999999999999986</v>
      </c>
      <c r="E66" s="3">
        <f t="shared" si="27"/>
        <v>100</v>
      </c>
      <c r="F66" s="3">
        <f t="shared" si="27"/>
        <v>100</v>
      </c>
      <c r="G66" s="3">
        <f t="shared" si="27"/>
        <v>100</v>
      </c>
      <c r="H66" s="3">
        <f t="shared" si="27"/>
        <v>100</v>
      </c>
      <c r="I66" s="3">
        <f t="shared" si="27"/>
        <v>100</v>
      </c>
      <c r="J66" s="3">
        <f t="shared" si="27"/>
        <v>100</v>
      </c>
      <c r="K66" s="3">
        <f t="shared" si="27"/>
        <v>100</v>
      </c>
    </row>
    <row r="67" spans="2:11">
      <c r="B67" s="2" t="s">
        <v>14</v>
      </c>
      <c r="C67" s="3">
        <f>+C53/C$52*100</f>
        <v>15.87183562035529</v>
      </c>
      <c r="D67" s="3">
        <f t="shared" ref="D67:K67" si="28">+D53/D$52*100</f>
        <v>5.6996986980059265</v>
      </c>
      <c r="E67" s="3">
        <f t="shared" si="28"/>
        <v>21.809602143011062</v>
      </c>
      <c r="F67" s="3">
        <f t="shared" si="28"/>
        <v>19.224541968470387</v>
      </c>
      <c r="G67" s="3">
        <f t="shared" si="28"/>
        <v>4.3885207591149662</v>
      </c>
      <c r="H67" s="3">
        <f t="shared" si="28"/>
        <v>13.925729442970821</v>
      </c>
      <c r="I67" s="3">
        <f t="shared" si="28"/>
        <v>14.567475704916463</v>
      </c>
      <c r="J67" s="3">
        <f t="shared" si="28"/>
        <v>10.84621156713937</v>
      </c>
      <c r="K67" s="3">
        <f t="shared" si="28"/>
        <v>30.446745970638965</v>
      </c>
    </row>
    <row r="68" spans="2:11">
      <c r="B68" s="2" t="s">
        <v>15</v>
      </c>
      <c r="C68" s="3">
        <f t="shared" ref="C68:K71" si="29">+C54/C$52*100</f>
        <v>29.816067433512792</v>
      </c>
      <c r="D68" s="3">
        <f t="shared" si="29"/>
        <v>30.731358826905218</v>
      </c>
      <c r="E68" s="3">
        <f t="shared" si="29"/>
        <v>42.719593143378646</v>
      </c>
      <c r="F68" s="3">
        <f t="shared" si="29"/>
        <v>28.018747337025989</v>
      </c>
      <c r="G68" s="3">
        <f t="shared" si="29"/>
        <v>24.352355262920756</v>
      </c>
      <c r="H68" s="3">
        <f t="shared" si="29"/>
        <v>22.634836427939874</v>
      </c>
      <c r="I68" s="3">
        <f t="shared" si="29"/>
        <v>17.82038393412801</v>
      </c>
      <c r="J68" s="3">
        <f t="shared" si="29"/>
        <v>26.452066374749478</v>
      </c>
      <c r="K68" s="3">
        <f t="shared" si="29"/>
        <v>21.054888708428017</v>
      </c>
    </row>
    <row r="69" spans="2:11">
      <c r="B69" s="2" t="s">
        <v>16</v>
      </c>
      <c r="C69" s="3">
        <f t="shared" si="29"/>
        <v>21.093075691015265</v>
      </c>
      <c r="D69" s="3">
        <f t="shared" si="29"/>
        <v>29.939209926024958</v>
      </c>
      <c r="E69" s="3">
        <f t="shared" si="29"/>
        <v>11.770012210768856</v>
      </c>
      <c r="F69" s="3">
        <f t="shared" si="29"/>
        <v>14.963783553472517</v>
      </c>
      <c r="G69" s="3">
        <f t="shared" si="29"/>
        <v>18.996377442823071</v>
      </c>
      <c r="H69" s="3">
        <f t="shared" si="29"/>
        <v>20.822281167108752</v>
      </c>
      <c r="I69" s="3">
        <f t="shared" si="29"/>
        <v>9.1842596581933069</v>
      </c>
      <c r="J69" s="3">
        <f t="shared" si="29"/>
        <v>19.996960515192676</v>
      </c>
      <c r="K69" s="3">
        <f t="shared" si="29"/>
        <v>18.437764011785603</v>
      </c>
    </row>
    <row r="70" spans="2:11">
      <c r="B70" s="2" t="s">
        <v>17</v>
      </c>
      <c r="C70" s="3">
        <f t="shared" si="29"/>
        <v>27.607537479971196</v>
      </c>
      <c r="D70" s="3">
        <f t="shared" si="29"/>
        <v>23.073306604436404</v>
      </c>
      <c r="E70" s="3">
        <f t="shared" si="29"/>
        <v>21.483277443597373</v>
      </c>
      <c r="F70" s="3">
        <f t="shared" si="29"/>
        <v>33.515125692373246</v>
      </c>
      <c r="G70" s="3">
        <f t="shared" si="29"/>
        <v>49.012778074818122</v>
      </c>
      <c r="H70" s="3">
        <f t="shared" si="29"/>
        <v>37.754199823165344</v>
      </c>
      <c r="I70" s="3">
        <f t="shared" si="29"/>
        <v>56.809804203169136</v>
      </c>
      <c r="J70" s="3">
        <f t="shared" si="29"/>
        <v>38.970944424919978</v>
      </c>
      <c r="K70" s="3">
        <f t="shared" si="29"/>
        <v>26.865078715004177</v>
      </c>
    </row>
    <row r="71" spans="2:11">
      <c r="B71" s="2" t="s">
        <v>18</v>
      </c>
      <c r="C71" s="3">
        <f t="shared" si="29"/>
        <v>5.6114837751454569</v>
      </c>
      <c r="D71" s="3">
        <f t="shared" si="29"/>
        <v>10.556425944627495</v>
      </c>
      <c r="E71" s="3">
        <f t="shared" si="29"/>
        <v>2.2175150592440591</v>
      </c>
      <c r="F71" s="3">
        <f t="shared" si="29"/>
        <v>4.2778014486578613</v>
      </c>
      <c r="G71" s="3">
        <f t="shared" si="29"/>
        <v>3.2499684603230863</v>
      </c>
      <c r="H71" s="3">
        <f t="shared" si="29"/>
        <v>4.8629531388152074</v>
      </c>
      <c r="I71" s="3">
        <f t="shared" si="29"/>
        <v>1.6180764995930872</v>
      </c>
      <c r="J71" s="3">
        <f t="shared" si="29"/>
        <v>3.7338171179984996</v>
      </c>
      <c r="K71" s="3">
        <f t="shared" si="29"/>
        <v>3.1955225941432386</v>
      </c>
    </row>
    <row r="72" spans="2:11" ht="9" customHeight="1"/>
    <row r="80" spans="2:11" ht="7.5" customHeight="1"/>
    <row r="87" ht="6" customHeight="1"/>
    <row r="97" spans="2:2">
      <c r="B97" s="12"/>
    </row>
    <row r="2110" spans="1:2">
      <c r="A2110">
        <v>768</v>
      </c>
      <c r="B2110"/>
    </row>
    <row r="2111" spans="1:2">
      <c r="A2111">
        <v>0</v>
      </c>
      <c r="B2111"/>
    </row>
    <row r="2113" spans="1:2">
      <c r="A2113" s="1">
        <v>0</v>
      </c>
      <c r="B2113" s="1"/>
    </row>
  </sheetData>
  <mergeCells count="7">
    <mergeCell ref="C4:C6"/>
    <mergeCell ref="A1:K1"/>
    <mergeCell ref="A2:K2"/>
    <mergeCell ref="D5:I5"/>
    <mergeCell ref="D4:J4"/>
    <mergeCell ref="A4:B4"/>
    <mergeCell ref="A5:B6"/>
  </mergeCells>
  <phoneticPr fontId="0" type="noConversion"/>
  <pageMargins left="0.5" right="0.5" top="0.5" bottom="0.5" header="0.5" footer="0.35"/>
  <pageSetup scale="77" orientation="portrait" r:id="rId1"/>
  <headerFooter alignWithMargins="0">
    <oddFooter xml:space="preserve">&amp;L&amp;9Source:  U.S. Census Bureau, 2010 Census Public Law 94-171 Redistricting File
Population Division - New York City Department of City Planning (March 2011)&amp;R&amp;P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D_minert</cp:lastModifiedBy>
  <cp:lastPrinted>2011-03-25T18:18:39Z</cp:lastPrinted>
  <dcterms:created xsi:type="dcterms:W3CDTF">2001-03-12T12:10:31Z</dcterms:created>
  <dcterms:modified xsi:type="dcterms:W3CDTF">2011-03-25T19:32:17Z</dcterms:modified>
</cp:coreProperties>
</file>