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15" activeTab="3"/>
  </bookViews>
  <sheets>
    <sheet name="Margin" sheetId="3" r:id="rId1"/>
    <sheet name="Threshold" sheetId="1" r:id="rId2"/>
    <sheet name="Semipar" sheetId="2" r:id="rId3"/>
    <sheet name="Robustne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<sst xmlns="http://schemas.openxmlformats.org/spreadsheetml/2006/main" count="126" uniqueCount="64">
  <si>
    <t>EffRatio</t>
  </si>
  <si>
    <t>b1</t>
  </si>
  <si>
    <t>FeeTier</t>
  </si>
  <si>
    <t>FeeTier2</t>
  </si>
  <si>
    <t>FeeTier3</t>
  </si>
  <si>
    <t>Estimate</t>
  </si>
  <si>
    <t>St Error</t>
  </si>
  <si>
    <t>t Value</t>
  </si>
  <si>
    <t>p value</t>
  </si>
  <si>
    <t xml:space="preserve">95% Confidence Interval Lower </t>
  </si>
  <si>
    <t>95% Confidence Interval Upper</t>
  </si>
  <si>
    <t>FeeTier(FeeTier $$\leq$$ Threshold)</t>
  </si>
  <si>
    <t>Constant(FeeTier $$\leq$$ Threshold)</t>
  </si>
  <si>
    <t>FeeTier(FeeTier $$&gt;$$ Threshold)</t>
  </si>
  <si>
    <t>Constant(FeeTier $$&gt;$$ Threshold)</t>
  </si>
  <si>
    <t>Threshold Value</t>
  </si>
  <si>
    <t>/</t>
  </si>
  <si>
    <t>FeeTier ≤ 0.0024</t>
  </si>
  <si>
    <t>FeeTier &gt; 0.0024</t>
  </si>
  <si>
    <t>Linear Model</t>
  </si>
  <si>
    <t>Observations</t>
  </si>
  <si>
    <t>R-squared</t>
  </si>
  <si>
    <t>多项式阶数</t>
  </si>
  <si>
    <t>Approximate p-value</t>
  </si>
  <si>
    <t>Quadratic</t>
  </si>
  <si>
    <t>No Winsorization</t>
  </si>
  <si>
    <t>Winsorized at 1%</t>
  </si>
  <si>
    <t>Winsorized at 2.5%</t>
  </si>
  <si>
    <t>Winsorized at 5%</t>
  </si>
  <si>
    <t>No Trimming</t>
  </si>
  <si>
    <t>Trimmed at 1%</t>
  </si>
  <si>
    <t>Trimmed at 2.5%</t>
  </si>
  <si>
    <t>Trimmed at 5%</t>
  </si>
  <si>
    <t>566.422</t>
  </si>
  <si>
    <t>565.962</t>
  </si>
  <si>
    <t>327.695</t>
  </si>
  <si>
    <t>19.897</t>
  </si>
  <si>
    <t>575.411</t>
  </si>
  <si>
    <t>1,835.490***</t>
  </si>
  <si>
    <t>794.550**</t>
  </si>
  <si>
    <t>2,441.446***</t>
  </si>
  <si>
    <t>2,477.559***</t>
  </si>
  <si>
    <t>2,176.726***</t>
  </si>
  <si>
    <t>1,588.870***</t>
  </si>
  <si>
    <t>1,753.746*</t>
  </si>
  <si>
    <t>2,248.785***</t>
  </si>
  <si>
    <t>1,801.280***</t>
  </si>
  <si>
    <t>720.240*</t>
  </si>
  <si>
    <t>Cubic</t>
  </si>
  <si>
    <t>-132,549.151*</t>
  </si>
  <si>
    <t>-135,119.058**</t>
  </si>
  <si>
    <t>-137,466.328***</t>
  </si>
  <si>
    <t>-123,117.639***</t>
  </si>
  <si>
    <t>-145,425.009**</t>
  </si>
  <si>
    <t>337,534.238</t>
  </si>
  <si>
    <t>251,277.926</t>
  </si>
  <si>
    <t>316,751.208</t>
  </si>
  <si>
    <t>369,409.870</t>
  </si>
  <si>
    <t>314,918.717</t>
  </si>
  <si>
    <t>235,720.528</t>
  </si>
  <si>
    <t>1,715.276</t>
  </si>
  <si>
    <t>-217,311.097</t>
  </si>
  <si>
    <t>-326,727.498</t>
  </si>
  <si>
    <t>-225,577.613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</si>
</sst>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18" sqref="H18"/>
    </sheetView>
  </sheetViews>
  <sheetFormatPr defaultColWidth="8.88888888888889" defaultRowHeight="14.4" outlineLevelCol="7"/>
  <sheetData>
    <row r="1" spans="1:8">
      <c r="A1" t="s">
        <v>0</v>
      </c>
      <c r="C1" t="s">
        <v>1</v>
      </c>
      <c r="D1" t="s">
        <v>2</v>
      </c>
      <c r="F1" t="s">
        <v>3</v>
      </c>
      <c r="H1" t="s">
        <v>4</v>
      </c>
    </row>
    <row r="2" spans="4:4">
      <c r="D2">
        <v>0.001</v>
      </c>
    </row>
    <row r="3" spans="4:4">
      <c r="D3">
        <v>0.002</v>
      </c>
    </row>
    <row r="4" spans="4:4">
      <c r="D4">
        <v>0.003</v>
      </c>
    </row>
    <row r="5" spans="4:4">
      <c r="D5">
        <v>0.004</v>
      </c>
    </row>
    <row r="6" spans="4:4">
      <c r="D6">
        <v>0.005</v>
      </c>
    </row>
    <row r="7" spans="4:4">
      <c r="D7">
        <v>0.006</v>
      </c>
    </row>
    <row r="8" spans="4:4">
      <c r="D8">
        <v>0.007</v>
      </c>
    </row>
    <row r="9" spans="4:4">
      <c r="D9">
        <v>0.008</v>
      </c>
    </row>
    <row r="10" spans="4:4">
      <c r="D10">
        <v>0.009</v>
      </c>
    </row>
    <row r="11" spans="4:4">
      <c r="D11">
        <v>0.01</v>
      </c>
    </row>
    <row r="12" spans="4:4">
      <c r="D12">
        <v>0.011</v>
      </c>
    </row>
    <row r="13" spans="4:4">
      <c r="D13">
        <v>0.012</v>
      </c>
    </row>
    <row r="14" spans="4:4">
      <c r="D14">
        <v>0.013</v>
      </c>
    </row>
    <row r="15" spans="4:4">
      <c r="D15">
        <v>0.014</v>
      </c>
    </row>
    <row r="16" spans="4:4">
      <c r="D16">
        <v>0.015</v>
      </c>
    </row>
    <row r="17" spans="4:4">
      <c r="D17">
        <v>0.016</v>
      </c>
    </row>
    <row r="18" spans="4:4">
      <c r="D18">
        <v>0.017</v>
      </c>
    </row>
    <row r="19" spans="4:4">
      <c r="D19">
        <v>0.018</v>
      </c>
    </row>
    <row r="20" spans="4:4">
      <c r="D20">
        <v>0.019</v>
      </c>
    </row>
    <row r="21" spans="4:4">
      <c r="D21">
        <v>0.02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H18" sqref="H18"/>
    </sheetView>
  </sheetViews>
  <sheetFormatPr defaultColWidth="8.88888888888889" defaultRowHeight="14.4" outlineLevelCol="6"/>
  <cols>
    <col min="1" max="1" width="26.6666666666667" customWidth="1"/>
    <col min="2" max="2" width="17.8888888888889" customWidth="1"/>
    <col min="4" max="4" width="10.7777777777778" style="3" customWidth="1"/>
    <col min="5" max="5" width="8.66666666666667" customWidth="1"/>
    <col min="6" max="6" width="29.5555555555556" customWidth="1"/>
    <col min="7" max="7" width="29.7777777777778" customWidth="1"/>
  </cols>
  <sheetData>
    <row r="1" spans="2:7">
      <c r="B1" t="s">
        <v>5</v>
      </c>
      <c r="C1" t="s">
        <v>6</v>
      </c>
      <c r="D1" s="3" t="s">
        <v>7</v>
      </c>
      <c r="E1" t="s">
        <v>8</v>
      </c>
      <c r="F1" t="s">
        <v>9</v>
      </c>
      <c r="G1" t="s">
        <v>10</v>
      </c>
    </row>
    <row r="2" spans="1:7">
      <c r="A2" t="s">
        <v>11</v>
      </c>
      <c r="B2">
        <v>-13.9097</v>
      </c>
      <c r="C2" s="3">
        <v>7.497</v>
      </c>
      <c r="D2" s="3">
        <f>B2/C2</f>
        <v>-1.85536881419234</v>
      </c>
      <c r="E2" s="3">
        <f>TDIST(ABS(D2),170,2)</f>
        <v>0.0652750552317923</v>
      </c>
      <c r="F2">
        <v>-28.6037</v>
      </c>
      <c r="G2">
        <v>0.7843</v>
      </c>
    </row>
    <row r="3" spans="1:7">
      <c r="A3" t="s">
        <v>12</v>
      </c>
      <c r="B3">
        <v>0.0402</v>
      </c>
      <c r="C3" s="3">
        <v>0.009</v>
      </c>
      <c r="D3" s="3">
        <f>B3/C3</f>
        <v>4.46666666666667</v>
      </c>
      <c r="E3" s="3">
        <f>TDIST(ABS(D3),170,2)</f>
        <v>1.44429164007669e-5</v>
      </c>
      <c r="F3">
        <v>0.02259</v>
      </c>
      <c r="G3">
        <v>0.05773</v>
      </c>
    </row>
    <row r="4" spans="1:7">
      <c r="A4" t="s">
        <v>13</v>
      </c>
      <c r="B4">
        <v>20.9689</v>
      </c>
      <c r="C4">
        <v>3.0713</v>
      </c>
      <c r="D4" s="3">
        <f>B4/C4</f>
        <v>6.82736951779377</v>
      </c>
      <c r="E4" s="3">
        <f>TDIST(ABS(D4),61,2)</f>
        <v>4.58410494663691e-9</v>
      </c>
      <c r="F4">
        <v>14.949</v>
      </c>
      <c r="G4">
        <v>26.9887</v>
      </c>
    </row>
    <row r="5" spans="1:7">
      <c r="A5" t="s">
        <v>14</v>
      </c>
      <c r="B5">
        <v>0.1331</v>
      </c>
      <c r="C5">
        <v>0.0871</v>
      </c>
      <c r="D5" s="3">
        <f>B5/C5</f>
        <v>1.52812858783008</v>
      </c>
      <c r="E5" s="3">
        <f>TDIST(ABS(D5),61,2)</f>
        <v>0.131649806942444</v>
      </c>
      <c r="F5">
        <v>-0.0376</v>
      </c>
      <c r="G5">
        <v>0.3037</v>
      </c>
    </row>
    <row r="6" spans="1:7">
      <c r="A6" t="s">
        <v>15</v>
      </c>
      <c r="B6">
        <v>0.0024</v>
      </c>
      <c r="C6" t="s">
        <v>16</v>
      </c>
      <c r="D6" t="s">
        <v>16</v>
      </c>
      <c r="E6" t="s">
        <v>16</v>
      </c>
      <c r="F6">
        <v>0.0024</v>
      </c>
      <c r="G6">
        <v>0.0024</v>
      </c>
    </row>
    <row r="8" spans="2:4">
      <c r="B8" t="s">
        <v>17</v>
      </c>
      <c r="C8" t="s">
        <v>18</v>
      </c>
      <c r="D8" s="3" t="s">
        <v>19</v>
      </c>
    </row>
    <row r="9" spans="1:4">
      <c r="A9" t="s">
        <v>20</v>
      </c>
      <c r="B9">
        <v>176</v>
      </c>
      <c r="C9">
        <v>67</v>
      </c>
      <c r="D9" s="3">
        <v>243</v>
      </c>
    </row>
    <row r="10" spans="1:6">
      <c r="A10" t="s">
        <v>21</v>
      </c>
      <c r="B10" s="3">
        <v>0.034</v>
      </c>
      <c r="C10">
        <v>0.3685</v>
      </c>
      <c r="D10" s="3">
        <v>0.234</v>
      </c>
      <c r="F10">
        <f>176/243</f>
        <v>0.724279835390947</v>
      </c>
    </row>
    <row r="12" spans="6:6">
      <c r="F12" s="4">
        <f>0.001*B2</f>
        <v>-0.0139097</v>
      </c>
    </row>
    <row r="13" spans="6:6">
      <c r="F13">
        <f>0.1%</f>
        <v>0.001</v>
      </c>
    </row>
    <row r="14" spans="6:6">
      <c r="F14" s="4">
        <f>B4*0.001</f>
        <v>0.0209689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H18" sqref="H18"/>
    </sheetView>
  </sheetViews>
  <sheetFormatPr defaultColWidth="8.88888888888889" defaultRowHeight="14.4" outlineLevelRow="3" outlineLevelCol="2"/>
  <cols>
    <col min="2" max="2" width="11.4444444444444" customWidth="1"/>
  </cols>
  <sheetData>
    <row r="1" spans="2:3">
      <c r="B1" t="s">
        <v>22</v>
      </c>
      <c r="C1" t="s">
        <v>23</v>
      </c>
    </row>
    <row r="2" spans="2:3">
      <c r="B2">
        <v>1</v>
      </c>
      <c r="C2">
        <v>0.08</v>
      </c>
    </row>
    <row r="3" spans="2:3">
      <c r="B3">
        <v>2</v>
      </c>
      <c r="C3" s="2">
        <v>0.1</v>
      </c>
    </row>
    <row r="4" spans="2:3">
      <c r="B4">
        <v>3</v>
      </c>
      <c r="C4">
        <v>0.35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H18" sqref="H18"/>
    </sheetView>
  </sheetViews>
  <sheetFormatPr defaultColWidth="8.88888888888889" defaultRowHeight="14.4"/>
  <cols>
    <col min="1" max="1" width="19.1111111111111" customWidth="1"/>
  </cols>
  <sheetData>
    <row r="1" spans="1:12">
      <c r="A1" s="1" t="s">
        <v>24</v>
      </c>
      <c r="B1" t="s">
        <v>25</v>
      </c>
      <c r="C1" t="s">
        <v>26</v>
      </c>
      <c r="D1" t="s">
        <v>27</v>
      </c>
      <c r="E1" t="s">
        <v>28</v>
      </c>
      <c r="H1" s="1" t="s">
        <v>24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s="1" t="s">
        <v>25</v>
      </c>
      <c r="B2" s="1" t="s">
        <v>33</v>
      </c>
      <c r="C2" s="1" t="s">
        <v>34</v>
      </c>
      <c r="D2" s="1" t="s">
        <v>35</v>
      </c>
      <c r="E2" s="1" t="s">
        <v>36</v>
      </c>
      <c r="H2" s="1" t="s">
        <v>29</v>
      </c>
      <c r="I2" s="1" t="s">
        <v>33</v>
      </c>
      <c r="J2" s="1" t="s">
        <v>37</v>
      </c>
      <c r="K2" s="1" t="s">
        <v>38</v>
      </c>
      <c r="L2" s="1" t="s">
        <v>39</v>
      </c>
    </row>
    <row r="3" spans="1:12">
      <c r="A3" s="1" t="s">
        <v>26</v>
      </c>
      <c r="B3" s="1" t="s">
        <v>40</v>
      </c>
      <c r="C3" s="1" t="s">
        <v>41</v>
      </c>
      <c r="D3" s="1" t="s">
        <v>42</v>
      </c>
      <c r="E3" s="1" t="s">
        <v>43</v>
      </c>
      <c r="H3" s="1" t="s">
        <v>30</v>
      </c>
      <c r="I3" s="1" t="s">
        <v>44</v>
      </c>
      <c r="J3" s="1" t="s">
        <v>45</v>
      </c>
      <c r="K3" s="1" t="s">
        <v>46</v>
      </c>
      <c r="L3" s="1" t="s">
        <v>47</v>
      </c>
    </row>
    <row r="4" spans="1:12">
      <c r="A4" s="1" t="s">
        <v>27</v>
      </c>
      <c r="B4" s="1" t="s">
        <v>40</v>
      </c>
      <c r="C4" s="1" t="s">
        <v>41</v>
      </c>
      <c r="D4" s="1" t="s">
        <v>42</v>
      </c>
      <c r="E4" s="1" t="s">
        <v>43</v>
      </c>
      <c r="H4" s="1" t="s">
        <v>31</v>
      </c>
      <c r="I4" s="1" t="s">
        <v>44</v>
      </c>
      <c r="J4" s="1" t="s">
        <v>45</v>
      </c>
      <c r="K4" s="1" t="s">
        <v>46</v>
      </c>
      <c r="L4" s="1" t="s">
        <v>47</v>
      </c>
    </row>
    <row r="5" spans="1:12">
      <c r="A5" s="1" t="s">
        <v>28</v>
      </c>
      <c r="B5" s="1" t="s">
        <v>40</v>
      </c>
      <c r="C5" s="1" t="s">
        <v>41</v>
      </c>
      <c r="D5" s="1" t="s">
        <v>42</v>
      </c>
      <c r="E5" s="1" t="s">
        <v>43</v>
      </c>
      <c r="H5" s="1" t="s">
        <v>32</v>
      </c>
      <c r="I5" s="1" t="s">
        <v>44</v>
      </c>
      <c r="J5" s="1" t="s">
        <v>45</v>
      </c>
      <c r="K5" s="1" t="s">
        <v>46</v>
      </c>
      <c r="L5" s="1" t="s">
        <v>47</v>
      </c>
    </row>
    <row r="6" spans="1:5">
      <c r="A6" s="1"/>
      <c r="B6" s="1"/>
      <c r="C6" s="1"/>
      <c r="D6" s="1"/>
      <c r="E6" s="1"/>
    </row>
    <row r="14" spans="1:12">
      <c r="A14" s="1" t="s">
        <v>48</v>
      </c>
      <c r="B14" t="s">
        <v>25</v>
      </c>
      <c r="C14" t="s">
        <v>26</v>
      </c>
      <c r="D14" t="s">
        <v>27</v>
      </c>
      <c r="E14" t="s">
        <v>28</v>
      </c>
      <c r="H14" s="1" t="s">
        <v>48</v>
      </c>
      <c r="I14" t="s">
        <v>29</v>
      </c>
      <c r="J14" t="s">
        <v>30</v>
      </c>
      <c r="K14" t="s">
        <v>31</v>
      </c>
      <c r="L14" t="s">
        <v>32</v>
      </c>
    </row>
    <row r="15" spans="1:12">
      <c r="A15" s="1" t="s">
        <v>25</v>
      </c>
      <c r="B15" s="1" t="s">
        <v>49</v>
      </c>
      <c r="C15" s="1" t="s">
        <v>50</v>
      </c>
      <c r="D15" s="1" t="s">
        <v>51</v>
      </c>
      <c r="E15" s="1" t="s">
        <v>52</v>
      </c>
      <c r="H15" s="1" t="s">
        <v>29</v>
      </c>
      <c r="I15" s="1" t="s">
        <v>49</v>
      </c>
      <c r="J15" s="1" t="s">
        <v>53</v>
      </c>
      <c r="K15" s="1" t="s">
        <v>54</v>
      </c>
      <c r="L15" s="1" t="s">
        <v>55</v>
      </c>
    </row>
    <row r="16" spans="1:12">
      <c r="A16" s="1" t="s">
        <v>26</v>
      </c>
      <c r="B16" s="1" t="s">
        <v>56</v>
      </c>
      <c r="C16" s="1" t="s">
        <v>57</v>
      </c>
      <c r="D16" s="1" t="s">
        <v>58</v>
      </c>
      <c r="E16" s="1" t="s">
        <v>59</v>
      </c>
      <c r="H16" s="1" t="s">
        <v>30</v>
      </c>
      <c r="I16" s="1" t="s">
        <v>60</v>
      </c>
      <c r="J16" s="1" t="s">
        <v>61</v>
      </c>
      <c r="K16" s="1" t="s">
        <v>62</v>
      </c>
      <c r="L16" s="1" t="s">
        <v>63</v>
      </c>
    </row>
    <row r="17" spans="1:12">
      <c r="A17" s="1" t="s">
        <v>27</v>
      </c>
      <c r="B17" s="1" t="s">
        <v>56</v>
      </c>
      <c r="C17" s="1" t="s">
        <v>57</v>
      </c>
      <c r="D17" s="1" t="s">
        <v>58</v>
      </c>
      <c r="E17" s="1" t="s">
        <v>59</v>
      </c>
      <c r="H17" s="1" t="s">
        <v>31</v>
      </c>
      <c r="I17" s="1" t="s">
        <v>60</v>
      </c>
      <c r="J17" s="1" t="s">
        <v>61</v>
      </c>
      <c r="K17" s="1" t="s">
        <v>62</v>
      </c>
      <c r="L17" s="1" t="s">
        <v>63</v>
      </c>
    </row>
    <row r="18" spans="1:12">
      <c r="A18" s="1" t="s">
        <v>28</v>
      </c>
      <c r="B18" s="1" t="s">
        <v>56</v>
      </c>
      <c r="C18" s="1" t="s">
        <v>57</v>
      </c>
      <c r="D18" s="1" t="s">
        <v>58</v>
      </c>
      <c r="E18" s="1" t="s">
        <v>59</v>
      </c>
      <c r="H18" s="1" t="s">
        <v>32</v>
      </c>
      <c r="I18" s="1" t="s">
        <v>60</v>
      </c>
      <c r="J18" s="1" t="s">
        <v>61</v>
      </c>
      <c r="K18" s="1" t="s">
        <v>62</v>
      </c>
      <c r="L18" s="1" t="s">
        <v>63</v>
      </c>
    </row>
    <row r="19" spans="1:5">
      <c r="A19" s="1"/>
      <c r="B19" s="1"/>
      <c r="C19" s="1"/>
      <c r="D19" s="1"/>
      <c r="E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Margin</vt:lpstr>
      <vt:lpstr>Threshold</vt:lpstr>
      <vt:lpstr>Semipar</vt:lpstr>
      <vt:lpstr>Robustness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zey9991</dc:creator>
  <cp:lastModifiedBy>ZeY</cp:lastModifiedBy>
  <dcterms:created xsi:type="dcterms:W3CDTF">2025-02-10T00:49:00Z</dcterms:created>
  <dcterms:modified xsi:type="dcterms:W3CDTF">2025-02-19T02:43:21Z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2D064C405DF0405D894FD77D02BA1467_11</vt:lpwstr>
  </property>
  <property fmtid="{D5CDD505-2E9C-101B-9397-08002B2CF9AE}" pid="3" name="KSOProductBuildVer">
    <vt:lpwstr>2052-12.1.0.17857</vt:lpwstr>
  </property>
</Properties>
</file>