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zflink_uw_edu/Documents/Lab/Coding/NOB_growth_curves_Jun2023/data/"/>
    </mc:Choice>
  </mc:AlternateContent>
  <xr:revisionPtr revIDLastSave="39" documentId="14_{0E7E2185-684B-4202-AF54-ED963C8D4C2D}" xr6:coauthVersionLast="47" xr6:coauthVersionMax="47" xr10:uidLastSave="{C4E5BFBE-A91A-4158-AA7D-33E2E8D036CE}"/>
  <bookViews>
    <workbookView xWindow="-110" yWindow="-110" windowWidth="19420" windowHeight="10420" xr2:uid="{1A870412-D7C5-4E6C-B375-9C324975789E}"/>
  </bookViews>
  <sheets>
    <sheet name="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7" i="2" l="1"/>
  <c r="L177" i="2"/>
  <c r="K177" i="2"/>
  <c r="F177" i="2"/>
  <c r="S176" i="2"/>
  <c r="L176" i="2"/>
  <c r="K176" i="2"/>
  <c r="F176" i="2"/>
  <c r="S175" i="2"/>
  <c r="L175" i="2"/>
  <c r="K175" i="2"/>
  <c r="F175" i="2"/>
  <c r="S174" i="2"/>
  <c r="L174" i="2"/>
  <c r="K174" i="2"/>
  <c r="F174" i="2"/>
  <c r="S173" i="2"/>
  <c r="L173" i="2"/>
  <c r="K173" i="2"/>
  <c r="F173" i="2"/>
  <c r="S172" i="2"/>
  <c r="L172" i="2"/>
  <c r="K172" i="2"/>
  <c r="F172" i="2"/>
  <c r="M177" i="2" l="1"/>
  <c r="M175" i="2"/>
  <c r="M174" i="2"/>
  <c r="M172" i="2"/>
  <c r="M176" i="2"/>
  <c r="M173" i="2"/>
  <c r="S171" i="2"/>
  <c r="L171" i="2"/>
  <c r="M171" i="2" s="1"/>
  <c r="K171" i="2"/>
  <c r="F171" i="2"/>
  <c r="S170" i="2"/>
  <c r="L170" i="2"/>
  <c r="K170" i="2"/>
  <c r="F170" i="2"/>
  <c r="S169" i="2"/>
  <c r="L169" i="2"/>
  <c r="K169" i="2"/>
  <c r="F169" i="2"/>
  <c r="M169" i="2" l="1"/>
  <c r="M170" i="2"/>
  <c r="S168" i="2"/>
  <c r="L168" i="2"/>
  <c r="K168" i="2"/>
  <c r="F168" i="2"/>
  <c r="S167" i="2"/>
  <c r="L167" i="2"/>
  <c r="K167" i="2"/>
  <c r="F167" i="2"/>
  <c r="S166" i="2"/>
  <c r="L166" i="2"/>
  <c r="K166" i="2"/>
  <c r="F166" i="2"/>
  <c r="M166" i="2" l="1"/>
  <c r="M167" i="2"/>
  <c r="M168" i="2"/>
  <c r="S165" i="2"/>
  <c r="S164" i="2"/>
  <c r="S163" i="2"/>
  <c r="L165" i="2"/>
  <c r="K165" i="2"/>
  <c r="F165" i="2"/>
  <c r="L164" i="2"/>
  <c r="K164" i="2"/>
  <c r="F164" i="2"/>
  <c r="L163" i="2"/>
  <c r="K163" i="2"/>
  <c r="F163" i="2"/>
  <c r="M165" i="2" l="1"/>
  <c r="M164" i="2"/>
  <c r="M163" i="2"/>
  <c r="S162" i="2"/>
  <c r="S161" i="2"/>
  <c r="L162" i="2"/>
  <c r="K162" i="2"/>
  <c r="F162" i="2"/>
  <c r="L161" i="2"/>
  <c r="K161" i="2"/>
  <c r="F161" i="2"/>
  <c r="M162" i="2" l="1"/>
  <c r="M161" i="2"/>
  <c r="S160" i="2"/>
  <c r="L160" i="2"/>
  <c r="K160" i="2"/>
  <c r="F160" i="2"/>
  <c r="S159" i="2"/>
  <c r="L159" i="2"/>
  <c r="K159" i="2"/>
  <c r="F159" i="2"/>
  <c r="S158" i="2"/>
  <c r="L158" i="2"/>
  <c r="K158" i="2"/>
  <c r="F158" i="2"/>
  <c r="S152" i="2"/>
  <c r="S153" i="2"/>
  <c r="S154" i="2"/>
  <c r="S157" i="2"/>
  <c r="L157" i="2"/>
  <c r="K157" i="2"/>
  <c r="F157" i="2"/>
  <c r="S156" i="2"/>
  <c r="L156" i="2"/>
  <c r="K156" i="2"/>
  <c r="F156" i="2"/>
  <c r="S155" i="2"/>
  <c r="L155" i="2"/>
  <c r="K155" i="2"/>
  <c r="F155" i="2"/>
  <c r="L154" i="2"/>
  <c r="K154" i="2"/>
  <c r="L153" i="2"/>
  <c r="K153" i="2"/>
  <c r="L152" i="2"/>
  <c r="K152" i="2"/>
  <c r="L151" i="2"/>
  <c r="K151" i="2"/>
  <c r="F154" i="2"/>
  <c r="F153" i="2"/>
  <c r="F152" i="2"/>
  <c r="F151" i="2"/>
  <c r="M152" i="2" l="1"/>
  <c r="M151" i="2"/>
  <c r="M153" i="2"/>
  <c r="M154" i="2"/>
  <c r="M160" i="2"/>
  <c r="M158" i="2"/>
  <c r="M159" i="2"/>
  <c r="M155" i="2"/>
  <c r="M157" i="2"/>
  <c r="M156" i="2"/>
  <c r="S147" i="2"/>
  <c r="S148" i="2"/>
  <c r="S149" i="2"/>
  <c r="S150" i="2"/>
  <c r="L150" i="2"/>
  <c r="K150" i="2"/>
  <c r="L149" i="2"/>
  <c r="K149" i="2"/>
  <c r="L148" i="2"/>
  <c r="K148" i="2"/>
  <c r="L147" i="2"/>
  <c r="K147" i="2"/>
  <c r="F150" i="2"/>
  <c r="F149" i="2"/>
  <c r="F148" i="2"/>
  <c r="F147" i="2"/>
  <c r="F146" i="2"/>
  <c r="M148" i="2" l="1"/>
  <c r="M150" i="2"/>
  <c r="M149" i="2"/>
  <c r="M147" i="2"/>
  <c r="S145" i="2"/>
  <c r="L145" i="2"/>
  <c r="K145" i="2"/>
  <c r="F145" i="2"/>
  <c r="S144" i="2"/>
  <c r="L144" i="2"/>
  <c r="K144" i="2"/>
  <c r="F144" i="2"/>
  <c r="S143" i="2"/>
  <c r="L143" i="2"/>
  <c r="K143" i="2"/>
  <c r="F143" i="2"/>
  <c r="S142" i="2"/>
  <c r="L142" i="2"/>
  <c r="K142" i="2"/>
  <c r="F142" i="2"/>
  <c r="S141" i="2"/>
  <c r="L141" i="2"/>
  <c r="K141" i="2"/>
  <c r="F141" i="2"/>
  <c r="S140" i="2"/>
  <c r="L140" i="2"/>
  <c r="K140" i="2"/>
  <c r="F140" i="2"/>
  <c r="S139" i="2"/>
  <c r="L139" i="2"/>
  <c r="K139" i="2"/>
  <c r="F139" i="2"/>
  <c r="S138" i="2"/>
  <c r="L138" i="2"/>
  <c r="K138" i="2"/>
  <c r="F138" i="2"/>
  <c r="S137" i="2"/>
  <c r="L137" i="2"/>
  <c r="K137" i="2"/>
  <c r="F137" i="2"/>
  <c r="S136" i="2"/>
  <c r="L136" i="2"/>
  <c r="K136" i="2"/>
  <c r="F136" i="2"/>
  <c r="S135" i="2"/>
  <c r="L135" i="2"/>
  <c r="K135" i="2"/>
  <c r="F135" i="2"/>
  <c r="S134" i="2"/>
  <c r="L134" i="2"/>
  <c r="K134" i="2"/>
  <c r="F134" i="2"/>
  <c r="S133" i="2"/>
  <c r="L133" i="2"/>
  <c r="K133" i="2"/>
  <c r="F133" i="2"/>
  <c r="S132" i="2"/>
  <c r="L132" i="2"/>
  <c r="K132" i="2"/>
  <c r="F132" i="2"/>
  <c r="S131" i="2"/>
  <c r="L131" i="2"/>
  <c r="K131" i="2"/>
  <c r="F131" i="2"/>
  <c r="S130" i="2"/>
  <c r="L130" i="2"/>
  <c r="K130" i="2"/>
  <c r="F130" i="2"/>
  <c r="S129" i="2"/>
  <c r="L129" i="2"/>
  <c r="K129" i="2"/>
  <c r="F129" i="2"/>
  <c r="S128" i="2"/>
  <c r="L128" i="2"/>
  <c r="K128" i="2"/>
  <c r="F128" i="2"/>
  <c r="S127" i="2"/>
  <c r="L127" i="2"/>
  <c r="K127" i="2"/>
  <c r="F127" i="2"/>
  <c r="S126" i="2"/>
  <c r="L126" i="2"/>
  <c r="K126" i="2"/>
  <c r="F126" i="2"/>
  <c r="S125" i="2"/>
  <c r="L125" i="2"/>
  <c r="K125" i="2"/>
  <c r="F125" i="2"/>
  <c r="S124" i="2"/>
  <c r="L124" i="2"/>
  <c r="K124" i="2"/>
  <c r="F124" i="2"/>
  <c r="S123" i="2"/>
  <c r="L123" i="2"/>
  <c r="K123" i="2"/>
  <c r="F123" i="2"/>
  <c r="S122" i="2"/>
  <c r="L122" i="2"/>
  <c r="K122" i="2"/>
  <c r="F122" i="2"/>
  <c r="S121" i="2"/>
  <c r="L121" i="2"/>
  <c r="K121" i="2"/>
  <c r="F121" i="2"/>
  <c r="S120" i="2"/>
  <c r="L120" i="2"/>
  <c r="K120" i="2"/>
  <c r="F120" i="2"/>
  <c r="S119" i="2"/>
  <c r="L119" i="2"/>
  <c r="K119" i="2"/>
  <c r="F119" i="2"/>
  <c r="S118" i="2"/>
  <c r="L118" i="2"/>
  <c r="K118" i="2"/>
  <c r="F118" i="2"/>
  <c r="S117" i="2"/>
  <c r="L117" i="2"/>
  <c r="K117" i="2"/>
  <c r="F117" i="2"/>
  <c r="S116" i="2"/>
  <c r="L116" i="2"/>
  <c r="K116" i="2"/>
  <c r="F116" i="2"/>
  <c r="S115" i="2"/>
  <c r="L115" i="2"/>
  <c r="K115" i="2"/>
  <c r="F115" i="2"/>
  <c r="S114" i="2"/>
  <c r="L114" i="2"/>
  <c r="K114" i="2"/>
  <c r="F114" i="2"/>
  <c r="S113" i="2"/>
  <c r="L113" i="2"/>
  <c r="K113" i="2"/>
  <c r="F113" i="2"/>
  <c r="S112" i="2"/>
  <c r="L112" i="2"/>
  <c r="K112" i="2"/>
  <c r="F112" i="2"/>
  <c r="S111" i="2"/>
  <c r="L111" i="2"/>
  <c r="K111" i="2"/>
  <c r="F111" i="2"/>
  <c r="S110" i="2"/>
  <c r="L110" i="2"/>
  <c r="K110" i="2"/>
  <c r="F110" i="2"/>
  <c r="S109" i="2"/>
  <c r="L109" i="2"/>
  <c r="K109" i="2"/>
  <c r="F109" i="2"/>
  <c r="S108" i="2"/>
  <c r="L108" i="2"/>
  <c r="K108" i="2"/>
  <c r="F108" i="2"/>
  <c r="S107" i="2"/>
  <c r="L107" i="2"/>
  <c r="K107" i="2"/>
  <c r="F107" i="2"/>
  <c r="S106" i="2"/>
  <c r="L106" i="2"/>
  <c r="K106" i="2"/>
  <c r="F106" i="2"/>
  <c r="S105" i="2"/>
  <c r="L105" i="2"/>
  <c r="K105" i="2"/>
  <c r="F105" i="2"/>
  <c r="S104" i="2"/>
  <c r="L104" i="2"/>
  <c r="K104" i="2"/>
  <c r="F104" i="2"/>
  <c r="S103" i="2"/>
  <c r="L103" i="2"/>
  <c r="K103" i="2"/>
  <c r="F103" i="2"/>
  <c r="S102" i="2"/>
  <c r="L102" i="2"/>
  <c r="K102" i="2"/>
  <c r="F102" i="2"/>
  <c r="M143" i="2" l="1"/>
  <c r="M109" i="2"/>
  <c r="M129" i="2"/>
  <c r="M137" i="2"/>
  <c r="M139" i="2"/>
  <c r="M145" i="2"/>
  <c r="M141" i="2"/>
  <c r="M140" i="2"/>
  <c r="M142" i="2"/>
  <c r="M144" i="2"/>
  <c r="M138" i="2"/>
  <c r="M135" i="2"/>
  <c r="M134" i="2"/>
  <c r="M136" i="2"/>
  <c r="M133" i="2"/>
  <c r="M128" i="2"/>
  <c r="M130" i="2"/>
  <c r="M132" i="2"/>
  <c r="M131" i="2"/>
  <c r="M124" i="2"/>
  <c r="M122" i="2"/>
  <c r="M127" i="2"/>
  <c r="M126" i="2"/>
  <c r="M125" i="2"/>
  <c r="M123" i="2"/>
  <c r="M121" i="2"/>
  <c r="M119" i="2"/>
  <c r="M118" i="2"/>
  <c r="M116" i="2"/>
  <c r="M120" i="2"/>
  <c r="M117" i="2"/>
  <c r="M113" i="2"/>
  <c r="M115" i="2"/>
  <c r="M111" i="2"/>
  <c r="M110" i="2"/>
  <c r="M112" i="2"/>
  <c r="M114" i="2"/>
  <c r="M106" i="2"/>
  <c r="M102" i="2"/>
  <c r="M108" i="2"/>
  <c r="M107" i="2"/>
  <c r="M103" i="2"/>
  <c r="M105" i="2"/>
  <c r="M104" i="2"/>
  <c r="P100" i="2"/>
  <c r="S100" i="2" s="1"/>
  <c r="P93" i="2"/>
  <c r="S101" i="2"/>
  <c r="L101" i="2"/>
  <c r="K101" i="2"/>
  <c r="F101" i="2"/>
  <c r="L100" i="2"/>
  <c r="K100" i="2"/>
  <c r="F100" i="2"/>
  <c r="S99" i="2"/>
  <c r="L99" i="2"/>
  <c r="K99" i="2"/>
  <c r="F99" i="2"/>
  <c r="S98" i="2"/>
  <c r="L98" i="2"/>
  <c r="K98" i="2"/>
  <c r="F98" i="2"/>
  <c r="S97" i="2"/>
  <c r="L97" i="2"/>
  <c r="K97" i="2"/>
  <c r="F97" i="2"/>
  <c r="S96" i="2"/>
  <c r="L96" i="2"/>
  <c r="K96" i="2"/>
  <c r="F96" i="2"/>
  <c r="S95" i="2"/>
  <c r="L95" i="2"/>
  <c r="K95" i="2"/>
  <c r="F95" i="2"/>
  <c r="S94" i="2"/>
  <c r="L94" i="2"/>
  <c r="K94" i="2"/>
  <c r="F94" i="2"/>
  <c r="S93" i="2"/>
  <c r="L93" i="2"/>
  <c r="K93" i="2"/>
  <c r="F93" i="2"/>
  <c r="S92" i="2"/>
  <c r="L92" i="2"/>
  <c r="K92" i="2"/>
  <c r="F92" i="2"/>
  <c r="S91" i="2"/>
  <c r="L91" i="2"/>
  <c r="K91" i="2"/>
  <c r="F91" i="2"/>
  <c r="S90" i="2"/>
  <c r="L90" i="2"/>
  <c r="K90" i="2"/>
  <c r="F90" i="2"/>
  <c r="S89" i="2"/>
  <c r="L89" i="2"/>
  <c r="K89" i="2"/>
  <c r="F89" i="2"/>
  <c r="S88" i="2"/>
  <c r="L88" i="2"/>
  <c r="K88" i="2"/>
  <c r="F88" i="2"/>
  <c r="S87" i="2"/>
  <c r="L87" i="2"/>
  <c r="K87" i="2"/>
  <c r="F87" i="2"/>
  <c r="S86" i="2"/>
  <c r="L86" i="2"/>
  <c r="K86" i="2"/>
  <c r="F86" i="2"/>
  <c r="S85" i="2"/>
  <c r="L85" i="2"/>
  <c r="K85" i="2"/>
  <c r="F85" i="2"/>
  <c r="S84" i="2"/>
  <c r="L84" i="2"/>
  <c r="K84" i="2"/>
  <c r="F84" i="2"/>
  <c r="S83" i="2"/>
  <c r="L83" i="2"/>
  <c r="K83" i="2"/>
  <c r="F83" i="2"/>
  <c r="S82" i="2"/>
  <c r="L82" i="2"/>
  <c r="K82" i="2"/>
  <c r="F82" i="2"/>
  <c r="S81" i="2"/>
  <c r="L81" i="2"/>
  <c r="K81" i="2"/>
  <c r="F81" i="2"/>
  <c r="L74" i="2"/>
  <c r="L75" i="2"/>
  <c r="L76" i="2"/>
  <c r="M76" i="2" s="1"/>
  <c r="L77" i="2"/>
  <c r="L78" i="2"/>
  <c r="L79" i="2"/>
  <c r="L80" i="2"/>
  <c r="M80" i="2" s="1"/>
  <c r="K74" i="2"/>
  <c r="K75" i="2"/>
  <c r="K76" i="2"/>
  <c r="K77" i="2"/>
  <c r="K78" i="2"/>
  <c r="K79" i="2"/>
  <c r="K80" i="2"/>
  <c r="F74" i="2"/>
  <c r="F75" i="2"/>
  <c r="F76" i="2"/>
  <c r="F77" i="2"/>
  <c r="F78" i="2"/>
  <c r="F79" i="2"/>
  <c r="F80" i="2"/>
  <c r="S73" i="2"/>
  <c r="L73" i="2"/>
  <c r="K73" i="2"/>
  <c r="F73" i="2"/>
  <c r="S72" i="2"/>
  <c r="L72" i="2"/>
  <c r="K72" i="2"/>
  <c r="F72" i="2"/>
  <c r="S71" i="2"/>
  <c r="L71" i="2"/>
  <c r="K71" i="2"/>
  <c r="F71" i="2"/>
  <c r="S70" i="2"/>
  <c r="L70" i="2"/>
  <c r="K70" i="2"/>
  <c r="F70" i="2"/>
  <c r="S69" i="2"/>
  <c r="L69" i="2"/>
  <c r="K69" i="2"/>
  <c r="F69" i="2"/>
  <c r="S68" i="2"/>
  <c r="L68" i="2"/>
  <c r="K68" i="2"/>
  <c r="F68" i="2"/>
  <c r="S67" i="2"/>
  <c r="L67" i="2"/>
  <c r="K67" i="2"/>
  <c r="F67" i="2"/>
  <c r="S66" i="2"/>
  <c r="L66" i="2"/>
  <c r="K66" i="2"/>
  <c r="F66" i="2"/>
  <c r="S65" i="2"/>
  <c r="L65" i="2"/>
  <c r="K65" i="2"/>
  <c r="F65" i="2"/>
  <c r="S64" i="2"/>
  <c r="L64" i="2"/>
  <c r="K64" i="2"/>
  <c r="F64" i="2"/>
  <c r="S63" i="2"/>
  <c r="L63" i="2"/>
  <c r="K63" i="2"/>
  <c r="F63" i="2"/>
  <c r="S62" i="2"/>
  <c r="L62" i="2"/>
  <c r="K62" i="2"/>
  <c r="F62" i="2"/>
  <c r="S61" i="2"/>
  <c r="L61" i="2"/>
  <c r="K61" i="2"/>
  <c r="F61" i="2"/>
  <c r="S60" i="2"/>
  <c r="L60" i="2"/>
  <c r="K60" i="2"/>
  <c r="F60" i="2"/>
  <c r="S59" i="2"/>
  <c r="L59" i="2"/>
  <c r="K59" i="2"/>
  <c r="F59" i="2"/>
  <c r="S58" i="2"/>
  <c r="L58" i="2"/>
  <c r="K58" i="2"/>
  <c r="F58" i="2"/>
  <c r="S57" i="2"/>
  <c r="L57" i="2"/>
  <c r="K57" i="2"/>
  <c r="F57" i="2"/>
  <c r="S56" i="2"/>
  <c r="L56" i="2"/>
  <c r="K56" i="2"/>
  <c r="F56" i="2"/>
  <c r="S55" i="2"/>
  <c r="L55" i="2"/>
  <c r="K55" i="2"/>
  <c r="F55" i="2"/>
  <c r="S54" i="2"/>
  <c r="L54" i="2"/>
  <c r="K54" i="2"/>
  <c r="F54" i="2"/>
  <c r="S53" i="2"/>
  <c r="L53" i="2"/>
  <c r="K53" i="2"/>
  <c r="F53" i="2"/>
  <c r="S52" i="2"/>
  <c r="L52" i="2"/>
  <c r="K52" i="2"/>
  <c r="F52" i="2"/>
  <c r="S51" i="2"/>
  <c r="L51" i="2"/>
  <c r="K51" i="2"/>
  <c r="F51" i="2"/>
  <c r="S50" i="2"/>
  <c r="L50" i="2"/>
  <c r="K50" i="2"/>
  <c r="F50" i="2"/>
  <c r="S49" i="2"/>
  <c r="L49" i="2"/>
  <c r="K49" i="2"/>
  <c r="F49" i="2"/>
  <c r="S48" i="2"/>
  <c r="L48" i="2"/>
  <c r="K48" i="2"/>
  <c r="F48" i="2"/>
  <c r="S47" i="2"/>
  <c r="L47" i="2"/>
  <c r="K47" i="2"/>
  <c r="F47" i="2"/>
  <c r="M75" i="2" l="1"/>
  <c r="M78" i="2"/>
  <c r="M77" i="2"/>
  <c r="M74" i="2"/>
  <c r="M79" i="2"/>
  <c r="M56" i="2"/>
  <c r="M95" i="2"/>
  <c r="M96" i="2"/>
  <c r="M97" i="2"/>
  <c r="M98" i="2"/>
  <c r="M99" i="2"/>
  <c r="M100" i="2"/>
  <c r="M101" i="2"/>
  <c r="M88" i="2"/>
  <c r="M89" i="2"/>
  <c r="M90" i="2"/>
  <c r="M91" i="2"/>
  <c r="M92" i="2"/>
  <c r="M93" i="2"/>
  <c r="M94" i="2"/>
  <c r="M81" i="2"/>
  <c r="M82" i="2"/>
  <c r="M83" i="2"/>
  <c r="M84" i="2"/>
  <c r="M85" i="2"/>
  <c r="M86" i="2"/>
  <c r="M87" i="2"/>
  <c r="M71" i="2"/>
  <c r="M72" i="2"/>
  <c r="M73" i="2"/>
  <c r="M68" i="2"/>
  <c r="M69" i="2"/>
  <c r="M70" i="2"/>
  <c r="M65" i="2"/>
  <c r="M66" i="2"/>
  <c r="M67" i="2"/>
  <c r="M49" i="2"/>
  <c r="M62" i="2"/>
  <c r="M59" i="2"/>
  <c r="M55" i="2"/>
  <c r="M47" i="2"/>
  <c r="M64" i="2"/>
  <c r="M63" i="2"/>
  <c r="M61" i="2"/>
  <c r="M57" i="2"/>
  <c r="M52" i="2"/>
  <c r="M50" i="2"/>
  <c r="M48" i="2"/>
  <c r="M60" i="2"/>
  <c r="M58" i="2"/>
  <c r="M53" i="2"/>
  <c r="M51" i="2"/>
  <c r="M54" i="2"/>
  <c r="S46" i="2"/>
  <c r="L46" i="2"/>
  <c r="K46" i="2"/>
  <c r="F46" i="2"/>
  <c r="S45" i="2"/>
  <c r="L45" i="2"/>
  <c r="K45" i="2"/>
  <c r="F45" i="2"/>
  <c r="S44" i="2"/>
  <c r="L44" i="2"/>
  <c r="K44" i="2"/>
  <c r="F44" i="2"/>
  <c r="S43" i="2"/>
  <c r="L43" i="2"/>
  <c r="K43" i="2"/>
  <c r="F43" i="2"/>
  <c r="S42" i="2"/>
  <c r="L42" i="2"/>
  <c r="K42" i="2"/>
  <c r="F42" i="2"/>
  <c r="S41" i="2"/>
  <c r="L41" i="2"/>
  <c r="K41" i="2"/>
  <c r="F41" i="2"/>
  <c r="S40" i="2"/>
  <c r="L40" i="2"/>
  <c r="K40" i="2"/>
  <c r="F40" i="2"/>
  <c r="S39" i="2"/>
  <c r="L39" i="2"/>
  <c r="K39" i="2"/>
  <c r="F39" i="2"/>
  <c r="S38" i="2"/>
  <c r="L38" i="2"/>
  <c r="K38" i="2"/>
  <c r="F38" i="2"/>
  <c r="M41" i="2" l="1"/>
  <c r="M46" i="2"/>
  <c r="M45" i="2"/>
  <c r="M44" i="2"/>
  <c r="M42" i="2"/>
  <c r="M38" i="2"/>
  <c r="M40" i="2"/>
  <c r="M43" i="2"/>
  <c r="M39" i="2"/>
  <c r="S37" i="2"/>
  <c r="F37" i="2"/>
  <c r="S36" i="2"/>
  <c r="L36" i="2"/>
  <c r="K36" i="2"/>
  <c r="F36" i="2"/>
  <c r="S35" i="2"/>
  <c r="F35" i="2"/>
  <c r="S34" i="2"/>
  <c r="L34" i="2"/>
  <c r="K34" i="2"/>
  <c r="F34" i="2"/>
  <c r="S33" i="2"/>
  <c r="L33" i="2"/>
  <c r="K33" i="2"/>
  <c r="F33" i="2"/>
  <c r="S32" i="2"/>
  <c r="L32" i="2"/>
  <c r="K32" i="2"/>
  <c r="F32" i="2"/>
  <c r="S31" i="2"/>
  <c r="L31" i="2"/>
  <c r="K31" i="2"/>
  <c r="F31" i="2"/>
  <c r="S30" i="2"/>
  <c r="L30" i="2"/>
  <c r="K30" i="2"/>
  <c r="F30" i="2"/>
  <c r="S29" i="2"/>
  <c r="L29" i="2"/>
  <c r="K29" i="2"/>
  <c r="F29" i="2"/>
  <c r="M33" i="2" l="1"/>
  <c r="M29" i="2"/>
  <c r="M32" i="2"/>
  <c r="M36" i="2"/>
  <c r="M31" i="2"/>
  <c r="M30" i="2"/>
  <c r="M34" i="2"/>
  <c r="L28" i="2" l="1"/>
  <c r="L27" i="2"/>
  <c r="L26" i="2"/>
  <c r="L25" i="2"/>
  <c r="L24" i="2"/>
  <c r="L23" i="2"/>
  <c r="L22" i="2"/>
  <c r="L21" i="2"/>
  <c r="L20" i="2"/>
  <c r="K28" i="2"/>
  <c r="K27" i="2"/>
  <c r="K26" i="2"/>
  <c r="K25" i="2"/>
  <c r="K24" i="2"/>
  <c r="K23" i="2"/>
  <c r="K22" i="2"/>
  <c r="K21" i="2"/>
  <c r="K20" i="2"/>
  <c r="F28" i="2"/>
  <c r="F27" i="2"/>
  <c r="F26" i="2"/>
  <c r="F25" i="2"/>
  <c r="F24" i="2"/>
  <c r="F23" i="2"/>
  <c r="F22" i="2"/>
  <c r="F21" i="2"/>
  <c r="F20" i="2"/>
  <c r="L19" i="2"/>
  <c r="L18" i="2"/>
  <c r="L17" i="2"/>
  <c r="L16" i="2"/>
  <c r="L15" i="2"/>
  <c r="L14" i="2"/>
  <c r="L13" i="2"/>
  <c r="L12" i="2"/>
  <c r="L11" i="2"/>
  <c r="K19" i="2"/>
  <c r="K18" i="2"/>
  <c r="K17" i="2"/>
  <c r="K16" i="2"/>
  <c r="K15" i="2"/>
  <c r="K14" i="2"/>
  <c r="K13" i="2"/>
  <c r="K12" i="2"/>
  <c r="K11" i="2"/>
  <c r="F19" i="2"/>
  <c r="F18" i="2"/>
  <c r="F17" i="2"/>
  <c r="F16" i="2"/>
  <c r="F15" i="2"/>
  <c r="F14" i="2"/>
  <c r="F13" i="2"/>
  <c r="F12" i="2"/>
  <c r="F11" i="2"/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L2" i="2"/>
  <c r="L3" i="2"/>
  <c r="L4" i="2"/>
  <c r="L5" i="2"/>
  <c r="L6" i="2"/>
  <c r="L7" i="2"/>
  <c r="L8" i="2"/>
  <c r="L9" i="2"/>
  <c r="K2" i="2"/>
  <c r="K3" i="2"/>
  <c r="K4" i="2"/>
  <c r="K5" i="2"/>
  <c r="K6" i="2"/>
  <c r="K7" i="2"/>
  <c r="K8" i="2"/>
  <c r="K9" i="2"/>
  <c r="M9" i="2" l="1"/>
  <c r="M8" i="2"/>
  <c r="M7" i="2"/>
  <c r="M6" i="2"/>
  <c r="M5" i="2"/>
  <c r="M4" i="2"/>
  <c r="M3" i="2"/>
  <c r="M2" i="2"/>
  <c r="S12" i="2"/>
  <c r="S17" i="2"/>
  <c r="S16" i="2"/>
  <c r="S28" i="2"/>
  <c r="S27" i="2"/>
  <c r="S26" i="2"/>
  <c r="S25" i="2"/>
  <c r="S24" i="2"/>
  <c r="S23" i="2"/>
  <c r="S22" i="2"/>
  <c r="S21" i="2"/>
  <c r="S20" i="2"/>
  <c r="S19" i="2"/>
  <c r="S18" i="2"/>
  <c r="S15" i="2"/>
  <c r="S14" i="2"/>
  <c r="S13" i="2"/>
  <c r="S11" i="2"/>
  <c r="L10" i="2"/>
  <c r="K10" i="2"/>
  <c r="F10" i="2"/>
  <c r="F9" i="2"/>
  <c r="F8" i="2"/>
  <c r="F7" i="2"/>
  <c r="F6" i="2"/>
  <c r="F5" i="2"/>
  <c r="F4" i="2"/>
  <c r="F3" i="2"/>
  <c r="F2" i="2"/>
  <c r="M10" i="2" l="1"/>
</calcChain>
</file>

<file path=xl/sharedStrings.xml><?xml version="1.0" encoding="utf-8"?>
<sst xmlns="http://schemas.openxmlformats.org/spreadsheetml/2006/main" count="195" uniqueCount="20">
  <si>
    <t>Date</t>
  </si>
  <si>
    <t>Organism</t>
  </si>
  <si>
    <t>Replicate</t>
  </si>
  <si>
    <t>Nitrite_mM</t>
  </si>
  <si>
    <t>Start_date</t>
  </si>
  <si>
    <t>Time_elapsed_hr</t>
  </si>
  <si>
    <t>NH4_ug-N/L</t>
  </si>
  <si>
    <t>Nitrite_ug-N/L</t>
  </si>
  <si>
    <t>TON_ug-N/L</t>
  </si>
  <si>
    <t>NH4_uM</t>
  </si>
  <si>
    <t>Nitrite_uM</t>
  </si>
  <si>
    <t>TON_uM</t>
  </si>
  <si>
    <t>Nitrate_uM</t>
  </si>
  <si>
    <t>Cell_count_total_volume</t>
  </si>
  <si>
    <t>Cell_count_sample_volume</t>
  </si>
  <si>
    <t>5000_events_uL_1</t>
  </si>
  <si>
    <t>5000_events_uL_2</t>
  </si>
  <si>
    <t>5000_events_uL_3</t>
  </si>
  <si>
    <t>Cell_count_cells-per-mL</t>
  </si>
  <si>
    <t>Strain-Z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</si>
</sst>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14" fontId="1" fillId="0" borderId="1" xfId="1" applyNumberFormat="1"/>
    <xf numFmtId="0" fontId="1" fillId="0" borderId="1" xfId="1"/>
    <xf numFmtId="11" fontId="1" fillId="0" borderId="1" xfId="1" applyNumberFormat="1"/>
    <xf numFmtId="14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7CCF-A16F-4712-AB5D-68F18626C4F4}">
  <dimension ref="A1:S177"/>
  <sheetViews>
    <sheetView tabSelected="1" topLeftCell="C16" zoomScale="90" zoomScaleNormal="90" workbookViewId="0">
      <selection activeCell="H37" sqref="H37:M37"/>
    </sheetView>
  </sheetViews>
  <sheetFormatPr defaultRowHeight="14.5" x14ac:dyDescent="0.35"/>
  <cols>
    <col min="1" max="1" width="16" bestFit="1" customWidth="1"/>
    <col min="2" max="2" width="9.54296875" bestFit="1" customWidth="1"/>
    <col min="3" max="3" width="9.54296875" customWidth="1"/>
    <col min="4" max="4" width="11.453125" bestFit="1" customWidth="1"/>
    <col min="5" max="5" width="15.81640625" bestFit="1" customWidth="1"/>
    <col min="6" max="6" width="16.453125" bestFit="1" customWidth="1"/>
    <col min="7" max="7" width="11.7265625" bestFit="1" customWidth="1"/>
    <col min="8" max="8" width="14" bestFit="1" customWidth="1"/>
    <col min="9" max="9" width="11.81640625" bestFit="1" customWidth="1"/>
    <col min="10" max="10" width="8.7265625" bestFit="1" customWidth="1"/>
    <col min="11" max="11" width="10.81640625" bestFit="1" customWidth="1"/>
    <col min="12" max="12" width="8.81640625" bestFit="1" customWidth="1"/>
    <col min="13" max="13" width="11.26953125" bestFit="1" customWidth="1"/>
    <col min="14" max="14" width="26.1796875" bestFit="1" customWidth="1"/>
    <col min="15" max="15" width="23.7265625" bestFit="1" customWidth="1"/>
    <col min="16" max="18" width="17.26953125" bestFit="1" customWidth="1"/>
    <col min="19" max="19" width="22.81640625" style="5" bestFit="1" customWidth="1"/>
  </cols>
  <sheetData>
    <row r="1" spans="1:19" s="2" customFormat="1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35">
      <c r="A2" s="4">
        <v>45314.75</v>
      </c>
      <c r="B2" t="s">
        <v>19</v>
      </c>
      <c r="C2">
        <v>1</v>
      </c>
      <c r="D2">
        <v>1</v>
      </c>
      <c r="E2" s="4">
        <v>45314.75</v>
      </c>
      <c r="F2">
        <f>(A2-E2)*24</f>
        <v>0</v>
      </c>
      <c r="H2">
        <v>14403.37</v>
      </c>
      <c r="I2">
        <v>14756</v>
      </c>
      <c r="K2">
        <f t="shared" ref="K2:L9" si="0">H2/14.007</f>
        <v>1028.2979938602127</v>
      </c>
      <c r="L2">
        <f t="shared" si="0"/>
        <v>1053.4732633683159</v>
      </c>
      <c r="M2">
        <f t="shared" ref="M2:M28" si="1">L2-K2</f>
        <v>25.175269508103156</v>
      </c>
    </row>
    <row r="3" spans="1:19" x14ac:dyDescent="0.35">
      <c r="A3" s="4">
        <v>45314.75</v>
      </c>
      <c r="B3" t="s">
        <v>19</v>
      </c>
      <c r="C3">
        <v>2</v>
      </c>
      <c r="D3">
        <v>1</v>
      </c>
      <c r="E3" s="4">
        <v>45314.75</v>
      </c>
      <c r="F3">
        <f t="shared" ref="F3:F5" si="2">(A3-E3)*24</f>
        <v>0</v>
      </c>
      <c r="H3">
        <v>14329.66</v>
      </c>
      <c r="I3">
        <v>14546</v>
      </c>
      <c r="K3">
        <f t="shared" si="0"/>
        <v>1023.0356250446206</v>
      </c>
      <c r="L3">
        <f t="shared" si="0"/>
        <v>1038.4807596201899</v>
      </c>
      <c r="M3">
        <f t="shared" si="1"/>
        <v>15.445134575569341</v>
      </c>
    </row>
    <row r="4" spans="1:19" x14ac:dyDescent="0.35">
      <c r="A4" s="4">
        <v>45314.75</v>
      </c>
      <c r="B4" t="s">
        <v>19</v>
      </c>
      <c r="C4">
        <v>3</v>
      </c>
      <c r="D4">
        <v>1</v>
      </c>
      <c r="E4" s="4">
        <v>45314.75</v>
      </c>
      <c r="F4">
        <f t="shared" si="2"/>
        <v>0</v>
      </c>
      <c r="H4">
        <v>14427.57</v>
      </c>
      <c r="I4">
        <v>14857</v>
      </c>
      <c r="K4">
        <f t="shared" si="0"/>
        <v>1030.0257014349968</v>
      </c>
      <c r="L4">
        <f t="shared" si="0"/>
        <v>1060.6839437424146</v>
      </c>
      <c r="M4">
        <f t="shared" si="1"/>
        <v>30.658242307417822</v>
      </c>
    </row>
    <row r="5" spans="1:19" x14ac:dyDescent="0.35">
      <c r="A5" s="4">
        <v>45314.75</v>
      </c>
      <c r="B5" t="s">
        <v>19</v>
      </c>
      <c r="C5">
        <v>1</v>
      </c>
      <c r="D5">
        <v>2</v>
      </c>
      <c r="E5" s="4">
        <v>45314.75</v>
      </c>
      <c r="F5">
        <f t="shared" si="2"/>
        <v>0</v>
      </c>
      <c r="H5">
        <v>28229.599999999999</v>
      </c>
      <c r="I5">
        <v>28507</v>
      </c>
      <c r="K5">
        <f t="shared" si="0"/>
        <v>2015.3923038480759</v>
      </c>
      <c r="L5">
        <f t="shared" si="0"/>
        <v>2035.1966873706006</v>
      </c>
      <c r="M5">
        <f t="shared" si="1"/>
        <v>19.804383522524631</v>
      </c>
    </row>
    <row r="6" spans="1:19" x14ac:dyDescent="0.35">
      <c r="A6" s="4">
        <v>45314.75</v>
      </c>
      <c r="B6" t="s">
        <v>19</v>
      </c>
      <c r="C6">
        <v>2</v>
      </c>
      <c r="D6">
        <v>2</v>
      </c>
      <c r="E6" s="4">
        <v>45314.75</v>
      </c>
      <c r="F6">
        <f>(A6-E6)*24</f>
        <v>0</v>
      </c>
      <c r="H6">
        <v>29241.3</v>
      </c>
      <c r="I6">
        <v>29255</v>
      </c>
      <c r="K6">
        <f t="shared" si="0"/>
        <v>2087.6204754765477</v>
      </c>
      <c r="L6">
        <f t="shared" si="0"/>
        <v>2088.5985578639252</v>
      </c>
      <c r="M6">
        <f t="shared" si="1"/>
        <v>0.97808238737752617</v>
      </c>
    </row>
    <row r="7" spans="1:19" x14ac:dyDescent="0.35">
      <c r="A7" s="4">
        <v>45314.75</v>
      </c>
      <c r="B7" t="s">
        <v>19</v>
      </c>
      <c r="C7">
        <v>3</v>
      </c>
      <c r="D7">
        <v>2</v>
      </c>
      <c r="E7" s="4">
        <v>45314.75</v>
      </c>
      <c r="F7">
        <f t="shared" ref="F7:F9" si="3">(A7-E7)*24</f>
        <v>0</v>
      </c>
      <c r="H7">
        <v>29114.14</v>
      </c>
      <c r="I7">
        <v>29613</v>
      </c>
      <c r="K7">
        <f t="shared" si="0"/>
        <v>2078.5421574926822</v>
      </c>
      <c r="L7">
        <f t="shared" si="0"/>
        <v>2114.1572071107303</v>
      </c>
      <c r="M7">
        <f t="shared" si="1"/>
        <v>35.615049618048033</v>
      </c>
    </row>
    <row r="8" spans="1:19" x14ac:dyDescent="0.35">
      <c r="A8" s="4">
        <v>45314.75</v>
      </c>
      <c r="B8" t="s">
        <v>19</v>
      </c>
      <c r="C8">
        <v>1</v>
      </c>
      <c r="D8">
        <v>10</v>
      </c>
      <c r="E8" s="4">
        <v>45314.75</v>
      </c>
      <c r="F8">
        <f t="shared" si="3"/>
        <v>0</v>
      </c>
      <c r="H8">
        <v>141860.4</v>
      </c>
      <c r="I8">
        <v>143312</v>
      </c>
      <c r="K8">
        <f t="shared" si="0"/>
        <v>10127.821803384022</v>
      </c>
      <c r="L8">
        <f t="shared" si="0"/>
        <v>10231.455700721068</v>
      </c>
      <c r="M8">
        <f t="shared" si="1"/>
        <v>103.63389733704571</v>
      </c>
    </row>
    <row r="9" spans="1:19" x14ac:dyDescent="0.35">
      <c r="A9" s="4">
        <v>45314.75</v>
      </c>
      <c r="B9" t="s">
        <v>19</v>
      </c>
      <c r="C9">
        <v>2</v>
      </c>
      <c r="D9">
        <v>10</v>
      </c>
      <c r="E9" s="4">
        <v>45314.75</v>
      </c>
      <c r="F9">
        <f t="shared" si="3"/>
        <v>0</v>
      </c>
      <c r="H9">
        <v>140890</v>
      </c>
      <c r="I9">
        <v>139331</v>
      </c>
      <c r="K9">
        <f t="shared" si="0"/>
        <v>10058.542157492682</v>
      </c>
      <c r="L9">
        <f t="shared" si="0"/>
        <v>9947.240665381596</v>
      </c>
      <c r="M9">
        <f t="shared" si="1"/>
        <v>-111.30149211108619</v>
      </c>
    </row>
    <row r="10" spans="1:19" x14ac:dyDescent="0.35">
      <c r="A10" s="4">
        <v>45314.75</v>
      </c>
      <c r="B10" t="s">
        <v>19</v>
      </c>
      <c r="C10">
        <v>3</v>
      </c>
      <c r="D10">
        <v>10</v>
      </c>
      <c r="E10" s="4">
        <v>45314.75</v>
      </c>
      <c r="F10">
        <f>(A10-E10)*24</f>
        <v>0</v>
      </c>
      <c r="H10">
        <v>138342.70000000001</v>
      </c>
      <c r="I10">
        <v>137061</v>
      </c>
      <c r="K10">
        <f t="shared" ref="K10:L28" si="4">H10/14.007</f>
        <v>9876.6830870279155</v>
      </c>
      <c r="L10">
        <f t="shared" si="4"/>
        <v>9785.178839151853</v>
      </c>
      <c r="M10">
        <f t="shared" si="1"/>
        <v>-91.504247876062436</v>
      </c>
    </row>
    <row r="11" spans="1:19" x14ac:dyDescent="0.35">
      <c r="A11" s="4">
        <v>45315.770833333336</v>
      </c>
      <c r="B11" t="s">
        <v>19</v>
      </c>
      <c r="C11">
        <v>1</v>
      </c>
      <c r="D11">
        <v>1</v>
      </c>
      <c r="E11" s="4">
        <v>45314.75</v>
      </c>
      <c r="F11">
        <f>(A11-E11)*24</f>
        <v>24.500000000058208</v>
      </c>
      <c r="H11">
        <v>13970.62</v>
      </c>
      <c r="I11">
        <v>14604</v>
      </c>
      <c r="K11">
        <f t="shared" si="4"/>
        <v>997.4027272078248</v>
      </c>
      <c r="L11">
        <f t="shared" si="4"/>
        <v>1042.6215463696724</v>
      </c>
      <c r="M11">
        <f t="shared" si="1"/>
        <v>45.218819161847591</v>
      </c>
      <c r="N11">
        <v>500</v>
      </c>
      <c r="O11">
        <v>250</v>
      </c>
      <c r="P11">
        <v>62.85</v>
      </c>
      <c r="S11" s="5">
        <f t="shared" ref="S11:S42" si="5">5000/AVERAGE(P11,Q11,R11)*1000*N11/O11</f>
        <v>159108.98965791566</v>
      </c>
    </row>
    <row r="12" spans="1:19" x14ac:dyDescent="0.35">
      <c r="A12" s="4">
        <v>45315.770833333336</v>
      </c>
      <c r="B12" t="s">
        <v>19</v>
      </c>
      <c r="C12">
        <v>2</v>
      </c>
      <c r="D12">
        <v>1</v>
      </c>
      <c r="E12" s="4">
        <v>45314.75</v>
      </c>
      <c r="F12">
        <f t="shared" ref="F12:F14" si="6">(A12-E12)*24</f>
        <v>24.500000000058208</v>
      </c>
      <c r="H12">
        <v>14021.27</v>
      </c>
      <c r="I12">
        <v>14831</v>
      </c>
      <c r="K12">
        <f t="shared" si="4"/>
        <v>1001.0187763261227</v>
      </c>
      <c r="L12">
        <f t="shared" si="4"/>
        <v>1058.8277289926466</v>
      </c>
      <c r="M12">
        <f t="shared" si="1"/>
        <v>57.808952666523851</v>
      </c>
      <c r="N12">
        <v>500</v>
      </c>
      <c r="O12">
        <v>250</v>
      </c>
      <c r="P12">
        <v>60.54</v>
      </c>
      <c r="S12" s="5">
        <f t="shared" si="5"/>
        <v>165180.04625041294</v>
      </c>
    </row>
    <row r="13" spans="1:19" x14ac:dyDescent="0.35">
      <c r="A13" s="4">
        <v>45315.770833333336</v>
      </c>
      <c r="B13" t="s">
        <v>19</v>
      </c>
      <c r="C13">
        <v>3</v>
      </c>
      <c r="D13">
        <v>1</v>
      </c>
      <c r="E13" s="4">
        <v>45314.75</v>
      </c>
      <c r="F13">
        <f t="shared" si="6"/>
        <v>24.500000000058208</v>
      </c>
      <c r="H13">
        <v>14026.61</v>
      </c>
      <c r="I13">
        <v>14782</v>
      </c>
      <c r="K13">
        <f t="shared" si="4"/>
        <v>1001.4000142785751</v>
      </c>
      <c r="L13">
        <f t="shared" si="4"/>
        <v>1055.3294781180839</v>
      </c>
      <c r="M13">
        <f t="shared" si="1"/>
        <v>53.929463839508799</v>
      </c>
      <c r="N13">
        <v>500</v>
      </c>
      <c r="O13">
        <v>250</v>
      </c>
      <c r="P13">
        <v>61.04</v>
      </c>
      <c r="S13" s="5">
        <f t="shared" si="5"/>
        <v>163826.99868938403</v>
      </c>
    </row>
    <row r="14" spans="1:19" x14ac:dyDescent="0.35">
      <c r="A14" s="4">
        <v>45315.770833333336</v>
      </c>
      <c r="B14" t="s">
        <v>19</v>
      </c>
      <c r="C14">
        <v>1</v>
      </c>
      <c r="D14">
        <v>2</v>
      </c>
      <c r="E14" s="4">
        <v>45314.75</v>
      </c>
      <c r="F14">
        <f t="shared" si="6"/>
        <v>24.500000000058208</v>
      </c>
      <c r="H14">
        <v>28965.46</v>
      </c>
      <c r="I14">
        <v>29847</v>
      </c>
      <c r="K14">
        <f t="shared" si="4"/>
        <v>2067.9274648390092</v>
      </c>
      <c r="L14">
        <f t="shared" si="4"/>
        <v>2130.8631398586422</v>
      </c>
      <c r="M14">
        <f t="shared" si="1"/>
        <v>62.935675019632981</v>
      </c>
      <c r="N14">
        <v>500</v>
      </c>
      <c r="O14">
        <v>250</v>
      </c>
      <c r="P14">
        <v>65.430000000000007</v>
      </c>
      <c r="S14" s="5">
        <f t="shared" si="5"/>
        <v>152835.09093687907</v>
      </c>
    </row>
    <row r="15" spans="1:19" x14ac:dyDescent="0.35">
      <c r="A15" s="4">
        <v>45315.770833333336</v>
      </c>
      <c r="B15" t="s">
        <v>19</v>
      </c>
      <c r="C15">
        <v>2</v>
      </c>
      <c r="D15">
        <v>2</v>
      </c>
      <c r="E15" s="4">
        <v>45314.75</v>
      </c>
      <c r="F15">
        <f>(A15-E15)*24</f>
        <v>24.500000000058208</v>
      </c>
      <c r="H15">
        <v>29026.87</v>
      </c>
      <c r="I15">
        <v>30393</v>
      </c>
      <c r="K15">
        <f t="shared" si="4"/>
        <v>2072.3117012922112</v>
      </c>
      <c r="L15">
        <f t="shared" si="4"/>
        <v>2169.8436496037698</v>
      </c>
      <c r="M15">
        <f t="shared" si="1"/>
        <v>97.531948311558608</v>
      </c>
      <c r="N15">
        <v>500</v>
      </c>
      <c r="O15">
        <v>250</v>
      </c>
      <c r="P15">
        <v>60.32</v>
      </c>
      <c r="S15" s="5">
        <f t="shared" si="5"/>
        <v>165782.49336870026</v>
      </c>
    </row>
    <row r="16" spans="1:19" x14ac:dyDescent="0.35">
      <c r="A16" s="4">
        <v>45315.770833333336</v>
      </c>
      <c r="B16" t="s">
        <v>19</v>
      </c>
      <c r="C16">
        <v>3</v>
      </c>
      <c r="D16">
        <v>2</v>
      </c>
      <c r="E16" s="4">
        <v>45314.75</v>
      </c>
      <c r="F16">
        <f t="shared" ref="F16:F18" si="7">(A16-E16)*24</f>
        <v>24.500000000058208</v>
      </c>
      <c r="H16">
        <v>27865.73</v>
      </c>
      <c r="I16">
        <v>29178</v>
      </c>
      <c r="K16">
        <f t="shared" si="4"/>
        <v>1989.4145784250732</v>
      </c>
      <c r="L16">
        <f t="shared" si="4"/>
        <v>2083.1013064896124</v>
      </c>
      <c r="M16">
        <f t="shared" si="1"/>
        <v>93.686728064539238</v>
      </c>
      <c r="N16">
        <v>500</v>
      </c>
      <c r="O16">
        <v>250</v>
      </c>
      <c r="P16">
        <v>49.2</v>
      </c>
      <c r="S16" s="5">
        <f t="shared" si="5"/>
        <v>203252.03252032521</v>
      </c>
    </row>
    <row r="17" spans="1:19" x14ac:dyDescent="0.35">
      <c r="A17" s="4">
        <v>45315.770833333336</v>
      </c>
      <c r="B17" t="s">
        <v>19</v>
      </c>
      <c r="C17">
        <v>1</v>
      </c>
      <c r="D17">
        <v>10</v>
      </c>
      <c r="E17" s="4">
        <v>45314.75</v>
      </c>
      <c r="F17">
        <f t="shared" si="7"/>
        <v>24.500000000058208</v>
      </c>
      <c r="H17">
        <v>134826.1</v>
      </c>
      <c r="I17">
        <v>131507</v>
      </c>
      <c r="K17">
        <f t="shared" si="4"/>
        <v>9625.6229028342987</v>
      </c>
      <c r="L17">
        <f t="shared" si="4"/>
        <v>9388.6628114514169</v>
      </c>
      <c r="M17">
        <f t="shared" si="1"/>
        <v>-236.96009138288173</v>
      </c>
      <c r="N17">
        <v>500</v>
      </c>
      <c r="O17">
        <v>250</v>
      </c>
      <c r="P17">
        <v>65.98</v>
      </c>
      <c r="S17" s="5">
        <f t="shared" si="5"/>
        <v>151561.07911488329</v>
      </c>
    </row>
    <row r="18" spans="1:19" x14ac:dyDescent="0.35">
      <c r="A18" s="4">
        <v>45315.770833333336</v>
      </c>
      <c r="B18" t="s">
        <v>19</v>
      </c>
      <c r="C18">
        <v>2</v>
      </c>
      <c r="D18">
        <v>10</v>
      </c>
      <c r="E18" s="4">
        <v>45314.75</v>
      </c>
      <c r="F18">
        <f t="shared" si="7"/>
        <v>24.500000000058208</v>
      </c>
      <c r="H18">
        <v>140349.5</v>
      </c>
      <c r="I18">
        <v>138480</v>
      </c>
      <c r="K18">
        <f t="shared" si="4"/>
        <v>10019.954308560005</v>
      </c>
      <c r="L18">
        <f t="shared" si="4"/>
        <v>9886.485328764189</v>
      </c>
      <c r="M18">
        <f t="shared" si="1"/>
        <v>-133.46897979581627</v>
      </c>
      <c r="N18">
        <v>500</v>
      </c>
      <c r="O18">
        <v>250</v>
      </c>
      <c r="P18">
        <v>71.19</v>
      </c>
      <c r="S18" s="5">
        <f t="shared" si="5"/>
        <v>140469.16701783959</v>
      </c>
    </row>
    <row r="19" spans="1:19" x14ac:dyDescent="0.35">
      <c r="A19" s="4">
        <v>45315.770833333336</v>
      </c>
      <c r="B19" t="s">
        <v>19</v>
      </c>
      <c r="C19">
        <v>3</v>
      </c>
      <c r="D19">
        <v>10</v>
      </c>
      <c r="E19" s="4">
        <v>45314.75</v>
      </c>
      <c r="F19">
        <f>(A19-E19)*24</f>
        <v>24.500000000058208</v>
      </c>
      <c r="H19">
        <v>145348.9</v>
      </c>
      <c r="I19">
        <v>148973</v>
      </c>
      <c r="K19">
        <f t="shared" si="4"/>
        <v>10376.87584779039</v>
      </c>
      <c r="L19">
        <f t="shared" si="4"/>
        <v>10635.610766045549</v>
      </c>
      <c r="M19">
        <f t="shared" si="1"/>
        <v>258.73491825515885</v>
      </c>
      <c r="N19">
        <v>500</v>
      </c>
      <c r="O19">
        <v>250</v>
      </c>
      <c r="P19">
        <v>76.31</v>
      </c>
      <c r="S19" s="5">
        <f t="shared" si="5"/>
        <v>131044.42405975626</v>
      </c>
    </row>
    <row r="20" spans="1:19" x14ac:dyDescent="0.35">
      <c r="A20" s="4">
        <v>45316.6875</v>
      </c>
      <c r="B20" t="s">
        <v>19</v>
      </c>
      <c r="C20">
        <v>1</v>
      </c>
      <c r="D20">
        <v>1</v>
      </c>
      <c r="E20" s="4">
        <v>45314.75</v>
      </c>
      <c r="F20">
        <f>(A20-E20)*24</f>
        <v>46.5</v>
      </c>
      <c r="H20">
        <v>13412.31</v>
      </c>
      <c r="I20">
        <v>14451</v>
      </c>
      <c r="K20">
        <f t="shared" si="4"/>
        <v>957.54337117155706</v>
      </c>
      <c r="L20">
        <f t="shared" si="4"/>
        <v>1031.6984364960376</v>
      </c>
      <c r="M20">
        <f t="shared" si="1"/>
        <v>74.155065324480574</v>
      </c>
      <c r="N20">
        <v>500</v>
      </c>
      <c r="O20">
        <v>250</v>
      </c>
      <c r="P20">
        <v>30.12</v>
      </c>
      <c r="S20" s="5">
        <f t="shared" si="5"/>
        <v>332005.31208499335</v>
      </c>
    </row>
    <row r="21" spans="1:19" x14ac:dyDescent="0.35">
      <c r="A21" s="4">
        <v>45316.6875</v>
      </c>
      <c r="B21" t="s">
        <v>19</v>
      </c>
      <c r="C21">
        <v>2</v>
      </c>
      <c r="D21">
        <v>1</v>
      </c>
      <c r="E21" s="4">
        <v>45314.75</v>
      </c>
      <c r="F21">
        <f t="shared" ref="F21:F23" si="8">(A21-E21)*24</f>
        <v>46.5</v>
      </c>
      <c r="H21">
        <v>13164.74</v>
      </c>
      <c r="I21">
        <v>14695</v>
      </c>
      <c r="K21">
        <f t="shared" si="4"/>
        <v>939.86863711001638</v>
      </c>
      <c r="L21">
        <f t="shared" si="4"/>
        <v>1049.1182979938603</v>
      </c>
      <c r="M21">
        <f t="shared" si="1"/>
        <v>109.24966088384394</v>
      </c>
      <c r="N21">
        <v>500</v>
      </c>
      <c r="O21">
        <v>250</v>
      </c>
      <c r="P21">
        <v>31.5</v>
      </c>
      <c r="S21" s="5">
        <f t="shared" si="5"/>
        <v>317460.31746031746</v>
      </c>
    </row>
    <row r="22" spans="1:19" x14ac:dyDescent="0.35">
      <c r="A22" s="4">
        <v>45316.6875</v>
      </c>
      <c r="B22" t="s">
        <v>19</v>
      </c>
      <c r="C22">
        <v>3</v>
      </c>
      <c r="D22">
        <v>1</v>
      </c>
      <c r="E22" s="4">
        <v>45314.75</v>
      </c>
      <c r="F22">
        <f t="shared" si="8"/>
        <v>46.5</v>
      </c>
      <c r="H22">
        <v>13236.74</v>
      </c>
      <c r="I22">
        <v>14593</v>
      </c>
      <c r="K22">
        <f t="shared" si="4"/>
        <v>945.00892410937388</v>
      </c>
      <c r="L22">
        <f t="shared" si="4"/>
        <v>1041.8362247447706</v>
      </c>
      <c r="M22">
        <f t="shared" si="1"/>
        <v>96.827300635396682</v>
      </c>
      <c r="N22">
        <v>500</v>
      </c>
      <c r="O22">
        <v>250</v>
      </c>
      <c r="P22">
        <v>28.38</v>
      </c>
      <c r="S22" s="5">
        <f t="shared" si="5"/>
        <v>352360.81747709651</v>
      </c>
    </row>
    <row r="23" spans="1:19" x14ac:dyDescent="0.35">
      <c r="A23" s="4">
        <v>45316.6875</v>
      </c>
      <c r="B23" t="s">
        <v>19</v>
      </c>
      <c r="C23">
        <v>1</v>
      </c>
      <c r="D23">
        <v>2</v>
      </c>
      <c r="E23" s="4">
        <v>45314.75</v>
      </c>
      <c r="F23">
        <f t="shared" si="8"/>
        <v>46.5</v>
      </c>
      <c r="H23">
        <v>27226.05</v>
      </c>
      <c r="I23">
        <v>28309</v>
      </c>
      <c r="K23">
        <f t="shared" si="4"/>
        <v>1943.7459841507819</v>
      </c>
      <c r="L23">
        <f t="shared" si="4"/>
        <v>2021.0608981223675</v>
      </c>
      <c r="M23">
        <f t="shared" si="1"/>
        <v>77.314913971585611</v>
      </c>
      <c r="N23">
        <v>500</v>
      </c>
      <c r="O23">
        <v>250</v>
      </c>
      <c r="P23">
        <v>33.56</v>
      </c>
      <c r="S23" s="5">
        <f t="shared" si="5"/>
        <v>297973.77830750891</v>
      </c>
    </row>
    <row r="24" spans="1:19" x14ac:dyDescent="0.35">
      <c r="A24" s="4">
        <v>45316.6875</v>
      </c>
      <c r="B24" t="s">
        <v>19</v>
      </c>
      <c r="C24">
        <v>2</v>
      </c>
      <c r="D24">
        <v>2</v>
      </c>
      <c r="E24" s="4">
        <v>45314.75</v>
      </c>
      <c r="F24">
        <f>(A24-E24)*24</f>
        <v>46.5</v>
      </c>
      <c r="H24">
        <v>28103.439999999999</v>
      </c>
      <c r="I24">
        <v>29025</v>
      </c>
      <c r="K24">
        <f t="shared" si="4"/>
        <v>2006.3853787392018</v>
      </c>
      <c r="L24">
        <f t="shared" si="4"/>
        <v>2072.1781966159779</v>
      </c>
      <c r="M24">
        <f t="shared" si="1"/>
        <v>65.792817876776098</v>
      </c>
      <c r="N24">
        <v>500</v>
      </c>
      <c r="O24">
        <v>250</v>
      </c>
      <c r="P24">
        <v>31.12</v>
      </c>
      <c r="S24" s="5">
        <f t="shared" si="5"/>
        <v>321336.7609254499</v>
      </c>
    </row>
    <row r="25" spans="1:19" x14ac:dyDescent="0.35">
      <c r="A25" s="4">
        <v>45316.6875</v>
      </c>
      <c r="B25" t="s">
        <v>19</v>
      </c>
      <c r="C25">
        <v>3</v>
      </c>
      <c r="D25">
        <v>2</v>
      </c>
      <c r="E25" s="4">
        <v>45314.75</v>
      </c>
      <c r="F25">
        <f t="shared" ref="F25:F27" si="9">(A25-E25)*24</f>
        <v>46.5</v>
      </c>
      <c r="H25">
        <v>28220.6</v>
      </c>
      <c r="I25">
        <v>29261</v>
      </c>
      <c r="K25">
        <f t="shared" si="4"/>
        <v>2014.7497679731562</v>
      </c>
      <c r="L25">
        <f t="shared" si="4"/>
        <v>2089.0269151138718</v>
      </c>
      <c r="M25">
        <f t="shared" si="1"/>
        <v>74.27714714071567</v>
      </c>
      <c r="N25">
        <v>500</v>
      </c>
      <c r="O25">
        <v>250</v>
      </c>
      <c r="P25">
        <v>33.06</v>
      </c>
      <c r="S25" s="5">
        <f t="shared" si="5"/>
        <v>302480.33877797937</v>
      </c>
    </row>
    <row r="26" spans="1:19" x14ac:dyDescent="0.35">
      <c r="A26" s="4">
        <v>45316.6875</v>
      </c>
      <c r="B26" t="s">
        <v>19</v>
      </c>
      <c r="C26">
        <v>1</v>
      </c>
      <c r="D26">
        <v>10</v>
      </c>
      <c r="E26" s="4">
        <v>45314.75</v>
      </c>
      <c r="F26">
        <f t="shared" si="9"/>
        <v>46.5</v>
      </c>
      <c r="H26">
        <v>137931.1</v>
      </c>
      <c r="I26">
        <v>134106</v>
      </c>
      <c r="K26">
        <f t="shared" si="4"/>
        <v>9847.2977796815885</v>
      </c>
      <c r="L26">
        <f t="shared" si="4"/>
        <v>9574.2128935532237</v>
      </c>
      <c r="M26">
        <f t="shared" si="1"/>
        <v>-273.08488612836481</v>
      </c>
      <c r="N26">
        <v>500</v>
      </c>
      <c r="O26">
        <v>250</v>
      </c>
      <c r="P26">
        <v>43.97</v>
      </c>
      <c r="S26" s="5">
        <f t="shared" si="5"/>
        <v>227427.79167614281</v>
      </c>
    </row>
    <row r="27" spans="1:19" x14ac:dyDescent="0.35">
      <c r="A27" s="4">
        <v>45316.6875</v>
      </c>
      <c r="B27" t="s">
        <v>19</v>
      </c>
      <c r="C27">
        <v>2</v>
      </c>
      <c r="D27">
        <v>10</v>
      </c>
      <c r="E27" s="4">
        <v>45314.75</v>
      </c>
      <c r="F27">
        <f t="shared" si="9"/>
        <v>46.5</v>
      </c>
      <c r="H27">
        <v>141465.79999999999</v>
      </c>
      <c r="I27">
        <v>139251</v>
      </c>
      <c r="K27">
        <f t="shared" si="4"/>
        <v>10099.650174912544</v>
      </c>
      <c r="L27">
        <f t="shared" si="4"/>
        <v>9941.5292353823097</v>
      </c>
      <c r="M27">
        <f t="shared" si="1"/>
        <v>-158.12093953023395</v>
      </c>
      <c r="N27">
        <v>500</v>
      </c>
      <c r="O27">
        <v>250</v>
      </c>
      <c r="P27">
        <v>34.04</v>
      </c>
      <c r="S27" s="5">
        <f t="shared" si="5"/>
        <v>293772.0329024677</v>
      </c>
    </row>
    <row r="28" spans="1:19" x14ac:dyDescent="0.35">
      <c r="A28" s="4">
        <v>45316.6875</v>
      </c>
      <c r="B28" t="s">
        <v>19</v>
      </c>
      <c r="C28">
        <v>3</v>
      </c>
      <c r="D28">
        <v>10</v>
      </c>
      <c r="E28" s="4">
        <v>45314.75</v>
      </c>
      <c r="F28">
        <f>(A28-E28)*24</f>
        <v>46.5</v>
      </c>
      <c r="H28">
        <v>142011.29999999999</v>
      </c>
      <c r="I28">
        <v>137979</v>
      </c>
      <c r="K28">
        <f t="shared" si="4"/>
        <v>10138.594988220175</v>
      </c>
      <c r="L28">
        <f t="shared" si="4"/>
        <v>9850.7174983936602</v>
      </c>
      <c r="M28">
        <f t="shared" si="1"/>
        <v>-287.87748982651465</v>
      </c>
      <c r="N28">
        <v>500</v>
      </c>
      <c r="O28">
        <v>250</v>
      </c>
      <c r="P28">
        <v>32.46</v>
      </c>
      <c r="S28" s="5">
        <f t="shared" si="5"/>
        <v>308071.47258163895</v>
      </c>
    </row>
    <row r="29" spans="1:19" x14ac:dyDescent="0.35">
      <c r="A29" s="4">
        <v>45317.625</v>
      </c>
      <c r="B29" t="s">
        <v>19</v>
      </c>
      <c r="C29">
        <v>1</v>
      </c>
      <c r="D29">
        <v>1</v>
      </c>
      <c r="E29" s="4">
        <v>45314.75</v>
      </c>
      <c r="F29">
        <f>(A29-E29)*24</f>
        <v>69</v>
      </c>
      <c r="H29">
        <v>11712.91</v>
      </c>
      <c r="I29">
        <v>14672</v>
      </c>
      <c r="K29">
        <f t="shared" ref="K29:K37" si="10">H29/14.007</f>
        <v>836.21831941172275</v>
      </c>
      <c r="L29">
        <f t="shared" ref="L29:L37" si="11">I29/14.007</f>
        <v>1047.4762618690654</v>
      </c>
      <c r="M29">
        <f t="shared" ref="M29:M37" si="12">L29-K29</f>
        <v>211.25794245734266</v>
      </c>
      <c r="N29">
        <v>500</v>
      </c>
      <c r="O29">
        <v>250</v>
      </c>
      <c r="P29">
        <v>14.53</v>
      </c>
      <c r="S29" s="5">
        <f t="shared" si="5"/>
        <v>688231.24569855479</v>
      </c>
    </row>
    <row r="30" spans="1:19" x14ac:dyDescent="0.35">
      <c r="A30" s="4">
        <v>45317.625</v>
      </c>
      <c r="B30" t="s">
        <v>19</v>
      </c>
      <c r="C30">
        <v>2</v>
      </c>
      <c r="D30">
        <v>1</v>
      </c>
      <c r="E30" s="4">
        <v>45314.75</v>
      </c>
      <c r="F30">
        <f t="shared" ref="F30:F32" si="13">(A30-E30)*24</f>
        <v>69</v>
      </c>
      <c r="H30">
        <v>11455.08</v>
      </c>
      <c r="I30">
        <v>14582</v>
      </c>
      <c r="K30">
        <f t="shared" si="10"/>
        <v>817.81109445277366</v>
      </c>
      <c r="L30">
        <f t="shared" si="11"/>
        <v>1041.0509031198687</v>
      </c>
      <c r="M30">
        <f t="shared" si="12"/>
        <v>223.23980866709508</v>
      </c>
      <c r="N30">
        <v>500</v>
      </c>
      <c r="O30">
        <v>250</v>
      </c>
      <c r="P30">
        <v>15.02</v>
      </c>
      <c r="S30" s="5">
        <f t="shared" si="5"/>
        <v>665778.96138482029</v>
      </c>
    </row>
    <row r="31" spans="1:19" x14ac:dyDescent="0.35">
      <c r="A31" s="4">
        <v>45317.625</v>
      </c>
      <c r="B31" t="s">
        <v>19</v>
      </c>
      <c r="C31">
        <v>3</v>
      </c>
      <c r="D31">
        <v>1</v>
      </c>
      <c r="E31" s="4">
        <v>45314.75</v>
      </c>
      <c r="F31">
        <f t="shared" si="13"/>
        <v>69</v>
      </c>
      <c r="H31">
        <v>10699.57</v>
      </c>
      <c r="I31">
        <v>13921</v>
      </c>
      <c r="K31">
        <f t="shared" si="10"/>
        <v>763.87306346826585</v>
      </c>
      <c r="L31">
        <f t="shared" si="11"/>
        <v>993.86021275076746</v>
      </c>
      <c r="M31">
        <f t="shared" si="12"/>
        <v>229.9871492825016</v>
      </c>
      <c r="N31">
        <v>500</v>
      </c>
      <c r="O31">
        <v>250</v>
      </c>
      <c r="P31">
        <v>13.49</v>
      </c>
      <c r="S31" s="5">
        <f t="shared" si="5"/>
        <v>741289.8443291327</v>
      </c>
    </row>
    <row r="32" spans="1:19" x14ac:dyDescent="0.35">
      <c r="A32" s="4">
        <v>45317.625</v>
      </c>
      <c r="B32" t="s">
        <v>19</v>
      </c>
      <c r="C32">
        <v>1</v>
      </c>
      <c r="D32">
        <v>2</v>
      </c>
      <c r="E32" s="4">
        <v>45314.75</v>
      </c>
      <c r="F32">
        <f t="shared" si="13"/>
        <v>69</v>
      </c>
      <c r="H32">
        <v>25899.14</v>
      </c>
      <c r="I32">
        <v>29127</v>
      </c>
      <c r="K32">
        <f t="shared" si="10"/>
        <v>1849.0140643963732</v>
      </c>
      <c r="L32">
        <f t="shared" si="11"/>
        <v>2079.4602698650674</v>
      </c>
      <c r="M32">
        <f t="shared" si="12"/>
        <v>230.44620546869419</v>
      </c>
      <c r="N32">
        <v>500</v>
      </c>
      <c r="O32">
        <v>250</v>
      </c>
      <c r="P32">
        <v>17.07</v>
      </c>
      <c r="S32" s="5">
        <f t="shared" si="5"/>
        <v>585823.08142940828</v>
      </c>
    </row>
    <row r="33" spans="1:19" x14ac:dyDescent="0.35">
      <c r="A33" s="4">
        <v>45317.625</v>
      </c>
      <c r="B33" t="s">
        <v>19</v>
      </c>
      <c r="C33">
        <v>2</v>
      </c>
      <c r="D33">
        <v>2</v>
      </c>
      <c r="E33" s="4">
        <v>45314.75</v>
      </c>
      <c r="F33">
        <f>(A33-E33)*24</f>
        <v>69</v>
      </c>
      <c r="H33">
        <v>26117.200000000001</v>
      </c>
      <c r="I33">
        <v>29948</v>
      </c>
      <c r="K33">
        <f t="shared" si="10"/>
        <v>1864.5819947169273</v>
      </c>
      <c r="L33">
        <f t="shared" si="11"/>
        <v>2138.0738202327407</v>
      </c>
      <c r="M33">
        <f t="shared" si="12"/>
        <v>273.49182551581339</v>
      </c>
      <c r="N33">
        <v>500</v>
      </c>
      <c r="O33">
        <v>250</v>
      </c>
      <c r="P33">
        <v>15.28</v>
      </c>
      <c r="S33" s="5">
        <f t="shared" si="5"/>
        <v>654450.26178010472</v>
      </c>
    </row>
    <row r="34" spans="1:19" x14ac:dyDescent="0.35">
      <c r="A34" s="4">
        <v>45317.625</v>
      </c>
      <c r="B34" t="s">
        <v>19</v>
      </c>
      <c r="C34">
        <v>3</v>
      </c>
      <c r="D34">
        <v>2</v>
      </c>
      <c r="E34" s="4">
        <v>45314.75</v>
      </c>
      <c r="F34">
        <f t="shared" ref="F34:F36" si="14">(A34-E34)*24</f>
        <v>69</v>
      </c>
      <c r="H34">
        <v>25312.32</v>
      </c>
      <c r="I34">
        <v>29122</v>
      </c>
      <c r="K34">
        <f t="shared" si="10"/>
        <v>1807.11929749411</v>
      </c>
      <c r="L34">
        <f t="shared" si="11"/>
        <v>2079.1033054901122</v>
      </c>
      <c r="M34">
        <f t="shared" si="12"/>
        <v>271.98400799600222</v>
      </c>
      <c r="N34">
        <v>500</v>
      </c>
      <c r="O34">
        <v>250</v>
      </c>
      <c r="P34">
        <v>17.34</v>
      </c>
      <c r="S34" s="5">
        <f t="shared" si="5"/>
        <v>576701.26874279126</v>
      </c>
    </row>
    <row r="35" spans="1:19" x14ac:dyDescent="0.35">
      <c r="A35" s="4">
        <v>45317.625</v>
      </c>
      <c r="B35" t="s">
        <v>19</v>
      </c>
      <c r="C35">
        <v>1</v>
      </c>
      <c r="D35">
        <v>10</v>
      </c>
      <c r="E35" s="4">
        <v>45314.75</v>
      </c>
      <c r="F35">
        <f t="shared" si="14"/>
        <v>69</v>
      </c>
      <c r="N35">
        <v>500</v>
      </c>
      <c r="O35">
        <v>250</v>
      </c>
      <c r="P35">
        <v>21.15</v>
      </c>
      <c r="S35" s="5">
        <f t="shared" si="5"/>
        <v>472813.23877068557</v>
      </c>
    </row>
    <row r="36" spans="1:19" x14ac:dyDescent="0.35">
      <c r="A36" s="4">
        <v>45317.625</v>
      </c>
      <c r="B36" t="s">
        <v>19</v>
      </c>
      <c r="C36">
        <v>2</v>
      </c>
      <c r="D36">
        <v>10</v>
      </c>
      <c r="E36" s="4">
        <v>45314.75</v>
      </c>
      <c r="F36">
        <f t="shared" si="14"/>
        <v>69</v>
      </c>
      <c r="H36">
        <v>136705.5</v>
      </c>
      <c r="I36">
        <v>137552</v>
      </c>
      <c r="K36">
        <f t="shared" si="10"/>
        <v>9759.7986720925255</v>
      </c>
      <c r="L36">
        <f t="shared" si="11"/>
        <v>9820.2327407724715</v>
      </c>
      <c r="M36">
        <f t="shared" si="12"/>
        <v>60.434068679945995</v>
      </c>
      <c r="N36">
        <v>500</v>
      </c>
      <c r="O36">
        <v>250</v>
      </c>
      <c r="P36">
        <v>15.55</v>
      </c>
      <c r="S36" s="5">
        <f t="shared" si="5"/>
        <v>643086.81672025716</v>
      </c>
    </row>
    <row r="37" spans="1:19" x14ac:dyDescent="0.35">
      <c r="A37" s="4">
        <v>45317.625</v>
      </c>
      <c r="B37" t="s">
        <v>19</v>
      </c>
      <c r="C37">
        <v>3</v>
      </c>
      <c r="D37">
        <v>10</v>
      </c>
      <c r="E37" s="4">
        <v>45314.75</v>
      </c>
      <c r="F37">
        <f>(A37-E37)*24</f>
        <v>69</v>
      </c>
      <c r="N37">
        <v>500</v>
      </c>
      <c r="O37">
        <v>250</v>
      </c>
      <c r="P37">
        <v>16.36</v>
      </c>
      <c r="S37" s="5">
        <f t="shared" si="5"/>
        <v>611246.94376528123</v>
      </c>
    </row>
    <row r="38" spans="1:19" x14ac:dyDescent="0.35">
      <c r="A38" s="4">
        <v>45318.625</v>
      </c>
      <c r="B38" t="s">
        <v>19</v>
      </c>
      <c r="C38">
        <v>1</v>
      </c>
      <c r="D38">
        <v>1</v>
      </c>
      <c r="E38" s="4">
        <v>45314.75</v>
      </c>
      <c r="F38">
        <f>(A38-E38)*24</f>
        <v>93</v>
      </c>
      <c r="H38">
        <v>7300.75</v>
      </c>
      <c r="I38">
        <v>15310</v>
      </c>
      <c r="K38">
        <f t="shared" ref="K38:K55" si="15">H38/14.007</f>
        <v>521.22153209109729</v>
      </c>
      <c r="L38">
        <f t="shared" ref="L38:L55" si="16">I38/14.007</f>
        <v>1093.024916113372</v>
      </c>
      <c r="M38">
        <f t="shared" ref="M38:M55" si="17">L38-K38</f>
        <v>571.80338402227471</v>
      </c>
      <c r="N38">
        <v>500</v>
      </c>
      <c r="O38">
        <v>100</v>
      </c>
      <c r="P38">
        <v>15.1</v>
      </c>
      <c r="S38" s="5">
        <f t="shared" si="5"/>
        <v>1655629.139072848</v>
      </c>
    </row>
    <row r="39" spans="1:19" x14ac:dyDescent="0.35">
      <c r="A39" s="4">
        <v>45318.625</v>
      </c>
      <c r="B39" t="s">
        <v>19</v>
      </c>
      <c r="C39">
        <v>2</v>
      </c>
      <c r="D39">
        <v>1</v>
      </c>
      <c r="E39" s="4">
        <v>45314.75</v>
      </c>
      <c r="F39">
        <f t="shared" ref="F39:F41" si="18">(A39-E39)*24</f>
        <v>93</v>
      </c>
      <c r="H39">
        <v>7091.29</v>
      </c>
      <c r="I39">
        <v>15095</v>
      </c>
      <c r="K39">
        <f t="shared" si="15"/>
        <v>506.26758049546658</v>
      </c>
      <c r="L39">
        <f t="shared" si="16"/>
        <v>1077.6754479902906</v>
      </c>
      <c r="M39">
        <f t="shared" si="17"/>
        <v>571.40786749482413</v>
      </c>
      <c r="N39">
        <v>500</v>
      </c>
      <c r="O39">
        <v>100</v>
      </c>
      <c r="P39">
        <v>17.149999999999999</v>
      </c>
      <c r="S39" s="5">
        <f t="shared" si="5"/>
        <v>1457725.9475218661</v>
      </c>
    </row>
    <row r="40" spans="1:19" x14ac:dyDescent="0.35">
      <c r="A40" s="4">
        <v>45318.625</v>
      </c>
      <c r="B40" t="s">
        <v>19</v>
      </c>
      <c r="C40">
        <v>3</v>
      </c>
      <c r="D40">
        <v>1</v>
      </c>
      <c r="E40" s="4">
        <v>45314.75</v>
      </c>
      <c r="F40">
        <f t="shared" si="18"/>
        <v>93</v>
      </c>
      <c r="H40">
        <v>6591.75</v>
      </c>
      <c r="I40">
        <v>15486</v>
      </c>
      <c r="K40">
        <f t="shared" si="15"/>
        <v>470.60398372242452</v>
      </c>
      <c r="L40">
        <f t="shared" si="16"/>
        <v>1105.5900621118012</v>
      </c>
      <c r="M40">
        <f t="shared" si="17"/>
        <v>634.98607838937664</v>
      </c>
      <c r="N40">
        <v>500</v>
      </c>
      <c r="O40">
        <v>100</v>
      </c>
      <c r="P40">
        <v>14.27</v>
      </c>
      <c r="S40" s="5">
        <f t="shared" si="5"/>
        <v>1751927.1198318151</v>
      </c>
    </row>
    <row r="41" spans="1:19" x14ac:dyDescent="0.35">
      <c r="A41" s="4">
        <v>45318.625</v>
      </c>
      <c r="B41" t="s">
        <v>19</v>
      </c>
      <c r="C41">
        <v>1</v>
      </c>
      <c r="D41">
        <v>2</v>
      </c>
      <c r="E41" s="4">
        <v>45314.75</v>
      </c>
      <c r="F41">
        <f t="shared" si="18"/>
        <v>93</v>
      </c>
      <c r="H41">
        <v>22271.439999999999</v>
      </c>
      <c r="I41">
        <v>29725</v>
      </c>
      <c r="K41">
        <f t="shared" si="15"/>
        <v>1590.0221317912471</v>
      </c>
      <c r="L41">
        <f t="shared" si="16"/>
        <v>2122.1532091097311</v>
      </c>
      <c r="M41">
        <f t="shared" si="17"/>
        <v>532.1310773184839</v>
      </c>
      <c r="N41">
        <v>500</v>
      </c>
      <c r="O41">
        <v>100</v>
      </c>
      <c r="P41">
        <v>20.09</v>
      </c>
      <c r="S41" s="5">
        <f t="shared" si="5"/>
        <v>1244400.1991040318</v>
      </c>
    </row>
    <row r="42" spans="1:19" x14ac:dyDescent="0.35">
      <c r="A42" s="4">
        <v>45318.625</v>
      </c>
      <c r="B42" t="s">
        <v>19</v>
      </c>
      <c r="C42">
        <v>2</v>
      </c>
      <c r="D42">
        <v>2</v>
      </c>
      <c r="E42" s="4">
        <v>45314.75</v>
      </c>
      <c r="F42">
        <f>(A42-E42)*24</f>
        <v>93</v>
      </c>
      <c r="H42">
        <v>21403.8</v>
      </c>
      <c r="I42">
        <v>30041</v>
      </c>
      <c r="K42">
        <f t="shared" si="15"/>
        <v>1528.07881773399</v>
      </c>
      <c r="L42">
        <f t="shared" si="16"/>
        <v>2144.7133576069109</v>
      </c>
      <c r="M42">
        <f t="shared" si="17"/>
        <v>616.63453987292087</v>
      </c>
      <c r="N42">
        <v>500</v>
      </c>
      <c r="O42">
        <v>100</v>
      </c>
      <c r="P42">
        <v>16.079999999999998</v>
      </c>
      <c r="S42" s="5">
        <f t="shared" si="5"/>
        <v>1554726.368159204</v>
      </c>
    </row>
    <row r="43" spans="1:19" x14ac:dyDescent="0.35">
      <c r="A43" s="4">
        <v>45318.625</v>
      </c>
      <c r="B43" t="s">
        <v>19</v>
      </c>
      <c r="C43">
        <v>3</v>
      </c>
      <c r="D43">
        <v>2</v>
      </c>
      <c r="E43" s="4">
        <v>45314.75</v>
      </c>
      <c r="F43">
        <f t="shared" ref="F43:F45" si="19">(A43-E43)*24</f>
        <v>93</v>
      </c>
      <c r="H43">
        <v>22500.19</v>
      </c>
      <c r="I43">
        <v>30985</v>
      </c>
      <c r="K43">
        <f t="shared" si="15"/>
        <v>1606.3532519454559</v>
      </c>
      <c r="L43">
        <f t="shared" si="16"/>
        <v>2212.1082315984863</v>
      </c>
      <c r="M43">
        <f t="shared" si="17"/>
        <v>605.75497965303043</v>
      </c>
      <c r="N43">
        <v>500</v>
      </c>
      <c r="O43">
        <v>100</v>
      </c>
      <c r="P43">
        <v>18.07</v>
      </c>
      <c r="S43" s="5">
        <f t="shared" ref="S43:S74" si="20">5000/AVERAGE(P43,Q43,R43)*1000*N43/O43</f>
        <v>1383508.577753182</v>
      </c>
    </row>
    <row r="44" spans="1:19" x14ac:dyDescent="0.35">
      <c r="A44" s="4">
        <v>45318.625</v>
      </c>
      <c r="B44" t="s">
        <v>19</v>
      </c>
      <c r="C44">
        <v>1</v>
      </c>
      <c r="D44">
        <v>10</v>
      </c>
      <c r="E44" s="4">
        <v>45314.75</v>
      </c>
      <c r="F44">
        <f t="shared" si="19"/>
        <v>93</v>
      </c>
      <c r="H44">
        <v>136035.1</v>
      </c>
      <c r="I44">
        <v>140855</v>
      </c>
      <c r="K44">
        <f t="shared" si="15"/>
        <v>9711.9368886985085</v>
      </c>
      <c r="L44">
        <f t="shared" si="16"/>
        <v>10056.043406867995</v>
      </c>
      <c r="M44">
        <f t="shared" si="17"/>
        <v>344.10651816948666</v>
      </c>
      <c r="N44">
        <v>500</v>
      </c>
      <c r="O44">
        <v>100</v>
      </c>
      <c r="P44">
        <v>28.02</v>
      </c>
      <c r="S44" s="5">
        <f t="shared" si="20"/>
        <v>892219.84296930756</v>
      </c>
    </row>
    <row r="45" spans="1:19" x14ac:dyDescent="0.35">
      <c r="A45" s="4">
        <v>45318.625</v>
      </c>
      <c r="B45" t="s">
        <v>19</v>
      </c>
      <c r="C45">
        <v>2</v>
      </c>
      <c r="D45">
        <v>10</v>
      </c>
      <c r="E45" s="4">
        <v>45314.75</v>
      </c>
      <c r="F45">
        <f t="shared" si="19"/>
        <v>93</v>
      </c>
      <c r="H45">
        <v>133281.70000000001</v>
      </c>
      <c r="I45">
        <v>139334</v>
      </c>
      <c r="K45">
        <f t="shared" si="15"/>
        <v>9515.3637466980799</v>
      </c>
      <c r="L45">
        <f t="shared" si="16"/>
        <v>9947.4548440065682</v>
      </c>
      <c r="M45">
        <f t="shared" si="17"/>
        <v>432.09109730848832</v>
      </c>
      <c r="N45">
        <v>500</v>
      </c>
      <c r="O45">
        <v>100</v>
      </c>
      <c r="P45">
        <v>15.3</v>
      </c>
      <c r="S45" s="5">
        <f t="shared" si="20"/>
        <v>1633986.928104575</v>
      </c>
    </row>
    <row r="46" spans="1:19" x14ac:dyDescent="0.35">
      <c r="A46" s="4">
        <v>45318.625</v>
      </c>
      <c r="B46" t="s">
        <v>19</v>
      </c>
      <c r="C46">
        <v>3</v>
      </c>
      <c r="D46">
        <v>10</v>
      </c>
      <c r="E46" s="4">
        <v>45314.75</v>
      </c>
      <c r="F46">
        <f>(A46-E46)*24</f>
        <v>93</v>
      </c>
      <c r="H46">
        <v>131894.70000000001</v>
      </c>
      <c r="I46">
        <v>139006</v>
      </c>
      <c r="K46">
        <f t="shared" si="15"/>
        <v>9416.3418290854588</v>
      </c>
      <c r="L46">
        <f t="shared" si="16"/>
        <v>9924.0379810094946</v>
      </c>
      <c r="M46">
        <f t="shared" si="17"/>
        <v>507.6961519240358</v>
      </c>
      <c r="N46">
        <v>500</v>
      </c>
      <c r="O46">
        <v>100</v>
      </c>
      <c r="P46">
        <v>15.35</v>
      </c>
      <c r="S46" s="5">
        <f t="shared" si="20"/>
        <v>1628664.4951140068</v>
      </c>
    </row>
    <row r="47" spans="1:19" x14ac:dyDescent="0.35">
      <c r="A47" s="4">
        <v>45320.458333333336</v>
      </c>
      <c r="B47" t="s">
        <v>19</v>
      </c>
      <c r="C47">
        <v>1</v>
      </c>
      <c r="D47">
        <v>1</v>
      </c>
      <c r="E47" s="4">
        <v>45314.75</v>
      </c>
      <c r="F47">
        <f>(A47-E47)*24</f>
        <v>137.00000000005821</v>
      </c>
      <c r="H47">
        <v>0</v>
      </c>
      <c r="I47">
        <v>15285</v>
      </c>
      <c r="K47">
        <f t="shared" si="15"/>
        <v>0</v>
      </c>
      <c r="L47">
        <f t="shared" si="16"/>
        <v>1091.240094238595</v>
      </c>
      <c r="M47">
        <f t="shared" si="17"/>
        <v>1091.240094238595</v>
      </c>
      <c r="N47">
        <v>500</v>
      </c>
      <c r="O47">
        <v>50</v>
      </c>
      <c r="P47">
        <v>12.32</v>
      </c>
      <c r="S47" s="5">
        <f t="shared" si="20"/>
        <v>4058441.5584415579</v>
      </c>
    </row>
    <row r="48" spans="1:19" x14ac:dyDescent="0.35">
      <c r="A48" s="4">
        <v>45320.458333333336</v>
      </c>
      <c r="B48" t="s">
        <v>19</v>
      </c>
      <c r="C48">
        <v>2</v>
      </c>
      <c r="D48">
        <v>1</v>
      </c>
      <c r="E48" s="4">
        <v>45314.75</v>
      </c>
      <c r="F48">
        <f t="shared" ref="F48:F50" si="21">(A48-E48)*24</f>
        <v>137.00000000005821</v>
      </c>
      <c r="H48">
        <v>0</v>
      </c>
      <c r="I48">
        <v>15537</v>
      </c>
      <c r="K48">
        <f t="shared" si="15"/>
        <v>0</v>
      </c>
      <c r="L48">
        <f t="shared" si="16"/>
        <v>1109.2310987363462</v>
      </c>
      <c r="M48">
        <f t="shared" si="17"/>
        <v>1109.2310987363462</v>
      </c>
      <c r="N48">
        <v>500</v>
      </c>
      <c r="O48">
        <v>50</v>
      </c>
      <c r="P48">
        <v>13.85</v>
      </c>
      <c r="S48" s="5">
        <f t="shared" si="20"/>
        <v>3610108.3032490974</v>
      </c>
    </row>
    <row r="49" spans="1:19" x14ac:dyDescent="0.35">
      <c r="A49" s="4">
        <v>45320.458333333336</v>
      </c>
      <c r="B49" t="s">
        <v>19</v>
      </c>
      <c r="C49">
        <v>3</v>
      </c>
      <c r="D49">
        <v>1</v>
      </c>
      <c r="E49" s="4">
        <v>45314.75</v>
      </c>
      <c r="F49">
        <f t="shared" si="21"/>
        <v>137.00000000005821</v>
      </c>
      <c r="H49">
        <v>0</v>
      </c>
      <c r="I49">
        <v>15936</v>
      </c>
      <c r="K49">
        <f t="shared" si="15"/>
        <v>0</v>
      </c>
      <c r="L49">
        <f t="shared" si="16"/>
        <v>1137.7168558577855</v>
      </c>
      <c r="M49">
        <f t="shared" si="17"/>
        <v>1137.7168558577855</v>
      </c>
      <c r="N49">
        <v>500</v>
      </c>
      <c r="O49">
        <v>50</v>
      </c>
      <c r="P49">
        <v>12.58</v>
      </c>
      <c r="S49" s="5">
        <f t="shared" si="20"/>
        <v>3974562.7980922097</v>
      </c>
    </row>
    <row r="50" spans="1:19" x14ac:dyDescent="0.35">
      <c r="A50" s="4">
        <v>45320.458333333336</v>
      </c>
      <c r="B50" t="s">
        <v>19</v>
      </c>
      <c r="C50">
        <v>1</v>
      </c>
      <c r="D50">
        <v>2</v>
      </c>
      <c r="E50" s="4">
        <v>45314.75</v>
      </c>
      <c r="F50">
        <f t="shared" si="21"/>
        <v>137.00000000005821</v>
      </c>
      <c r="H50">
        <v>2834.32</v>
      </c>
      <c r="I50">
        <v>31415</v>
      </c>
      <c r="K50">
        <f t="shared" si="15"/>
        <v>202.35025344470623</v>
      </c>
      <c r="L50">
        <f t="shared" si="16"/>
        <v>2242.807167844649</v>
      </c>
      <c r="M50">
        <f t="shared" si="17"/>
        <v>2040.4569143999429</v>
      </c>
      <c r="N50">
        <v>500</v>
      </c>
      <c r="O50">
        <v>50</v>
      </c>
      <c r="P50">
        <v>10.18</v>
      </c>
      <c r="S50" s="5">
        <f t="shared" si="20"/>
        <v>4911591.3555992143</v>
      </c>
    </row>
    <row r="51" spans="1:19" x14ac:dyDescent="0.35">
      <c r="A51" s="4">
        <v>45320.458333333336</v>
      </c>
      <c r="B51" t="s">
        <v>19</v>
      </c>
      <c r="C51">
        <v>2</v>
      </c>
      <c r="D51">
        <v>2</v>
      </c>
      <c r="E51" s="4">
        <v>45314.75</v>
      </c>
      <c r="F51">
        <f>(A51-E51)*24</f>
        <v>137.00000000005821</v>
      </c>
      <c r="H51">
        <v>0</v>
      </c>
      <c r="I51">
        <v>32106</v>
      </c>
      <c r="K51">
        <f t="shared" si="15"/>
        <v>0</v>
      </c>
      <c r="L51">
        <f t="shared" si="16"/>
        <v>2292.1396444634825</v>
      </c>
      <c r="M51">
        <f t="shared" si="17"/>
        <v>2292.1396444634825</v>
      </c>
      <c r="N51">
        <v>500</v>
      </c>
      <c r="O51">
        <v>50</v>
      </c>
      <c r="P51">
        <v>7.53</v>
      </c>
      <c r="S51" s="5">
        <f t="shared" si="20"/>
        <v>6640106.241699867</v>
      </c>
    </row>
    <row r="52" spans="1:19" x14ac:dyDescent="0.35">
      <c r="A52" s="4">
        <v>45320.458333333336</v>
      </c>
      <c r="B52" t="s">
        <v>19</v>
      </c>
      <c r="C52">
        <v>3</v>
      </c>
      <c r="D52">
        <v>2</v>
      </c>
      <c r="E52" s="4">
        <v>45314.75</v>
      </c>
      <c r="F52">
        <f t="shared" ref="F52:F54" si="22">(A52-E52)*24</f>
        <v>137.00000000005821</v>
      </c>
      <c r="H52">
        <v>13.67</v>
      </c>
      <c r="I52">
        <v>33208</v>
      </c>
      <c r="K52">
        <f t="shared" si="15"/>
        <v>0.9759406011280074</v>
      </c>
      <c r="L52">
        <f t="shared" si="16"/>
        <v>2370.814592703648</v>
      </c>
      <c r="M52">
        <f t="shared" si="17"/>
        <v>2369.83865210252</v>
      </c>
      <c r="N52">
        <v>500</v>
      </c>
      <c r="O52">
        <v>50</v>
      </c>
      <c r="P52">
        <v>7.93</v>
      </c>
      <c r="S52" s="5">
        <f t="shared" si="20"/>
        <v>6305170.2395964693</v>
      </c>
    </row>
    <row r="53" spans="1:19" x14ac:dyDescent="0.35">
      <c r="A53" s="4">
        <v>45320.458333333336</v>
      </c>
      <c r="B53" t="s">
        <v>19</v>
      </c>
      <c r="C53">
        <v>1</v>
      </c>
      <c r="D53">
        <v>10</v>
      </c>
      <c r="E53" s="4">
        <v>45314.75</v>
      </c>
      <c r="F53">
        <f t="shared" si="22"/>
        <v>137.00000000005821</v>
      </c>
      <c r="H53">
        <v>127334.3</v>
      </c>
      <c r="I53">
        <v>142851</v>
      </c>
      <c r="K53">
        <f t="shared" si="15"/>
        <v>9090.761761976155</v>
      </c>
      <c r="L53">
        <f t="shared" si="16"/>
        <v>10198.543585350182</v>
      </c>
      <c r="M53">
        <f t="shared" si="17"/>
        <v>1107.7818233740272</v>
      </c>
      <c r="N53">
        <v>500</v>
      </c>
      <c r="O53">
        <v>50</v>
      </c>
      <c r="P53">
        <v>17.739999999999998</v>
      </c>
      <c r="S53" s="5">
        <f t="shared" si="20"/>
        <v>2818489.2897406989</v>
      </c>
    </row>
    <row r="54" spans="1:19" x14ac:dyDescent="0.35">
      <c r="A54" s="4">
        <v>45320.458333333336</v>
      </c>
      <c r="B54" t="s">
        <v>19</v>
      </c>
      <c r="C54">
        <v>2</v>
      </c>
      <c r="D54">
        <v>10</v>
      </c>
      <c r="E54" s="4">
        <v>45314.75</v>
      </c>
      <c r="F54">
        <f t="shared" si="22"/>
        <v>137.00000000005821</v>
      </c>
      <c r="H54">
        <v>99829.26</v>
      </c>
      <c r="I54">
        <v>144971</v>
      </c>
      <c r="K54">
        <f t="shared" si="15"/>
        <v>7127.0978796316122</v>
      </c>
      <c r="L54">
        <f t="shared" si="16"/>
        <v>10349.896480331263</v>
      </c>
      <c r="M54">
        <f t="shared" si="17"/>
        <v>3222.7986006996507</v>
      </c>
      <c r="N54">
        <v>500</v>
      </c>
      <c r="O54">
        <v>50</v>
      </c>
      <c r="P54">
        <v>6.66</v>
      </c>
      <c r="S54" s="5">
        <f t="shared" si="20"/>
        <v>7507507.5075075077</v>
      </c>
    </row>
    <row r="55" spans="1:19" x14ac:dyDescent="0.35">
      <c r="A55" s="4">
        <v>45320.458333333336</v>
      </c>
      <c r="B55" t="s">
        <v>19</v>
      </c>
      <c r="C55">
        <v>3</v>
      </c>
      <c r="D55">
        <v>10</v>
      </c>
      <c r="E55" s="4">
        <v>45314.75</v>
      </c>
      <c r="F55">
        <f>(A55-E55)*24</f>
        <v>137.00000000005821</v>
      </c>
      <c r="H55">
        <v>100532.1</v>
      </c>
      <c r="I55">
        <v>140763</v>
      </c>
      <c r="K55">
        <f t="shared" si="15"/>
        <v>7177.2756478903411</v>
      </c>
      <c r="L55">
        <f t="shared" si="16"/>
        <v>10049.475262368816</v>
      </c>
      <c r="M55">
        <f t="shared" si="17"/>
        <v>2872.1996144784753</v>
      </c>
      <c r="N55">
        <v>500</v>
      </c>
      <c r="O55">
        <v>50</v>
      </c>
      <c r="P55">
        <v>6.88</v>
      </c>
      <c r="S55" s="5">
        <f t="shared" si="20"/>
        <v>7267441.8604651168</v>
      </c>
    </row>
    <row r="56" spans="1:19" x14ac:dyDescent="0.35">
      <c r="A56" s="4">
        <v>45321.5</v>
      </c>
      <c r="B56" t="s">
        <v>19</v>
      </c>
      <c r="C56">
        <v>1</v>
      </c>
      <c r="D56">
        <v>1</v>
      </c>
      <c r="E56" s="4">
        <v>45314.75</v>
      </c>
      <c r="F56">
        <f>(A56-E56)*24</f>
        <v>162</v>
      </c>
      <c r="H56">
        <v>0</v>
      </c>
      <c r="I56">
        <v>16069</v>
      </c>
      <c r="K56">
        <f t="shared" ref="K56:K64" si="23">H56/14.007</f>
        <v>0</v>
      </c>
      <c r="L56">
        <f t="shared" ref="L56:L64" si="24">I56/14.007</f>
        <v>1147.2121082315984</v>
      </c>
      <c r="M56">
        <f t="shared" ref="M56:M64" si="25">L56-K56</f>
        <v>1147.2121082315984</v>
      </c>
      <c r="N56">
        <v>500</v>
      </c>
      <c r="O56">
        <v>50</v>
      </c>
      <c r="P56">
        <v>13.42</v>
      </c>
      <c r="S56" s="5">
        <f t="shared" si="20"/>
        <v>3725782.4143070048</v>
      </c>
    </row>
    <row r="57" spans="1:19" x14ac:dyDescent="0.35">
      <c r="A57" s="4">
        <v>45321.5</v>
      </c>
      <c r="B57" t="s">
        <v>19</v>
      </c>
      <c r="C57">
        <v>2</v>
      </c>
      <c r="D57">
        <v>1</v>
      </c>
      <c r="E57" s="4">
        <v>45314.75</v>
      </c>
      <c r="F57">
        <f t="shared" ref="F57:F59" si="26">(A57-E57)*24</f>
        <v>162</v>
      </c>
      <c r="H57">
        <v>0</v>
      </c>
      <c r="I57">
        <v>15839</v>
      </c>
      <c r="K57">
        <f t="shared" si="23"/>
        <v>0</v>
      </c>
      <c r="L57">
        <f t="shared" si="24"/>
        <v>1130.7917469836511</v>
      </c>
      <c r="M57">
        <f t="shared" si="25"/>
        <v>1130.7917469836511</v>
      </c>
      <c r="N57">
        <v>500</v>
      </c>
      <c r="O57">
        <v>50</v>
      </c>
      <c r="P57">
        <v>15.31</v>
      </c>
      <c r="S57" s="5">
        <f t="shared" si="20"/>
        <v>3265839.3207054208</v>
      </c>
    </row>
    <row r="58" spans="1:19" x14ac:dyDescent="0.35">
      <c r="A58" s="4">
        <v>45321.5</v>
      </c>
      <c r="B58" t="s">
        <v>19</v>
      </c>
      <c r="C58">
        <v>3</v>
      </c>
      <c r="D58">
        <v>1</v>
      </c>
      <c r="E58" s="4">
        <v>45314.75</v>
      </c>
      <c r="F58">
        <f t="shared" si="26"/>
        <v>162</v>
      </c>
      <c r="H58">
        <v>0</v>
      </c>
      <c r="I58">
        <v>15786</v>
      </c>
      <c r="K58">
        <f t="shared" si="23"/>
        <v>0</v>
      </c>
      <c r="L58">
        <f t="shared" si="24"/>
        <v>1127.0079246091241</v>
      </c>
      <c r="M58">
        <f t="shared" si="25"/>
        <v>1127.0079246091241</v>
      </c>
      <c r="N58">
        <v>500</v>
      </c>
      <c r="O58">
        <v>50</v>
      </c>
      <c r="P58">
        <v>13.41</v>
      </c>
      <c r="S58" s="5">
        <f t="shared" si="20"/>
        <v>3728560.7755406415</v>
      </c>
    </row>
    <row r="59" spans="1:19" x14ac:dyDescent="0.35">
      <c r="A59" s="4">
        <v>45321.5</v>
      </c>
      <c r="B59" t="s">
        <v>19</v>
      </c>
      <c r="C59">
        <v>1</v>
      </c>
      <c r="D59">
        <v>2</v>
      </c>
      <c r="E59" s="4">
        <v>45314.75</v>
      </c>
      <c r="F59">
        <f t="shared" si="26"/>
        <v>162</v>
      </c>
      <c r="H59">
        <v>0</v>
      </c>
      <c r="I59">
        <v>32088</v>
      </c>
      <c r="K59">
        <f t="shared" si="23"/>
        <v>0</v>
      </c>
      <c r="L59">
        <f t="shared" si="24"/>
        <v>2290.8545727136434</v>
      </c>
      <c r="M59">
        <f t="shared" si="25"/>
        <v>2290.8545727136434</v>
      </c>
      <c r="N59">
        <v>500</v>
      </c>
      <c r="O59">
        <v>50</v>
      </c>
      <c r="P59">
        <v>7.94</v>
      </c>
      <c r="S59" s="5">
        <f t="shared" si="20"/>
        <v>6297229.2191435769</v>
      </c>
    </row>
    <row r="60" spans="1:19" x14ac:dyDescent="0.35">
      <c r="A60" s="4">
        <v>45321.5</v>
      </c>
      <c r="B60" t="s">
        <v>19</v>
      </c>
      <c r="C60">
        <v>2</v>
      </c>
      <c r="D60">
        <v>2</v>
      </c>
      <c r="E60" s="4">
        <v>45314.75</v>
      </c>
      <c r="F60">
        <f>(A60-E60)*24</f>
        <v>162</v>
      </c>
      <c r="H60">
        <v>0</v>
      </c>
      <c r="I60">
        <v>32595</v>
      </c>
      <c r="K60">
        <f t="shared" si="23"/>
        <v>0</v>
      </c>
      <c r="L60">
        <f t="shared" si="24"/>
        <v>2327.0507603341189</v>
      </c>
      <c r="M60">
        <f t="shared" si="25"/>
        <v>2327.0507603341189</v>
      </c>
      <c r="N60">
        <v>500</v>
      </c>
      <c r="O60">
        <v>50</v>
      </c>
      <c r="P60">
        <v>8.18</v>
      </c>
      <c r="S60" s="5">
        <f t="shared" si="20"/>
        <v>6112469.4376528123</v>
      </c>
    </row>
    <row r="61" spans="1:19" x14ac:dyDescent="0.35">
      <c r="A61" s="4">
        <v>45321.5</v>
      </c>
      <c r="B61" t="s">
        <v>19</v>
      </c>
      <c r="C61">
        <v>3</v>
      </c>
      <c r="D61">
        <v>2</v>
      </c>
      <c r="E61" s="4">
        <v>45314.75</v>
      </c>
      <c r="F61">
        <f t="shared" ref="F61:F63" si="27">(A61-E61)*24</f>
        <v>162</v>
      </c>
      <c r="H61">
        <v>0</v>
      </c>
      <c r="I61">
        <v>32422</v>
      </c>
      <c r="K61">
        <f t="shared" si="23"/>
        <v>0</v>
      </c>
      <c r="L61">
        <f t="shared" si="24"/>
        <v>2314.6997929606628</v>
      </c>
      <c r="M61">
        <f t="shared" si="25"/>
        <v>2314.6997929606628</v>
      </c>
      <c r="N61">
        <v>500</v>
      </c>
      <c r="O61">
        <v>50</v>
      </c>
      <c r="P61">
        <v>8.35</v>
      </c>
      <c r="S61" s="5">
        <f t="shared" si="20"/>
        <v>5988023.9520958075</v>
      </c>
    </row>
    <row r="62" spans="1:19" x14ac:dyDescent="0.35">
      <c r="A62" s="4">
        <v>45321.5</v>
      </c>
      <c r="B62" t="s">
        <v>19</v>
      </c>
      <c r="C62">
        <v>1</v>
      </c>
      <c r="D62">
        <v>10</v>
      </c>
      <c r="E62" s="4">
        <v>45314.75</v>
      </c>
      <c r="F62">
        <f t="shared" si="27"/>
        <v>162</v>
      </c>
      <c r="H62">
        <v>108628.3</v>
      </c>
      <c r="I62">
        <v>143610</v>
      </c>
      <c r="K62">
        <f t="shared" si="23"/>
        <v>7755.28664239309</v>
      </c>
      <c r="L62">
        <f t="shared" si="24"/>
        <v>10252.730777468409</v>
      </c>
      <c r="M62">
        <f t="shared" si="25"/>
        <v>2497.4441350753186</v>
      </c>
      <c r="N62">
        <v>500</v>
      </c>
      <c r="O62">
        <v>25</v>
      </c>
      <c r="P62">
        <v>17.61</v>
      </c>
      <c r="S62" s="5">
        <f t="shared" si="20"/>
        <v>5678591.7092561042</v>
      </c>
    </row>
    <row r="63" spans="1:19" x14ac:dyDescent="0.35">
      <c r="A63" s="4">
        <v>45321.5</v>
      </c>
      <c r="B63" t="s">
        <v>19</v>
      </c>
      <c r="C63">
        <v>2</v>
      </c>
      <c r="D63">
        <v>10</v>
      </c>
      <c r="E63" s="4">
        <v>45314.75</v>
      </c>
      <c r="F63">
        <f t="shared" si="27"/>
        <v>162</v>
      </c>
      <c r="H63">
        <v>68168.34</v>
      </c>
      <c r="I63">
        <v>152939</v>
      </c>
      <c r="K63">
        <f t="shared" si="23"/>
        <v>4866.7337759691582</v>
      </c>
      <c r="L63">
        <f t="shared" si="24"/>
        <v>10918.754908260156</v>
      </c>
      <c r="M63">
        <f t="shared" si="25"/>
        <v>6052.0211322909981</v>
      </c>
      <c r="N63">
        <v>500</v>
      </c>
      <c r="O63">
        <v>25</v>
      </c>
      <c r="P63">
        <v>7.38</v>
      </c>
      <c r="S63" s="5">
        <f t="shared" si="20"/>
        <v>13550135.501355015</v>
      </c>
    </row>
    <row r="64" spans="1:19" x14ac:dyDescent="0.35">
      <c r="A64" s="4">
        <v>45321.5</v>
      </c>
      <c r="B64" t="s">
        <v>19</v>
      </c>
      <c r="C64">
        <v>3</v>
      </c>
      <c r="D64">
        <v>10</v>
      </c>
      <c r="E64" s="4">
        <v>45314.75</v>
      </c>
      <c r="F64">
        <f>(A64-E64)*24</f>
        <v>162</v>
      </c>
      <c r="H64">
        <v>67604.95</v>
      </c>
      <c r="I64">
        <v>145188</v>
      </c>
      <c r="K64">
        <f t="shared" si="23"/>
        <v>4826.5117441279363</v>
      </c>
      <c r="L64">
        <f t="shared" si="24"/>
        <v>10365.388734204327</v>
      </c>
      <c r="M64">
        <f t="shared" si="25"/>
        <v>5538.8769900763909</v>
      </c>
      <c r="N64">
        <v>500</v>
      </c>
      <c r="O64">
        <v>25</v>
      </c>
      <c r="P64">
        <v>7.09</v>
      </c>
      <c r="S64" s="5">
        <f t="shared" si="20"/>
        <v>14104372.355430184</v>
      </c>
    </row>
    <row r="65" spans="1:19" x14ac:dyDescent="0.35">
      <c r="A65" s="4">
        <v>45322.645833333336</v>
      </c>
      <c r="B65" t="s">
        <v>19</v>
      </c>
      <c r="C65">
        <v>1</v>
      </c>
      <c r="D65">
        <v>10</v>
      </c>
      <c r="E65" s="4">
        <v>45314.75</v>
      </c>
      <c r="F65">
        <f t="shared" ref="F65:F66" si="28">(A65-E65)*24</f>
        <v>189.50000000005821</v>
      </c>
      <c r="H65">
        <v>76132.740000000005</v>
      </c>
      <c r="I65">
        <v>150548</v>
      </c>
      <c r="K65">
        <f t="shared" ref="K65:K80" si="29">H65/14.007</f>
        <v>5435.3351895480837</v>
      </c>
      <c r="L65">
        <f t="shared" ref="L65:L80" si="30">I65/14.007</f>
        <v>10748.054544156494</v>
      </c>
      <c r="M65">
        <f t="shared" ref="M65:M80" si="31">L65-K65</f>
        <v>5312.71935460841</v>
      </c>
      <c r="N65">
        <v>500</v>
      </c>
      <c r="O65">
        <v>10</v>
      </c>
      <c r="P65">
        <v>18.79</v>
      </c>
      <c r="S65" s="5">
        <f t="shared" si="20"/>
        <v>13304949.441192124</v>
      </c>
    </row>
    <row r="66" spans="1:19" x14ac:dyDescent="0.35">
      <c r="A66" s="4">
        <v>45322.645833333336</v>
      </c>
      <c r="B66" t="s">
        <v>19</v>
      </c>
      <c r="C66">
        <v>2</v>
      </c>
      <c r="D66">
        <v>10</v>
      </c>
      <c r="E66" s="4">
        <v>45314.75</v>
      </c>
      <c r="F66">
        <f t="shared" si="28"/>
        <v>189.50000000005821</v>
      </c>
      <c r="H66">
        <v>28520.28</v>
      </c>
      <c r="I66">
        <v>153299</v>
      </c>
      <c r="K66">
        <f t="shared" si="29"/>
        <v>2036.1447847504819</v>
      </c>
      <c r="L66">
        <f t="shared" si="30"/>
        <v>10944.456343256943</v>
      </c>
      <c r="M66">
        <f t="shared" si="31"/>
        <v>8908.3115585064606</v>
      </c>
      <c r="N66">
        <v>500</v>
      </c>
      <c r="O66">
        <v>10</v>
      </c>
      <c r="P66">
        <v>10.11</v>
      </c>
      <c r="S66" s="5">
        <f t="shared" si="20"/>
        <v>24727992.087042533</v>
      </c>
    </row>
    <row r="67" spans="1:19" x14ac:dyDescent="0.35">
      <c r="A67" s="4">
        <v>45322.645833333336</v>
      </c>
      <c r="B67" t="s">
        <v>19</v>
      </c>
      <c r="C67">
        <v>3</v>
      </c>
      <c r="D67">
        <v>10</v>
      </c>
      <c r="E67" s="4">
        <v>45314.75</v>
      </c>
      <c r="F67">
        <f>(A67-E67)*24</f>
        <v>189.50000000005821</v>
      </c>
      <c r="H67">
        <v>31695.99</v>
      </c>
      <c r="I67">
        <v>151147</v>
      </c>
      <c r="K67">
        <f t="shared" si="29"/>
        <v>2262.8678517883918</v>
      </c>
      <c r="L67">
        <f t="shared" si="30"/>
        <v>10790.818876276147</v>
      </c>
      <c r="M67">
        <f t="shared" si="31"/>
        <v>8527.9510244877565</v>
      </c>
      <c r="N67">
        <v>500</v>
      </c>
      <c r="O67">
        <v>10</v>
      </c>
      <c r="P67">
        <v>10.38</v>
      </c>
      <c r="S67" s="5">
        <f t="shared" si="20"/>
        <v>24084778.420038536</v>
      </c>
    </row>
    <row r="68" spans="1:19" x14ac:dyDescent="0.35">
      <c r="A68" s="4">
        <v>45323.645833333336</v>
      </c>
      <c r="B68" t="s">
        <v>19</v>
      </c>
      <c r="C68">
        <v>1</v>
      </c>
      <c r="D68">
        <v>10</v>
      </c>
      <c r="E68" s="4">
        <v>45314.75</v>
      </c>
      <c r="F68">
        <f t="shared" ref="F68:F69" si="32">(A68-E68)*24</f>
        <v>213.50000000005821</v>
      </c>
      <c r="H68">
        <v>44809.02</v>
      </c>
      <c r="I68">
        <v>166252</v>
      </c>
      <c r="K68">
        <f t="shared" si="29"/>
        <v>3199.0447633326194</v>
      </c>
      <c r="L68">
        <f t="shared" si="30"/>
        <v>11869.20825301635</v>
      </c>
      <c r="M68">
        <f t="shared" si="31"/>
        <v>8670.1634896837313</v>
      </c>
      <c r="N68">
        <v>500</v>
      </c>
      <c r="O68">
        <v>5</v>
      </c>
      <c r="P68">
        <v>22.27</v>
      </c>
      <c r="S68" s="5">
        <f t="shared" si="20"/>
        <v>22451728.783116303</v>
      </c>
    </row>
    <row r="69" spans="1:19" x14ac:dyDescent="0.35">
      <c r="A69" s="4">
        <v>45323.645833333336</v>
      </c>
      <c r="B69" t="s">
        <v>19</v>
      </c>
      <c r="C69">
        <v>2</v>
      </c>
      <c r="D69">
        <v>10</v>
      </c>
      <c r="E69" s="4">
        <v>45314.75</v>
      </c>
      <c r="F69">
        <f t="shared" si="32"/>
        <v>213.50000000005821</v>
      </c>
      <c r="H69">
        <v>0</v>
      </c>
      <c r="I69">
        <v>166622</v>
      </c>
      <c r="K69">
        <f t="shared" si="29"/>
        <v>0</v>
      </c>
      <c r="L69">
        <f t="shared" si="30"/>
        <v>11895.623616763047</v>
      </c>
      <c r="M69">
        <f t="shared" si="31"/>
        <v>11895.623616763047</v>
      </c>
      <c r="N69">
        <v>500</v>
      </c>
      <c r="O69">
        <v>5</v>
      </c>
      <c r="P69">
        <v>15.07</v>
      </c>
      <c r="S69" s="5">
        <f t="shared" si="20"/>
        <v>33178500.331785005</v>
      </c>
    </row>
    <row r="70" spans="1:19" x14ac:dyDescent="0.35">
      <c r="A70" s="4">
        <v>45323.645833333336</v>
      </c>
      <c r="B70" t="s">
        <v>19</v>
      </c>
      <c r="C70">
        <v>3</v>
      </c>
      <c r="D70">
        <v>10</v>
      </c>
      <c r="E70" s="4">
        <v>45314.75</v>
      </c>
      <c r="F70">
        <f>(A70-E70)*24</f>
        <v>213.50000000005821</v>
      </c>
      <c r="H70">
        <v>1510.7</v>
      </c>
      <c r="I70">
        <v>163469</v>
      </c>
      <c r="K70">
        <f t="shared" si="29"/>
        <v>107.85321624901836</v>
      </c>
      <c r="L70">
        <f t="shared" si="30"/>
        <v>11670.521881916186</v>
      </c>
      <c r="M70">
        <f t="shared" si="31"/>
        <v>11562.668665667166</v>
      </c>
      <c r="N70">
        <v>500</v>
      </c>
      <c r="O70">
        <v>5</v>
      </c>
      <c r="P70">
        <v>13.94</v>
      </c>
      <c r="S70" s="5">
        <f t="shared" si="20"/>
        <v>35868005.738880917</v>
      </c>
    </row>
    <row r="71" spans="1:19" x14ac:dyDescent="0.35">
      <c r="A71" s="4">
        <v>45324.635416666664</v>
      </c>
      <c r="B71" t="s">
        <v>19</v>
      </c>
      <c r="C71">
        <v>1</v>
      </c>
      <c r="D71">
        <v>10</v>
      </c>
      <c r="E71" s="4">
        <v>45314.75</v>
      </c>
      <c r="F71">
        <f t="shared" ref="F71:F72" si="33">(A71-E71)*24</f>
        <v>237.24999999994179</v>
      </c>
      <c r="H71">
        <v>8004.14</v>
      </c>
      <c r="I71">
        <v>155004</v>
      </c>
      <c r="K71">
        <f t="shared" si="29"/>
        <v>571.43856643107017</v>
      </c>
      <c r="L71">
        <f t="shared" si="30"/>
        <v>11066.181195116727</v>
      </c>
      <c r="M71">
        <f t="shared" si="31"/>
        <v>10494.742628685657</v>
      </c>
      <c r="N71">
        <v>500</v>
      </c>
      <c r="O71">
        <v>5</v>
      </c>
      <c r="P71">
        <v>15.87</v>
      </c>
      <c r="S71" s="5">
        <f t="shared" si="20"/>
        <v>31505986.137366105</v>
      </c>
    </row>
    <row r="72" spans="1:19" x14ac:dyDescent="0.35">
      <c r="A72" s="4">
        <v>45324.635416666664</v>
      </c>
      <c r="B72" t="s">
        <v>19</v>
      </c>
      <c r="C72">
        <v>2</v>
      </c>
      <c r="D72">
        <v>10</v>
      </c>
      <c r="E72" s="4">
        <v>45314.75</v>
      </c>
      <c r="F72">
        <f t="shared" si="33"/>
        <v>237.24999999994179</v>
      </c>
      <c r="H72">
        <v>0</v>
      </c>
      <c r="I72">
        <v>155721</v>
      </c>
      <c r="K72">
        <f t="shared" si="29"/>
        <v>0</v>
      </c>
      <c r="L72">
        <f t="shared" si="30"/>
        <v>11117.369886485329</v>
      </c>
      <c r="M72">
        <f t="shared" si="31"/>
        <v>11117.369886485329</v>
      </c>
      <c r="N72">
        <v>500</v>
      </c>
      <c r="O72">
        <v>5</v>
      </c>
      <c r="P72">
        <v>14.56</v>
      </c>
      <c r="S72" s="5">
        <f t="shared" si="20"/>
        <v>34340659.340659343</v>
      </c>
    </row>
    <row r="73" spans="1:19" x14ac:dyDescent="0.35">
      <c r="A73" s="4">
        <v>45324.635416666664</v>
      </c>
      <c r="B73" t="s">
        <v>19</v>
      </c>
      <c r="C73">
        <v>3</v>
      </c>
      <c r="D73">
        <v>10</v>
      </c>
      <c r="E73" s="4">
        <v>45314.75</v>
      </c>
      <c r="F73">
        <f>(A73-E73)*24</f>
        <v>237.24999999994179</v>
      </c>
      <c r="H73">
        <v>0</v>
      </c>
      <c r="I73">
        <v>148198</v>
      </c>
      <c r="K73">
        <f t="shared" si="29"/>
        <v>0</v>
      </c>
      <c r="L73">
        <f t="shared" si="30"/>
        <v>10580.281287927464</v>
      </c>
      <c r="M73">
        <f t="shared" si="31"/>
        <v>10580.281287927464</v>
      </c>
      <c r="N73">
        <v>500</v>
      </c>
      <c r="O73">
        <v>5</v>
      </c>
      <c r="P73">
        <v>13.44</v>
      </c>
      <c r="S73" s="5">
        <f t="shared" si="20"/>
        <v>37202380.952380955</v>
      </c>
    </row>
    <row r="74" spans="1:19" x14ac:dyDescent="0.35">
      <c r="A74" s="4">
        <v>45321.625</v>
      </c>
      <c r="B74" t="s">
        <v>19</v>
      </c>
      <c r="C74">
        <v>4</v>
      </c>
      <c r="D74">
        <v>1</v>
      </c>
      <c r="E74" s="4">
        <v>45321.625</v>
      </c>
      <c r="F74">
        <f t="shared" ref="F74:F80" si="34">(A74-E74)*24</f>
        <v>0</v>
      </c>
      <c r="H74">
        <v>14213.05</v>
      </c>
      <c r="I74">
        <v>14361</v>
      </c>
      <c r="K74">
        <f t="shared" si="29"/>
        <v>1014.7105018919111</v>
      </c>
      <c r="L74">
        <f t="shared" si="30"/>
        <v>1025.273077746841</v>
      </c>
      <c r="M74">
        <f t="shared" si="31"/>
        <v>10.562575854929833</v>
      </c>
    </row>
    <row r="75" spans="1:19" x14ac:dyDescent="0.35">
      <c r="A75" s="4">
        <v>45321.625</v>
      </c>
      <c r="B75" t="s">
        <v>19</v>
      </c>
      <c r="C75">
        <v>1</v>
      </c>
      <c r="D75">
        <v>25</v>
      </c>
      <c r="E75" s="4">
        <v>45321.625</v>
      </c>
      <c r="F75">
        <f t="shared" si="34"/>
        <v>0</v>
      </c>
      <c r="H75">
        <v>341896.1</v>
      </c>
      <c r="I75">
        <v>356290</v>
      </c>
      <c r="K75">
        <f t="shared" si="29"/>
        <v>24408.945527236381</v>
      </c>
      <c r="L75">
        <f t="shared" si="30"/>
        <v>25436.567430570431</v>
      </c>
      <c r="M75">
        <f t="shared" si="31"/>
        <v>1027.6219033340494</v>
      </c>
    </row>
    <row r="76" spans="1:19" x14ac:dyDescent="0.35">
      <c r="A76" s="4">
        <v>45321.625</v>
      </c>
      <c r="B76" t="s">
        <v>19</v>
      </c>
      <c r="C76">
        <v>2</v>
      </c>
      <c r="D76">
        <v>25</v>
      </c>
      <c r="E76" s="4">
        <v>45321.625</v>
      </c>
      <c r="F76">
        <f t="shared" si="34"/>
        <v>0</v>
      </c>
      <c r="H76">
        <v>332513.09999999998</v>
      </c>
      <c r="I76">
        <v>341223</v>
      </c>
      <c r="K76">
        <f t="shared" si="29"/>
        <v>23739.066181195114</v>
      </c>
      <c r="L76">
        <f t="shared" si="30"/>
        <v>24360.890983079888</v>
      </c>
      <c r="M76">
        <f t="shared" si="31"/>
        <v>621.82480188477348</v>
      </c>
    </row>
    <row r="77" spans="1:19" x14ac:dyDescent="0.35">
      <c r="A77" s="4">
        <v>45321.625</v>
      </c>
      <c r="B77" t="s">
        <v>19</v>
      </c>
      <c r="C77">
        <v>3</v>
      </c>
      <c r="D77">
        <v>25</v>
      </c>
      <c r="E77" s="4">
        <v>45321.625</v>
      </c>
      <c r="F77">
        <f t="shared" si="34"/>
        <v>0</v>
      </c>
      <c r="H77">
        <v>328929.09999999998</v>
      </c>
      <c r="I77">
        <v>329533</v>
      </c>
      <c r="K77">
        <f t="shared" si="29"/>
        <v>23483.1941172271</v>
      </c>
      <c r="L77">
        <f t="shared" si="30"/>
        <v>23526.308274434214</v>
      </c>
      <c r="M77">
        <f t="shared" si="31"/>
        <v>43.114157207113749</v>
      </c>
    </row>
    <row r="78" spans="1:19" x14ac:dyDescent="0.35">
      <c r="A78" s="4">
        <v>45321.625</v>
      </c>
      <c r="B78" t="s">
        <v>19</v>
      </c>
      <c r="C78">
        <v>1</v>
      </c>
      <c r="D78">
        <v>50</v>
      </c>
      <c r="E78" s="4">
        <v>45321.625</v>
      </c>
      <c r="F78">
        <f t="shared" si="34"/>
        <v>0</v>
      </c>
      <c r="H78">
        <v>651894.30000000005</v>
      </c>
      <c r="I78">
        <v>661776</v>
      </c>
      <c r="K78">
        <f t="shared" si="29"/>
        <v>46540.608267294927</v>
      </c>
      <c r="L78">
        <f t="shared" si="30"/>
        <v>47246.09124009424</v>
      </c>
      <c r="M78">
        <f t="shared" si="31"/>
        <v>705.48297279931285</v>
      </c>
    </row>
    <row r="79" spans="1:19" x14ac:dyDescent="0.35">
      <c r="A79" s="4">
        <v>45321.625</v>
      </c>
      <c r="B79" t="s">
        <v>19</v>
      </c>
      <c r="C79">
        <v>2</v>
      </c>
      <c r="D79">
        <v>50</v>
      </c>
      <c r="E79" s="4">
        <v>45321.625</v>
      </c>
      <c r="F79">
        <f t="shared" si="34"/>
        <v>0</v>
      </c>
      <c r="H79">
        <v>640198.40000000002</v>
      </c>
      <c r="I79">
        <v>644335</v>
      </c>
      <c r="K79">
        <f t="shared" si="29"/>
        <v>45705.604340686805</v>
      </c>
      <c r="L79">
        <f t="shared" si="30"/>
        <v>46000.928107374886</v>
      </c>
      <c r="M79">
        <f t="shared" si="31"/>
        <v>295.32376668808138</v>
      </c>
    </row>
    <row r="80" spans="1:19" x14ac:dyDescent="0.35">
      <c r="A80" s="4">
        <v>45321.625</v>
      </c>
      <c r="B80" t="s">
        <v>19</v>
      </c>
      <c r="C80">
        <v>3</v>
      </c>
      <c r="D80">
        <v>50</v>
      </c>
      <c r="E80" s="4">
        <v>45321.625</v>
      </c>
      <c r="F80">
        <f t="shared" si="34"/>
        <v>0</v>
      </c>
      <c r="H80">
        <v>647681.30000000005</v>
      </c>
      <c r="I80">
        <v>646543</v>
      </c>
      <c r="K80">
        <f t="shared" si="29"/>
        <v>46239.830084957524</v>
      </c>
      <c r="L80">
        <f t="shared" si="30"/>
        <v>46158.563575355183</v>
      </c>
      <c r="M80">
        <f t="shared" si="31"/>
        <v>-81.266509602341102</v>
      </c>
    </row>
    <row r="81" spans="1:19" x14ac:dyDescent="0.35">
      <c r="A81" s="4">
        <v>45322.645833333336</v>
      </c>
      <c r="B81" t="s">
        <v>19</v>
      </c>
      <c r="C81">
        <v>4</v>
      </c>
      <c r="D81">
        <v>1</v>
      </c>
      <c r="E81" s="4">
        <v>45321.625</v>
      </c>
      <c r="F81">
        <f t="shared" ref="F81:F101" si="35">(A81-E81)*24</f>
        <v>24.500000000058208</v>
      </c>
      <c r="H81">
        <v>13996.46</v>
      </c>
      <c r="I81">
        <v>14387</v>
      </c>
      <c r="K81">
        <f t="shared" ref="K81:K101" si="36">H81/14.007</f>
        <v>999.24751909759402</v>
      </c>
      <c r="L81">
        <f t="shared" ref="L81:L101" si="37">I81/14.007</f>
        <v>1027.129292496609</v>
      </c>
      <c r="M81">
        <f t="shared" ref="M81:M101" si="38">L81-K81</f>
        <v>27.881773399014946</v>
      </c>
      <c r="N81">
        <v>500</v>
      </c>
      <c r="O81">
        <v>250</v>
      </c>
      <c r="P81">
        <v>67.849999999999994</v>
      </c>
      <c r="S81" s="5">
        <f t="shared" ref="S81:S112" si="39">5000/AVERAGE(P81,Q81,R81)*1000*N81/O81</f>
        <v>147383.93515106855</v>
      </c>
    </row>
    <row r="82" spans="1:19" x14ac:dyDescent="0.35">
      <c r="A82" s="4">
        <v>45322.645833333336</v>
      </c>
      <c r="B82" t="s">
        <v>19</v>
      </c>
      <c r="C82">
        <v>1</v>
      </c>
      <c r="D82">
        <v>25</v>
      </c>
      <c r="E82" s="4">
        <v>45321.625</v>
      </c>
      <c r="F82">
        <f t="shared" si="35"/>
        <v>24.500000000058208</v>
      </c>
      <c r="H82">
        <v>338718.3</v>
      </c>
      <c r="I82">
        <v>339092</v>
      </c>
      <c r="K82">
        <f t="shared" si="36"/>
        <v>24182.073249089739</v>
      </c>
      <c r="L82">
        <f t="shared" si="37"/>
        <v>24208.752766473906</v>
      </c>
      <c r="M82">
        <f t="shared" si="38"/>
        <v>26.679517384167411</v>
      </c>
      <c r="N82">
        <v>500</v>
      </c>
      <c r="O82">
        <v>250</v>
      </c>
      <c r="P82">
        <v>103.5</v>
      </c>
      <c r="S82" s="5">
        <f t="shared" si="39"/>
        <v>96618.357487922709</v>
      </c>
    </row>
    <row r="83" spans="1:19" x14ac:dyDescent="0.35">
      <c r="A83" s="4">
        <v>45322.645833333336</v>
      </c>
      <c r="B83" t="s">
        <v>19</v>
      </c>
      <c r="C83">
        <v>2</v>
      </c>
      <c r="D83">
        <v>25</v>
      </c>
      <c r="E83" s="4">
        <v>45321.625</v>
      </c>
      <c r="F83">
        <f t="shared" si="35"/>
        <v>24.500000000058208</v>
      </c>
      <c r="H83">
        <v>346899.20000000001</v>
      </c>
      <c r="I83">
        <v>351121</v>
      </c>
      <c r="K83">
        <f t="shared" si="36"/>
        <v>24766.131220104235</v>
      </c>
      <c r="L83">
        <f t="shared" si="37"/>
        <v>25067.53765974156</v>
      </c>
      <c r="M83">
        <f t="shared" si="38"/>
        <v>301.40643963732509</v>
      </c>
      <c r="N83">
        <v>500</v>
      </c>
      <c r="O83">
        <v>250</v>
      </c>
      <c r="P83">
        <v>101.42</v>
      </c>
      <c r="S83" s="5">
        <f t="shared" si="39"/>
        <v>98599.881680141974</v>
      </c>
    </row>
    <row r="84" spans="1:19" x14ac:dyDescent="0.35">
      <c r="A84" s="4">
        <v>45322.645833333336</v>
      </c>
      <c r="B84" t="s">
        <v>19</v>
      </c>
      <c r="C84">
        <v>3</v>
      </c>
      <c r="D84">
        <v>25</v>
      </c>
      <c r="E84" s="4">
        <v>45321.625</v>
      </c>
      <c r="F84">
        <f t="shared" si="35"/>
        <v>24.500000000058208</v>
      </c>
      <c r="H84">
        <v>346444.2</v>
      </c>
      <c r="I84">
        <v>354969</v>
      </c>
      <c r="K84">
        <f t="shared" si="36"/>
        <v>24733.647461983295</v>
      </c>
      <c r="L84">
        <f t="shared" si="37"/>
        <v>25342.257442707218</v>
      </c>
      <c r="M84">
        <f t="shared" si="38"/>
        <v>608.60998072392249</v>
      </c>
      <c r="N84">
        <v>500</v>
      </c>
      <c r="O84">
        <v>250</v>
      </c>
      <c r="P84">
        <v>97.99</v>
      </c>
      <c r="S84" s="5">
        <f t="shared" si="39"/>
        <v>102051.2297173181</v>
      </c>
    </row>
    <row r="85" spans="1:19" x14ac:dyDescent="0.35">
      <c r="A85" s="4">
        <v>45322.645833333336</v>
      </c>
      <c r="B85" t="s">
        <v>19</v>
      </c>
      <c r="C85">
        <v>1</v>
      </c>
      <c r="D85">
        <v>50</v>
      </c>
      <c r="E85" s="4">
        <v>45321.625</v>
      </c>
      <c r="F85">
        <f t="shared" si="35"/>
        <v>24.500000000058208</v>
      </c>
      <c r="H85">
        <v>645101.80000000005</v>
      </c>
      <c r="I85">
        <v>647103</v>
      </c>
      <c r="K85">
        <f t="shared" si="36"/>
        <v>46055.672163918047</v>
      </c>
      <c r="L85">
        <f t="shared" si="37"/>
        <v>46198.543585350184</v>
      </c>
      <c r="M85">
        <f t="shared" si="38"/>
        <v>142.87142143213714</v>
      </c>
      <c r="N85">
        <v>500</v>
      </c>
      <c r="O85">
        <v>250</v>
      </c>
      <c r="P85">
        <v>117.95</v>
      </c>
      <c r="S85" s="5">
        <f t="shared" si="39"/>
        <v>84781.687155574386</v>
      </c>
    </row>
    <row r="86" spans="1:19" x14ac:dyDescent="0.35">
      <c r="A86" s="4">
        <v>45322.645833333336</v>
      </c>
      <c r="B86" t="s">
        <v>19</v>
      </c>
      <c r="C86">
        <v>2</v>
      </c>
      <c r="D86">
        <v>50</v>
      </c>
      <c r="E86" s="4">
        <v>45321.625</v>
      </c>
      <c r="F86">
        <f t="shared" si="35"/>
        <v>24.500000000058208</v>
      </c>
      <c r="H86">
        <v>659063.80000000005</v>
      </c>
      <c r="I86">
        <v>665235</v>
      </c>
      <c r="K86">
        <f t="shared" si="36"/>
        <v>47052.459484543448</v>
      </c>
      <c r="L86">
        <f t="shared" si="37"/>
        <v>47493.039194688368</v>
      </c>
      <c r="M86">
        <f t="shared" si="38"/>
        <v>440.57971014492068</v>
      </c>
      <c r="N86">
        <v>500</v>
      </c>
      <c r="O86">
        <v>250</v>
      </c>
      <c r="P86">
        <v>123.57</v>
      </c>
      <c r="S86" s="5">
        <f t="shared" si="39"/>
        <v>80925.791049607506</v>
      </c>
    </row>
    <row r="87" spans="1:19" x14ac:dyDescent="0.35">
      <c r="A87" s="4">
        <v>45322.645833333336</v>
      </c>
      <c r="B87" t="s">
        <v>19</v>
      </c>
      <c r="C87">
        <v>3</v>
      </c>
      <c r="D87">
        <v>50</v>
      </c>
      <c r="E87" s="4">
        <v>45321.625</v>
      </c>
      <c r="F87">
        <f t="shared" si="35"/>
        <v>24.500000000058208</v>
      </c>
      <c r="H87">
        <v>699840.9</v>
      </c>
      <c r="I87">
        <v>685499</v>
      </c>
      <c r="K87">
        <f t="shared" si="36"/>
        <v>49963.653887342043</v>
      </c>
      <c r="L87">
        <f t="shared" si="37"/>
        <v>48939.744413507535</v>
      </c>
      <c r="M87">
        <f t="shared" si="38"/>
        <v>-1023.9094738345084</v>
      </c>
      <c r="N87">
        <v>500</v>
      </c>
      <c r="O87">
        <v>250</v>
      </c>
      <c r="P87">
        <v>96.45</v>
      </c>
      <c r="S87" s="5">
        <f t="shared" si="39"/>
        <v>103680.66355624676</v>
      </c>
    </row>
    <row r="88" spans="1:19" x14ac:dyDescent="0.35">
      <c r="A88" s="4">
        <v>45323.645833333336</v>
      </c>
      <c r="B88" t="s">
        <v>19</v>
      </c>
      <c r="C88">
        <v>4</v>
      </c>
      <c r="D88">
        <v>1</v>
      </c>
      <c r="E88" s="4">
        <v>45321.625</v>
      </c>
      <c r="F88">
        <f t="shared" si="35"/>
        <v>48.500000000058208</v>
      </c>
      <c r="H88">
        <v>13646.41</v>
      </c>
      <c r="I88">
        <v>14852</v>
      </c>
      <c r="K88">
        <f t="shared" si="36"/>
        <v>974.2564432069679</v>
      </c>
      <c r="L88">
        <f t="shared" si="37"/>
        <v>1060.3269793674592</v>
      </c>
      <c r="M88">
        <f t="shared" si="38"/>
        <v>86.070536160491315</v>
      </c>
      <c r="N88">
        <v>500</v>
      </c>
      <c r="O88">
        <v>250</v>
      </c>
      <c r="P88">
        <v>31.99</v>
      </c>
      <c r="S88" s="5">
        <f t="shared" si="39"/>
        <v>312597.68677711789</v>
      </c>
    </row>
    <row r="89" spans="1:19" x14ac:dyDescent="0.35">
      <c r="A89" s="4">
        <v>45323.645833333336</v>
      </c>
      <c r="B89" t="s">
        <v>19</v>
      </c>
      <c r="C89">
        <v>1</v>
      </c>
      <c r="D89">
        <v>25</v>
      </c>
      <c r="E89" s="4">
        <v>45321.625</v>
      </c>
      <c r="F89">
        <f t="shared" si="35"/>
        <v>48.500000000058208</v>
      </c>
      <c r="H89">
        <v>345523.4</v>
      </c>
      <c r="I89">
        <v>364919</v>
      </c>
      <c r="K89">
        <f t="shared" si="36"/>
        <v>24667.908902691514</v>
      </c>
      <c r="L89">
        <f t="shared" si="37"/>
        <v>26052.616548868424</v>
      </c>
      <c r="M89">
        <f t="shared" si="38"/>
        <v>1384.7076461769102</v>
      </c>
      <c r="N89">
        <v>500</v>
      </c>
      <c r="O89">
        <v>250</v>
      </c>
      <c r="P89">
        <v>59.35</v>
      </c>
      <c r="S89" s="5">
        <f t="shared" si="39"/>
        <v>168491.99663016005</v>
      </c>
    </row>
    <row r="90" spans="1:19" x14ac:dyDescent="0.35">
      <c r="A90" s="4">
        <v>45323.645833333336</v>
      </c>
      <c r="B90" t="s">
        <v>19</v>
      </c>
      <c r="C90">
        <v>2</v>
      </c>
      <c r="D90">
        <v>25</v>
      </c>
      <c r="E90" s="4">
        <v>45321.625</v>
      </c>
      <c r="F90">
        <f t="shared" si="35"/>
        <v>48.500000000058208</v>
      </c>
      <c r="H90">
        <v>352137.4</v>
      </c>
      <c r="I90">
        <v>348646</v>
      </c>
      <c r="K90">
        <f t="shared" si="36"/>
        <v>25140.101377882489</v>
      </c>
      <c r="L90">
        <f t="shared" si="37"/>
        <v>24890.840294138645</v>
      </c>
      <c r="M90">
        <f t="shared" si="38"/>
        <v>-249.26108374384421</v>
      </c>
      <c r="N90">
        <v>500</v>
      </c>
      <c r="O90">
        <v>250</v>
      </c>
      <c r="P90">
        <v>60.84</v>
      </c>
      <c r="S90" s="5">
        <f t="shared" si="39"/>
        <v>164365.54898093358</v>
      </c>
    </row>
    <row r="91" spans="1:19" x14ac:dyDescent="0.35">
      <c r="A91" s="4">
        <v>45323.645833333336</v>
      </c>
      <c r="B91" t="s">
        <v>19</v>
      </c>
      <c r="C91">
        <v>3</v>
      </c>
      <c r="D91">
        <v>25</v>
      </c>
      <c r="E91" s="4">
        <v>45321.625</v>
      </c>
      <c r="F91">
        <f t="shared" si="35"/>
        <v>48.500000000058208</v>
      </c>
      <c r="H91">
        <v>351485</v>
      </c>
      <c r="I91">
        <v>340104</v>
      </c>
      <c r="K91">
        <f t="shared" si="36"/>
        <v>25093.524666238311</v>
      </c>
      <c r="L91">
        <f t="shared" si="37"/>
        <v>24281.002355964876</v>
      </c>
      <c r="M91">
        <f t="shared" si="38"/>
        <v>-812.52231027343441</v>
      </c>
      <c r="N91">
        <v>500</v>
      </c>
      <c r="O91">
        <v>250</v>
      </c>
      <c r="P91">
        <v>55.6</v>
      </c>
      <c r="S91" s="5">
        <f t="shared" si="39"/>
        <v>179856.11510791368</v>
      </c>
    </row>
    <row r="92" spans="1:19" x14ac:dyDescent="0.35">
      <c r="A92" s="4">
        <v>45323.645833333336</v>
      </c>
      <c r="B92" t="s">
        <v>19</v>
      </c>
      <c r="C92">
        <v>1</v>
      </c>
      <c r="D92">
        <v>50</v>
      </c>
      <c r="E92" s="4">
        <v>45321.625</v>
      </c>
      <c r="F92">
        <f t="shared" si="35"/>
        <v>48.500000000058208</v>
      </c>
      <c r="H92">
        <v>652620</v>
      </c>
      <c r="I92">
        <v>704118</v>
      </c>
      <c r="K92">
        <f t="shared" si="36"/>
        <v>46592.418076675945</v>
      </c>
      <c r="L92">
        <f t="shared" si="37"/>
        <v>50269.008352966375</v>
      </c>
      <c r="M92">
        <f t="shared" si="38"/>
        <v>3676.5902762904298</v>
      </c>
      <c r="N92">
        <v>500</v>
      </c>
      <c r="O92">
        <v>250</v>
      </c>
      <c r="P92">
        <v>97.43</v>
      </c>
      <c r="S92" s="5">
        <f t="shared" si="39"/>
        <v>102637.79123473262</v>
      </c>
    </row>
    <row r="93" spans="1:19" x14ac:dyDescent="0.35">
      <c r="A93" s="4">
        <v>45323.645833333336</v>
      </c>
      <c r="B93" t="s">
        <v>19</v>
      </c>
      <c r="C93">
        <v>2</v>
      </c>
      <c r="D93">
        <v>50</v>
      </c>
      <c r="E93" s="4">
        <v>45321.625</v>
      </c>
      <c r="F93">
        <f t="shared" si="35"/>
        <v>48.500000000058208</v>
      </c>
      <c r="H93">
        <v>688214.1</v>
      </c>
      <c r="I93">
        <v>691215</v>
      </c>
      <c r="K93">
        <f t="shared" si="36"/>
        <v>49133.583208395801</v>
      </c>
      <c r="L93">
        <f t="shared" si="37"/>
        <v>49347.82608695652</v>
      </c>
      <c r="M93">
        <f t="shared" si="38"/>
        <v>214.24287856071896</v>
      </c>
      <c r="N93">
        <v>500</v>
      </c>
      <c r="O93">
        <v>250</v>
      </c>
      <c r="P93">
        <f>5000*123.7/4762</f>
        <v>129.88240235195295</v>
      </c>
      <c r="S93" s="5">
        <f t="shared" si="39"/>
        <v>76992.724333063874</v>
      </c>
    </row>
    <row r="94" spans="1:19" x14ac:dyDescent="0.35">
      <c r="A94" s="4">
        <v>45323.645833333336</v>
      </c>
      <c r="B94" t="s">
        <v>19</v>
      </c>
      <c r="C94">
        <v>3</v>
      </c>
      <c r="D94">
        <v>50</v>
      </c>
      <c r="E94" s="4">
        <v>45321.625</v>
      </c>
      <c r="F94">
        <f t="shared" si="35"/>
        <v>48.500000000058208</v>
      </c>
      <c r="H94">
        <v>717342.8</v>
      </c>
      <c r="I94">
        <v>738350</v>
      </c>
      <c r="K94">
        <f t="shared" si="36"/>
        <v>51213.164846148356</v>
      </c>
      <c r="L94">
        <f t="shared" si="37"/>
        <v>52712.929249660883</v>
      </c>
      <c r="M94">
        <f t="shared" si="38"/>
        <v>1499.7644035125268</v>
      </c>
      <c r="N94">
        <v>500</v>
      </c>
      <c r="O94">
        <v>250</v>
      </c>
      <c r="P94">
        <v>101.92</v>
      </c>
      <c r="S94" s="5">
        <f t="shared" si="39"/>
        <v>98116.169544740973</v>
      </c>
    </row>
    <row r="95" spans="1:19" x14ac:dyDescent="0.35">
      <c r="A95" s="4">
        <v>45324.635416666664</v>
      </c>
      <c r="B95" t="s">
        <v>19</v>
      </c>
      <c r="C95">
        <v>4</v>
      </c>
      <c r="D95">
        <v>1</v>
      </c>
      <c r="E95" s="4">
        <v>45321.625</v>
      </c>
      <c r="F95">
        <f t="shared" si="35"/>
        <v>72.249999999941792</v>
      </c>
      <c r="H95">
        <v>11548.34</v>
      </c>
      <c r="I95">
        <v>14839</v>
      </c>
      <c r="K95">
        <f t="shared" si="36"/>
        <v>824.4691939744414</v>
      </c>
      <c r="L95">
        <f t="shared" si="37"/>
        <v>1059.3988719925751</v>
      </c>
      <c r="M95">
        <f t="shared" si="38"/>
        <v>234.9296780181337</v>
      </c>
      <c r="N95">
        <v>500</v>
      </c>
      <c r="O95">
        <v>250</v>
      </c>
      <c r="P95">
        <v>14.25</v>
      </c>
      <c r="S95" s="5">
        <f t="shared" si="39"/>
        <v>701754.38596491236</v>
      </c>
    </row>
    <row r="96" spans="1:19" x14ac:dyDescent="0.35">
      <c r="A96" s="4">
        <v>45324.635416666664</v>
      </c>
      <c r="B96" t="s">
        <v>19</v>
      </c>
      <c r="C96">
        <v>1</v>
      </c>
      <c r="D96">
        <v>25</v>
      </c>
      <c r="E96" s="4">
        <v>45321.625</v>
      </c>
      <c r="F96">
        <f t="shared" si="35"/>
        <v>72.249999999941792</v>
      </c>
      <c r="H96">
        <v>349101.4</v>
      </c>
      <c r="I96">
        <v>402105</v>
      </c>
      <c r="K96">
        <f t="shared" si="36"/>
        <v>24923.352609409583</v>
      </c>
      <c r="L96">
        <f t="shared" si="37"/>
        <v>28707.431998286571</v>
      </c>
      <c r="M96">
        <f t="shared" si="38"/>
        <v>3784.0793888769877</v>
      </c>
      <c r="N96">
        <v>500</v>
      </c>
      <c r="O96">
        <v>250</v>
      </c>
      <c r="P96">
        <v>30.48</v>
      </c>
      <c r="S96" s="5">
        <f t="shared" si="39"/>
        <v>328083.98950131232</v>
      </c>
    </row>
    <row r="97" spans="1:19" x14ac:dyDescent="0.35">
      <c r="A97" s="4">
        <v>45324.635416666664</v>
      </c>
      <c r="B97" t="s">
        <v>19</v>
      </c>
      <c r="C97">
        <v>2</v>
      </c>
      <c r="D97">
        <v>25</v>
      </c>
      <c r="E97" s="4">
        <v>45321.625</v>
      </c>
      <c r="F97">
        <f t="shared" si="35"/>
        <v>72.249999999941792</v>
      </c>
      <c r="H97">
        <v>351931.6</v>
      </c>
      <c r="I97">
        <v>340352</v>
      </c>
      <c r="K97">
        <f t="shared" si="36"/>
        <v>25125.408724209323</v>
      </c>
      <c r="L97">
        <f t="shared" si="37"/>
        <v>24298.707788962663</v>
      </c>
      <c r="M97">
        <f t="shared" si="38"/>
        <v>-826.70093524665936</v>
      </c>
      <c r="N97">
        <v>500</v>
      </c>
      <c r="O97">
        <v>250</v>
      </c>
      <c r="P97">
        <v>31.75</v>
      </c>
      <c r="S97" s="5">
        <f t="shared" si="39"/>
        <v>314960.62992125982</v>
      </c>
    </row>
    <row r="98" spans="1:19" x14ac:dyDescent="0.35">
      <c r="A98" s="4">
        <v>45324.635416666664</v>
      </c>
      <c r="B98" t="s">
        <v>19</v>
      </c>
      <c r="C98">
        <v>3</v>
      </c>
      <c r="D98">
        <v>25</v>
      </c>
      <c r="E98" s="4">
        <v>45321.625</v>
      </c>
      <c r="F98">
        <f t="shared" si="35"/>
        <v>72.249999999941792</v>
      </c>
      <c r="H98">
        <v>350426.8</v>
      </c>
      <c r="I98">
        <v>346647</v>
      </c>
      <c r="K98">
        <f t="shared" si="36"/>
        <v>25017.976725922752</v>
      </c>
      <c r="L98">
        <f t="shared" si="37"/>
        <v>24748.125937031484</v>
      </c>
      <c r="M98">
        <f t="shared" si="38"/>
        <v>-269.85078889126817</v>
      </c>
      <c r="N98">
        <v>500</v>
      </c>
      <c r="O98">
        <v>250</v>
      </c>
      <c r="P98">
        <v>32.409999999999997</v>
      </c>
      <c r="S98" s="5">
        <f t="shared" si="39"/>
        <v>308546.74483184202</v>
      </c>
    </row>
    <row r="99" spans="1:19" x14ac:dyDescent="0.35">
      <c r="A99" s="4">
        <v>45324.635416666664</v>
      </c>
      <c r="B99" t="s">
        <v>19</v>
      </c>
      <c r="C99">
        <v>1</v>
      </c>
      <c r="D99">
        <v>50</v>
      </c>
      <c r="E99" s="4">
        <v>45321.625</v>
      </c>
      <c r="F99">
        <f t="shared" si="35"/>
        <v>72.249999999941792</v>
      </c>
      <c r="H99">
        <v>667677.4</v>
      </c>
      <c r="I99">
        <v>636384</v>
      </c>
      <c r="K99">
        <f t="shared" si="36"/>
        <v>47667.409152566579</v>
      </c>
      <c r="L99">
        <f t="shared" si="37"/>
        <v>45433.283358320841</v>
      </c>
      <c r="M99">
        <f t="shared" si="38"/>
        <v>-2234.1257942457378</v>
      </c>
      <c r="N99">
        <v>500</v>
      </c>
      <c r="O99">
        <v>250</v>
      </c>
      <c r="P99">
        <v>67.77</v>
      </c>
      <c r="S99" s="5">
        <f t="shared" si="39"/>
        <v>147557.91648221927</v>
      </c>
    </row>
    <row r="100" spans="1:19" x14ac:dyDescent="0.35">
      <c r="A100" s="4">
        <v>45324.635416666664</v>
      </c>
      <c r="B100" t="s">
        <v>19</v>
      </c>
      <c r="C100">
        <v>2</v>
      </c>
      <c r="D100">
        <v>50</v>
      </c>
      <c r="E100" s="4">
        <v>45321.625</v>
      </c>
      <c r="F100">
        <f t="shared" si="35"/>
        <v>72.249999999941792</v>
      </c>
      <c r="H100">
        <v>668932.9</v>
      </c>
      <c r="I100">
        <v>701750</v>
      </c>
      <c r="K100">
        <f t="shared" si="36"/>
        <v>47757.042907117873</v>
      </c>
      <c r="L100">
        <f t="shared" si="37"/>
        <v>50099.950024987505</v>
      </c>
      <c r="M100">
        <f t="shared" si="38"/>
        <v>2342.9071178696322</v>
      </c>
      <c r="N100">
        <v>500</v>
      </c>
      <c r="O100">
        <v>250</v>
      </c>
      <c r="P100">
        <f>5000*123.7/4922</f>
        <v>125.66030069077611</v>
      </c>
      <c r="S100" s="5">
        <f t="shared" si="39"/>
        <v>79579.628132578815</v>
      </c>
    </row>
    <row r="101" spans="1:19" x14ac:dyDescent="0.35">
      <c r="A101" s="4">
        <v>45324.635416666664</v>
      </c>
      <c r="B101" t="s">
        <v>19</v>
      </c>
      <c r="C101">
        <v>3</v>
      </c>
      <c r="D101">
        <v>50</v>
      </c>
      <c r="E101" s="4">
        <v>45321.625</v>
      </c>
      <c r="F101">
        <f t="shared" si="35"/>
        <v>72.249999999941792</v>
      </c>
      <c r="H101">
        <v>716362.6</v>
      </c>
      <c r="I101">
        <v>718981</v>
      </c>
      <c r="K101">
        <f t="shared" si="36"/>
        <v>51143.185550082104</v>
      </c>
      <c r="L101">
        <f t="shared" si="37"/>
        <v>51330.120653958737</v>
      </c>
      <c r="M101">
        <f t="shared" si="38"/>
        <v>186.93510387663264</v>
      </c>
      <c r="N101">
        <v>500</v>
      </c>
      <c r="O101">
        <v>250</v>
      </c>
      <c r="P101">
        <v>71.61</v>
      </c>
      <c r="S101" s="5">
        <f t="shared" si="39"/>
        <v>139645.3009356235</v>
      </c>
    </row>
    <row r="102" spans="1:19" x14ac:dyDescent="0.35">
      <c r="A102" s="4">
        <v>45327.5</v>
      </c>
      <c r="B102" t="s">
        <v>19</v>
      </c>
      <c r="C102">
        <v>4</v>
      </c>
      <c r="D102">
        <v>1</v>
      </c>
      <c r="E102" s="4">
        <v>45321.625</v>
      </c>
      <c r="F102">
        <f t="shared" ref="F102:F108" si="40">(A102-E102)*24</f>
        <v>141</v>
      </c>
      <c r="H102">
        <v>0</v>
      </c>
      <c r="I102">
        <v>15289</v>
      </c>
      <c r="K102">
        <f t="shared" ref="K102:K109" si="41">H102/14.007</f>
        <v>0</v>
      </c>
      <c r="L102">
        <f t="shared" ref="L102:L109" si="42">I102/14.007</f>
        <v>1091.5256657385594</v>
      </c>
      <c r="M102">
        <f t="shared" ref="M102:M109" si="43">L102-K102</f>
        <v>1091.5256657385594</v>
      </c>
      <c r="N102">
        <v>500</v>
      </c>
      <c r="O102">
        <v>50</v>
      </c>
      <c r="P102">
        <v>12.23</v>
      </c>
      <c r="S102" s="5">
        <f t="shared" si="39"/>
        <v>4088307.4407195426</v>
      </c>
    </row>
    <row r="103" spans="1:19" x14ac:dyDescent="0.35">
      <c r="A103" s="4">
        <v>45327.5</v>
      </c>
      <c r="B103" t="s">
        <v>19</v>
      </c>
      <c r="C103">
        <v>1</v>
      </c>
      <c r="D103">
        <v>25</v>
      </c>
      <c r="E103" s="4">
        <v>45321.625</v>
      </c>
      <c r="F103">
        <f t="shared" si="40"/>
        <v>141</v>
      </c>
      <c r="H103">
        <v>340316</v>
      </c>
      <c r="I103">
        <v>360521</v>
      </c>
      <c r="K103">
        <f t="shared" si="41"/>
        <v>24296.137645462983</v>
      </c>
      <c r="L103">
        <f t="shared" si="42"/>
        <v>25738.630684657674</v>
      </c>
      <c r="M103">
        <f t="shared" si="43"/>
        <v>1442.4930391946909</v>
      </c>
      <c r="N103">
        <v>500</v>
      </c>
      <c r="O103">
        <v>100</v>
      </c>
      <c r="P103">
        <v>19.89</v>
      </c>
      <c r="S103" s="5">
        <f t="shared" si="39"/>
        <v>1256913.0216189038</v>
      </c>
    </row>
    <row r="104" spans="1:19" x14ac:dyDescent="0.35">
      <c r="A104" s="4">
        <v>45327.5</v>
      </c>
      <c r="B104" t="s">
        <v>19</v>
      </c>
      <c r="C104">
        <v>2</v>
      </c>
      <c r="D104">
        <v>25</v>
      </c>
      <c r="E104" s="4">
        <v>45321.625</v>
      </c>
      <c r="F104">
        <f t="shared" si="40"/>
        <v>141</v>
      </c>
      <c r="H104">
        <v>349450.3</v>
      </c>
      <c r="I104">
        <v>373251</v>
      </c>
      <c r="K104">
        <f t="shared" si="41"/>
        <v>24948.261583493968</v>
      </c>
      <c r="L104">
        <f t="shared" si="42"/>
        <v>26647.461983294066</v>
      </c>
      <c r="M104">
        <f t="shared" si="43"/>
        <v>1699.2003998000982</v>
      </c>
      <c r="N104">
        <v>500</v>
      </c>
      <c r="O104">
        <v>100</v>
      </c>
      <c r="P104">
        <v>14.75</v>
      </c>
      <c r="S104" s="5">
        <f t="shared" si="39"/>
        <v>1694915.2542372879</v>
      </c>
    </row>
    <row r="105" spans="1:19" x14ac:dyDescent="0.35">
      <c r="A105" s="4">
        <v>45327.5</v>
      </c>
      <c r="B105" t="s">
        <v>19</v>
      </c>
      <c r="C105">
        <v>3</v>
      </c>
      <c r="D105">
        <v>25</v>
      </c>
      <c r="E105" s="4">
        <v>45321.625</v>
      </c>
      <c r="F105">
        <f t="shared" si="40"/>
        <v>141</v>
      </c>
      <c r="H105">
        <v>354341.9</v>
      </c>
      <c r="I105">
        <v>374379</v>
      </c>
      <c r="K105">
        <f t="shared" si="41"/>
        <v>25297.486970800317</v>
      </c>
      <c r="L105">
        <f t="shared" si="42"/>
        <v>26727.993146284003</v>
      </c>
      <c r="M105">
        <f t="shared" si="43"/>
        <v>1430.5061754836861</v>
      </c>
      <c r="N105">
        <v>500</v>
      </c>
      <c r="O105">
        <v>100</v>
      </c>
      <c r="P105">
        <v>17.100000000000001</v>
      </c>
      <c r="S105" s="5">
        <f t="shared" si="39"/>
        <v>1461988.3040935672</v>
      </c>
    </row>
    <row r="106" spans="1:19" x14ac:dyDescent="0.35">
      <c r="A106" s="4">
        <v>45327.5</v>
      </c>
      <c r="B106" t="s">
        <v>19</v>
      </c>
      <c r="C106">
        <v>1</v>
      </c>
      <c r="D106">
        <v>50</v>
      </c>
      <c r="E106" s="4">
        <v>45321.625</v>
      </c>
      <c r="F106">
        <f t="shared" si="40"/>
        <v>141</v>
      </c>
      <c r="H106">
        <v>658823.30000000005</v>
      </c>
      <c r="I106">
        <v>661871</v>
      </c>
      <c r="K106">
        <f t="shared" si="41"/>
        <v>47035.28949810809</v>
      </c>
      <c r="L106">
        <f t="shared" si="42"/>
        <v>47252.873563218389</v>
      </c>
      <c r="M106">
        <f t="shared" si="43"/>
        <v>217.58406511029898</v>
      </c>
      <c r="N106">
        <v>500</v>
      </c>
      <c r="O106">
        <v>250</v>
      </c>
      <c r="P106">
        <v>30.45</v>
      </c>
      <c r="S106" s="5">
        <f t="shared" si="39"/>
        <v>328407.22495894908</v>
      </c>
    </row>
    <row r="107" spans="1:19" x14ac:dyDescent="0.35">
      <c r="A107" s="4">
        <v>45327.5</v>
      </c>
      <c r="B107" t="s">
        <v>19</v>
      </c>
      <c r="C107">
        <v>2</v>
      </c>
      <c r="D107">
        <v>50</v>
      </c>
      <c r="E107" s="4">
        <v>45321.625</v>
      </c>
      <c r="F107">
        <f t="shared" si="40"/>
        <v>141</v>
      </c>
      <c r="H107">
        <v>667390.4</v>
      </c>
      <c r="I107">
        <v>642467</v>
      </c>
      <c r="K107">
        <f t="shared" si="41"/>
        <v>47646.919397444137</v>
      </c>
      <c r="L107">
        <f t="shared" si="42"/>
        <v>45867.566216891559</v>
      </c>
      <c r="M107">
        <f t="shared" si="43"/>
        <v>-1779.3531805525781</v>
      </c>
      <c r="N107">
        <v>500</v>
      </c>
      <c r="O107">
        <v>250</v>
      </c>
      <c r="P107">
        <v>93.81</v>
      </c>
      <c r="S107" s="5">
        <f t="shared" si="39"/>
        <v>106598.44366272252</v>
      </c>
    </row>
    <row r="108" spans="1:19" x14ac:dyDescent="0.35">
      <c r="A108" s="4">
        <v>45327.5</v>
      </c>
      <c r="B108" t="s">
        <v>19</v>
      </c>
      <c r="C108">
        <v>3</v>
      </c>
      <c r="D108">
        <v>50</v>
      </c>
      <c r="E108" s="4">
        <v>45321.625</v>
      </c>
      <c r="F108">
        <f t="shared" si="40"/>
        <v>141</v>
      </c>
      <c r="H108">
        <v>708023.4</v>
      </c>
      <c r="I108">
        <v>727307</v>
      </c>
      <c r="K108">
        <f t="shared" si="41"/>
        <v>50547.826086956527</v>
      </c>
      <c r="L108">
        <f t="shared" si="42"/>
        <v>51924.537731134435</v>
      </c>
      <c r="M108">
        <f t="shared" si="43"/>
        <v>1376.7116441779071</v>
      </c>
      <c r="N108">
        <v>500</v>
      </c>
      <c r="O108">
        <v>250</v>
      </c>
      <c r="P108">
        <v>31.59</v>
      </c>
      <c r="S108" s="5">
        <f t="shared" si="39"/>
        <v>316555.87211142766</v>
      </c>
    </row>
    <row r="109" spans="1:19" x14ac:dyDescent="0.35">
      <c r="A109" s="4">
        <v>45327.5</v>
      </c>
      <c r="B109" t="s">
        <v>19</v>
      </c>
      <c r="C109">
        <v>1</v>
      </c>
      <c r="D109">
        <v>10</v>
      </c>
      <c r="E109" s="4">
        <v>45314.75</v>
      </c>
      <c r="F109">
        <f t="shared" ref="F109:F115" si="44">(A109-E109)*24</f>
        <v>306</v>
      </c>
      <c r="H109">
        <v>0</v>
      </c>
      <c r="I109">
        <v>155283</v>
      </c>
      <c r="K109">
        <f t="shared" si="41"/>
        <v>0</v>
      </c>
      <c r="L109">
        <f t="shared" si="42"/>
        <v>11086.099807239238</v>
      </c>
      <c r="M109">
        <f t="shared" si="43"/>
        <v>11086.099807239238</v>
      </c>
      <c r="N109">
        <v>500</v>
      </c>
      <c r="O109">
        <v>5</v>
      </c>
      <c r="P109">
        <v>15.92</v>
      </c>
      <c r="S109" s="5">
        <f t="shared" si="39"/>
        <v>31407035.175879396</v>
      </c>
    </row>
    <row r="110" spans="1:19" x14ac:dyDescent="0.35">
      <c r="A110" s="4">
        <v>45329.458333333336</v>
      </c>
      <c r="B110" t="s">
        <v>19</v>
      </c>
      <c r="C110">
        <v>1</v>
      </c>
      <c r="D110">
        <v>25</v>
      </c>
      <c r="E110" s="4">
        <v>45321.625</v>
      </c>
      <c r="F110">
        <f t="shared" si="44"/>
        <v>188.00000000005821</v>
      </c>
      <c r="H110">
        <v>323106</v>
      </c>
      <c r="I110">
        <v>368331</v>
      </c>
      <c r="K110">
        <f t="shared" ref="K110:K115" si="45">H110/14.007</f>
        <v>23067.466266866566</v>
      </c>
      <c r="L110">
        <f t="shared" ref="L110:L115" si="46">I110/14.007</f>
        <v>26296.209038337973</v>
      </c>
      <c r="M110">
        <f t="shared" ref="M110:M115" si="47">L110-K110</f>
        <v>3228.7427714714067</v>
      </c>
      <c r="N110">
        <v>500</v>
      </c>
      <c r="O110">
        <v>50</v>
      </c>
      <c r="P110">
        <v>15.44</v>
      </c>
      <c r="S110" s="5">
        <f t="shared" si="39"/>
        <v>3238341.9689119174</v>
      </c>
    </row>
    <row r="111" spans="1:19" x14ac:dyDescent="0.35">
      <c r="A111" s="4">
        <v>45329.458333333336</v>
      </c>
      <c r="B111" t="s">
        <v>19</v>
      </c>
      <c r="C111">
        <v>2</v>
      </c>
      <c r="D111">
        <v>25</v>
      </c>
      <c r="E111" s="4">
        <v>45321.625</v>
      </c>
      <c r="F111">
        <f t="shared" si="44"/>
        <v>188.00000000005821</v>
      </c>
      <c r="H111">
        <v>321068.40000000002</v>
      </c>
      <c r="I111">
        <v>378303</v>
      </c>
      <c r="K111">
        <f t="shared" si="45"/>
        <v>22921.996144784753</v>
      </c>
      <c r="L111">
        <f t="shared" si="46"/>
        <v>27008.138787748983</v>
      </c>
      <c r="M111">
        <f t="shared" si="47"/>
        <v>4086.1426429642306</v>
      </c>
      <c r="N111">
        <v>500</v>
      </c>
      <c r="O111">
        <v>50</v>
      </c>
      <c r="P111">
        <v>9.4499999999999993</v>
      </c>
      <c r="S111" s="5">
        <f t="shared" si="39"/>
        <v>5291005.291005291</v>
      </c>
    </row>
    <row r="112" spans="1:19" x14ac:dyDescent="0.35">
      <c r="A112" s="4">
        <v>45329.458333333336</v>
      </c>
      <c r="B112" t="s">
        <v>19</v>
      </c>
      <c r="C112">
        <v>3</v>
      </c>
      <c r="D112">
        <v>25</v>
      </c>
      <c r="E112" s="4">
        <v>45321.625</v>
      </c>
      <c r="F112">
        <f t="shared" si="44"/>
        <v>188.00000000005821</v>
      </c>
      <c r="H112">
        <v>326485.09999999998</v>
      </c>
      <c r="I112">
        <v>373828</v>
      </c>
      <c r="K112">
        <f t="shared" si="45"/>
        <v>23308.709930748912</v>
      </c>
      <c r="L112">
        <f t="shared" si="46"/>
        <v>26688.655672163917</v>
      </c>
      <c r="M112">
        <f t="shared" si="47"/>
        <v>3379.9457414150056</v>
      </c>
      <c r="N112">
        <v>500</v>
      </c>
      <c r="O112">
        <v>50</v>
      </c>
      <c r="P112">
        <v>11.02</v>
      </c>
      <c r="S112" s="5">
        <f t="shared" si="39"/>
        <v>4537205.081669692</v>
      </c>
    </row>
    <row r="113" spans="1:19" x14ac:dyDescent="0.35">
      <c r="A113" s="4">
        <v>45329.458333333336</v>
      </c>
      <c r="B113" t="s">
        <v>19</v>
      </c>
      <c r="C113">
        <v>1</v>
      </c>
      <c r="D113">
        <v>50</v>
      </c>
      <c r="E113" s="4">
        <v>45321.625</v>
      </c>
      <c r="F113">
        <f t="shared" si="44"/>
        <v>188.00000000005821</v>
      </c>
      <c r="H113">
        <v>643784.4</v>
      </c>
      <c r="I113">
        <v>676912</v>
      </c>
      <c r="K113">
        <f t="shared" si="45"/>
        <v>45961.619190404803</v>
      </c>
      <c r="L113">
        <f t="shared" si="46"/>
        <v>48326.693795959167</v>
      </c>
      <c r="M113">
        <f t="shared" si="47"/>
        <v>2365.0746055543641</v>
      </c>
      <c r="N113">
        <v>500</v>
      </c>
      <c r="O113">
        <v>250</v>
      </c>
      <c r="P113">
        <v>15.03</v>
      </c>
      <c r="S113" s="5">
        <f t="shared" ref="S113:S144" si="48">5000/AVERAGE(P113,Q113,R113)*1000*N113/O113</f>
        <v>665335.99467731209</v>
      </c>
    </row>
    <row r="114" spans="1:19" x14ac:dyDescent="0.35">
      <c r="A114" s="4">
        <v>45329.458333333336</v>
      </c>
      <c r="B114" t="s">
        <v>19</v>
      </c>
      <c r="C114">
        <v>2</v>
      </c>
      <c r="D114">
        <v>50</v>
      </c>
      <c r="E114" s="4">
        <v>45321.625</v>
      </c>
      <c r="F114">
        <f t="shared" si="44"/>
        <v>188.00000000005821</v>
      </c>
      <c r="H114">
        <v>664059.30000000005</v>
      </c>
      <c r="I114">
        <v>679074</v>
      </c>
      <c r="K114">
        <f t="shared" si="45"/>
        <v>47409.102591561365</v>
      </c>
      <c r="L114">
        <f t="shared" si="46"/>
        <v>48481.045191689867</v>
      </c>
      <c r="M114">
        <f t="shared" si="47"/>
        <v>1071.9426001285028</v>
      </c>
      <c r="N114">
        <v>500</v>
      </c>
      <c r="O114">
        <v>250</v>
      </c>
      <c r="P114">
        <v>47.08</v>
      </c>
      <c r="S114" s="5">
        <f t="shared" si="48"/>
        <v>212404.41801189465</v>
      </c>
    </row>
    <row r="115" spans="1:19" x14ac:dyDescent="0.35">
      <c r="A115" s="4">
        <v>45329.458333333336</v>
      </c>
      <c r="B115" t="s">
        <v>19</v>
      </c>
      <c r="C115">
        <v>3</v>
      </c>
      <c r="D115">
        <v>50</v>
      </c>
      <c r="E115" s="4">
        <v>45321.625</v>
      </c>
      <c r="F115">
        <f t="shared" si="44"/>
        <v>188.00000000005821</v>
      </c>
      <c r="H115">
        <v>712079.9</v>
      </c>
      <c r="I115">
        <v>741211</v>
      </c>
      <c r="K115">
        <f t="shared" si="45"/>
        <v>50837.431284357823</v>
      </c>
      <c r="L115">
        <f t="shared" si="46"/>
        <v>52917.18426501035</v>
      </c>
      <c r="M115">
        <f t="shared" si="47"/>
        <v>2079.7529806525272</v>
      </c>
      <c r="N115">
        <v>500</v>
      </c>
      <c r="O115">
        <v>250</v>
      </c>
      <c r="P115">
        <v>13.73</v>
      </c>
      <c r="S115" s="5">
        <f t="shared" si="48"/>
        <v>728332.11944646761</v>
      </c>
    </row>
    <row r="116" spans="1:19" x14ac:dyDescent="0.35">
      <c r="A116" s="4">
        <v>45330.5625</v>
      </c>
      <c r="B116" t="s">
        <v>19</v>
      </c>
      <c r="C116">
        <v>1</v>
      </c>
      <c r="D116">
        <v>25</v>
      </c>
      <c r="E116" s="4">
        <v>45321.625</v>
      </c>
      <c r="F116">
        <f t="shared" ref="F116:F121" si="49">(A116-E116)*24</f>
        <v>214.5</v>
      </c>
      <c r="H116">
        <v>309866.3</v>
      </c>
      <c r="I116">
        <v>387780</v>
      </c>
      <c r="K116">
        <f t="shared" ref="K116:K121" si="50">H116/14.007</f>
        <v>22122.246019847218</v>
      </c>
      <c r="L116">
        <f t="shared" ref="L116:L121" si="51">I116/14.007</f>
        <v>27684.729064039409</v>
      </c>
      <c r="M116">
        <f t="shared" ref="M116:M121" si="52">L116-K116</f>
        <v>5562.4830441921913</v>
      </c>
      <c r="N116">
        <v>500</v>
      </c>
      <c r="O116">
        <v>25</v>
      </c>
      <c r="P116">
        <v>16.559999999999999</v>
      </c>
      <c r="S116" s="5">
        <f t="shared" si="48"/>
        <v>6038647.3429951705</v>
      </c>
    </row>
    <row r="117" spans="1:19" x14ac:dyDescent="0.35">
      <c r="A117" s="4">
        <v>45330.5625</v>
      </c>
      <c r="B117" t="s">
        <v>19</v>
      </c>
      <c r="C117">
        <v>2</v>
      </c>
      <c r="D117">
        <v>25</v>
      </c>
      <c r="E117" s="4">
        <v>45321.625</v>
      </c>
      <c r="F117">
        <f t="shared" si="49"/>
        <v>214.5</v>
      </c>
      <c r="H117">
        <v>294556</v>
      </c>
      <c r="I117">
        <v>366463</v>
      </c>
      <c r="K117">
        <f t="shared" si="50"/>
        <v>21029.19968587135</v>
      </c>
      <c r="L117">
        <f t="shared" si="51"/>
        <v>26162.847147854645</v>
      </c>
      <c r="M117">
        <f t="shared" si="52"/>
        <v>5133.6474619832952</v>
      </c>
      <c r="N117">
        <v>500</v>
      </c>
      <c r="O117">
        <v>25</v>
      </c>
      <c r="P117">
        <v>10.58</v>
      </c>
      <c r="S117" s="5">
        <f t="shared" si="48"/>
        <v>9451795.8412098307</v>
      </c>
    </row>
    <row r="118" spans="1:19" x14ac:dyDescent="0.35">
      <c r="A118" s="4">
        <v>45330.5625</v>
      </c>
      <c r="B118" t="s">
        <v>19</v>
      </c>
      <c r="C118">
        <v>3</v>
      </c>
      <c r="D118">
        <v>25</v>
      </c>
      <c r="E118" s="4">
        <v>45321.625</v>
      </c>
      <c r="F118">
        <f t="shared" si="49"/>
        <v>214.5</v>
      </c>
      <c r="H118">
        <v>304388.5</v>
      </c>
      <c r="I118">
        <v>357600</v>
      </c>
      <c r="K118">
        <f t="shared" si="50"/>
        <v>21731.170129221104</v>
      </c>
      <c r="L118">
        <f t="shared" si="51"/>
        <v>25530.092096808738</v>
      </c>
      <c r="M118">
        <f t="shared" si="52"/>
        <v>3798.9219675876338</v>
      </c>
      <c r="N118">
        <v>500</v>
      </c>
      <c r="O118">
        <v>25</v>
      </c>
      <c r="P118">
        <v>11.39</v>
      </c>
      <c r="S118" s="5">
        <f t="shared" si="48"/>
        <v>8779631.2554872688</v>
      </c>
    </row>
    <row r="119" spans="1:19" x14ac:dyDescent="0.35">
      <c r="A119" s="4">
        <v>45330.5625</v>
      </c>
      <c r="B119" t="s">
        <v>19</v>
      </c>
      <c r="C119">
        <v>1</v>
      </c>
      <c r="D119">
        <v>50</v>
      </c>
      <c r="E119" s="4">
        <v>45321.625</v>
      </c>
      <c r="F119">
        <f t="shared" si="49"/>
        <v>214.5</v>
      </c>
      <c r="H119">
        <v>631672.30000000005</v>
      </c>
      <c r="I119">
        <v>663300</v>
      </c>
      <c r="K119">
        <f t="shared" si="50"/>
        <v>45096.901549225389</v>
      </c>
      <c r="L119">
        <f t="shared" si="51"/>
        <v>47354.893981580637</v>
      </c>
      <c r="M119">
        <f t="shared" si="52"/>
        <v>2257.9924323552477</v>
      </c>
      <c r="N119">
        <v>500</v>
      </c>
      <c r="O119">
        <v>250</v>
      </c>
      <c r="P119">
        <v>11.2</v>
      </c>
      <c r="S119" s="5">
        <f t="shared" si="48"/>
        <v>892857.14285714284</v>
      </c>
    </row>
    <row r="120" spans="1:19" x14ac:dyDescent="0.35">
      <c r="A120" s="4">
        <v>45330.5625</v>
      </c>
      <c r="B120" t="s">
        <v>19</v>
      </c>
      <c r="C120">
        <v>2</v>
      </c>
      <c r="D120">
        <v>50</v>
      </c>
      <c r="E120" s="4">
        <v>45321.625</v>
      </c>
      <c r="F120">
        <f t="shared" si="49"/>
        <v>214.5</v>
      </c>
      <c r="H120">
        <v>682753.6</v>
      </c>
      <c r="I120">
        <v>752357</v>
      </c>
      <c r="K120">
        <f t="shared" si="50"/>
        <v>48743.742414507033</v>
      </c>
      <c r="L120">
        <f t="shared" si="51"/>
        <v>53712.929249660883</v>
      </c>
      <c r="M120">
        <f t="shared" si="52"/>
        <v>4969.1868351538506</v>
      </c>
      <c r="N120">
        <v>500</v>
      </c>
      <c r="O120">
        <v>250</v>
      </c>
      <c r="P120">
        <v>31.78</v>
      </c>
      <c r="S120" s="5">
        <f t="shared" si="48"/>
        <v>314663.31025802391</v>
      </c>
    </row>
    <row r="121" spans="1:19" x14ac:dyDescent="0.35">
      <c r="A121" s="4">
        <v>45330.5625</v>
      </c>
      <c r="B121" t="s">
        <v>19</v>
      </c>
      <c r="C121">
        <v>3</v>
      </c>
      <c r="D121">
        <v>50</v>
      </c>
      <c r="E121" s="4">
        <v>45321.625</v>
      </c>
      <c r="F121">
        <f t="shared" si="49"/>
        <v>214.5</v>
      </c>
      <c r="H121">
        <v>688095.9</v>
      </c>
      <c r="I121">
        <v>723980</v>
      </c>
      <c r="K121">
        <f t="shared" si="50"/>
        <v>49125.144570571858</v>
      </c>
      <c r="L121">
        <f t="shared" si="51"/>
        <v>51687.013636039126</v>
      </c>
      <c r="M121">
        <f t="shared" si="52"/>
        <v>2561.8690654672682</v>
      </c>
      <c r="N121">
        <v>500</v>
      </c>
      <c r="O121">
        <v>250</v>
      </c>
      <c r="P121">
        <v>9.81</v>
      </c>
      <c r="S121" s="5">
        <f t="shared" si="48"/>
        <v>1019367.9918450561</v>
      </c>
    </row>
    <row r="122" spans="1:19" x14ac:dyDescent="0.35">
      <c r="A122" s="4">
        <v>45334.479166666664</v>
      </c>
      <c r="B122" t="s">
        <v>19</v>
      </c>
      <c r="C122">
        <v>1</v>
      </c>
      <c r="D122">
        <v>25</v>
      </c>
      <c r="E122" s="4">
        <v>45321.625</v>
      </c>
      <c r="F122">
        <f t="shared" ref="F122:F127" si="53">(A122-E122)*24</f>
        <v>308.49999999994179</v>
      </c>
      <c r="H122">
        <v>192983.9</v>
      </c>
      <c r="I122">
        <v>364835</v>
      </c>
      <c r="K122">
        <f t="shared" ref="K122:K127" si="54">H122/14.007</f>
        <v>13777.67544799029</v>
      </c>
      <c r="L122">
        <f t="shared" ref="L122:L127" si="55">I122/14.007</f>
        <v>26046.619547369173</v>
      </c>
      <c r="M122">
        <f t="shared" ref="M122:M127" si="56">L122-K122</f>
        <v>12268.944099378883</v>
      </c>
      <c r="N122">
        <v>500</v>
      </c>
      <c r="O122">
        <v>5</v>
      </c>
      <c r="P122">
        <v>16.850000000000001</v>
      </c>
      <c r="S122" s="5">
        <f t="shared" si="48"/>
        <v>29673590.504451036</v>
      </c>
    </row>
    <row r="123" spans="1:19" x14ac:dyDescent="0.35">
      <c r="A123" s="4">
        <v>45334.479166666664</v>
      </c>
      <c r="B123" t="s">
        <v>19</v>
      </c>
      <c r="C123">
        <v>2</v>
      </c>
      <c r="D123">
        <v>25</v>
      </c>
      <c r="E123" s="4">
        <v>45321.625</v>
      </c>
      <c r="F123">
        <f t="shared" si="53"/>
        <v>308.49999999994179</v>
      </c>
      <c r="H123">
        <v>171242.6</v>
      </c>
      <c r="I123">
        <v>362740</v>
      </c>
      <c r="K123">
        <f t="shared" si="54"/>
        <v>12225.501534946812</v>
      </c>
      <c r="L123">
        <f t="shared" si="55"/>
        <v>25897.051474262869</v>
      </c>
      <c r="M123">
        <f t="shared" si="56"/>
        <v>13671.549939316057</v>
      </c>
      <c r="N123">
        <v>500</v>
      </c>
      <c r="O123">
        <v>5</v>
      </c>
      <c r="P123">
        <v>13.47</v>
      </c>
      <c r="S123" s="5">
        <f t="shared" si="48"/>
        <v>37119524.870081656</v>
      </c>
    </row>
    <row r="124" spans="1:19" x14ac:dyDescent="0.35">
      <c r="A124" s="4">
        <v>45334.479166666664</v>
      </c>
      <c r="B124" t="s">
        <v>19</v>
      </c>
      <c r="C124">
        <v>3</v>
      </c>
      <c r="D124">
        <v>25</v>
      </c>
      <c r="E124" s="4">
        <v>45321.625</v>
      </c>
      <c r="F124">
        <f t="shared" si="53"/>
        <v>308.49999999994179</v>
      </c>
      <c r="H124">
        <v>176393.4</v>
      </c>
      <c r="I124">
        <v>360917</v>
      </c>
      <c r="K124">
        <f t="shared" si="54"/>
        <v>12593.231955450847</v>
      </c>
      <c r="L124">
        <f t="shared" si="55"/>
        <v>25766.902263154137</v>
      </c>
      <c r="M124">
        <f t="shared" si="56"/>
        <v>13173.670307703291</v>
      </c>
      <c r="N124">
        <v>500</v>
      </c>
      <c r="O124">
        <v>5</v>
      </c>
      <c r="P124">
        <v>13.8</v>
      </c>
      <c r="S124" s="5">
        <f t="shared" si="48"/>
        <v>36231884.057971016</v>
      </c>
    </row>
    <row r="125" spans="1:19" x14ac:dyDescent="0.35">
      <c r="A125" s="4">
        <v>45334.479166666664</v>
      </c>
      <c r="B125" t="s">
        <v>19</v>
      </c>
      <c r="C125">
        <v>1</v>
      </c>
      <c r="D125">
        <v>50</v>
      </c>
      <c r="E125" s="4">
        <v>45321.625</v>
      </c>
      <c r="F125">
        <f t="shared" si="53"/>
        <v>308.49999999994179</v>
      </c>
      <c r="H125">
        <v>614487.80000000005</v>
      </c>
      <c r="I125">
        <v>676400</v>
      </c>
      <c r="K125">
        <f t="shared" si="54"/>
        <v>43870.05068894125</v>
      </c>
      <c r="L125">
        <f t="shared" si="55"/>
        <v>48290.140643963736</v>
      </c>
      <c r="M125">
        <f t="shared" si="56"/>
        <v>4420.0899550224858</v>
      </c>
      <c r="N125">
        <v>500</v>
      </c>
      <c r="O125">
        <v>50</v>
      </c>
      <c r="P125">
        <v>10.78</v>
      </c>
      <c r="S125" s="5">
        <f t="shared" si="48"/>
        <v>4638218.9239332099</v>
      </c>
    </row>
    <row r="126" spans="1:19" x14ac:dyDescent="0.35">
      <c r="A126" s="4">
        <v>45334.479166666664</v>
      </c>
      <c r="B126" t="s">
        <v>19</v>
      </c>
      <c r="C126">
        <v>2</v>
      </c>
      <c r="D126">
        <v>50</v>
      </c>
      <c r="E126" s="4">
        <v>45321.625</v>
      </c>
      <c r="F126">
        <f t="shared" si="53"/>
        <v>308.49999999994179</v>
      </c>
      <c r="H126">
        <v>649487</v>
      </c>
      <c r="I126">
        <v>682074</v>
      </c>
      <c r="K126">
        <f t="shared" si="54"/>
        <v>46368.74419932891</v>
      </c>
      <c r="L126">
        <f t="shared" si="55"/>
        <v>48695.2238166631</v>
      </c>
      <c r="M126">
        <f t="shared" si="56"/>
        <v>2326.4796173341892</v>
      </c>
      <c r="N126">
        <v>500</v>
      </c>
      <c r="O126">
        <v>50</v>
      </c>
      <c r="P126">
        <v>28.1</v>
      </c>
      <c r="S126" s="5">
        <f t="shared" si="48"/>
        <v>1779359.4306049817</v>
      </c>
    </row>
    <row r="127" spans="1:19" x14ac:dyDescent="0.35">
      <c r="A127" s="4">
        <v>45334.479166666664</v>
      </c>
      <c r="B127" t="s">
        <v>19</v>
      </c>
      <c r="C127">
        <v>3</v>
      </c>
      <c r="D127">
        <v>50</v>
      </c>
      <c r="E127" s="4">
        <v>45321.625</v>
      </c>
      <c r="F127">
        <f t="shared" si="53"/>
        <v>308.49999999994179</v>
      </c>
      <c r="H127">
        <v>656798.30000000005</v>
      </c>
      <c r="I127">
        <v>775595</v>
      </c>
      <c r="K127">
        <f t="shared" si="54"/>
        <v>46890.718926251167</v>
      </c>
      <c r="L127">
        <f t="shared" si="55"/>
        <v>55371.95687870351</v>
      </c>
      <c r="M127">
        <f t="shared" si="56"/>
        <v>8481.2379524523421</v>
      </c>
      <c r="N127">
        <v>500</v>
      </c>
      <c r="O127">
        <v>50</v>
      </c>
      <c r="P127">
        <v>9.1999999999999993</v>
      </c>
      <c r="S127" s="5">
        <f t="shared" si="48"/>
        <v>5434782.6086956523</v>
      </c>
    </row>
    <row r="128" spans="1:19" x14ac:dyDescent="0.35">
      <c r="A128" s="4">
        <v>45336.458333333336</v>
      </c>
      <c r="B128" t="s">
        <v>19</v>
      </c>
      <c r="C128">
        <v>1</v>
      </c>
      <c r="D128">
        <v>25</v>
      </c>
      <c r="E128" s="4">
        <v>45321.625</v>
      </c>
      <c r="F128">
        <f t="shared" ref="F128:F133" si="57">(A128-E128)*24</f>
        <v>356.00000000005821</v>
      </c>
      <c r="H128">
        <v>129686.5</v>
      </c>
      <c r="I128">
        <v>356534</v>
      </c>
      <c r="K128">
        <f t="shared" ref="K128:K133" si="58">H128/14.007</f>
        <v>9258.692082530164</v>
      </c>
      <c r="L128">
        <f t="shared" ref="L128:L133" si="59">I128/14.007</f>
        <v>25453.987292068254</v>
      </c>
      <c r="M128">
        <f t="shared" ref="M128:M133" si="60">L128-K128</f>
        <v>16195.29520953809</v>
      </c>
      <c r="N128">
        <v>500</v>
      </c>
      <c r="O128">
        <v>2.5</v>
      </c>
      <c r="P128">
        <v>22.9</v>
      </c>
      <c r="S128" s="5">
        <f t="shared" si="48"/>
        <v>43668122.270742364</v>
      </c>
    </row>
    <row r="129" spans="1:19" x14ac:dyDescent="0.35">
      <c r="A129" s="4">
        <v>45336.458333333336</v>
      </c>
      <c r="B129" t="s">
        <v>19</v>
      </c>
      <c r="C129">
        <v>2</v>
      </c>
      <c r="D129">
        <v>25</v>
      </c>
      <c r="E129" s="4">
        <v>45321.625</v>
      </c>
      <c r="F129">
        <f t="shared" si="57"/>
        <v>356.00000000005821</v>
      </c>
      <c r="H129">
        <v>106553</v>
      </c>
      <c r="I129">
        <v>358722</v>
      </c>
      <c r="K129">
        <f t="shared" si="58"/>
        <v>7607.1250089241094</v>
      </c>
      <c r="L129">
        <f t="shared" si="59"/>
        <v>25610.194902548727</v>
      </c>
      <c r="M129">
        <f t="shared" si="60"/>
        <v>18003.069893624619</v>
      </c>
      <c r="N129">
        <v>500</v>
      </c>
      <c r="O129">
        <v>2.5</v>
      </c>
      <c r="P129">
        <v>19.7</v>
      </c>
      <c r="S129" s="5">
        <f t="shared" si="48"/>
        <v>50761421.319796957</v>
      </c>
    </row>
    <row r="130" spans="1:19" x14ac:dyDescent="0.35">
      <c r="A130" s="4">
        <v>45336.458333333336</v>
      </c>
      <c r="B130" t="s">
        <v>19</v>
      </c>
      <c r="C130">
        <v>3</v>
      </c>
      <c r="D130">
        <v>25</v>
      </c>
      <c r="E130" s="4">
        <v>45321.625</v>
      </c>
      <c r="F130">
        <f t="shared" si="57"/>
        <v>356.00000000005821</v>
      </c>
      <c r="H130">
        <v>111665.7</v>
      </c>
      <c r="I130">
        <v>379804</v>
      </c>
      <c r="K130">
        <f t="shared" si="58"/>
        <v>7972.1353608909831</v>
      </c>
      <c r="L130">
        <f t="shared" si="59"/>
        <v>27115.29949311059</v>
      </c>
      <c r="M130">
        <f t="shared" si="60"/>
        <v>19143.164132219608</v>
      </c>
      <c r="N130">
        <v>500</v>
      </c>
      <c r="O130">
        <v>2.5</v>
      </c>
      <c r="P130">
        <v>20.13</v>
      </c>
      <c r="S130" s="5">
        <f t="shared" si="48"/>
        <v>49677098.857426733</v>
      </c>
    </row>
    <row r="131" spans="1:19" x14ac:dyDescent="0.35">
      <c r="A131" s="4">
        <v>45336.458333333336</v>
      </c>
      <c r="B131" t="s">
        <v>19</v>
      </c>
      <c r="C131">
        <v>1</v>
      </c>
      <c r="D131">
        <v>50</v>
      </c>
      <c r="E131" s="4">
        <v>45321.625</v>
      </c>
      <c r="F131">
        <f t="shared" si="57"/>
        <v>356.00000000005821</v>
      </c>
      <c r="H131">
        <v>580990.1</v>
      </c>
      <c r="I131">
        <v>660195</v>
      </c>
      <c r="K131">
        <f t="shared" si="58"/>
        <v>41478.55358035268</v>
      </c>
      <c r="L131">
        <f t="shared" si="59"/>
        <v>47133.219104733347</v>
      </c>
      <c r="M131">
        <f t="shared" si="60"/>
        <v>5654.6655243806672</v>
      </c>
      <c r="N131">
        <v>500</v>
      </c>
      <c r="O131">
        <v>25</v>
      </c>
      <c r="P131">
        <v>9.66</v>
      </c>
      <c r="S131" s="5">
        <f t="shared" si="48"/>
        <v>10351966.873706004</v>
      </c>
    </row>
    <row r="132" spans="1:19" x14ac:dyDescent="0.35">
      <c r="A132" s="4">
        <v>45336.458333333336</v>
      </c>
      <c r="B132" t="s">
        <v>19</v>
      </c>
      <c r="C132">
        <v>2</v>
      </c>
      <c r="D132">
        <v>50</v>
      </c>
      <c r="E132" s="4">
        <v>45321.625</v>
      </c>
      <c r="F132">
        <f t="shared" si="57"/>
        <v>356.00000000005821</v>
      </c>
      <c r="H132">
        <v>633957</v>
      </c>
      <c r="I132">
        <v>662007</v>
      </c>
      <c r="K132">
        <f t="shared" si="58"/>
        <v>45260.012850717496</v>
      </c>
      <c r="L132">
        <f t="shared" si="59"/>
        <v>47262.582994217177</v>
      </c>
      <c r="M132">
        <f t="shared" si="60"/>
        <v>2002.5701434996809</v>
      </c>
      <c r="N132">
        <v>500</v>
      </c>
      <c r="O132">
        <v>25</v>
      </c>
      <c r="P132">
        <v>22.64</v>
      </c>
      <c r="S132" s="5">
        <f t="shared" si="48"/>
        <v>4416961.1307420488</v>
      </c>
    </row>
    <row r="133" spans="1:19" x14ac:dyDescent="0.35">
      <c r="A133" s="4">
        <v>45336.458333333336</v>
      </c>
      <c r="B133" t="s">
        <v>19</v>
      </c>
      <c r="C133">
        <v>3</v>
      </c>
      <c r="D133">
        <v>50</v>
      </c>
      <c r="E133" s="4">
        <v>45321.625</v>
      </c>
      <c r="F133">
        <f t="shared" si="57"/>
        <v>356.00000000005821</v>
      </c>
      <c r="H133">
        <v>616195.9</v>
      </c>
      <c r="I133">
        <v>700411</v>
      </c>
      <c r="K133">
        <f t="shared" si="58"/>
        <v>43991.996858713501</v>
      </c>
      <c r="L133">
        <f t="shared" si="59"/>
        <v>50004.354965374456</v>
      </c>
      <c r="M133">
        <f t="shared" si="60"/>
        <v>6012.3581066609549</v>
      </c>
      <c r="N133">
        <v>500</v>
      </c>
      <c r="O133">
        <v>25</v>
      </c>
      <c r="P133">
        <v>8.5299999999999994</v>
      </c>
      <c r="S133" s="5">
        <f t="shared" si="48"/>
        <v>11723329.425556857</v>
      </c>
    </row>
    <row r="134" spans="1:19" x14ac:dyDescent="0.35">
      <c r="A134" s="4">
        <v>45338.5</v>
      </c>
      <c r="B134" t="s">
        <v>19</v>
      </c>
      <c r="C134">
        <v>1</v>
      </c>
      <c r="D134">
        <v>25</v>
      </c>
      <c r="E134" s="4">
        <v>45321.625</v>
      </c>
      <c r="F134">
        <f t="shared" ref="F134:F139" si="61">(A134-E134)*24</f>
        <v>405</v>
      </c>
      <c r="H134">
        <v>60356.99</v>
      </c>
      <c r="I134">
        <v>354071</v>
      </c>
      <c r="K134">
        <f t="shared" ref="K134:K139" si="62">H134/14.007</f>
        <v>4309.0590419076179</v>
      </c>
      <c r="L134">
        <f t="shared" ref="L134:L139" si="63">I134/14.007</f>
        <v>25278.146640965231</v>
      </c>
      <c r="M134">
        <f t="shared" ref="M134:M139" si="64">L134-K134</f>
        <v>20969.087599057613</v>
      </c>
      <c r="N134">
        <v>500</v>
      </c>
      <c r="O134">
        <v>1</v>
      </c>
      <c r="P134">
        <v>37.1</v>
      </c>
      <c r="S134" s="5">
        <f t="shared" si="48"/>
        <v>67385444.743935317</v>
      </c>
    </row>
    <row r="135" spans="1:19" x14ac:dyDescent="0.35">
      <c r="A135" s="4">
        <v>45338.5</v>
      </c>
      <c r="B135" t="s">
        <v>19</v>
      </c>
      <c r="C135">
        <v>2</v>
      </c>
      <c r="D135">
        <v>25</v>
      </c>
      <c r="E135" s="4">
        <v>45321.625</v>
      </c>
      <c r="F135">
        <f t="shared" si="61"/>
        <v>405</v>
      </c>
      <c r="H135">
        <v>39816.75</v>
      </c>
      <c r="I135">
        <v>364837</v>
      </c>
      <c r="K135">
        <f t="shared" si="62"/>
        <v>2842.6322553009209</v>
      </c>
      <c r="L135">
        <f t="shared" si="63"/>
        <v>26046.762333119157</v>
      </c>
      <c r="M135">
        <f t="shared" si="64"/>
        <v>23204.130077818238</v>
      </c>
      <c r="N135">
        <v>500</v>
      </c>
      <c r="O135">
        <v>1</v>
      </c>
      <c r="P135">
        <v>36.340000000000003</v>
      </c>
      <c r="S135" s="5">
        <f t="shared" si="48"/>
        <v>68794716.565767735</v>
      </c>
    </row>
    <row r="136" spans="1:19" x14ac:dyDescent="0.35">
      <c r="A136" s="4">
        <v>45338.5</v>
      </c>
      <c r="B136" t="s">
        <v>19</v>
      </c>
      <c r="C136">
        <v>3</v>
      </c>
      <c r="D136">
        <v>25</v>
      </c>
      <c r="E136" s="4">
        <v>45321.625</v>
      </c>
      <c r="F136">
        <f t="shared" si="61"/>
        <v>405</v>
      </c>
      <c r="H136">
        <v>40500.14</v>
      </c>
      <c r="I136">
        <v>393566</v>
      </c>
      <c r="K136">
        <f t="shared" si="62"/>
        <v>2891.4214321410723</v>
      </c>
      <c r="L136">
        <f t="shared" si="63"/>
        <v>28097.808238737776</v>
      </c>
      <c r="M136">
        <f t="shared" si="64"/>
        <v>25206.386806596704</v>
      </c>
      <c r="N136">
        <v>500</v>
      </c>
      <c r="O136">
        <v>1</v>
      </c>
      <c r="P136">
        <v>36.340000000000003</v>
      </c>
      <c r="S136" s="5">
        <f t="shared" si="48"/>
        <v>68794716.565767735</v>
      </c>
    </row>
    <row r="137" spans="1:19" x14ac:dyDescent="0.35">
      <c r="A137" s="4">
        <v>45338.5</v>
      </c>
      <c r="B137" t="s">
        <v>19</v>
      </c>
      <c r="C137">
        <v>1</v>
      </c>
      <c r="D137">
        <v>50</v>
      </c>
      <c r="E137" s="4">
        <v>45321.625</v>
      </c>
      <c r="F137">
        <f t="shared" si="61"/>
        <v>405</v>
      </c>
      <c r="H137">
        <v>531123.69999999995</v>
      </c>
      <c r="I137">
        <v>685631</v>
      </c>
      <c r="K137">
        <f t="shared" si="62"/>
        <v>37918.447918897691</v>
      </c>
      <c r="L137">
        <f t="shared" si="63"/>
        <v>48949.168273006355</v>
      </c>
      <c r="M137">
        <f t="shared" si="64"/>
        <v>11030.720354108664</v>
      </c>
      <c r="N137">
        <v>500</v>
      </c>
      <c r="O137">
        <v>10</v>
      </c>
      <c r="P137">
        <v>11.53</v>
      </c>
      <c r="S137" s="5">
        <f t="shared" si="48"/>
        <v>21682567.215958372</v>
      </c>
    </row>
    <row r="138" spans="1:19" x14ac:dyDescent="0.35">
      <c r="A138" s="4">
        <v>45338.5</v>
      </c>
      <c r="B138" t="s">
        <v>19</v>
      </c>
      <c r="C138">
        <v>2</v>
      </c>
      <c r="D138">
        <v>50</v>
      </c>
      <c r="E138" s="4">
        <v>45321.625</v>
      </c>
      <c r="F138">
        <f t="shared" si="61"/>
        <v>405</v>
      </c>
      <c r="H138">
        <v>602244.9</v>
      </c>
      <c r="I138">
        <v>635264</v>
      </c>
      <c r="K138">
        <f t="shared" si="62"/>
        <v>42995.994859713006</v>
      </c>
      <c r="L138">
        <f t="shared" si="63"/>
        <v>45353.323338330832</v>
      </c>
      <c r="M138">
        <f t="shared" si="64"/>
        <v>2357.3284786178265</v>
      </c>
      <c r="N138">
        <v>500</v>
      </c>
      <c r="O138">
        <v>10</v>
      </c>
      <c r="P138">
        <v>21.75</v>
      </c>
      <c r="S138" s="5">
        <f t="shared" si="48"/>
        <v>11494252.873563219</v>
      </c>
    </row>
    <row r="139" spans="1:19" x14ac:dyDescent="0.35">
      <c r="A139" s="4">
        <v>45338.5</v>
      </c>
      <c r="B139" t="s">
        <v>19</v>
      </c>
      <c r="C139">
        <v>3</v>
      </c>
      <c r="D139">
        <v>50</v>
      </c>
      <c r="E139" s="4">
        <v>45321.625</v>
      </c>
      <c r="F139">
        <f t="shared" si="61"/>
        <v>405</v>
      </c>
      <c r="H139">
        <v>547877.80000000005</v>
      </c>
      <c r="I139">
        <v>678657</v>
      </c>
      <c r="K139">
        <f t="shared" si="62"/>
        <v>39114.571285785685</v>
      </c>
      <c r="L139">
        <f t="shared" si="63"/>
        <v>48451.274362818593</v>
      </c>
      <c r="M139">
        <f t="shared" si="64"/>
        <v>9336.7030770329075</v>
      </c>
      <c r="N139">
        <v>500</v>
      </c>
      <c r="O139">
        <v>10</v>
      </c>
      <c r="P139">
        <v>10.92</v>
      </c>
      <c r="S139" s="5">
        <f t="shared" si="48"/>
        <v>22893772.893772893</v>
      </c>
    </row>
    <row r="140" spans="1:19" x14ac:dyDescent="0.35">
      <c r="A140" s="4">
        <v>45340.572916666664</v>
      </c>
      <c r="B140" t="s">
        <v>19</v>
      </c>
      <c r="C140">
        <v>1</v>
      </c>
      <c r="D140">
        <v>25</v>
      </c>
      <c r="E140" s="4">
        <v>45321.625</v>
      </c>
      <c r="F140">
        <f t="shared" ref="F140:F150" si="65">(A140-E140)*24</f>
        <v>454.74999999994179</v>
      </c>
      <c r="H140">
        <v>0</v>
      </c>
      <c r="I140">
        <v>384766</v>
      </c>
      <c r="K140">
        <f t="shared" ref="K140:K145" si="66">H140/14.007</f>
        <v>0</v>
      </c>
      <c r="L140">
        <f t="shared" ref="L140:L145" si="67">I140/14.007</f>
        <v>27469.550938816308</v>
      </c>
      <c r="M140">
        <f t="shared" ref="M140:M145" si="68">L140-K140</f>
        <v>27469.550938816308</v>
      </c>
      <c r="N140">
        <v>500</v>
      </c>
      <c r="O140">
        <v>1</v>
      </c>
      <c r="P140">
        <v>34.85</v>
      </c>
      <c r="S140" s="5">
        <f t="shared" si="48"/>
        <v>71736011.477761835</v>
      </c>
    </row>
    <row r="141" spans="1:19" x14ac:dyDescent="0.35">
      <c r="A141" s="4">
        <v>45340.572916666664</v>
      </c>
      <c r="B141" t="s">
        <v>19</v>
      </c>
      <c r="C141">
        <v>2</v>
      </c>
      <c r="D141">
        <v>25</v>
      </c>
      <c r="E141" s="4">
        <v>45321.625</v>
      </c>
      <c r="F141">
        <f t="shared" si="65"/>
        <v>454.74999999994179</v>
      </c>
      <c r="H141">
        <v>0</v>
      </c>
      <c r="I141">
        <v>383146</v>
      </c>
      <c r="K141">
        <f t="shared" si="66"/>
        <v>0</v>
      </c>
      <c r="L141">
        <f t="shared" si="67"/>
        <v>27353.894481330764</v>
      </c>
      <c r="M141">
        <f t="shared" si="68"/>
        <v>27353.894481330764</v>
      </c>
      <c r="N141">
        <v>500</v>
      </c>
      <c r="O141">
        <v>1</v>
      </c>
      <c r="P141">
        <v>34.840000000000003</v>
      </c>
      <c r="S141" s="5">
        <f t="shared" si="48"/>
        <v>71756601.607347861</v>
      </c>
    </row>
    <row r="142" spans="1:19" x14ac:dyDescent="0.35">
      <c r="A142" s="4">
        <v>45340.572916666664</v>
      </c>
      <c r="B142" t="s">
        <v>19</v>
      </c>
      <c r="C142">
        <v>3</v>
      </c>
      <c r="D142">
        <v>25</v>
      </c>
      <c r="E142" s="4">
        <v>45321.625</v>
      </c>
      <c r="F142">
        <f t="shared" si="65"/>
        <v>454.74999999994179</v>
      </c>
      <c r="H142">
        <v>0</v>
      </c>
      <c r="I142">
        <v>399716</v>
      </c>
      <c r="K142">
        <f t="shared" si="66"/>
        <v>0</v>
      </c>
      <c r="L142">
        <f t="shared" si="67"/>
        <v>28536.87441993289</v>
      </c>
      <c r="M142">
        <f t="shared" si="68"/>
        <v>28536.87441993289</v>
      </c>
      <c r="N142">
        <v>500</v>
      </c>
      <c r="O142">
        <v>1</v>
      </c>
      <c r="P142">
        <v>34.78</v>
      </c>
      <c r="S142" s="5">
        <f t="shared" si="48"/>
        <v>71880391.029327199</v>
      </c>
    </row>
    <row r="143" spans="1:19" x14ac:dyDescent="0.35">
      <c r="A143" s="4">
        <v>45341.583333333336</v>
      </c>
      <c r="B143" t="s">
        <v>19</v>
      </c>
      <c r="C143">
        <v>1</v>
      </c>
      <c r="D143">
        <v>50</v>
      </c>
      <c r="E143" s="4">
        <v>45321.625</v>
      </c>
      <c r="F143">
        <f t="shared" si="65"/>
        <v>479.00000000005821</v>
      </c>
      <c r="H143">
        <v>449537</v>
      </c>
      <c r="I143">
        <v>715645</v>
      </c>
      <c r="K143">
        <f t="shared" si="66"/>
        <v>32093.738844863285</v>
      </c>
      <c r="L143">
        <f t="shared" si="67"/>
        <v>51091.95402298851</v>
      </c>
      <c r="M143">
        <f t="shared" si="68"/>
        <v>18998.215178125225</v>
      </c>
      <c r="N143">
        <v>500</v>
      </c>
      <c r="O143">
        <v>10</v>
      </c>
      <c r="P143">
        <v>7.56</v>
      </c>
      <c r="S143" s="5">
        <f t="shared" si="48"/>
        <v>33068783.068783067</v>
      </c>
    </row>
    <row r="144" spans="1:19" x14ac:dyDescent="0.35">
      <c r="A144" s="4">
        <v>45341.583333333336</v>
      </c>
      <c r="B144" t="s">
        <v>19</v>
      </c>
      <c r="C144">
        <v>2</v>
      </c>
      <c r="D144">
        <v>50</v>
      </c>
      <c r="E144" s="4">
        <v>45321.625</v>
      </c>
      <c r="F144">
        <f t="shared" si="65"/>
        <v>479.00000000005821</v>
      </c>
      <c r="H144">
        <v>525577.4</v>
      </c>
      <c r="I144">
        <v>695573</v>
      </c>
      <c r="K144">
        <f t="shared" si="66"/>
        <v>37522.481616334691</v>
      </c>
      <c r="L144">
        <f t="shared" si="67"/>
        <v>49658.956236167629</v>
      </c>
      <c r="M144">
        <f t="shared" si="68"/>
        <v>12136.474619832938</v>
      </c>
      <c r="N144">
        <v>500</v>
      </c>
      <c r="O144">
        <v>10</v>
      </c>
      <c r="P144">
        <v>9.9499999999999993</v>
      </c>
      <c r="S144" s="5">
        <f t="shared" si="48"/>
        <v>25125628.140703522</v>
      </c>
    </row>
    <row r="145" spans="1:19" x14ac:dyDescent="0.35">
      <c r="A145" s="4">
        <v>45341.583333333336</v>
      </c>
      <c r="B145" t="s">
        <v>19</v>
      </c>
      <c r="C145">
        <v>3</v>
      </c>
      <c r="D145">
        <v>50</v>
      </c>
      <c r="E145" s="4">
        <v>45321.625</v>
      </c>
      <c r="F145">
        <f t="shared" si="65"/>
        <v>479.00000000005821</v>
      </c>
      <c r="H145">
        <v>461645.3</v>
      </c>
      <c r="I145">
        <v>688765</v>
      </c>
      <c r="K145">
        <f t="shared" si="66"/>
        <v>32958.18519311773</v>
      </c>
      <c r="L145">
        <f t="shared" si="67"/>
        <v>49172.913543228387</v>
      </c>
      <c r="M145">
        <f t="shared" si="68"/>
        <v>16214.728350110658</v>
      </c>
      <c r="N145">
        <v>500</v>
      </c>
      <c r="O145">
        <v>10</v>
      </c>
      <c r="P145">
        <v>7.5</v>
      </c>
      <c r="S145" s="5">
        <f t="shared" ref="S145:S176" si="69">5000/AVERAGE(P145,Q145,R145)*1000*N145/O145</f>
        <v>33333333.333333332</v>
      </c>
    </row>
    <row r="146" spans="1:19" x14ac:dyDescent="0.35">
      <c r="A146" s="6">
        <v>45334.6875</v>
      </c>
      <c r="B146" t="s">
        <v>19</v>
      </c>
      <c r="C146">
        <v>5</v>
      </c>
      <c r="D146">
        <v>1</v>
      </c>
      <c r="E146" s="6">
        <v>45334.6875</v>
      </c>
      <c r="F146">
        <f t="shared" si="65"/>
        <v>0</v>
      </c>
    </row>
    <row r="147" spans="1:19" x14ac:dyDescent="0.35">
      <c r="A147" s="6">
        <v>45336.458333333336</v>
      </c>
      <c r="B147" t="s">
        <v>19</v>
      </c>
      <c r="C147">
        <v>5</v>
      </c>
      <c r="D147">
        <v>1</v>
      </c>
      <c r="E147" s="6">
        <v>45334.6875</v>
      </c>
      <c r="F147">
        <f t="shared" si="65"/>
        <v>42.500000000058208</v>
      </c>
      <c r="H147">
        <v>12469.82</v>
      </c>
      <c r="I147">
        <v>13575</v>
      </c>
      <c r="K147">
        <f t="shared" ref="K147:K157" si="70">H147/14.007</f>
        <v>890.25630042121793</v>
      </c>
      <c r="L147">
        <f t="shared" ref="L147:L157" si="71">I147/14.007</f>
        <v>969.15827800385523</v>
      </c>
      <c r="M147">
        <f t="shared" ref="M147:M157" si="72">L147-K147</f>
        <v>78.901977582637301</v>
      </c>
      <c r="N147">
        <v>500</v>
      </c>
      <c r="O147">
        <v>250</v>
      </c>
      <c r="P147">
        <v>43.14</v>
      </c>
      <c r="S147" s="5">
        <f>5000/AVERAGE(P147,Q147,R147)*1000*N147/O147</f>
        <v>231803.4306907742</v>
      </c>
    </row>
    <row r="148" spans="1:19" x14ac:dyDescent="0.35">
      <c r="A148" s="6">
        <v>45337.625</v>
      </c>
      <c r="B148" t="s">
        <v>19</v>
      </c>
      <c r="C148">
        <v>5</v>
      </c>
      <c r="D148">
        <v>1</v>
      </c>
      <c r="E148" s="6">
        <v>45334.6875</v>
      </c>
      <c r="F148">
        <f t="shared" si="65"/>
        <v>70.5</v>
      </c>
      <c r="H148">
        <v>10457.51</v>
      </c>
      <c r="I148">
        <v>13398</v>
      </c>
      <c r="K148">
        <f t="shared" si="70"/>
        <v>746.59170414792607</v>
      </c>
      <c r="L148">
        <f t="shared" si="71"/>
        <v>956.52173913043475</v>
      </c>
      <c r="M148">
        <f t="shared" si="72"/>
        <v>209.93003498250869</v>
      </c>
      <c r="N148">
        <v>500</v>
      </c>
      <c r="O148">
        <v>250</v>
      </c>
      <c r="P148">
        <v>16.39</v>
      </c>
      <c r="S148" s="5">
        <f>5000/AVERAGE(P148,Q148,R148)*1000*N148/O148</f>
        <v>610128.12690665037</v>
      </c>
    </row>
    <row r="149" spans="1:19" x14ac:dyDescent="0.35">
      <c r="A149" s="6">
        <v>45338.5</v>
      </c>
      <c r="B149" t="s">
        <v>19</v>
      </c>
      <c r="C149">
        <v>5</v>
      </c>
      <c r="D149">
        <v>1</v>
      </c>
      <c r="E149" s="6">
        <v>45334.6875</v>
      </c>
      <c r="F149">
        <f t="shared" si="65"/>
        <v>91.5</v>
      </c>
      <c r="H149">
        <v>7032.44</v>
      </c>
      <c r="I149">
        <v>13514</v>
      </c>
      <c r="K149">
        <f t="shared" si="70"/>
        <v>502.06610980224173</v>
      </c>
      <c r="L149">
        <f t="shared" si="71"/>
        <v>964.80331262939956</v>
      </c>
      <c r="M149">
        <f t="shared" si="72"/>
        <v>462.73720282715783</v>
      </c>
      <c r="N149">
        <v>500</v>
      </c>
      <c r="O149">
        <v>100</v>
      </c>
      <c r="P149">
        <v>17.75</v>
      </c>
      <c r="S149" s="5">
        <f>5000/AVERAGE(P149,Q149,R149)*1000*N149/O149</f>
        <v>1408450.704225352</v>
      </c>
    </row>
    <row r="150" spans="1:19" x14ac:dyDescent="0.35">
      <c r="A150" s="6">
        <v>45340.572916666664</v>
      </c>
      <c r="B150" t="s">
        <v>19</v>
      </c>
      <c r="C150">
        <v>5</v>
      </c>
      <c r="D150">
        <v>1</v>
      </c>
      <c r="E150" s="6">
        <v>45334.6875</v>
      </c>
      <c r="F150">
        <f t="shared" si="65"/>
        <v>141.24999999994179</v>
      </c>
      <c r="H150">
        <v>0</v>
      </c>
      <c r="I150">
        <v>13767</v>
      </c>
      <c r="K150">
        <f t="shared" si="70"/>
        <v>0</v>
      </c>
      <c r="L150">
        <f t="shared" si="71"/>
        <v>982.86571000214178</v>
      </c>
      <c r="M150">
        <f t="shared" si="72"/>
        <v>982.86571000214178</v>
      </c>
      <c r="N150">
        <v>500</v>
      </c>
      <c r="O150">
        <v>50</v>
      </c>
      <c r="P150">
        <v>13.41</v>
      </c>
      <c r="S150" s="5">
        <f>5000/AVERAGE(P150,Q150,R150)*1000*N150/O150</f>
        <v>3728560.7755406415</v>
      </c>
    </row>
    <row r="151" spans="1:19" x14ac:dyDescent="0.35">
      <c r="A151" s="6">
        <v>45341.708333333336</v>
      </c>
      <c r="B151" t="s">
        <v>19</v>
      </c>
      <c r="C151">
        <v>6</v>
      </c>
      <c r="D151">
        <v>1</v>
      </c>
      <c r="E151" s="6">
        <v>45341.708333333336</v>
      </c>
      <c r="F151">
        <f t="shared" ref="F151" si="73">(A151-E151)*24</f>
        <v>0</v>
      </c>
      <c r="H151">
        <v>13910.37</v>
      </c>
      <c r="I151">
        <v>14236</v>
      </c>
      <c r="K151">
        <f t="shared" si="70"/>
        <v>993.1013064896124</v>
      </c>
      <c r="L151">
        <f t="shared" si="71"/>
        <v>1016.3489683729564</v>
      </c>
      <c r="M151">
        <f t="shared" si="72"/>
        <v>23.247661883343994</v>
      </c>
    </row>
    <row r="152" spans="1:19" x14ac:dyDescent="0.35">
      <c r="A152" s="6">
        <v>45343.458333333336</v>
      </c>
      <c r="B152" t="s">
        <v>19</v>
      </c>
      <c r="C152">
        <v>6</v>
      </c>
      <c r="D152">
        <v>1</v>
      </c>
      <c r="E152" s="6">
        <v>45341.708333333336</v>
      </c>
      <c r="F152">
        <f t="shared" ref="F152:F157" si="74">(A152-E152)*24</f>
        <v>42</v>
      </c>
      <c r="H152">
        <v>13305.29</v>
      </c>
      <c r="I152">
        <v>14506</v>
      </c>
      <c r="K152">
        <f t="shared" si="70"/>
        <v>949.90290569001218</v>
      </c>
      <c r="L152">
        <f t="shared" si="71"/>
        <v>1035.625044620547</v>
      </c>
      <c r="M152">
        <f t="shared" si="72"/>
        <v>85.722138930534811</v>
      </c>
      <c r="N152">
        <v>500</v>
      </c>
      <c r="O152">
        <v>250</v>
      </c>
      <c r="P152">
        <v>53.29</v>
      </c>
      <c r="S152" s="5">
        <f t="shared" ref="S152:S177" si="75">5000/AVERAGE(P152,Q152,R152)*1000*N152/O152</f>
        <v>187652.46762994933</v>
      </c>
    </row>
    <row r="153" spans="1:19" x14ac:dyDescent="0.35">
      <c r="A153" s="6">
        <v>45344.479166666664</v>
      </c>
      <c r="B153" t="s">
        <v>19</v>
      </c>
      <c r="C153">
        <v>6</v>
      </c>
      <c r="D153">
        <v>1</v>
      </c>
      <c r="E153" s="6">
        <v>45341.708333333336</v>
      </c>
      <c r="F153">
        <f t="shared" si="74"/>
        <v>66.499999999883585</v>
      </c>
      <c r="H153">
        <v>12269.45</v>
      </c>
      <c r="I153">
        <v>13750</v>
      </c>
      <c r="K153">
        <f t="shared" si="70"/>
        <v>875.95131005925612</v>
      </c>
      <c r="L153">
        <f t="shared" si="71"/>
        <v>981.65203112729353</v>
      </c>
      <c r="M153">
        <f t="shared" si="72"/>
        <v>105.70072106803741</v>
      </c>
      <c r="N153">
        <v>500</v>
      </c>
      <c r="O153">
        <v>250</v>
      </c>
      <c r="P153">
        <v>23.32</v>
      </c>
      <c r="S153" s="5">
        <f t="shared" si="75"/>
        <v>428816.46655231563</v>
      </c>
    </row>
    <row r="154" spans="1:19" x14ac:dyDescent="0.35">
      <c r="A154" s="6">
        <v>45345.479166666664</v>
      </c>
      <c r="B154" t="s">
        <v>19</v>
      </c>
      <c r="C154">
        <v>6</v>
      </c>
      <c r="D154">
        <v>1</v>
      </c>
      <c r="E154" s="6">
        <v>45341.708333333336</v>
      </c>
      <c r="F154">
        <f t="shared" si="74"/>
        <v>90.499999999883585</v>
      </c>
      <c r="H154">
        <v>9870.64</v>
      </c>
      <c r="I154">
        <v>13905</v>
      </c>
      <c r="K154">
        <f t="shared" si="70"/>
        <v>704.69336760191334</v>
      </c>
      <c r="L154">
        <f t="shared" si="71"/>
        <v>992.71792675091024</v>
      </c>
      <c r="M154">
        <f t="shared" si="72"/>
        <v>288.0245591489969</v>
      </c>
      <c r="N154">
        <v>500</v>
      </c>
      <c r="O154">
        <v>100</v>
      </c>
      <c r="P154">
        <v>26.72</v>
      </c>
      <c r="S154" s="5">
        <f t="shared" si="75"/>
        <v>935628.74251497001</v>
      </c>
    </row>
    <row r="155" spans="1:19" x14ac:dyDescent="0.35">
      <c r="A155" s="6">
        <v>45343.458333333336</v>
      </c>
      <c r="B155" t="s">
        <v>19</v>
      </c>
      <c r="C155">
        <v>1</v>
      </c>
      <c r="D155">
        <v>50</v>
      </c>
      <c r="E155" s="4">
        <v>45321.625</v>
      </c>
      <c r="F155">
        <f t="shared" si="74"/>
        <v>524.00000000005821</v>
      </c>
      <c r="H155">
        <v>389455.8</v>
      </c>
      <c r="I155">
        <v>752730</v>
      </c>
      <c r="K155">
        <f t="shared" si="70"/>
        <v>27804.369243949455</v>
      </c>
      <c r="L155">
        <f t="shared" si="71"/>
        <v>53739.558792032556</v>
      </c>
      <c r="M155">
        <f t="shared" si="72"/>
        <v>25935.189548083101</v>
      </c>
      <c r="N155">
        <v>500</v>
      </c>
      <c r="O155">
        <v>5</v>
      </c>
      <c r="P155">
        <v>11.55</v>
      </c>
      <c r="S155" s="5">
        <f t="shared" si="75"/>
        <v>43290043.29004328</v>
      </c>
    </row>
    <row r="156" spans="1:19" x14ac:dyDescent="0.35">
      <c r="A156" s="6">
        <v>45343.458333333336</v>
      </c>
      <c r="B156" t="s">
        <v>19</v>
      </c>
      <c r="C156">
        <v>2</v>
      </c>
      <c r="D156">
        <v>50</v>
      </c>
      <c r="E156" s="4">
        <v>45321.625</v>
      </c>
      <c r="F156">
        <f t="shared" si="74"/>
        <v>524.00000000005821</v>
      </c>
      <c r="H156">
        <v>456065.6</v>
      </c>
      <c r="I156">
        <v>719235</v>
      </c>
      <c r="K156">
        <f t="shared" si="70"/>
        <v>32559.834368530021</v>
      </c>
      <c r="L156">
        <f t="shared" si="71"/>
        <v>51348.254444206468</v>
      </c>
      <c r="M156">
        <f t="shared" si="72"/>
        <v>18788.420075676448</v>
      </c>
      <c r="N156">
        <v>500</v>
      </c>
      <c r="O156">
        <v>5</v>
      </c>
      <c r="P156">
        <v>14.22</v>
      </c>
      <c r="S156" s="5">
        <f t="shared" si="75"/>
        <v>35161744.02250351</v>
      </c>
    </row>
    <row r="157" spans="1:19" x14ac:dyDescent="0.35">
      <c r="A157" s="6">
        <v>45343.458333333336</v>
      </c>
      <c r="B157" t="s">
        <v>19</v>
      </c>
      <c r="C157">
        <v>3</v>
      </c>
      <c r="D157">
        <v>50</v>
      </c>
      <c r="E157" s="4">
        <v>45321.625</v>
      </c>
      <c r="F157">
        <f t="shared" si="74"/>
        <v>524.00000000005821</v>
      </c>
      <c r="H157">
        <v>395482.7</v>
      </c>
      <c r="I157">
        <v>758372</v>
      </c>
      <c r="K157">
        <f t="shared" si="70"/>
        <v>28234.646962233172</v>
      </c>
      <c r="L157">
        <f t="shared" si="71"/>
        <v>54142.357392732207</v>
      </c>
      <c r="M157">
        <f t="shared" si="72"/>
        <v>25907.710430499035</v>
      </c>
      <c r="N157">
        <v>500</v>
      </c>
      <c r="O157">
        <v>5</v>
      </c>
      <c r="P157">
        <v>11.64</v>
      </c>
      <c r="S157" s="5">
        <f t="shared" si="75"/>
        <v>42955326.460481092</v>
      </c>
    </row>
    <row r="158" spans="1:19" x14ac:dyDescent="0.35">
      <c r="A158" s="6">
        <v>45345.479166666664</v>
      </c>
      <c r="B158" t="s">
        <v>19</v>
      </c>
      <c r="C158">
        <v>1</v>
      </c>
      <c r="D158">
        <v>50</v>
      </c>
      <c r="E158" s="4">
        <v>45321.625</v>
      </c>
      <c r="F158">
        <f t="shared" ref="F158:F162" si="76">(A158-E158)*24</f>
        <v>572.49999999994179</v>
      </c>
      <c r="H158">
        <v>322663.8</v>
      </c>
      <c r="I158">
        <v>697066</v>
      </c>
      <c r="K158">
        <f t="shared" ref="K158:K162" si="77">H158/14.007</f>
        <v>23035.896337545513</v>
      </c>
      <c r="L158">
        <f t="shared" ref="L158:L162" si="78">I158/14.007</f>
        <v>49765.545798529311</v>
      </c>
      <c r="M158">
        <f t="shared" ref="M158:M162" si="79">L158-K158</f>
        <v>26729.649460983797</v>
      </c>
      <c r="N158">
        <v>500</v>
      </c>
      <c r="O158">
        <v>2.5</v>
      </c>
      <c r="P158">
        <v>16.989999999999998</v>
      </c>
      <c r="S158" s="5">
        <f t="shared" si="75"/>
        <v>58858151.854031786</v>
      </c>
    </row>
    <row r="159" spans="1:19" x14ac:dyDescent="0.35">
      <c r="A159" s="6">
        <v>45345.479166666664</v>
      </c>
      <c r="B159" t="s">
        <v>19</v>
      </c>
      <c r="C159">
        <v>2</v>
      </c>
      <c r="D159">
        <v>50</v>
      </c>
      <c r="E159" s="4">
        <v>45321.625</v>
      </c>
      <c r="F159">
        <f t="shared" si="76"/>
        <v>572.49999999994179</v>
      </c>
      <c r="H159">
        <v>390770.4</v>
      </c>
      <c r="I159">
        <v>686607</v>
      </c>
      <c r="K159">
        <f t="shared" si="77"/>
        <v>27898.222317412725</v>
      </c>
      <c r="L159">
        <f t="shared" si="78"/>
        <v>49018.847718997647</v>
      </c>
      <c r="M159">
        <f t="shared" si="79"/>
        <v>21120.625401584923</v>
      </c>
      <c r="N159">
        <v>500</v>
      </c>
      <c r="O159">
        <v>2.5</v>
      </c>
      <c r="P159">
        <v>20.8</v>
      </c>
      <c r="S159" s="5">
        <f t="shared" si="75"/>
        <v>48076923.076923072</v>
      </c>
    </row>
    <row r="160" spans="1:19" x14ac:dyDescent="0.35">
      <c r="A160" s="6">
        <v>45345.479166666664</v>
      </c>
      <c r="B160" t="s">
        <v>19</v>
      </c>
      <c r="C160">
        <v>3</v>
      </c>
      <c r="D160">
        <v>50</v>
      </c>
      <c r="E160" s="4">
        <v>45321.625</v>
      </c>
      <c r="F160">
        <f t="shared" si="76"/>
        <v>572.49999999994179</v>
      </c>
      <c r="H160">
        <v>329618.09999999998</v>
      </c>
      <c r="I160">
        <v>746833</v>
      </c>
      <c r="K160">
        <f t="shared" si="77"/>
        <v>23532.38380809595</v>
      </c>
      <c r="L160">
        <f t="shared" si="78"/>
        <v>53318.555008210184</v>
      </c>
      <c r="M160">
        <f t="shared" si="79"/>
        <v>29786.171200114233</v>
      </c>
      <c r="N160">
        <v>500</v>
      </c>
      <c r="O160">
        <v>2.5</v>
      </c>
      <c r="P160">
        <v>17.760000000000002</v>
      </c>
      <c r="S160" s="5">
        <f t="shared" si="75"/>
        <v>56306306.306306303</v>
      </c>
    </row>
    <row r="161" spans="1:19" x14ac:dyDescent="0.35">
      <c r="A161" s="6">
        <v>45346.6875</v>
      </c>
      <c r="B161" t="s">
        <v>19</v>
      </c>
      <c r="C161">
        <v>6</v>
      </c>
      <c r="D161">
        <v>1</v>
      </c>
      <c r="E161" s="6">
        <v>45341.708333333336</v>
      </c>
      <c r="F161">
        <f t="shared" si="76"/>
        <v>119.49999999994179</v>
      </c>
      <c r="H161">
        <v>3253.75</v>
      </c>
      <c r="I161">
        <v>14824</v>
      </c>
      <c r="K161">
        <f t="shared" si="77"/>
        <v>232.29456700221317</v>
      </c>
      <c r="L161">
        <f t="shared" si="78"/>
        <v>1058.3279788677091</v>
      </c>
      <c r="M161">
        <f t="shared" si="79"/>
        <v>826.03341186549596</v>
      </c>
      <c r="N161">
        <v>500</v>
      </c>
      <c r="O161">
        <v>50</v>
      </c>
      <c r="P161">
        <v>19.190000000000001</v>
      </c>
      <c r="S161" s="5">
        <f t="shared" si="75"/>
        <v>2605523.7102657636</v>
      </c>
    </row>
    <row r="162" spans="1:19" x14ac:dyDescent="0.35">
      <c r="A162" s="6">
        <v>45348.5625</v>
      </c>
      <c r="B162" t="s">
        <v>19</v>
      </c>
      <c r="C162">
        <v>6</v>
      </c>
      <c r="D162">
        <v>1</v>
      </c>
      <c r="E162" s="6">
        <v>45341.708333333336</v>
      </c>
      <c r="F162">
        <f t="shared" si="76"/>
        <v>164.49999999994179</v>
      </c>
      <c r="H162">
        <v>0</v>
      </c>
      <c r="I162">
        <v>15265</v>
      </c>
      <c r="K162">
        <f t="shared" si="77"/>
        <v>0</v>
      </c>
      <c r="L162">
        <f t="shared" si="78"/>
        <v>1089.8122367387734</v>
      </c>
      <c r="M162">
        <f t="shared" si="79"/>
        <v>1089.8122367387734</v>
      </c>
      <c r="N162">
        <v>500</v>
      </c>
      <c r="O162">
        <v>50</v>
      </c>
      <c r="P162">
        <v>13.48</v>
      </c>
      <c r="S162" s="5">
        <f t="shared" si="75"/>
        <v>3709198.8130563796</v>
      </c>
    </row>
    <row r="163" spans="1:19" x14ac:dyDescent="0.35">
      <c r="A163" s="6">
        <v>45348.5625</v>
      </c>
      <c r="B163" t="s">
        <v>19</v>
      </c>
      <c r="C163">
        <v>1</v>
      </c>
      <c r="D163">
        <v>50</v>
      </c>
      <c r="E163" s="4">
        <v>45321.625</v>
      </c>
      <c r="F163">
        <f t="shared" ref="F163:F165" si="80">(A163-E163)*24</f>
        <v>646.5</v>
      </c>
      <c r="H163">
        <v>227845.7</v>
      </c>
      <c r="I163">
        <v>712952</v>
      </c>
      <c r="K163">
        <f t="shared" ref="K163:K165" si="81">H163/14.007</f>
        <v>16266.559577354181</v>
      </c>
      <c r="L163">
        <f t="shared" ref="L163:L165" si="82">I163/14.007</f>
        <v>50899.693010637537</v>
      </c>
      <c r="M163">
        <f t="shared" ref="M163:M165" si="83">L163-K163</f>
        <v>34633.133433283358</v>
      </c>
      <c r="N163">
        <v>500</v>
      </c>
      <c r="O163">
        <v>2.5</v>
      </c>
      <c r="P163">
        <v>14.61</v>
      </c>
      <c r="S163" s="5">
        <f t="shared" si="75"/>
        <v>68446269.678302526</v>
      </c>
    </row>
    <row r="164" spans="1:19" x14ac:dyDescent="0.35">
      <c r="A164" s="6">
        <v>45348.5625</v>
      </c>
      <c r="B164" t="s">
        <v>19</v>
      </c>
      <c r="C164">
        <v>2</v>
      </c>
      <c r="D164">
        <v>50</v>
      </c>
      <c r="E164" s="4">
        <v>45321.625</v>
      </c>
      <c r="F164">
        <f t="shared" si="80"/>
        <v>646.5</v>
      </c>
      <c r="H164">
        <v>297762.59999999998</v>
      </c>
      <c r="I164">
        <v>733352</v>
      </c>
      <c r="K164">
        <f t="shared" si="81"/>
        <v>21258.128078817732</v>
      </c>
      <c r="L164">
        <f t="shared" si="82"/>
        <v>52356.107660455491</v>
      </c>
      <c r="M164">
        <f t="shared" si="83"/>
        <v>31097.979581637759</v>
      </c>
      <c r="N164">
        <v>500</v>
      </c>
      <c r="O164">
        <v>2.5</v>
      </c>
      <c r="P164">
        <v>17.45</v>
      </c>
      <c r="S164" s="5">
        <f t="shared" si="75"/>
        <v>57306590.25787966</v>
      </c>
    </row>
    <row r="165" spans="1:19" x14ac:dyDescent="0.35">
      <c r="A165" s="6">
        <v>45348.5625</v>
      </c>
      <c r="B165" t="s">
        <v>19</v>
      </c>
      <c r="C165">
        <v>3</v>
      </c>
      <c r="D165">
        <v>50</v>
      </c>
      <c r="E165" s="4">
        <v>45321.625</v>
      </c>
      <c r="F165">
        <f t="shared" si="80"/>
        <v>646.5</v>
      </c>
      <c r="H165">
        <v>235081.4</v>
      </c>
      <c r="I165">
        <v>705350</v>
      </c>
      <c r="K165">
        <f t="shared" si="81"/>
        <v>16783.137002927109</v>
      </c>
      <c r="L165">
        <f t="shared" si="82"/>
        <v>50356.96437495538</v>
      </c>
      <c r="M165">
        <f t="shared" si="83"/>
        <v>33573.827372028274</v>
      </c>
      <c r="N165">
        <v>500</v>
      </c>
      <c r="O165">
        <v>2.5</v>
      </c>
      <c r="P165">
        <v>17.41</v>
      </c>
      <c r="S165" s="5">
        <f t="shared" si="75"/>
        <v>57438253.877082147</v>
      </c>
    </row>
    <row r="166" spans="1:19" x14ac:dyDescent="0.35">
      <c r="A166" s="6">
        <v>45350.625</v>
      </c>
      <c r="B166" t="s">
        <v>19</v>
      </c>
      <c r="C166">
        <v>1</v>
      </c>
      <c r="D166">
        <v>50</v>
      </c>
      <c r="E166" s="4">
        <v>45321.625</v>
      </c>
      <c r="F166">
        <f t="shared" ref="F166:F168" si="84">(A166-E166)*24</f>
        <v>696</v>
      </c>
      <c r="H166">
        <v>161754.20000000001</v>
      </c>
      <c r="I166">
        <v>725155</v>
      </c>
      <c r="K166">
        <f t="shared" ref="K166:K168" si="85">H166/14.007</f>
        <v>11548.097379881488</v>
      </c>
      <c r="L166">
        <f t="shared" ref="L166:L168" si="86">I166/14.007</f>
        <v>51770.900264153635</v>
      </c>
      <c r="M166">
        <f t="shared" ref="M166:M168" si="87">L166-K166</f>
        <v>40222.802884272147</v>
      </c>
      <c r="N166">
        <v>500</v>
      </c>
      <c r="O166">
        <v>2.5</v>
      </c>
      <c r="P166">
        <v>14.37</v>
      </c>
      <c r="S166" s="5">
        <f t="shared" si="75"/>
        <v>69589422.407794029</v>
      </c>
    </row>
    <row r="167" spans="1:19" x14ac:dyDescent="0.35">
      <c r="A167" s="6">
        <v>45350.625</v>
      </c>
      <c r="B167" t="s">
        <v>19</v>
      </c>
      <c r="C167">
        <v>2</v>
      </c>
      <c r="D167">
        <v>50</v>
      </c>
      <c r="E167" s="4">
        <v>45321.625</v>
      </c>
      <c r="F167">
        <f t="shared" si="84"/>
        <v>696</v>
      </c>
      <c r="H167">
        <v>229004.4</v>
      </c>
      <c r="I167">
        <v>710834</v>
      </c>
      <c r="K167">
        <f t="shared" si="85"/>
        <v>16349.28250160634</v>
      </c>
      <c r="L167">
        <f t="shared" si="86"/>
        <v>50748.482901406438</v>
      </c>
      <c r="M167">
        <f t="shared" si="87"/>
        <v>34399.200399800102</v>
      </c>
      <c r="N167">
        <v>500</v>
      </c>
      <c r="O167">
        <v>2.5</v>
      </c>
      <c r="P167">
        <v>17.11</v>
      </c>
      <c r="S167" s="5">
        <f t="shared" si="75"/>
        <v>58445353.594389245</v>
      </c>
    </row>
    <row r="168" spans="1:19" x14ac:dyDescent="0.35">
      <c r="A168" s="6">
        <v>45350.625</v>
      </c>
      <c r="B168" t="s">
        <v>19</v>
      </c>
      <c r="C168">
        <v>3</v>
      </c>
      <c r="D168">
        <v>50</v>
      </c>
      <c r="E168" s="4">
        <v>45321.625</v>
      </c>
      <c r="F168">
        <f t="shared" si="84"/>
        <v>696</v>
      </c>
      <c r="H168">
        <v>169039.1</v>
      </c>
      <c r="I168">
        <v>732738</v>
      </c>
      <c r="K168">
        <f t="shared" si="85"/>
        <v>12068.187334903978</v>
      </c>
      <c r="L168">
        <f t="shared" si="86"/>
        <v>52312.272435210965</v>
      </c>
      <c r="M168">
        <f t="shared" si="87"/>
        <v>40244.085100306984</v>
      </c>
      <c r="N168">
        <v>500</v>
      </c>
      <c r="O168">
        <v>2.5</v>
      </c>
      <c r="P168">
        <v>16.600000000000001</v>
      </c>
      <c r="S168" s="5">
        <f t="shared" si="75"/>
        <v>60240963.855421685</v>
      </c>
    </row>
    <row r="169" spans="1:19" x14ac:dyDescent="0.35">
      <c r="A169" s="6">
        <v>45354.583333333336</v>
      </c>
      <c r="B169" t="s">
        <v>19</v>
      </c>
      <c r="C169">
        <v>1</v>
      </c>
      <c r="D169">
        <v>50</v>
      </c>
      <c r="E169" s="4">
        <v>45321.625</v>
      </c>
      <c r="F169">
        <f t="shared" ref="F169:F171" si="88">(A169-E169)*24</f>
        <v>791.00000000005821</v>
      </c>
      <c r="H169">
        <v>37777.800000000003</v>
      </c>
      <c r="I169">
        <v>856994</v>
      </c>
      <c r="K169">
        <f t="shared" ref="K169:K171" si="89">H169/14.007</f>
        <v>2697.065752837867</v>
      </c>
      <c r="L169">
        <f t="shared" ref="L169:L171" si="90">I169/14.007</f>
        <v>61183.265510102094</v>
      </c>
      <c r="M169">
        <f t="shared" ref="M169:M171" si="91">L169-K169</f>
        <v>58486.199757264229</v>
      </c>
      <c r="N169">
        <v>500</v>
      </c>
      <c r="O169">
        <v>2.5</v>
      </c>
      <c r="P169">
        <v>14.23</v>
      </c>
      <c r="S169" s="5">
        <f t="shared" si="75"/>
        <v>70274068.868587494</v>
      </c>
    </row>
    <row r="170" spans="1:19" x14ac:dyDescent="0.35">
      <c r="A170" s="6">
        <v>45354.583333333336</v>
      </c>
      <c r="B170" t="s">
        <v>19</v>
      </c>
      <c r="C170">
        <v>2</v>
      </c>
      <c r="D170">
        <v>50</v>
      </c>
      <c r="E170" s="4">
        <v>45321.625</v>
      </c>
      <c r="F170">
        <f t="shared" si="88"/>
        <v>791.00000000005821</v>
      </c>
      <c r="H170">
        <v>103080.5</v>
      </c>
      <c r="I170">
        <v>797560</v>
      </c>
      <c r="K170">
        <f t="shared" si="89"/>
        <v>7359.2132505175987</v>
      </c>
      <c r="L170">
        <f t="shared" si="90"/>
        <v>56940.101377882485</v>
      </c>
      <c r="M170">
        <f t="shared" si="91"/>
        <v>49580.888127364888</v>
      </c>
      <c r="N170">
        <v>500</v>
      </c>
      <c r="O170">
        <v>2.5</v>
      </c>
      <c r="P170">
        <v>16.510000000000002</v>
      </c>
      <c r="S170" s="5">
        <f t="shared" si="75"/>
        <v>60569351.907934584</v>
      </c>
    </row>
    <row r="171" spans="1:19" x14ac:dyDescent="0.35">
      <c r="A171" s="6">
        <v>45354.583333333336</v>
      </c>
      <c r="B171" t="s">
        <v>19</v>
      </c>
      <c r="C171">
        <v>3</v>
      </c>
      <c r="D171">
        <v>50</v>
      </c>
      <c r="E171" s="4">
        <v>45321.625</v>
      </c>
      <c r="F171">
        <f t="shared" si="88"/>
        <v>791.00000000005821</v>
      </c>
      <c r="H171">
        <v>44886.64</v>
      </c>
      <c r="I171">
        <v>871998</v>
      </c>
      <c r="K171">
        <f t="shared" si="89"/>
        <v>3204.5862782894269</v>
      </c>
      <c r="L171">
        <f t="shared" si="90"/>
        <v>62254.444206468193</v>
      </c>
      <c r="M171">
        <f t="shared" si="91"/>
        <v>59049.857928178768</v>
      </c>
      <c r="N171">
        <v>500</v>
      </c>
      <c r="O171">
        <v>2.5</v>
      </c>
      <c r="P171">
        <v>18.05</v>
      </c>
      <c r="S171" s="5">
        <f t="shared" si="75"/>
        <v>55401662.049861491</v>
      </c>
    </row>
    <row r="172" spans="1:19" x14ac:dyDescent="0.35">
      <c r="A172" s="6">
        <v>45356.5</v>
      </c>
      <c r="B172" t="s">
        <v>19</v>
      </c>
      <c r="C172">
        <v>1</v>
      </c>
      <c r="D172">
        <v>50</v>
      </c>
      <c r="E172" s="4">
        <v>45321.625</v>
      </c>
      <c r="F172">
        <f t="shared" ref="F172:F177" si="92">(A172-E172)*24</f>
        <v>837</v>
      </c>
      <c r="H172">
        <v>0</v>
      </c>
      <c r="I172">
        <v>789020</v>
      </c>
      <c r="K172">
        <f t="shared" ref="K172:K177" si="93">H172/14.007</f>
        <v>0</v>
      </c>
      <c r="L172">
        <f t="shared" ref="L172:L177" si="94">I172/14.007</f>
        <v>56330.406225458697</v>
      </c>
      <c r="M172">
        <f t="shared" ref="M172:M177" si="95">L172-K172</f>
        <v>56330.406225458697</v>
      </c>
      <c r="N172">
        <v>500</v>
      </c>
      <c r="O172">
        <v>2.5</v>
      </c>
      <c r="P172">
        <v>13.95</v>
      </c>
      <c r="S172" s="5">
        <f t="shared" si="75"/>
        <v>71684587.813620076</v>
      </c>
    </row>
    <row r="173" spans="1:19" x14ac:dyDescent="0.35">
      <c r="A173" s="6">
        <v>45356.5</v>
      </c>
      <c r="B173" t="s">
        <v>19</v>
      </c>
      <c r="C173">
        <v>2</v>
      </c>
      <c r="D173">
        <v>50</v>
      </c>
      <c r="E173" s="4">
        <v>45321.625</v>
      </c>
      <c r="F173">
        <f t="shared" si="92"/>
        <v>837</v>
      </c>
      <c r="H173">
        <v>41715.019999999997</v>
      </c>
      <c r="I173">
        <v>792520</v>
      </c>
      <c r="K173">
        <f t="shared" si="93"/>
        <v>2978.1552081102304</v>
      </c>
      <c r="L173">
        <f t="shared" si="94"/>
        <v>56580.281287927464</v>
      </c>
      <c r="M173">
        <f t="shared" si="95"/>
        <v>53602.126079817237</v>
      </c>
      <c r="N173">
        <v>500</v>
      </c>
      <c r="O173">
        <v>2.5</v>
      </c>
      <c r="P173">
        <v>15.59</v>
      </c>
      <c r="S173" s="5">
        <f t="shared" si="75"/>
        <v>64143681.847338043</v>
      </c>
    </row>
    <row r="174" spans="1:19" x14ac:dyDescent="0.35">
      <c r="A174" s="6">
        <v>45356.5</v>
      </c>
      <c r="B174" t="s">
        <v>19</v>
      </c>
      <c r="C174">
        <v>3</v>
      </c>
      <c r="D174">
        <v>50</v>
      </c>
      <c r="E174" s="4">
        <v>45321.625</v>
      </c>
      <c r="F174">
        <f t="shared" si="92"/>
        <v>837</v>
      </c>
      <c r="H174">
        <v>0</v>
      </c>
      <c r="I174">
        <v>867548</v>
      </c>
      <c r="K174">
        <f t="shared" si="93"/>
        <v>0</v>
      </c>
      <c r="L174">
        <f t="shared" si="94"/>
        <v>61936.745912757906</v>
      </c>
      <c r="M174">
        <f t="shared" si="95"/>
        <v>61936.745912757906</v>
      </c>
      <c r="N174">
        <v>500</v>
      </c>
      <c r="O174">
        <v>2.5</v>
      </c>
      <c r="P174">
        <v>18.37</v>
      </c>
      <c r="S174" s="5">
        <f t="shared" si="75"/>
        <v>54436581.382689163</v>
      </c>
    </row>
    <row r="175" spans="1:19" x14ac:dyDescent="0.35">
      <c r="A175" s="6">
        <v>45358.458333333336</v>
      </c>
      <c r="B175" t="s">
        <v>19</v>
      </c>
      <c r="C175">
        <v>1</v>
      </c>
      <c r="D175">
        <v>50</v>
      </c>
      <c r="E175" s="4">
        <v>45321.625</v>
      </c>
      <c r="F175">
        <f t="shared" si="92"/>
        <v>884.00000000005821</v>
      </c>
      <c r="H175">
        <v>0</v>
      </c>
      <c r="I175">
        <v>834203</v>
      </c>
      <c r="K175">
        <f t="shared" si="93"/>
        <v>0</v>
      </c>
      <c r="L175">
        <f t="shared" si="94"/>
        <v>59556.150496180482</v>
      </c>
      <c r="M175">
        <f t="shared" si="95"/>
        <v>59556.150496180482</v>
      </c>
      <c r="N175">
        <v>500</v>
      </c>
      <c r="O175">
        <v>2.5</v>
      </c>
      <c r="P175">
        <v>14.18</v>
      </c>
      <c r="S175" s="5">
        <f t="shared" si="75"/>
        <v>70521861.777150914</v>
      </c>
    </row>
    <row r="176" spans="1:19" x14ac:dyDescent="0.35">
      <c r="A176" s="6">
        <v>45358.458333333336</v>
      </c>
      <c r="B176" t="s">
        <v>19</v>
      </c>
      <c r="C176">
        <v>2</v>
      </c>
      <c r="D176">
        <v>50</v>
      </c>
      <c r="E176" s="4">
        <v>45321.625</v>
      </c>
      <c r="F176">
        <f t="shared" si="92"/>
        <v>884.00000000005821</v>
      </c>
      <c r="H176">
        <v>0</v>
      </c>
      <c r="I176">
        <v>829483</v>
      </c>
      <c r="K176">
        <f t="shared" si="93"/>
        <v>0</v>
      </c>
      <c r="L176">
        <f t="shared" si="94"/>
        <v>59219.176126222606</v>
      </c>
      <c r="M176">
        <f t="shared" si="95"/>
        <v>59219.176126222606</v>
      </c>
      <c r="N176">
        <v>500</v>
      </c>
      <c r="O176">
        <v>2.5</v>
      </c>
      <c r="P176">
        <v>16.690000000000001</v>
      </c>
      <c r="S176" s="5">
        <f t="shared" si="75"/>
        <v>59916117.43559017</v>
      </c>
    </row>
    <row r="177" spans="1:19" x14ac:dyDescent="0.35">
      <c r="A177" s="6">
        <v>45358.458333333336</v>
      </c>
      <c r="B177" t="s">
        <v>19</v>
      </c>
      <c r="C177">
        <v>3</v>
      </c>
      <c r="D177">
        <v>50</v>
      </c>
      <c r="E177" s="4">
        <v>45321.625</v>
      </c>
      <c r="F177">
        <f t="shared" si="92"/>
        <v>884.00000000005821</v>
      </c>
      <c r="H177">
        <v>0</v>
      </c>
      <c r="I177">
        <v>849034</v>
      </c>
      <c r="K177">
        <f t="shared" si="93"/>
        <v>0</v>
      </c>
      <c r="L177">
        <f t="shared" si="94"/>
        <v>60614.97822517313</v>
      </c>
      <c r="M177">
        <f t="shared" si="95"/>
        <v>60614.97822517313</v>
      </c>
      <c r="N177">
        <v>500</v>
      </c>
      <c r="O177">
        <v>2.5</v>
      </c>
      <c r="P177">
        <v>18.82</v>
      </c>
      <c r="S177" s="5">
        <f t="shared" si="75"/>
        <v>53134962.80552604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034349-e823-4c27-ac8b-dac7d6a22f1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AFC5CC168B9459C1D5495998BF8E2" ma:contentTypeVersion="18" ma:contentTypeDescription="Create a new document." ma:contentTypeScope="" ma:versionID="2043562a6849d583c9956fce5c7b2539">
  <xsd:schema xmlns:xsd="http://www.w3.org/2001/XMLSchema" xmlns:xs="http://www.w3.org/2001/XMLSchema" xmlns:p="http://schemas.microsoft.com/office/2006/metadata/properties" xmlns:ns3="0951ae6a-8bdd-4e5a-8db7-5f94225fae06" xmlns:ns4="49034349-e823-4c27-ac8b-dac7d6a22f1a" targetNamespace="http://schemas.microsoft.com/office/2006/metadata/properties" ma:root="true" ma:fieldsID="f1fc7716f2382961e40e396de59ad107" ns3:_="" ns4:_="">
    <xsd:import namespace="0951ae6a-8bdd-4e5a-8db7-5f94225fae06"/>
    <xsd:import namespace="49034349-e823-4c27-ac8b-dac7d6a22f1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Location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1ae6a-8bdd-4e5a-8db7-5f94225fae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4349-e823-4c27-ac8b-dac7d6a22f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0C7BD1-47C5-4611-A54C-FB92B2CF7F3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0951ae6a-8bdd-4e5a-8db7-5f94225fae06"/>
    <ds:schemaRef ds:uri="http://schemas.microsoft.com/office/2006/documentManagement/types"/>
    <ds:schemaRef ds:uri="http://schemas.openxmlformats.org/package/2006/metadata/core-properties"/>
    <ds:schemaRef ds:uri="49034349-e823-4c27-ac8b-dac7d6a22f1a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DD15C4-C62D-4DE0-BF43-3419BBC319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51ae6a-8bdd-4e5a-8db7-5f94225fae06"/>
    <ds:schemaRef ds:uri="49034349-e823-4c27-ac8b-dac7d6a22f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CE6DE0-BA94-4328-926B-13F05F22EA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Zach_Flinkstrom</dc:creator>
  <cp:keywords/>
  <dc:description/>
  <cp:lastModifiedBy>Zach Flinkstrom</cp:lastModifiedBy>
  <cp:revision/>
  <dcterms:created xsi:type="dcterms:W3CDTF">2023-06-26T18:52:02Z</dcterms:created>
  <dcterms:modified xsi:type="dcterms:W3CDTF">2024-06-06T12:50:14Z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0x01010032FAFC5CC168B9459C1D5495998BF8E2</vt:lpwstr>
  </property>
</Properties>
</file>