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zflink_uw_edu/Documents/Lab/Coding/NOB_growth_curves_Jun2023/data/"/>
    </mc:Choice>
  </mc:AlternateContent>
  <xr:revisionPtr revIDLastSave="4" documentId="14_{0E93852D-01A1-44BC-B02F-8FB84DC1E4B5}" xr6:coauthVersionLast="47" xr6:coauthVersionMax="47" xr10:uidLastSave="{2B5F60B6-218D-46E6-8E8B-E5E20EF4B28C}"/>
  <bookViews>
    <workbookView xWindow="-110" yWindow="-110" windowWidth="19420" windowHeight="10420" xr2:uid="{1A870412-D7C5-4E6C-B375-9C324975789E}"/>
  </bookViews>
  <sheets>
    <sheet name="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3" i="2" l="1"/>
  <c r="L133" i="2"/>
  <c r="K133" i="2"/>
  <c r="F133" i="2"/>
  <c r="S132" i="2"/>
  <c r="L132" i="2"/>
  <c r="K132" i="2"/>
  <c r="F132" i="2"/>
  <c r="S131" i="2"/>
  <c r="L131" i="2"/>
  <c r="K131" i="2"/>
  <c r="F131" i="2"/>
  <c r="M133" i="2" l="1"/>
  <c r="M132" i="2"/>
  <c r="M131" i="2"/>
  <c r="S130" i="2"/>
  <c r="L130" i="2"/>
  <c r="K130" i="2"/>
  <c r="F130" i="2"/>
  <c r="S129" i="2"/>
  <c r="L129" i="2"/>
  <c r="K129" i="2"/>
  <c r="F129" i="2"/>
  <c r="S128" i="2"/>
  <c r="L128" i="2"/>
  <c r="K128" i="2"/>
  <c r="F128" i="2"/>
  <c r="M128" i="2" l="1"/>
  <c r="M129" i="2"/>
  <c r="M130" i="2"/>
  <c r="S127" i="2"/>
  <c r="L127" i="2"/>
  <c r="K127" i="2"/>
  <c r="F127" i="2"/>
  <c r="S126" i="2"/>
  <c r="L126" i="2"/>
  <c r="K126" i="2"/>
  <c r="F126" i="2"/>
  <c r="S125" i="2"/>
  <c r="L125" i="2"/>
  <c r="K125" i="2"/>
  <c r="F125" i="2"/>
  <c r="M127" i="2" l="1"/>
  <c r="M126" i="2"/>
  <c r="M125" i="2"/>
  <c r="S124" i="2"/>
  <c r="L124" i="2"/>
  <c r="K124" i="2"/>
  <c r="F124" i="2"/>
  <c r="S123" i="2"/>
  <c r="L123" i="2"/>
  <c r="K123" i="2"/>
  <c r="F123" i="2"/>
  <c r="S122" i="2"/>
  <c r="L122" i="2"/>
  <c r="K122" i="2"/>
  <c r="F122" i="2"/>
  <c r="S121" i="2"/>
  <c r="L121" i="2"/>
  <c r="K121" i="2"/>
  <c r="F121" i="2"/>
  <c r="S120" i="2"/>
  <c r="L120" i="2"/>
  <c r="K120" i="2"/>
  <c r="F120" i="2"/>
  <c r="S119" i="2"/>
  <c r="L119" i="2"/>
  <c r="K119" i="2"/>
  <c r="F119" i="2"/>
  <c r="L118" i="2"/>
  <c r="K118" i="2"/>
  <c r="M118" i="2" s="1"/>
  <c r="F118" i="2"/>
  <c r="L117" i="2"/>
  <c r="K117" i="2"/>
  <c r="F117" i="2"/>
  <c r="L116" i="2"/>
  <c r="K116" i="2"/>
  <c r="F116" i="2"/>
  <c r="M124" i="2" l="1"/>
  <c r="M122" i="2"/>
  <c r="M121" i="2"/>
  <c r="M119" i="2"/>
  <c r="M123" i="2"/>
  <c r="M120" i="2"/>
  <c r="M117" i="2"/>
  <c r="M116" i="2"/>
  <c r="S115" i="2"/>
  <c r="S114" i="2"/>
  <c r="S113" i="2"/>
  <c r="L115" i="2"/>
  <c r="L114" i="2"/>
  <c r="M114" i="2"/>
  <c r="L113" i="2"/>
  <c r="K115" i="2"/>
  <c r="K114" i="2"/>
  <c r="K113" i="2"/>
  <c r="S112" i="2"/>
  <c r="S111" i="2"/>
  <c r="S110" i="2"/>
  <c r="L112" i="2"/>
  <c r="L111" i="2"/>
  <c r="L110" i="2"/>
  <c r="M110" i="2" s="1"/>
  <c r="K112" i="2"/>
  <c r="K111" i="2"/>
  <c r="K110" i="2"/>
  <c r="F115" i="2"/>
  <c r="F114" i="2"/>
  <c r="F113" i="2"/>
  <c r="F112" i="2"/>
  <c r="F111" i="2"/>
  <c r="F110" i="2"/>
  <c r="S109" i="2"/>
  <c r="S108" i="2"/>
  <c r="S107" i="2"/>
  <c r="S106" i="2"/>
  <c r="S105" i="2"/>
  <c r="S104" i="2"/>
  <c r="L109" i="2"/>
  <c r="L108" i="2"/>
  <c r="L107" i="2"/>
  <c r="L106" i="2"/>
  <c r="M106" i="2"/>
  <c r="L105" i="2"/>
  <c r="M105" i="2" s="1"/>
  <c r="L104" i="2"/>
  <c r="M104" i="2" s="1"/>
  <c r="K109" i="2"/>
  <c r="M109" i="2" s="1"/>
  <c r="K108" i="2"/>
  <c r="K107" i="2"/>
  <c r="K106" i="2"/>
  <c r="K105" i="2"/>
  <c r="K104" i="2"/>
  <c r="F109" i="2"/>
  <c r="F108" i="2"/>
  <c r="F107" i="2"/>
  <c r="F106" i="2"/>
  <c r="F105" i="2"/>
  <c r="F104" i="2"/>
  <c r="M107" i="2" l="1"/>
  <c r="M115" i="2"/>
  <c r="M111" i="2"/>
  <c r="M113" i="2"/>
  <c r="M112" i="2"/>
  <c r="M108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L103" i="2"/>
  <c r="M103" i="2" s="1"/>
  <c r="L102" i="2"/>
  <c r="L101" i="2"/>
  <c r="M101" i="2" s="1"/>
  <c r="L100" i="2"/>
  <c r="L99" i="2"/>
  <c r="L98" i="2"/>
  <c r="L97" i="2"/>
  <c r="L96" i="2"/>
  <c r="L95" i="2"/>
  <c r="L94" i="2"/>
  <c r="M94" i="2" s="1"/>
  <c r="L93" i="2"/>
  <c r="M93" i="2" s="1"/>
  <c r="L92" i="2"/>
  <c r="L91" i="2"/>
  <c r="M91" i="2" s="1"/>
  <c r="L90" i="2"/>
  <c r="L89" i="2"/>
  <c r="L88" i="2"/>
  <c r="L87" i="2"/>
  <c r="L86" i="2"/>
  <c r="K103" i="2"/>
  <c r="K102" i="2"/>
  <c r="K101" i="2"/>
  <c r="K100" i="2"/>
  <c r="M100" i="2" s="1"/>
  <c r="K99" i="2"/>
  <c r="K98" i="2"/>
  <c r="K97" i="2"/>
  <c r="K96" i="2"/>
  <c r="K95" i="2"/>
  <c r="K94" i="2"/>
  <c r="K93" i="2"/>
  <c r="K92" i="2"/>
  <c r="K91" i="2"/>
  <c r="K90" i="2"/>
  <c r="M90" i="2" s="1"/>
  <c r="K89" i="2"/>
  <c r="K88" i="2"/>
  <c r="K87" i="2"/>
  <c r="K86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S80" i="2"/>
  <c r="S81" i="2"/>
  <c r="S82" i="2"/>
  <c r="S83" i="2"/>
  <c r="S84" i="2"/>
  <c r="S85" i="2"/>
  <c r="L85" i="2"/>
  <c r="L84" i="2"/>
  <c r="M84" i="2" s="1"/>
  <c r="L83" i="2"/>
  <c r="L82" i="2"/>
  <c r="M82" i="2" s="1"/>
  <c r="L81" i="2"/>
  <c r="L80" i="2"/>
  <c r="M80" i="2" s="1"/>
  <c r="K85" i="2"/>
  <c r="K84" i="2"/>
  <c r="K83" i="2"/>
  <c r="K82" i="2"/>
  <c r="K81" i="2"/>
  <c r="M81" i="2" s="1"/>
  <c r="K80" i="2"/>
  <c r="F85" i="2"/>
  <c r="F84" i="2"/>
  <c r="F83" i="2"/>
  <c r="F82" i="2"/>
  <c r="F81" i="2"/>
  <c r="F80" i="2"/>
  <c r="L79" i="2"/>
  <c r="M79" i="2" s="1"/>
  <c r="L78" i="2"/>
  <c r="L77" i="2"/>
  <c r="M77" i="2" s="1"/>
  <c r="L76" i="2"/>
  <c r="L75" i="2"/>
  <c r="M75" i="2" s="1"/>
  <c r="L74" i="2"/>
  <c r="K79" i="2"/>
  <c r="K78" i="2"/>
  <c r="K77" i="2"/>
  <c r="K76" i="2"/>
  <c r="K75" i="2"/>
  <c r="K74" i="2"/>
  <c r="M74" i="2" s="1"/>
  <c r="F79" i="2"/>
  <c r="F78" i="2"/>
  <c r="F77" i="2"/>
  <c r="F76" i="2"/>
  <c r="F75" i="2"/>
  <c r="F74" i="2"/>
  <c r="M86" i="2" l="1"/>
  <c r="M96" i="2"/>
  <c r="M78" i="2"/>
  <c r="M85" i="2"/>
  <c r="M87" i="2"/>
  <c r="M97" i="2"/>
  <c r="M88" i="2"/>
  <c r="M98" i="2"/>
  <c r="M76" i="2"/>
  <c r="M83" i="2"/>
  <c r="M89" i="2"/>
  <c r="M92" i="2"/>
  <c r="M95" i="2"/>
  <c r="M99" i="2"/>
  <c r="M102" i="2"/>
  <c r="S73" i="2"/>
  <c r="L73" i="2"/>
  <c r="K73" i="2"/>
  <c r="M73" i="2" s="1"/>
  <c r="F73" i="2"/>
  <c r="S72" i="2"/>
  <c r="L72" i="2"/>
  <c r="K72" i="2"/>
  <c r="F72" i="2"/>
  <c r="S71" i="2"/>
  <c r="L71" i="2"/>
  <c r="K71" i="2"/>
  <c r="F71" i="2"/>
  <c r="S70" i="2"/>
  <c r="L70" i="2"/>
  <c r="K70" i="2"/>
  <c r="F70" i="2"/>
  <c r="S69" i="2"/>
  <c r="L69" i="2"/>
  <c r="K69" i="2"/>
  <c r="F69" i="2"/>
  <c r="S68" i="2"/>
  <c r="L68" i="2"/>
  <c r="K68" i="2"/>
  <c r="F68" i="2"/>
  <c r="S67" i="2"/>
  <c r="L67" i="2"/>
  <c r="K67" i="2"/>
  <c r="F67" i="2"/>
  <c r="S66" i="2"/>
  <c r="L66" i="2"/>
  <c r="M66" i="2" s="1"/>
  <c r="K66" i="2"/>
  <c r="F66" i="2"/>
  <c r="S65" i="2"/>
  <c r="L65" i="2"/>
  <c r="K65" i="2"/>
  <c r="M65" i="2" s="1"/>
  <c r="F65" i="2"/>
  <c r="S64" i="2"/>
  <c r="L64" i="2"/>
  <c r="K64" i="2"/>
  <c r="F64" i="2"/>
  <c r="S63" i="2"/>
  <c r="L63" i="2"/>
  <c r="K63" i="2"/>
  <c r="F63" i="2"/>
  <c r="S62" i="2"/>
  <c r="L62" i="2"/>
  <c r="K62" i="2"/>
  <c r="F62" i="2"/>
  <c r="S61" i="2"/>
  <c r="L61" i="2"/>
  <c r="K61" i="2"/>
  <c r="F61" i="2"/>
  <c r="S60" i="2"/>
  <c r="L60" i="2"/>
  <c r="K60" i="2"/>
  <c r="F60" i="2"/>
  <c r="S59" i="2"/>
  <c r="L59" i="2"/>
  <c r="K59" i="2"/>
  <c r="F59" i="2"/>
  <c r="L58" i="2"/>
  <c r="K58" i="2"/>
  <c r="F58" i="2"/>
  <c r="L57" i="2"/>
  <c r="K57" i="2"/>
  <c r="F57" i="2"/>
  <c r="L56" i="2"/>
  <c r="K56" i="2"/>
  <c r="F56" i="2"/>
  <c r="M59" i="2" l="1"/>
  <c r="M60" i="2"/>
  <c r="M61" i="2"/>
  <c r="M62" i="2"/>
  <c r="M63" i="2"/>
  <c r="M64" i="2"/>
  <c r="M67" i="2"/>
  <c r="M68" i="2"/>
  <c r="M69" i="2"/>
  <c r="M70" i="2"/>
  <c r="M71" i="2"/>
  <c r="M72" i="2"/>
  <c r="S55" i="2"/>
  <c r="S54" i="2"/>
  <c r="S53" i="2"/>
  <c r="S52" i="2"/>
  <c r="S51" i="2"/>
  <c r="S50" i="2"/>
  <c r="S49" i="2"/>
  <c r="S48" i="2"/>
  <c r="S47" i="2"/>
  <c r="L55" i="2"/>
  <c r="L54" i="2"/>
  <c r="M54" i="2" s="1"/>
  <c r="L53" i="2"/>
  <c r="L52" i="2"/>
  <c r="M52" i="2" s="1"/>
  <c r="L51" i="2"/>
  <c r="L50" i="2"/>
  <c r="M50" i="2" s="1"/>
  <c r="L49" i="2"/>
  <c r="L48" i="2"/>
  <c r="M48" i="2" s="1"/>
  <c r="L47" i="2"/>
  <c r="K55" i="2"/>
  <c r="K54" i="2"/>
  <c r="K53" i="2"/>
  <c r="K52" i="2"/>
  <c r="K51" i="2"/>
  <c r="K50" i="2"/>
  <c r="K49" i="2"/>
  <c r="K48" i="2"/>
  <c r="K47" i="2"/>
  <c r="F55" i="2"/>
  <c r="F54" i="2"/>
  <c r="F53" i="2"/>
  <c r="F52" i="2"/>
  <c r="F51" i="2"/>
  <c r="F50" i="2"/>
  <c r="F49" i="2"/>
  <c r="F48" i="2"/>
  <c r="F47" i="2"/>
  <c r="S46" i="2"/>
  <c r="S45" i="2"/>
  <c r="S44" i="2"/>
  <c r="S43" i="2"/>
  <c r="S42" i="2"/>
  <c r="S41" i="2"/>
  <c r="S40" i="2"/>
  <c r="S39" i="2"/>
  <c r="S38" i="2"/>
  <c r="L46" i="2"/>
  <c r="M46" i="2"/>
  <c r="L45" i="2"/>
  <c r="L44" i="2"/>
  <c r="M44" i="2" s="1"/>
  <c r="L43" i="2"/>
  <c r="M43" i="2" s="1"/>
  <c r="L42" i="2"/>
  <c r="M42" i="2" s="1"/>
  <c r="L41" i="2"/>
  <c r="L40" i="2"/>
  <c r="M40" i="2" s="1"/>
  <c r="L39" i="2"/>
  <c r="L38" i="2"/>
  <c r="M38" i="2" s="1"/>
  <c r="K46" i="2"/>
  <c r="K45" i="2"/>
  <c r="K44" i="2"/>
  <c r="K43" i="2"/>
  <c r="K42" i="2"/>
  <c r="K41" i="2"/>
  <c r="K40" i="2"/>
  <c r="K39" i="2"/>
  <c r="K38" i="2"/>
  <c r="F46" i="2"/>
  <c r="F45" i="2"/>
  <c r="F44" i="2"/>
  <c r="F43" i="2"/>
  <c r="F42" i="2"/>
  <c r="F41" i="2"/>
  <c r="F40" i="2"/>
  <c r="F39" i="2"/>
  <c r="F38" i="2"/>
  <c r="S37" i="2"/>
  <c r="S36" i="2"/>
  <c r="S35" i="2"/>
  <c r="S34" i="2"/>
  <c r="S33" i="2"/>
  <c r="S32" i="2"/>
  <c r="S31" i="2"/>
  <c r="S30" i="2"/>
  <c r="S29" i="2"/>
  <c r="L37" i="2"/>
  <c r="L36" i="2"/>
  <c r="M36" i="2"/>
  <c r="L35" i="2"/>
  <c r="L34" i="2"/>
  <c r="M34" i="2"/>
  <c r="L33" i="2"/>
  <c r="L32" i="2"/>
  <c r="L31" i="2"/>
  <c r="L30" i="2"/>
  <c r="L29" i="2"/>
  <c r="M29" i="2" s="1"/>
  <c r="K37" i="2"/>
  <c r="K36" i="2"/>
  <c r="K35" i="2"/>
  <c r="M35" i="2" s="1"/>
  <c r="K34" i="2"/>
  <c r="K33" i="2"/>
  <c r="M33" i="2" s="1"/>
  <c r="K32" i="2"/>
  <c r="K31" i="2"/>
  <c r="K30" i="2"/>
  <c r="K29" i="2"/>
  <c r="F37" i="2"/>
  <c r="F36" i="2"/>
  <c r="F35" i="2"/>
  <c r="F34" i="2"/>
  <c r="F33" i="2"/>
  <c r="F32" i="2"/>
  <c r="F31" i="2"/>
  <c r="F30" i="2"/>
  <c r="F29" i="2"/>
  <c r="S28" i="2"/>
  <c r="S27" i="2"/>
  <c r="S26" i="2"/>
  <c r="S25" i="2"/>
  <c r="S24" i="2"/>
  <c r="S23" i="2"/>
  <c r="S22" i="2"/>
  <c r="S21" i="2"/>
  <c r="S20" i="2"/>
  <c r="L28" i="2"/>
  <c r="L27" i="2"/>
  <c r="L26" i="2"/>
  <c r="M26" i="2"/>
  <c r="L25" i="2"/>
  <c r="L24" i="2"/>
  <c r="M24" i="2" s="1"/>
  <c r="L23" i="2"/>
  <c r="L22" i="2"/>
  <c r="M22" i="2" s="1"/>
  <c r="L21" i="2"/>
  <c r="L20" i="2"/>
  <c r="M20" i="2" s="1"/>
  <c r="K28" i="2"/>
  <c r="K27" i="2"/>
  <c r="K26" i="2"/>
  <c r="K25" i="2"/>
  <c r="K24" i="2"/>
  <c r="K23" i="2"/>
  <c r="K22" i="2"/>
  <c r="K21" i="2"/>
  <c r="K20" i="2"/>
  <c r="F28" i="2"/>
  <c r="F27" i="2"/>
  <c r="F26" i="2"/>
  <c r="F25" i="2"/>
  <c r="F24" i="2"/>
  <c r="F23" i="2"/>
  <c r="F22" i="2"/>
  <c r="F21" i="2"/>
  <c r="F20" i="2"/>
  <c r="M23" i="2" l="1"/>
  <c r="M30" i="2"/>
  <c r="M39" i="2"/>
  <c r="M45" i="2"/>
  <c r="M49" i="2"/>
  <c r="M53" i="2"/>
  <c r="M31" i="2"/>
  <c r="M27" i="2"/>
  <c r="M21" i="2"/>
  <c r="M25" i="2"/>
  <c r="M28" i="2"/>
  <c r="M32" i="2"/>
  <c r="M41" i="2"/>
  <c r="M47" i="2"/>
  <c r="M51" i="2"/>
  <c r="M55" i="2"/>
  <c r="M37" i="2"/>
  <c r="L19" i="2"/>
  <c r="L18" i="2"/>
  <c r="M18" i="2" s="1"/>
  <c r="L17" i="2"/>
  <c r="L16" i="2"/>
  <c r="L15" i="2"/>
  <c r="L14" i="2"/>
  <c r="L13" i="2"/>
  <c r="L12" i="2"/>
  <c r="L11" i="2"/>
  <c r="K19" i="2"/>
  <c r="K18" i="2"/>
  <c r="K17" i="2"/>
  <c r="M17" i="2" s="1"/>
  <c r="K16" i="2"/>
  <c r="K15" i="2"/>
  <c r="K14" i="2"/>
  <c r="K13" i="2"/>
  <c r="K12" i="2"/>
  <c r="K11" i="2"/>
  <c r="F19" i="2"/>
  <c r="F18" i="2"/>
  <c r="F17" i="2"/>
  <c r="F16" i="2"/>
  <c r="F15" i="2"/>
  <c r="F14" i="2"/>
  <c r="F13" i="2"/>
  <c r="F12" i="2"/>
  <c r="F11" i="2"/>
  <c r="M19" i="2" l="1"/>
  <c r="M16" i="2"/>
  <c r="M15" i="2"/>
  <c r="M11" i="2"/>
  <c r="M13" i="2"/>
  <c r="M14" i="2"/>
  <c r="M12" i="2"/>
  <c r="L2" i="2"/>
  <c r="L3" i="2"/>
  <c r="L4" i="2"/>
  <c r="L5" i="2"/>
  <c r="L6" i="2"/>
  <c r="L7" i="2"/>
  <c r="L8" i="2"/>
  <c r="L9" i="2"/>
  <c r="K2" i="2"/>
  <c r="K3" i="2"/>
  <c r="K4" i="2"/>
  <c r="K5" i="2"/>
  <c r="K6" i="2"/>
  <c r="K7" i="2"/>
  <c r="K8" i="2"/>
  <c r="K9" i="2"/>
  <c r="M4" i="2" l="1"/>
  <c r="M3" i="2"/>
  <c r="M9" i="2"/>
  <c r="M8" i="2"/>
  <c r="M7" i="2"/>
  <c r="M6" i="2"/>
  <c r="M5" i="2"/>
  <c r="M2" i="2"/>
  <c r="S12" i="2" l="1"/>
  <c r="S17" i="2"/>
  <c r="S16" i="2"/>
  <c r="S19" i="2"/>
  <c r="S18" i="2"/>
  <c r="S15" i="2"/>
  <c r="S14" i="2"/>
  <c r="S13" i="2"/>
  <c r="S11" i="2"/>
  <c r="L10" i="2"/>
  <c r="K10" i="2"/>
  <c r="F10" i="2"/>
  <c r="F9" i="2"/>
  <c r="F8" i="2"/>
  <c r="F7" i="2"/>
  <c r="F6" i="2"/>
  <c r="F5" i="2"/>
  <c r="F4" i="2"/>
  <c r="F3" i="2"/>
  <c r="F2" i="2"/>
  <c r="M10" i="2" l="1"/>
</calcChain>
</file>

<file path=xl/sharedStrings.xml><?xml version="1.0" encoding="utf-8"?>
<sst xmlns="http://schemas.openxmlformats.org/spreadsheetml/2006/main" count="167" uniqueCount="20">
  <si>
    <t>Date</t>
  </si>
  <si>
    <t>Time_elapsed_hr</t>
  </si>
  <si>
    <t>Organism</t>
  </si>
  <si>
    <t>NH4_ug-N/L</t>
  </si>
  <si>
    <t>Nitrite_ug-N/L</t>
  </si>
  <si>
    <t>TON_ug-N/L</t>
  </si>
  <si>
    <t>NH4_uM</t>
  </si>
  <si>
    <t>Nitrite_uM</t>
  </si>
  <si>
    <t>TON_uM</t>
  </si>
  <si>
    <t>Nitrate_uM</t>
  </si>
  <si>
    <t>Start_date</t>
  </si>
  <si>
    <t>Cell_count_sample_volume</t>
  </si>
  <si>
    <t>Cell_count_total_volume</t>
  </si>
  <si>
    <t>5000_events_uL_1</t>
  </si>
  <si>
    <t>5000_events_uL_2</t>
  </si>
  <si>
    <t>5000_events_uL_3</t>
  </si>
  <si>
    <t>MLSD-S22</t>
  </si>
  <si>
    <t>Cell_count_cells-per-mL</t>
  </si>
  <si>
    <t>Replicate</t>
  </si>
  <si>
    <t>Nitrate_mM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</si>
</sst>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14" fontId="1" fillId="0" borderId="1" xfId="1" applyNumberFormat="1"/>
    <xf numFmtId="0" fontId="1" fillId="0" borderId="1" xfId="1"/>
    <xf numFmtId="11" fontId="1" fillId="0" borderId="1" xfId="1" applyNumberFormat="1"/>
    <xf numFmtId="14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7CCF-A16F-4712-AB5D-68F18626C4F4}">
  <dimension ref="A1:S149"/>
  <sheetViews>
    <sheetView tabSelected="1" topLeftCell="A104" workbookViewId="0">
      <selection activeCell="I124" sqref="I124"/>
    </sheetView>
  </sheetViews>
  <sheetFormatPr defaultRowHeight="14.5" x14ac:dyDescent="0.35"/>
  <cols>
    <col min="1" max="1" width="14.81640625" bestFit="1" customWidth="1"/>
    <col min="2" max="2" width="9.54296875" bestFit="1" customWidth="1"/>
    <col min="3" max="3" width="9.54296875" customWidth="1"/>
    <col min="4" max="4" width="11.453125" bestFit="1" customWidth="1"/>
    <col min="5" max="5" width="19.1796875" customWidth="1"/>
    <col min="6" max="6" width="16.453125" bestFit="1" customWidth="1"/>
    <col min="7" max="7" width="11.7265625" bestFit="1" customWidth="1"/>
    <col min="8" max="8" width="14" bestFit="1" customWidth="1"/>
    <col min="9" max="9" width="11.81640625" bestFit="1" customWidth="1"/>
    <col min="10" max="10" width="8.7265625" bestFit="1" customWidth="1"/>
    <col min="11" max="11" width="10.81640625" bestFit="1" customWidth="1"/>
    <col min="12" max="12" width="8.81640625" bestFit="1" customWidth="1"/>
    <col min="13" max="13" width="11.26953125" bestFit="1" customWidth="1"/>
    <col min="14" max="14" width="26.1796875" bestFit="1" customWidth="1"/>
    <col min="15" max="15" width="23.7265625" bestFit="1" customWidth="1"/>
    <col min="16" max="18" width="17.26953125" bestFit="1" customWidth="1"/>
    <col min="19" max="19" width="22.81640625" style="5" bestFit="1" customWidth="1"/>
  </cols>
  <sheetData>
    <row r="1" spans="1:19" s="2" customFormat="1" ht="15" thickBot="1" x14ac:dyDescent="0.4">
      <c r="A1" s="1" t="s">
        <v>0</v>
      </c>
      <c r="B1" s="2" t="s">
        <v>2</v>
      </c>
      <c r="C1" s="2" t="s">
        <v>18</v>
      </c>
      <c r="D1" s="2" t="s">
        <v>19</v>
      </c>
      <c r="E1" s="2" t="s">
        <v>10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3" t="s">
        <v>12</v>
      </c>
      <c r="O1" s="3" t="s">
        <v>11</v>
      </c>
      <c r="P1" s="3" t="s">
        <v>13</v>
      </c>
      <c r="Q1" s="3" t="s">
        <v>14</v>
      </c>
      <c r="R1" s="3" t="s">
        <v>15</v>
      </c>
      <c r="S1" s="3" t="s">
        <v>17</v>
      </c>
    </row>
    <row r="2" spans="1:19" x14ac:dyDescent="0.35">
      <c r="A2" s="4">
        <v>45240.666666666664</v>
      </c>
      <c r="B2" t="s">
        <v>16</v>
      </c>
      <c r="C2">
        <v>1</v>
      </c>
      <c r="D2">
        <v>2</v>
      </c>
      <c r="E2" s="4">
        <v>45240.666666666664</v>
      </c>
      <c r="F2">
        <f>(A2-E2)*24</f>
        <v>0</v>
      </c>
      <c r="H2">
        <v>13953.35</v>
      </c>
      <c r="I2">
        <v>45564</v>
      </c>
      <c r="K2">
        <f t="shared" ref="K2:L9" si="0">H2/14.007</f>
        <v>996.16977225672883</v>
      </c>
      <c r="L2">
        <f t="shared" si="0"/>
        <v>3252.9449560933817</v>
      </c>
      <c r="M2">
        <f t="shared" ref="M2:M9" si="1">L2-K2</f>
        <v>2256.775183836653</v>
      </c>
    </row>
    <row r="3" spans="1:19" x14ac:dyDescent="0.35">
      <c r="A3" s="4">
        <v>45240.666666666664</v>
      </c>
      <c r="B3" t="s">
        <v>16</v>
      </c>
      <c r="C3">
        <v>2</v>
      </c>
      <c r="D3">
        <v>2</v>
      </c>
      <c r="E3" s="4">
        <v>45240.666666666664</v>
      </c>
      <c r="F3">
        <f t="shared" ref="F3:F5" si="2">(A3-E3)*24</f>
        <v>0</v>
      </c>
      <c r="H3">
        <v>12929.71</v>
      </c>
      <c r="I3">
        <v>44081</v>
      </c>
      <c r="K3">
        <f t="shared" si="0"/>
        <v>923.08916970086386</v>
      </c>
      <c r="L3">
        <f t="shared" si="0"/>
        <v>3147.0693224816164</v>
      </c>
      <c r="M3">
        <f t="shared" si="1"/>
        <v>2223.9801527807526</v>
      </c>
    </row>
    <row r="4" spans="1:19" x14ac:dyDescent="0.35">
      <c r="A4" s="4">
        <v>45240.666666666664</v>
      </c>
      <c r="B4" t="s">
        <v>16</v>
      </c>
      <c r="C4">
        <v>3</v>
      </c>
      <c r="D4">
        <v>2</v>
      </c>
      <c r="E4" s="4">
        <v>45240.666666666664</v>
      </c>
      <c r="F4">
        <f t="shared" si="2"/>
        <v>0</v>
      </c>
      <c r="H4">
        <v>13483.64</v>
      </c>
      <c r="I4">
        <v>44412</v>
      </c>
      <c r="K4">
        <f t="shared" si="0"/>
        <v>962.6358249446705</v>
      </c>
      <c r="L4">
        <f t="shared" si="0"/>
        <v>3170.7003641036627</v>
      </c>
      <c r="M4">
        <f t="shared" si="1"/>
        <v>2208.0645391589924</v>
      </c>
    </row>
    <row r="5" spans="1:19" x14ac:dyDescent="0.35">
      <c r="A5" s="4">
        <v>45240.666666666664</v>
      </c>
      <c r="B5" t="s">
        <v>16</v>
      </c>
      <c r="C5">
        <v>1</v>
      </c>
      <c r="D5">
        <v>10</v>
      </c>
      <c r="E5" s="4">
        <v>45240.666666666664</v>
      </c>
      <c r="F5">
        <f t="shared" si="2"/>
        <v>0</v>
      </c>
      <c r="H5">
        <v>14002.16</v>
      </c>
      <c r="I5">
        <v>179500</v>
      </c>
      <c r="K5">
        <f t="shared" si="0"/>
        <v>999.65445848504316</v>
      </c>
      <c r="L5">
        <f t="shared" si="0"/>
        <v>12815.021060898123</v>
      </c>
      <c r="M5">
        <f t="shared" si="1"/>
        <v>11815.36660241308</v>
      </c>
    </row>
    <row r="6" spans="1:19" x14ac:dyDescent="0.35">
      <c r="A6" s="4">
        <v>45240.666666666664</v>
      </c>
      <c r="B6" t="s">
        <v>16</v>
      </c>
      <c r="C6">
        <v>2</v>
      </c>
      <c r="D6">
        <v>10</v>
      </c>
      <c r="E6" s="4">
        <v>45240.666666666664</v>
      </c>
      <c r="F6">
        <f>(A6-E6)*24</f>
        <v>0</v>
      </c>
      <c r="H6">
        <v>14369.82</v>
      </c>
      <c r="I6">
        <v>169269</v>
      </c>
      <c r="K6">
        <f t="shared" si="0"/>
        <v>1025.9027629042621</v>
      </c>
      <c r="L6">
        <f t="shared" si="0"/>
        <v>12084.600556864425</v>
      </c>
      <c r="M6">
        <f t="shared" si="1"/>
        <v>11058.697793960164</v>
      </c>
    </row>
    <row r="7" spans="1:19" x14ac:dyDescent="0.35">
      <c r="A7" s="4">
        <v>45240.666666666664</v>
      </c>
      <c r="B7" t="s">
        <v>16</v>
      </c>
      <c r="C7">
        <v>3</v>
      </c>
      <c r="D7">
        <v>10</v>
      </c>
      <c r="E7" s="4">
        <v>45240.666666666664</v>
      </c>
      <c r="F7">
        <f t="shared" ref="F7:F9" si="3">(A7-E7)*24</f>
        <v>0</v>
      </c>
      <c r="H7">
        <v>13446.28</v>
      </c>
      <c r="I7">
        <v>171901</v>
      </c>
      <c r="K7">
        <f t="shared" si="0"/>
        <v>959.96858713500399</v>
      </c>
      <c r="L7">
        <f t="shared" si="0"/>
        <v>12272.506603840937</v>
      </c>
      <c r="M7">
        <f t="shared" si="1"/>
        <v>11312.538016705932</v>
      </c>
    </row>
    <row r="8" spans="1:19" x14ac:dyDescent="0.35">
      <c r="A8" s="4">
        <v>45240.666666666664</v>
      </c>
      <c r="B8" t="s">
        <v>16</v>
      </c>
      <c r="C8">
        <v>1</v>
      </c>
      <c r="D8">
        <v>50</v>
      </c>
      <c r="E8" s="4">
        <v>45240.666666666664</v>
      </c>
      <c r="F8">
        <f t="shared" si="3"/>
        <v>0</v>
      </c>
      <c r="H8">
        <v>12085.13</v>
      </c>
      <c r="I8">
        <v>707522</v>
      </c>
      <c r="K8">
        <f t="shared" si="0"/>
        <v>862.79217534090094</v>
      </c>
      <c r="L8">
        <f t="shared" si="0"/>
        <v>50512.029699435996</v>
      </c>
      <c r="M8">
        <f t="shared" si="1"/>
        <v>49649.237524095093</v>
      </c>
    </row>
    <row r="9" spans="1:19" x14ac:dyDescent="0.35">
      <c r="A9" s="4">
        <v>45240.666666666664</v>
      </c>
      <c r="B9" t="s">
        <v>16</v>
      </c>
      <c r="C9">
        <v>2</v>
      </c>
      <c r="D9">
        <v>50</v>
      </c>
      <c r="E9" s="4">
        <v>45240.666666666664</v>
      </c>
      <c r="F9">
        <f t="shared" si="3"/>
        <v>0</v>
      </c>
      <c r="H9">
        <v>13197.49</v>
      </c>
      <c r="I9">
        <v>785193</v>
      </c>
      <c r="K9">
        <f t="shared" si="0"/>
        <v>942.20675376597421</v>
      </c>
      <c r="L9">
        <f t="shared" si="0"/>
        <v>56057.185692867854</v>
      </c>
      <c r="M9">
        <f t="shared" si="1"/>
        <v>55114.978939101878</v>
      </c>
    </row>
    <row r="10" spans="1:19" x14ac:dyDescent="0.35">
      <c r="A10" s="4">
        <v>45240.666666666664</v>
      </c>
      <c r="B10" t="s">
        <v>16</v>
      </c>
      <c r="C10">
        <v>3</v>
      </c>
      <c r="D10">
        <v>50</v>
      </c>
      <c r="E10" s="4">
        <v>45240.666666666664</v>
      </c>
      <c r="F10">
        <f>(A10-E10)*24</f>
        <v>0</v>
      </c>
      <c r="H10">
        <v>12821.5</v>
      </c>
      <c r="I10">
        <v>719077</v>
      </c>
      <c r="K10">
        <f t="shared" ref="K10:L55" si="4">H10/14.007</f>
        <v>915.36374669807958</v>
      </c>
      <c r="L10">
        <f t="shared" si="4"/>
        <v>51336.974369957883</v>
      </c>
      <c r="M10">
        <f t="shared" ref="M10:M55" si="5">L10-K10</f>
        <v>50421.610623259803</v>
      </c>
    </row>
    <row r="11" spans="1:19" x14ac:dyDescent="0.35">
      <c r="A11" s="4">
        <v>45242.625</v>
      </c>
      <c r="B11" t="s">
        <v>16</v>
      </c>
      <c r="C11">
        <v>1</v>
      </c>
      <c r="D11">
        <v>2</v>
      </c>
      <c r="E11" s="4">
        <v>45240.666666666664</v>
      </c>
      <c r="F11">
        <f>(A11-E11)*24</f>
        <v>47.000000000058208</v>
      </c>
      <c r="H11">
        <v>12882.53</v>
      </c>
      <c r="I11">
        <v>43998</v>
      </c>
      <c r="K11">
        <f t="shared" si="4"/>
        <v>919.72085385878495</v>
      </c>
      <c r="L11">
        <f t="shared" si="4"/>
        <v>3141.1437138573569</v>
      </c>
      <c r="M11">
        <f t="shared" si="5"/>
        <v>2221.4228599985718</v>
      </c>
      <c r="N11">
        <v>500</v>
      </c>
      <c r="O11">
        <v>250</v>
      </c>
      <c r="P11">
        <v>25.27</v>
      </c>
      <c r="S11" s="5">
        <f t="shared" ref="S11:S55" si="6">5000/AVERAGE(P11,Q11,R11)*1000*N11/O11</f>
        <v>395726.15749901067</v>
      </c>
    </row>
    <row r="12" spans="1:19" x14ac:dyDescent="0.35">
      <c r="A12" s="4">
        <v>45242.625</v>
      </c>
      <c r="B12" t="s">
        <v>16</v>
      </c>
      <c r="C12">
        <v>2</v>
      </c>
      <c r="D12">
        <v>2</v>
      </c>
      <c r="E12" s="4">
        <v>45240.666666666664</v>
      </c>
      <c r="F12">
        <f t="shared" ref="F12:F14" si="7">(A12-E12)*24</f>
        <v>47.000000000058208</v>
      </c>
      <c r="H12">
        <v>12840.98</v>
      </c>
      <c r="I12">
        <v>44298</v>
      </c>
      <c r="K12">
        <f t="shared" si="4"/>
        <v>916.7544799029057</v>
      </c>
      <c r="L12">
        <f t="shared" si="4"/>
        <v>3162.5615763546798</v>
      </c>
      <c r="M12">
        <f t="shared" si="5"/>
        <v>2245.8070964517742</v>
      </c>
      <c r="N12">
        <v>500</v>
      </c>
      <c r="O12">
        <v>250</v>
      </c>
      <c r="P12">
        <v>31.2</v>
      </c>
      <c r="S12" s="5">
        <f t="shared" si="6"/>
        <v>320512.8205128205</v>
      </c>
    </row>
    <row r="13" spans="1:19" x14ac:dyDescent="0.35">
      <c r="A13" s="4">
        <v>45242.625</v>
      </c>
      <c r="B13" t="s">
        <v>16</v>
      </c>
      <c r="C13">
        <v>3</v>
      </c>
      <c r="D13">
        <v>2</v>
      </c>
      <c r="E13" s="4">
        <v>45240.666666666664</v>
      </c>
      <c r="F13">
        <f t="shared" si="7"/>
        <v>47.000000000058208</v>
      </c>
      <c r="H13">
        <v>12927.76</v>
      </c>
      <c r="I13">
        <v>43509</v>
      </c>
      <c r="K13">
        <f t="shared" si="4"/>
        <v>922.94995359463132</v>
      </c>
      <c r="L13">
        <f t="shared" si="4"/>
        <v>3106.232597986721</v>
      </c>
      <c r="M13">
        <f t="shared" si="5"/>
        <v>2183.2826443920894</v>
      </c>
      <c r="N13">
        <v>500</v>
      </c>
      <c r="O13">
        <v>250</v>
      </c>
      <c r="P13">
        <v>31.97</v>
      </c>
      <c r="S13" s="5">
        <f t="shared" si="6"/>
        <v>312793.24366593681</v>
      </c>
    </row>
    <row r="14" spans="1:19" x14ac:dyDescent="0.35">
      <c r="A14" s="4">
        <v>45242.625</v>
      </c>
      <c r="B14" t="s">
        <v>16</v>
      </c>
      <c r="C14">
        <v>1</v>
      </c>
      <c r="D14">
        <v>10</v>
      </c>
      <c r="E14" s="4">
        <v>45240.666666666664</v>
      </c>
      <c r="F14">
        <f t="shared" si="7"/>
        <v>47.000000000058208</v>
      </c>
      <c r="H14">
        <v>13011.24</v>
      </c>
      <c r="I14">
        <v>182495</v>
      </c>
      <c r="K14">
        <f t="shared" si="4"/>
        <v>928.90983079888633</v>
      </c>
      <c r="L14">
        <f t="shared" si="4"/>
        <v>13028.842721496396</v>
      </c>
      <c r="M14">
        <f t="shared" si="5"/>
        <v>12099.93289069751</v>
      </c>
      <c r="N14">
        <v>500</v>
      </c>
      <c r="O14">
        <v>250</v>
      </c>
      <c r="P14">
        <v>36.5</v>
      </c>
      <c r="S14" s="5">
        <f t="shared" si="6"/>
        <v>273972.60273972602</v>
      </c>
    </row>
    <row r="15" spans="1:19" x14ac:dyDescent="0.35">
      <c r="A15" s="4">
        <v>45242.625</v>
      </c>
      <c r="B15" t="s">
        <v>16</v>
      </c>
      <c r="C15">
        <v>2</v>
      </c>
      <c r="D15">
        <v>10</v>
      </c>
      <c r="E15" s="4">
        <v>45240.666666666664</v>
      </c>
      <c r="F15">
        <f>(A15-E15)*24</f>
        <v>47.000000000058208</v>
      </c>
      <c r="H15">
        <v>13775.01</v>
      </c>
      <c r="I15">
        <v>159238</v>
      </c>
      <c r="K15">
        <f t="shared" si="4"/>
        <v>983.43756693082037</v>
      </c>
      <c r="L15">
        <f t="shared" si="4"/>
        <v>11368.458627828943</v>
      </c>
      <c r="M15">
        <f t="shared" si="5"/>
        <v>10385.021060898122</v>
      </c>
      <c r="N15">
        <v>500</v>
      </c>
      <c r="O15">
        <v>250</v>
      </c>
      <c r="P15">
        <v>34.94</v>
      </c>
      <c r="S15" s="5">
        <f t="shared" si="6"/>
        <v>286204.92272467091</v>
      </c>
    </row>
    <row r="16" spans="1:19" x14ac:dyDescent="0.35">
      <c r="A16" s="4">
        <v>45242.625</v>
      </c>
      <c r="B16" t="s">
        <v>16</v>
      </c>
      <c r="C16">
        <v>3</v>
      </c>
      <c r="D16">
        <v>10</v>
      </c>
      <c r="E16" s="4">
        <v>45240.666666666664</v>
      </c>
      <c r="F16">
        <f t="shared" ref="F16:F18" si="8">(A16-E16)*24</f>
        <v>47.000000000058208</v>
      </c>
      <c r="H16">
        <v>13122.39</v>
      </c>
      <c r="I16">
        <v>180167</v>
      </c>
      <c r="K16">
        <f t="shared" si="4"/>
        <v>936.84514885414433</v>
      </c>
      <c r="L16">
        <f t="shared" si="4"/>
        <v>12862.640108517171</v>
      </c>
      <c r="M16">
        <f t="shared" si="5"/>
        <v>11925.794959663026</v>
      </c>
      <c r="N16">
        <v>500</v>
      </c>
      <c r="O16">
        <v>250</v>
      </c>
      <c r="P16">
        <v>32.92</v>
      </c>
      <c r="S16" s="5">
        <f t="shared" si="6"/>
        <v>303766.7071688943</v>
      </c>
    </row>
    <row r="17" spans="1:19" x14ac:dyDescent="0.35">
      <c r="A17" s="4">
        <v>45242.625</v>
      </c>
      <c r="B17" t="s">
        <v>16</v>
      </c>
      <c r="C17">
        <v>1</v>
      </c>
      <c r="D17">
        <v>50</v>
      </c>
      <c r="E17" s="4">
        <v>45240.666666666664</v>
      </c>
      <c r="F17">
        <f t="shared" si="8"/>
        <v>47.000000000058208</v>
      </c>
      <c r="H17">
        <v>11542.27</v>
      </c>
      <c r="I17">
        <v>720531</v>
      </c>
      <c r="K17">
        <f t="shared" si="4"/>
        <v>824.0358392232456</v>
      </c>
      <c r="L17">
        <f t="shared" si="4"/>
        <v>51440.779610194906</v>
      </c>
      <c r="M17">
        <f t="shared" si="5"/>
        <v>50616.743770971661</v>
      </c>
      <c r="N17">
        <v>500</v>
      </c>
      <c r="O17">
        <v>250</v>
      </c>
      <c r="P17">
        <v>46.79</v>
      </c>
      <c r="S17" s="5">
        <f t="shared" si="6"/>
        <v>213720.88053002779</v>
      </c>
    </row>
    <row r="18" spans="1:19" x14ac:dyDescent="0.35">
      <c r="A18" s="4">
        <v>45242.625</v>
      </c>
      <c r="B18" t="s">
        <v>16</v>
      </c>
      <c r="C18">
        <v>2</v>
      </c>
      <c r="D18">
        <v>50</v>
      </c>
      <c r="E18" s="4">
        <v>45240.666666666664</v>
      </c>
      <c r="F18">
        <f t="shared" si="8"/>
        <v>47.000000000058208</v>
      </c>
      <c r="H18">
        <v>12634.06</v>
      </c>
      <c r="I18">
        <v>787136</v>
      </c>
      <c r="K18">
        <f t="shared" si="4"/>
        <v>901.9818662097523</v>
      </c>
      <c r="L18">
        <f t="shared" si="4"/>
        <v>56195.902048975513</v>
      </c>
      <c r="M18">
        <f t="shared" si="5"/>
        <v>55293.92018276576</v>
      </c>
      <c r="N18">
        <v>500</v>
      </c>
      <c r="O18">
        <v>250</v>
      </c>
      <c r="P18">
        <v>50.54</v>
      </c>
      <c r="S18" s="5">
        <f t="shared" si="6"/>
        <v>197863.07874950534</v>
      </c>
    </row>
    <row r="19" spans="1:19" x14ac:dyDescent="0.35">
      <c r="A19" s="4">
        <v>45242.625</v>
      </c>
      <c r="B19" t="s">
        <v>16</v>
      </c>
      <c r="C19">
        <v>3</v>
      </c>
      <c r="D19">
        <v>50</v>
      </c>
      <c r="E19" s="4">
        <v>45240.666666666664</v>
      </c>
      <c r="F19">
        <f>(A19-E19)*24</f>
        <v>47.000000000058208</v>
      </c>
      <c r="H19">
        <v>12674.39</v>
      </c>
      <c r="I19">
        <v>770602</v>
      </c>
      <c r="K19">
        <f t="shared" si="4"/>
        <v>904.86114085814233</v>
      </c>
      <c r="L19">
        <f t="shared" si="4"/>
        <v>55015.492253873068</v>
      </c>
      <c r="M19">
        <f t="shared" si="5"/>
        <v>54110.631113014926</v>
      </c>
      <c r="N19">
        <v>500</v>
      </c>
      <c r="O19">
        <v>250</v>
      </c>
      <c r="P19">
        <v>44.78</v>
      </c>
      <c r="S19" s="5">
        <f t="shared" si="6"/>
        <v>223313.97945511391</v>
      </c>
    </row>
    <row r="20" spans="1:19" x14ac:dyDescent="0.35">
      <c r="A20" s="4">
        <v>45243.666666666664</v>
      </c>
      <c r="B20" t="s">
        <v>16</v>
      </c>
      <c r="C20">
        <v>1</v>
      </c>
      <c r="D20">
        <v>2</v>
      </c>
      <c r="E20" s="4">
        <v>45240.666666666664</v>
      </c>
      <c r="F20">
        <f>(A20-E20)*24</f>
        <v>72</v>
      </c>
      <c r="H20">
        <v>10604.71</v>
      </c>
      <c r="I20">
        <v>45845</v>
      </c>
      <c r="K20">
        <f t="shared" si="4"/>
        <v>757.1007353466124</v>
      </c>
      <c r="L20">
        <f t="shared" si="4"/>
        <v>3273.0063539658745</v>
      </c>
      <c r="M20">
        <f t="shared" si="5"/>
        <v>2515.905618619262</v>
      </c>
      <c r="N20">
        <v>500</v>
      </c>
      <c r="O20">
        <v>250</v>
      </c>
      <c r="P20">
        <v>12.78</v>
      </c>
      <c r="S20" s="5">
        <f t="shared" si="6"/>
        <v>782472.61345852888</v>
      </c>
    </row>
    <row r="21" spans="1:19" x14ac:dyDescent="0.35">
      <c r="A21" s="4">
        <v>45243.666666666664</v>
      </c>
      <c r="B21" t="s">
        <v>16</v>
      </c>
      <c r="C21">
        <v>2</v>
      </c>
      <c r="D21">
        <v>2</v>
      </c>
      <c r="E21" s="4">
        <v>45240.666666666664</v>
      </c>
      <c r="F21">
        <f t="shared" ref="F21:F23" si="9">(A21-E21)*24</f>
        <v>72</v>
      </c>
      <c r="H21">
        <v>9892.51</v>
      </c>
      <c r="I21">
        <v>44825</v>
      </c>
      <c r="K21">
        <f t="shared" si="4"/>
        <v>706.25472977796824</v>
      </c>
      <c r="L21">
        <f t="shared" si="4"/>
        <v>3200.1856214749769</v>
      </c>
      <c r="M21">
        <f t="shared" si="5"/>
        <v>2493.9308916970085</v>
      </c>
      <c r="N21">
        <v>500</v>
      </c>
      <c r="O21">
        <v>250</v>
      </c>
      <c r="P21">
        <v>12.52</v>
      </c>
      <c r="S21" s="5">
        <f t="shared" si="6"/>
        <v>798722.04472843453</v>
      </c>
    </row>
    <row r="22" spans="1:19" x14ac:dyDescent="0.35">
      <c r="A22" s="4">
        <v>45243.666666666664</v>
      </c>
      <c r="B22" t="s">
        <v>16</v>
      </c>
      <c r="C22">
        <v>3</v>
      </c>
      <c r="D22">
        <v>2</v>
      </c>
      <c r="E22" s="4">
        <v>45240.666666666664</v>
      </c>
      <c r="F22">
        <f t="shared" si="9"/>
        <v>72</v>
      </c>
      <c r="H22">
        <v>10018.58</v>
      </c>
      <c r="I22">
        <v>45669</v>
      </c>
      <c r="K22">
        <f t="shared" si="4"/>
        <v>715.25522952809308</v>
      </c>
      <c r="L22">
        <f t="shared" si="4"/>
        <v>3260.4412079674448</v>
      </c>
      <c r="M22">
        <f t="shared" si="5"/>
        <v>2545.1859784393519</v>
      </c>
      <c r="N22">
        <v>500</v>
      </c>
      <c r="O22">
        <v>250</v>
      </c>
      <c r="P22">
        <v>12.35</v>
      </c>
      <c r="S22" s="5">
        <f t="shared" si="6"/>
        <v>809716.59919028345</v>
      </c>
    </row>
    <row r="23" spans="1:19" x14ac:dyDescent="0.35">
      <c r="A23" s="4">
        <v>45243.666666666664</v>
      </c>
      <c r="B23" t="s">
        <v>16</v>
      </c>
      <c r="C23">
        <v>1</v>
      </c>
      <c r="D23">
        <v>10</v>
      </c>
      <c r="E23" s="4">
        <v>45240.666666666664</v>
      </c>
      <c r="F23">
        <f t="shared" si="9"/>
        <v>72</v>
      </c>
      <c r="H23">
        <v>10977.88</v>
      </c>
      <c r="I23">
        <v>187595</v>
      </c>
      <c r="K23">
        <f t="shared" si="4"/>
        <v>783.74241450703221</v>
      </c>
      <c r="L23">
        <f t="shared" si="4"/>
        <v>13392.946383950883</v>
      </c>
      <c r="M23">
        <f t="shared" si="5"/>
        <v>12609.20396944385</v>
      </c>
      <c r="N23">
        <v>500</v>
      </c>
      <c r="O23">
        <v>250</v>
      </c>
      <c r="P23">
        <v>19.649999999999999</v>
      </c>
      <c r="S23" s="5">
        <f t="shared" si="6"/>
        <v>508905.85241730278</v>
      </c>
    </row>
    <row r="24" spans="1:19" x14ac:dyDescent="0.35">
      <c r="A24" s="4">
        <v>45243.666666666664</v>
      </c>
      <c r="B24" t="s">
        <v>16</v>
      </c>
      <c r="C24">
        <v>2</v>
      </c>
      <c r="D24">
        <v>10</v>
      </c>
      <c r="E24" s="4">
        <v>45240.666666666664</v>
      </c>
      <c r="F24">
        <f>(A24-E24)*24</f>
        <v>72</v>
      </c>
      <c r="H24">
        <v>11914.56</v>
      </c>
      <c r="I24">
        <v>175201</v>
      </c>
      <c r="K24">
        <f t="shared" si="4"/>
        <v>850.61469265367316</v>
      </c>
      <c r="L24">
        <f t="shared" si="4"/>
        <v>12508.103091311488</v>
      </c>
      <c r="M24">
        <f t="shared" si="5"/>
        <v>11657.488398657815</v>
      </c>
      <c r="N24">
        <v>500</v>
      </c>
      <c r="O24">
        <v>250</v>
      </c>
      <c r="P24">
        <v>20.32</v>
      </c>
      <c r="S24" s="5">
        <f t="shared" si="6"/>
        <v>492125.98425196845</v>
      </c>
    </row>
    <row r="25" spans="1:19" x14ac:dyDescent="0.35">
      <c r="A25" s="4">
        <v>45243.666666666664</v>
      </c>
      <c r="B25" t="s">
        <v>16</v>
      </c>
      <c r="C25">
        <v>3</v>
      </c>
      <c r="D25">
        <v>10</v>
      </c>
      <c r="E25" s="4">
        <v>45240.666666666664</v>
      </c>
      <c r="F25">
        <f t="shared" ref="F25:F27" si="10">(A25-E25)*24</f>
        <v>72</v>
      </c>
      <c r="H25">
        <v>10823.92</v>
      </c>
      <c r="I25">
        <v>177271</v>
      </c>
      <c r="K25">
        <f t="shared" si="4"/>
        <v>772.7507674734062</v>
      </c>
      <c r="L25">
        <f t="shared" si="4"/>
        <v>12655.886342543014</v>
      </c>
      <c r="M25">
        <f t="shared" si="5"/>
        <v>11883.135575069608</v>
      </c>
      <c r="N25">
        <v>500</v>
      </c>
      <c r="O25">
        <v>250</v>
      </c>
      <c r="P25">
        <v>18.88</v>
      </c>
      <c r="S25" s="5">
        <f t="shared" si="6"/>
        <v>529661.01694915257</v>
      </c>
    </row>
    <row r="26" spans="1:19" x14ac:dyDescent="0.35">
      <c r="A26" s="4">
        <v>45243.666666666664</v>
      </c>
      <c r="B26" t="s">
        <v>16</v>
      </c>
      <c r="C26">
        <v>1</v>
      </c>
      <c r="D26">
        <v>50</v>
      </c>
      <c r="E26" s="4">
        <v>45240.666666666664</v>
      </c>
      <c r="F26">
        <f t="shared" si="10"/>
        <v>72</v>
      </c>
      <c r="H26">
        <v>10087.030000000001</v>
      </c>
      <c r="I26">
        <v>760452</v>
      </c>
      <c r="K26">
        <f t="shared" si="4"/>
        <v>720.14207182123232</v>
      </c>
      <c r="L26">
        <f t="shared" si="4"/>
        <v>54290.854572713644</v>
      </c>
      <c r="M26">
        <f t="shared" si="5"/>
        <v>53570.712500892412</v>
      </c>
      <c r="N26">
        <v>500</v>
      </c>
      <c r="O26">
        <v>250</v>
      </c>
      <c r="P26">
        <v>21.67</v>
      </c>
      <c r="S26" s="5">
        <f t="shared" si="6"/>
        <v>461467.46654360869</v>
      </c>
    </row>
    <row r="27" spans="1:19" x14ac:dyDescent="0.35">
      <c r="A27" s="4">
        <v>45243.666666666664</v>
      </c>
      <c r="B27" t="s">
        <v>16</v>
      </c>
      <c r="C27">
        <v>2</v>
      </c>
      <c r="D27">
        <v>50</v>
      </c>
      <c r="E27" s="4">
        <v>45240.666666666664</v>
      </c>
      <c r="F27">
        <f t="shared" si="10"/>
        <v>72</v>
      </c>
      <c r="H27">
        <v>11176.42</v>
      </c>
      <c r="I27">
        <v>802348</v>
      </c>
      <c r="K27">
        <f t="shared" si="4"/>
        <v>797.91675590776038</v>
      </c>
      <c r="L27">
        <f t="shared" si="4"/>
        <v>57281.930463339762</v>
      </c>
      <c r="M27">
        <f t="shared" si="5"/>
        <v>56484.013707432001</v>
      </c>
      <c r="N27">
        <v>500</v>
      </c>
      <c r="O27">
        <v>250</v>
      </c>
      <c r="P27">
        <v>27.8</v>
      </c>
      <c r="S27" s="5">
        <f t="shared" si="6"/>
        <v>359712.23021582735</v>
      </c>
    </row>
    <row r="28" spans="1:19" x14ac:dyDescent="0.35">
      <c r="A28" s="4">
        <v>45243.666666666664</v>
      </c>
      <c r="B28" t="s">
        <v>16</v>
      </c>
      <c r="C28">
        <v>3</v>
      </c>
      <c r="D28">
        <v>50</v>
      </c>
      <c r="E28" s="4">
        <v>45240.666666666664</v>
      </c>
      <c r="F28">
        <f>(A28-E28)*24</f>
        <v>72</v>
      </c>
      <c r="H28">
        <v>10375.299999999999</v>
      </c>
      <c r="I28">
        <v>753812</v>
      </c>
      <c r="K28">
        <f t="shared" si="4"/>
        <v>740.72249589490968</v>
      </c>
      <c r="L28">
        <f t="shared" si="4"/>
        <v>53816.805882772904</v>
      </c>
      <c r="M28">
        <f t="shared" si="5"/>
        <v>53076.083386877996</v>
      </c>
      <c r="N28">
        <v>500</v>
      </c>
      <c r="O28">
        <v>250</v>
      </c>
      <c r="P28">
        <v>24.23</v>
      </c>
      <c r="S28" s="5">
        <f t="shared" si="6"/>
        <v>412711.51465125877</v>
      </c>
    </row>
    <row r="29" spans="1:19" x14ac:dyDescent="0.35">
      <c r="A29" s="4">
        <v>45244.625</v>
      </c>
      <c r="B29" t="s">
        <v>16</v>
      </c>
      <c r="C29">
        <v>1</v>
      </c>
      <c r="D29">
        <v>2</v>
      </c>
      <c r="E29" s="4">
        <v>45240.666666666664</v>
      </c>
      <c r="F29">
        <f>(A29-E29)*24</f>
        <v>95.000000000058208</v>
      </c>
      <c r="H29">
        <v>3264.51</v>
      </c>
      <c r="I29">
        <v>43930</v>
      </c>
      <c r="K29">
        <f t="shared" si="4"/>
        <v>233.06275433711718</v>
      </c>
      <c r="L29">
        <f t="shared" si="4"/>
        <v>3136.2889983579639</v>
      </c>
      <c r="M29">
        <f t="shared" si="5"/>
        <v>2903.2262440208469</v>
      </c>
      <c r="N29">
        <v>500</v>
      </c>
      <c r="O29">
        <v>100</v>
      </c>
      <c r="P29">
        <v>10.54</v>
      </c>
      <c r="S29" s="5">
        <f t="shared" si="6"/>
        <v>2371916.5085388999</v>
      </c>
    </row>
    <row r="30" spans="1:19" x14ac:dyDescent="0.35">
      <c r="A30" s="4">
        <v>45244.625</v>
      </c>
      <c r="B30" t="s">
        <v>16</v>
      </c>
      <c r="C30">
        <v>2</v>
      </c>
      <c r="D30">
        <v>2</v>
      </c>
      <c r="E30" s="4">
        <v>45240.666666666664</v>
      </c>
      <c r="F30">
        <f t="shared" ref="F30:F32" si="11">(A30-E30)*24</f>
        <v>95.000000000058208</v>
      </c>
      <c r="H30">
        <v>2583.9699999999998</v>
      </c>
      <c r="I30">
        <v>42121</v>
      </c>
      <c r="K30">
        <f t="shared" si="4"/>
        <v>184.47704719069037</v>
      </c>
      <c r="L30">
        <f t="shared" si="4"/>
        <v>3007.1392874991075</v>
      </c>
      <c r="M30">
        <f t="shared" si="5"/>
        <v>2822.662240308417</v>
      </c>
      <c r="N30">
        <v>500</v>
      </c>
      <c r="O30">
        <v>100</v>
      </c>
      <c r="P30">
        <v>10.15</v>
      </c>
      <c r="S30" s="5">
        <f t="shared" si="6"/>
        <v>2463054.1871921183</v>
      </c>
    </row>
    <row r="31" spans="1:19" x14ac:dyDescent="0.35">
      <c r="A31" s="4">
        <v>45244.625</v>
      </c>
      <c r="B31" t="s">
        <v>16</v>
      </c>
      <c r="C31">
        <v>3</v>
      </c>
      <c r="D31">
        <v>2</v>
      </c>
      <c r="E31" s="4">
        <v>45240.666666666664</v>
      </c>
      <c r="F31">
        <f t="shared" si="11"/>
        <v>95.000000000058208</v>
      </c>
      <c r="H31">
        <v>2727.8</v>
      </c>
      <c r="I31">
        <v>44476</v>
      </c>
      <c r="K31">
        <f t="shared" si="4"/>
        <v>194.74548440065684</v>
      </c>
      <c r="L31">
        <f t="shared" si="4"/>
        <v>3175.2695081030915</v>
      </c>
      <c r="M31">
        <f t="shared" si="5"/>
        <v>2980.5240237024345</v>
      </c>
      <c r="N31">
        <v>500</v>
      </c>
      <c r="O31">
        <v>100</v>
      </c>
      <c r="P31">
        <v>10.26</v>
      </c>
      <c r="S31" s="5">
        <f t="shared" si="6"/>
        <v>2436647.1734892786</v>
      </c>
    </row>
    <row r="32" spans="1:19" x14ac:dyDescent="0.35">
      <c r="A32" s="4">
        <v>45244.625</v>
      </c>
      <c r="B32" t="s">
        <v>16</v>
      </c>
      <c r="C32">
        <v>1</v>
      </c>
      <c r="D32">
        <v>10</v>
      </c>
      <c r="E32" s="4">
        <v>45240.666666666664</v>
      </c>
      <c r="F32">
        <f t="shared" si="11"/>
        <v>95.000000000058208</v>
      </c>
      <c r="H32">
        <v>5587.91</v>
      </c>
      <c r="I32">
        <v>200324</v>
      </c>
      <c r="K32">
        <f t="shared" si="4"/>
        <v>398.9369600913829</v>
      </c>
      <c r="L32">
        <f t="shared" si="4"/>
        <v>14301.706289712287</v>
      </c>
      <c r="M32">
        <f t="shared" si="5"/>
        <v>13902.769329620904</v>
      </c>
      <c r="N32">
        <v>500</v>
      </c>
      <c r="O32">
        <v>100</v>
      </c>
      <c r="P32">
        <v>17.14</v>
      </c>
      <c r="S32" s="5">
        <f t="shared" si="6"/>
        <v>1458576.4294049006</v>
      </c>
    </row>
    <row r="33" spans="1:19" x14ac:dyDescent="0.35">
      <c r="A33" s="4">
        <v>45244.625</v>
      </c>
      <c r="B33" t="s">
        <v>16</v>
      </c>
      <c r="C33">
        <v>2</v>
      </c>
      <c r="D33">
        <v>10</v>
      </c>
      <c r="E33" s="4">
        <v>45240.666666666664</v>
      </c>
      <c r="F33">
        <f>(A33-E33)*24</f>
        <v>95.000000000058208</v>
      </c>
      <c r="H33">
        <v>6920.41</v>
      </c>
      <c r="I33">
        <v>162458</v>
      </c>
      <c r="K33">
        <f t="shared" si="4"/>
        <v>494.06796601699153</v>
      </c>
      <c r="L33">
        <f t="shared" si="4"/>
        <v>11598.343685300208</v>
      </c>
      <c r="M33">
        <f t="shared" si="5"/>
        <v>11104.275719283216</v>
      </c>
      <c r="N33">
        <v>500</v>
      </c>
      <c r="O33">
        <v>100</v>
      </c>
      <c r="P33">
        <v>18.14</v>
      </c>
      <c r="S33" s="5">
        <f t="shared" si="6"/>
        <v>1378169.7905181916</v>
      </c>
    </row>
    <row r="34" spans="1:19" x14ac:dyDescent="0.35">
      <c r="A34" s="4">
        <v>45244.625</v>
      </c>
      <c r="B34" t="s">
        <v>16</v>
      </c>
      <c r="C34">
        <v>3</v>
      </c>
      <c r="D34">
        <v>10</v>
      </c>
      <c r="E34" s="4">
        <v>45240.666666666664</v>
      </c>
      <c r="F34">
        <f t="shared" ref="F34:F36" si="12">(A34-E34)*24</f>
        <v>95.000000000058208</v>
      </c>
      <c r="H34">
        <v>4992.01</v>
      </c>
      <c r="I34">
        <v>172290</v>
      </c>
      <c r="K34">
        <f t="shared" si="4"/>
        <v>356.39394588420078</v>
      </c>
      <c r="L34">
        <f t="shared" si="4"/>
        <v>12300.278432212466</v>
      </c>
      <c r="M34">
        <f t="shared" si="5"/>
        <v>11943.884486328265</v>
      </c>
      <c r="N34">
        <v>500</v>
      </c>
      <c r="O34">
        <v>100</v>
      </c>
      <c r="P34">
        <v>16.14</v>
      </c>
      <c r="S34" s="5">
        <f t="shared" si="6"/>
        <v>1548946.7162329615</v>
      </c>
    </row>
    <row r="35" spans="1:19" x14ac:dyDescent="0.35">
      <c r="A35" s="4">
        <v>45244.625</v>
      </c>
      <c r="B35" t="s">
        <v>16</v>
      </c>
      <c r="C35">
        <v>1</v>
      </c>
      <c r="D35">
        <v>50</v>
      </c>
      <c r="E35" s="4">
        <v>45240.666666666664</v>
      </c>
      <c r="F35">
        <f t="shared" si="12"/>
        <v>95.000000000058208</v>
      </c>
      <c r="H35">
        <v>5348.56</v>
      </c>
      <c r="I35">
        <v>673723</v>
      </c>
      <c r="K35">
        <f t="shared" si="4"/>
        <v>381.8490754622689</v>
      </c>
      <c r="L35">
        <f t="shared" si="4"/>
        <v>48099.021917612627</v>
      </c>
      <c r="M35">
        <f t="shared" si="5"/>
        <v>47717.172842150358</v>
      </c>
      <c r="N35">
        <v>500</v>
      </c>
      <c r="O35">
        <v>100</v>
      </c>
      <c r="P35">
        <v>19.399999999999999</v>
      </c>
      <c r="S35" s="5">
        <f t="shared" si="6"/>
        <v>1288659.793814433</v>
      </c>
    </row>
    <row r="36" spans="1:19" x14ac:dyDescent="0.35">
      <c r="A36" s="4">
        <v>45244.625</v>
      </c>
      <c r="B36" t="s">
        <v>16</v>
      </c>
      <c r="C36">
        <v>2</v>
      </c>
      <c r="D36">
        <v>50</v>
      </c>
      <c r="E36" s="4">
        <v>45240.666666666664</v>
      </c>
      <c r="F36">
        <f t="shared" si="12"/>
        <v>95.000000000058208</v>
      </c>
      <c r="H36">
        <v>7822.82</v>
      </c>
      <c r="I36">
        <v>776947</v>
      </c>
      <c r="K36">
        <f t="shared" si="4"/>
        <v>558.49361033768832</v>
      </c>
      <c r="L36">
        <f t="shared" si="4"/>
        <v>55468.480045691438</v>
      </c>
      <c r="M36">
        <f t="shared" si="5"/>
        <v>54909.986435353749</v>
      </c>
      <c r="N36">
        <v>500</v>
      </c>
      <c r="O36">
        <v>100</v>
      </c>
      <c r="P36">
        <v>19.37</v>
      </c>
      <c r="S36" s="5">
        <f t="shared" si="6"/>
        <v>1290655.6530717604</v>
      </c>
    </row>
    <row r="37" spans="1:19" x14ac:dyDescent="0.35">
      <c r="A37" s="4">
        <v>45244.625</v>
      </c>
      <c r="B37" t="s">
        <v>16</v>
      </c>
      <c r="C37">
        <v>3</v>
      </c>
      <c r="D37">
        <v>50</v>
      </c>
      <c r="E37" s="4">
        <v>45240.666666666664</v>
      </c>
      <c r="F37">
        <f>(A37-E37)*24</f>
        <v>95.000000000058208</v>
      </c>
      <c r="H37">
        <v>6308.31</v>
      </c>
      <c r="I37">
        <v>707049</v>
      </c>
      <c r="K37">
        <f t="shared" si="4"/>
        <v>450.36838723495401</v>
      </c>
      <c r="L37">
        <f t="shared" si="4"/>
        <v>50478.260869565216</v>
      </c>
      <c r="M37">
        <f t="shared" si="5"/>
        <v>50027.892482330259</v>
      </c>
      <c r="N37">
        <v>500</v>
      </c>
      <c r="O37">
        <v>100</v>
      </c>
      <c r="P37">
        <v>21.19</v>
      </c>
      <c r="S37" s="5">
        <f t="shared" si="6"/>
        <v>1179801.7932987257</v>
      </c>
    </row>
    <row r="38" spans="1:19" x14ac:dyDescent="0.35">
      <c r="A38" s="4">
        <v>45245.625</v>
      </c>
      <c r="B38" t="s">
        <v>16</v>
      </c>
      <c r="C38">
        <v>1</v>
      </c>
      <c r="D38">
        <v>2</v>
      </c>
      <c r="E38" s="4">
        <v>45240.666666666664</v>
      </c>
      <c r="F38">
        <f>(A38-E38)*24</f>
        <v>119.00000000005821</v>
      </c>
      <c r="H38">
        <v>0</v>
      </c>
      <c r="I38">
        <v>42254</v>
      </c>
      <c r="K38">
        <f t="shared" si="4"/>
        <v>0</v>
      </c>
      <c r="L38">
        <f t="shared" si="4"/>
        <v>3016.6345398729209</v>
      </c>
      <c r="M38">
        <f t="shared" si="5"/>
        <v>3016.6345398729209</v>
      </c>
      <c r="N38">
        <v>500</v>
      </c>
      <c r="O38">
        <v>50</v>
      </c>
      <c r="P38">
        <v>11.48</v>
      </c>
      <c r="S38" s="5">
        <f t="shared" si="6"/>
        <v>4355400.6968641113</v>
      </c>
    </row>
    <row r="39" spans="1:19" x14ac:dyDescent="0.35">
      <c r="A39" s="4">
        <v>45245.625</v>
      </c>
      <c r="B39" t="s">
        <v>16</v>
      </c>
      <c r="C39">
        <v>2</v>
      </c>
      <c r="D39">
        <v>2</v>
      </c>
      <c r="E39" s="4">
        <v>45240.666666666664</v>
      </c>
      <c r="F39">
        <f t="shared" ref="F39:F41" si="13">(A39-E39)*24</f>
        <v>119.00000000005821</v>
      </c>
      <c r="H39">
        <v>0</v>
      </c>
      <c r="I39">
        <v>42635</v>
      </c>
      <c r="K39">
        <f t="shared" si="4"/>
        <v>0</v>
      </c>
      <c r="L39">
        <f t="shared" si="4"/>
        <v>3043.8352252445206</v>
      </c>
      <c r="M39">
        <f t="shared" si="5"/>
        <v>3043.8352252445206</v>
      </c>
      <c r="N39">
        <v>500</v>
      </c>
      <c r="O39">
        <v>50</v>
      </c>
      <c r="P39">
        <v>11.55</v>
      </c>
      <c r="S39" s="5">
        <f t="shared" si="6"/>
        <v>4329004.3290043287</v>
      </c>
    </row>
    <row r="40" spans="1:19" x14ac:dyDescent="0.35">
      <c r="A40" s="4">
        <v>45245.625</v>
      </c>
      <c r="B40" t="s">
        <v>16</v>
      </c>
      <c r="C40">
        <v>3</v>
      </c>
      <c r="D40">
        <v>2</v>
      </c>
      <c r="E40" s="4">
        <v>45240.666666666664</v>
      </c>
      <c r="F40">
        <f t="shared" si="13"/>
        <v>119.00000000005821</v>
      </c>
      <c r="H40">
        <v>0</v>
      </c>
      <c r="I40">
        <v>44471</v>
      </c>
      <c r="K40">
        <f t="shared" si="4"/>
        <v>0</v>
      </c>
      <c r="L40">
        <f t="shared" si="4"/>
        <v>3174.9125437281359</v>
      </c>
      <c r="M40">
        <f t="shared" si="5"/>
        <v>3174.9125437281359</v>
      </c>
      <c r="N40">
        <v>500</v>
      </c>
      <c r="O40">
        <v>50</v>
      </c>
      <c r="P40">
        <v>11.86</v>
      </c>
      <c r="S40" s="5">
        <f t="shared" si="6"/>
        <v>4215851.602023609</v>
      </c>
    </row>
    <row r="41" spans="1:19" x14ac:dyDescent="0.35">
      <c r="A41" s="4">
        <v>45245.625</v>
      </c>
      <c r="B41" t="s">
        <v>16</v>
      </c>
      <c r="C41">
        <v>1</v>
      </c>
      <c r="D41">
        <v>10</v>
      </c>
      <c r="E41" s="4">
        <v>45240.666666666664</v>
      </c>
      <c r="F41">
        <f t="shared" si="13"/>
        <v>119.00000000005821</v>
      </c>
      <c r="H41">
        <v>0</v>
      </c>
      <c r="I41">
        <v>177647</v>
      </c>
      <c r="K41">
        <f t="shared" si="4"/>
        <v>0</v>
      </c>
      <c r="L41">
        <f t="shared" si="4"/>
        <v>12682.730063539659</v>
      </c>
      <c r="M41">
        <f t="shared" si="5"/>
        <v>12682.730063539659</v>
      </c>
      <c r="N41">
        <v>500</v>
      </c>
      <c r="O41">
        <v>50</v>
      </c>
      <c r="P41">
        <v>15.33</v>
      </c>
      <c r="S41" s="5">
        <f t="shared" si="6"/>
        <v>3261578.6040443568</v>
      </c>
    </row>
    <row r="42" spans="1:19" x14ac:dyDescent="0.35">
      <c r="A42" s="4">
        <v>45245.625</v>
      </c>
      <c r="B42" t="s">
        <v>16</v>
      </c>
      <c r="C42">
        <v>2</v>
      </c>
      <c r="D42">
        <v>10</v>
      </c>
      <c r="E42" s="4">
        <v>45240.666666666664</v>
      </c>
      <c r="F42">
        <f>(A42-E42)*24</f>
        <v>119.00000000005821</v>
      </c>
      <c r="H42">
        <v>0</v>
      </c>
      <c r="I42">
        <v>161863</v>
      </c>
      <c r="K42">
        <f t="shared" si="4"/>
        <v>0</v>
      </c>
      <c r="L42">
        <f t="shared" si="4"/>
        <v>11555.864924680518</v>
      </c>
      <c r="M42">
        <f t="shared" si="5"/>
        <v>11555.864924680518</v>
      </c>
      <c r="N42">
        <v>500</v>
      </c>
      <c r="O42">
        <v>50</v>
      </c>
      <c r="P42">
        <v>15.06</v>
      </c>
      <c r="S42" s="5">
        <f t="shared" si="6"/>
        <v>3320053.1208499335</v>
      </c>
    </row>
    <row r="43" spans="1:19" x14ac:dyDescent="0.35">
      <c r="A43" s="4">
        <v>45245.625</v>
      </c>
      <c r="B43" t="s">
        <v>16</v>
      </c>
      <c r="C43">
        <v>3</v>
      </c>
      <c r="D43">
        <v>10</v>
      </c>
      <c r="E43" s="4">
        <v>45240.666666666664</v>
      </c>
      <c r="F43">
        <f t="shared" ref="F43:F45" si="14">(A43-E43)*24</f>
        <v>119.00000000005821</v>
      </c>
      <c r="H43">
        <v>0</v>
      </c>
      <c r="I43">
        <v>173540</v>
      </c>
      <c r="K43">
        <f t="shared" si="4"/>
        <v>0</v>
      </c>
      <c r="L43">
        <f t="shared" si="4"/>
        <v>12389.519525951311</v>
      </c>
      <c r="M43">
        <f t="shared" si="5"/>
        <v>12389.519525951311</v>
      </c>
      <c r="N43">
        <v>500</v>
      </c>
      <c r="O43">
        <v>50</v>
      </c>
      <c r="P43">
        <v>14.29</v>
      </c>
      <c r="S43" s="5">
        <f t="shared" si="6"/>
        <v>3498950.3149055289</v>
      </c>
    </row>
    <row r="44" spans="1:19" x14ac:dyDescent="0.35">
      <c r="A44" s="4">
        <v>45245.625</v>
      </c>
      <c r="B44" t="s">
        <v>16</v>
      </c>
      <c r="C44">
        <v>1</v>
      </c>
      <c r="D44">
        <v>50</v>
      </c>
      <c r="E44" s="4">
        <v>45240.666666666664</v>
      </c>
      <c r="F44">
        <f t="shared" si="14"/>
        <v>119.00000000005821</v>
      </c>
      <c r="H44">
        <v>14.06</v>
      </c>
      <c r="I44">
        <v>675835</v>
      </c>
      <c r="K44">
        <f t="shared" si="4"/>
        <v>1.003783822374527</v>
      </c>
      <c r="L44">
        <f t="shared" si="4"/>
        <v>48249.803669593777</v>
      </c>
      <c r="M44">
        <f t="shared" si="5"/>
        <v>48248.799885771405</v>
      </c>
      <c r="N44">
        <v>500</v>
      </c>
      <c r="O44">
        <v>50</v>
      </c>
      <c r="P44">
        <v>17.61</v>
      </c>
      <c r="S44" s="5">
        <f t="shared" si="6"/>
        <v>2839295.8546280521</v>
      </c>
    </row>
    <row r="45" spans="1:19" x14ac:dyDescent="0.35">
      <c r="A45" s="4">
        <v>45245.625</v>
      </c>
      <c r="B45" t="s">
        <v>16</v>
      </c>
      <c r="C45">
        <v>2</v>
      </c>
      <c r="D45">
        <v>50</v>
      </c>
      <c r="E45" s="4">
        <v>45240.666666666664</v>
      </c>
      <c r="F45">
        <f t="shared" si="14"/>
        <v>119.00000000005821</v>
      </c>
      <c r="H45">
        <v>1656.6</v>
      </c>
      <c r="I45">
        <v>770504</v>
      </c>
      <c r="K45">
        <f t="shared" si="4"/>
        <v>118.26943671021631</v>
      </c>
      <c r="L45">
        <f t="shared" si="4"/>
        <v>55008.495752123941</v>
      </c>
      <c r="M45">
        <f t="shared" si="5"/>
        <v>54890.226315413725</v>
      </c>
      <c r="N45">
        <v>500</v>
      </c>
      <c r="O45">
        <v>50</v>
      </c>
      <c r="P45">
        <v>21.2</v>
      </c>
      <c r="S45" s="5">
        <f t="shared" si="6"/>
        <v>2358490.5660377359</v>
      </c>
    </row>
    <row r="46" spans="1:19" x14ac:dyDescent="0.35">
      <c r="A46" s="4">
        <v>45245.625</v>
      </c>
      <c r="B46" t="s">
        <v>16</v>
      </c>
      <c r="C46">
        <v>3</v>
      </c>
      <c r="D46">
        <v>50</v>
      </c>
      <c r="E46" s="4">
        <v>45240.666666666664</v>
      </c>
      <c r="F46">
        <f>(A46-E46)*24</f>
        <v>119.00000000005821</v>
      </c>
      <c r="H46">
        <v>164.1</v>
      </c>
      <c r="I46">
        <v>745607</v>
      </c>
      <c r="K46">
        <f t="shared" si="4"/>
        <v>11.715570786035553</v>
      </c>
      <c r="L46">
        <f t="shared" si="4"/>
        <v>53231.02734347112</v>
      </c>
      <c r="M46">
        <f t="shared" si="5"/>
        <v>53219.311772685083</v>
      </c>
      <c r="N46">
        <v>500</v>
      </c>
      <c r="O46">
        <v>50</v>
      </c>
      <c r="P46">
        <v>19.079999999999998</v>
      </c>
      <c r="S46" s="5">
        <f t="shared" si="6"/>
        <v>2620545.0733752619</v>
      </c>
    </row>
    <row r="47" spans="1:19" x14ac:dyDescent="0.35">
      <c r="A47" s="4">
        <v>45246.625</v>
      </c>
      <c r="B47" t="s">
        <v>16</v>
      </c>
      <c r="C47">
        <v>1</v>
      </c>
      <c r="D47">
        <v>2</v>
      </c>
      <c r="E47" s="4">
        <v>45240.666666666664</v>
      </c>
      <c r="F47">
        <f>(A47-E47)*24</f>
        <v>143.00000000005821</v>
      </c>
      <c r="H47">
        <v>0</v>
      </c>
      <c r="I47">
        <v>43050</v>
      </c>
      <c r="K47">
        <f t="shared" si="4"/>
        <v>0</v>
      </c>
      <c r="L47">
        <f t="shared" si="4"/>
        <v>3073.4632683658174</v>
      </c>
      <c r="M47">
        <f t="shared" si="5"/>
        <v>3073.4632683658174</v>
      </c>
      <c r="N47">
        <v>500</v>
      </c>
      <c r="O47">
        <v>50</v>
      </c>
      <c r="P47">
        <v>13.35</v>
      </c>
      <c r="S47" s="5">
        <f t="shared" si="6"/>
        <v>3745318.352059925</v>
      </c>
    </row>
    <row r="48" spans="1:19" x14ac:dyDescent="0.35">
      <c r="A48" s="4">
        <v>45246.625</v>
      </c>
      <c r="B48" t="s">
        <v>16</v>
      </c>
      <c r="C48">
        <v>2</v>
      </c>
      <c r="D48">
        <v>2</v>
      </c>
      <c r="E48" s="4">
        <v>45240.666666666664</v>
      </c>
      <c r="F48">
        <f t="shared" ref="F48:F50" si="15">(A48-E48)*24</f>
        <v>143.00000000005821</v>
      </c>
      <c r="H48">
        <v>0</v>
      </c>
      <c r="I48">
        <v>44621</v>
      </c>
      <c r="K48">
        <f t="shared" si="4"/>
        <v>0</v>
      </c>
      <c r="L48">
        <f t="shared" si="4"/>
        <v>3185.6214749767973</v>
      </c>
      <c r="M48">
        <f t="shared" si="5"/>
        <v>3185.6214749767973</v>
      </c>
      <c r="N48">
        <v>500</v>
      </c>
      <c r="O48">
        <v>50</v>
      </c>
      <c r="P48">
        <v>12.14</v>
      </c>
      <c r="S48" s="5">
        <f t="shared" si="6"/>
        <v>4118616.1449752878</v>
      </c>
    </row>
    <row r="49" spans="1:19" x14ac:dyDescent="0.35">
      <c r="A49" s="4">
        <v>45246.625</v>
      </c>
      <c r="B49" t="s">
        <v>16</v>
      </c>
      <c r="C49">
        <v>3</v>
      </c>
      <c r="D49">
        <v>2</v>
      </c>
      <c r="E49" s="4">
        <v>45240.666666666664</v>
      </c>
      <c r="F49">
        <f t="shared" si="15"/>
        <v>143.00000000005821</v>
      </c>
      <c r="H49">
        <v>0</v>
      </c>
      <c r="I49">
        <v>42804</v>
      </c>
      <c r="K49">
        <f t="shared" si="4"/>
        <v>0</v>
      </c>
      <c r="L49">
        <f t="shared" si="4"/>
        <v>3055.9006211180126</v>
      </c>
      <c r="M49">
        <f t="shared" si="5"/>
        <v>3055.9006211180126</v>
      </c>
      <c r="N49">
        <v>500</v>
      </c>
      <c r="O49">
        <v>50</v>
      </c>
      <c r="P49">
        <v>14.05</v>
      </c>
      <c r="S49" s="5">
        <f t="shared" si="6"/>
        <v>3558718.8612099634</v>
      </c>
    </row>
    <row r="50" spans="1:19" x14ac:dyDescent="0.35">
      <c r="A50" s="4">
        <v>45246.625</v>
      </c>
      <c r="B50" t="s">
        <v>16</v>
      </c>
      <c r="C50">
        <v>1</v>
      </c>
      <c r="D50">
        <v>10</v>
      </c>
      <c r="E50" s="4">
        <v>45240.666666666664</v>
      </c>
      <c r="F50">
        <f t="shared" si="15"/>
        <v>143.00000000005821</v>
      </c>
      <c r="H50">
        <v>0</v>
      </c>
      <c r="I50">
        <v>180040</v>
      </c>
      <c r="K50">
        <f t="shared" si="4"/>
        <v>0</v>
      </c>
      <c r="L50">
        <f t="shared" si="4"/>
        <v>12853.573213393303</v>
      </c>
      <c r="M50">
        <f t="shared" si="5"/>
        <v>12853.573213393303</v>
      </c>
      <c r="N50">
        <v>500</v>
      </c>
      <c r="O50">
        <v>50</v>
      </c>
      <c r="P50">
        <v>16.760000000000002</v>
      </c>
      <c r="S50" s="5">
        <f t="shared" si="6"/>
        <v>2983293.5560859186</v>
      </c>
    </row>
    <row r="51" spans="1:19" x14ac:dyDescent="0.35">
      <c r="A51" s="4">
        <v>45246.625</v>
      </c>
      <c r="B51" t="s">
        <v>16</v>
      </c>
      <c r="C51">
        <v>2</v>
      </c>
      <c r="D51">
        <v>10</v>
      </c>
      <c r="E51" s="4">
        <v>45240.666666666664</v>
      </c>
      <c r="F51">
        <f>(A51-E51)*24</f>
        <v>143.00000000005821</v>
      </c>
      <c r="H51">
        <v>0</v>
      </c>
      <c r="I51">
        <v>158337</v>
      </c>
      <c r="K51">
        <f t="shared" si="4"/>
        <v>0</v>
      </c>
      <c r="L51">
        <f t="shared" si="4"/>
        <v>11304.133647461984</v>
      </c>
      <c r="M51">
        <f t="shared" si="5"/>
        <v>11304.133647461984</v>
      </c>
      <c r="N51">
        <v>500</v>
      </c>
      <c r="O51">
        <v>50</v>
      </c>
      <c r="P51">
        <v>16.14</v>
      </c>
      <c r="S51" s="5">
        <f t="shared" si="6"/>
        <v>3097893.432465923</v>
      </c>
    </row>
    <row r="52" spans="1:19" x14ac:dyDescent="0.35">
      <c r="A52" s="4">
        <v>45246.625</v>
      </c>
      <c r="B52" t="s">
        <v>16</v>
      </c>
      <c r="C52">
        <v>3</v>
      </c>
      <c r="D52">
        <v>10</v>
      </c>
      <c r="E52" s="4">
        <v>45240.666666666664</v>
      </c>
      <c r="F52">
        <f t="shared" ref="F52:F54" si="16">(A52-E52)*24</f>
        <v>143.00000000005821</v>
      </c>
      <c r="H52">
        <v>0</v>
      </c>
      <c r="I52">
        <v>168751</v>
      </c>
      <c r="K52">
        <f t="shared" si="4"/>
        <v>0</v>
      </c>
      <c r="L52">
        <f t="shared" si="4"/>
        <v>12047.619047619048</v>
      </c>
      <c r="M52">
        <f t="shared" si="5"/>
        <v>12047.619047619048</v>
      </c>
      <c r="N52">
        <v>500</v>
      </c>
      <c r="O52">
        <v>50</v>
      </c>
      <c r="P52">
        <v>19.02</v>
      </c>
      <c r="S52" s="5">
        <f t="shared" si="6"/>
        <v>2628811.7770767612</v>
      </c>
    </row>
    <row r="53" spans="1:19" x14ac:dyDescent="0.35">
      <c r="A53" s="4">
        <v>45246.625</v>
      </c>
      <c r="B53" t="s">
        <v>16</v>
      </c>
      <c r="C53">
        <v>1</v>
      </c>
      <c r="D53">
        <v>50</v>
      </c>
      <c r="E53" s="4">
        <v>45240.666666666664</v>
      </c>
      <c r="F53">
        <f t="shared" si="16"/>
        <v>143.00000000005821</v>
      </c>
      <c r="H53">
        <v>0</v>
      </c>
      <c r="I53">
        <v>676530</v>
      </c>
      <c r="K53">
        <f t="shared" si="4"/>
        <v>0</v>
      </c>
      <c r="L53">
        <f t="shared" si="4"/>
        <v>48299.421717712576</v>
      </c>
      <c r="M53">
        <f t="shared" si="5"/>
        <v>48299.421717712576</v>
      </c>
      <c r="N53">
        <v>500</v>
      </c>
      <c r="O53">
        <v>50</v>
      </c>
      <c r="P53">
        <v>12.16</v>
      </c>
      <c r="S53" s="5">
        <f t="shared" si="6"/>
        <v>4111842.1052631582</v>
      </c>
    </row>
    <row r="54" spans="1:19" x14ac:dyDescent="0.35">
      <c r="A54" s="4">
        <v>45246.625</v>
      </c>
      <c r="B54" t="s">
        <v>16</v>
      </c>
      <c r="C54">
        <v>2</v>
      </c>
      <c r="D54">
        <v>50</v>
      </c>
      <c r="E54" s="4">
        <v>45240.666666666664</v>
      </c>
      <c r="F54">
        <f t="shared" si="16"/>
        <v>143.00000000005821</v>
      </c>
      <c r="H54">
        <v>0</v>
      </c>
      <c r="I54">
        <v>773070</v>
      </c>
      <c r="K54">
        <f t="shared" si="4"/>
        <v>0</v>
      </c>
      <c r="L54">
        <f t="shared" si="4"/>
        <v>55191.689869351037</v>
      </c>
      <c r="M54">
        <f t="shared" si="5"/>
        <v>55191.689869351037</v>
      </c>
      <c r="N54">
        <v>500</v>
      </c>
      <c r="O54">
        <v>50</v>
      </c>
      <c r="P54">
        <v>16.649999999999999</v>
      </c>
      <c r="S54" s="5">
        <f t="shared" si="6"/>
        <v>3003003.0030030031</v>
      </c>
    </row>
    <row r="55" spans="1:19" x14ac:dyDescent="0.35">
      <c r="A55" s="4">
        <v>45246.625</v>
      </c>
      <c r="B55" t="s">
        <v>16</v>
      </c>
      <c r="C55">
        <v>3</v>
      </c>
      <c r="D55">
        <v>50</v>
      </c>
      <c r="E55" s="4">
        <v>45240.666666666664</v>
      </c>
      <c r="F55">
        <f>(A55-E55)*24</f>
        <v>143.00000000005821</v>
      </c>
      <c r="H55">
        <v>0</v>
      </c>
      <c r="I55">
        <v>718831</v>
      </c>
      <c r="K55">
        <f t="shared" si="4"/>
        <v>0</v>
      </c>
      <c r="L55">
        <f t="shared" si="4"/>
        <v>51319.411722710072</v>
      </c>
      <c r="M55">
        <f t="shared" si="5"/>
        <v>51319.411722710072</v>
      </c>
      <c r="N55">
        <v>500</v>
      </c>
      <c r="O55">
        <v>50</v>
      </c>
      <c r="P55">
        <v>17.91</v>
      </c>
      <c r="S55" s="5">
        <f t="shared" si="6"/>
        <v>2791736.4600781687</v>
      </c>
    </row>
    <row r="56" spans="1:19" x14ac:dyDescent="0.35">
      <c r="A56" s="4">
        <v>45219.583333333336</v>
      </c>
      <c r="B56" t="s">
        <v>16</v>
      </c>
      <c r="C56">
        <v>1</v>
      </c>
      <c r="D56">
        <v>0</v>
      </c>
      <c r="E56" s="4">
        <v>45219.583333333336</v>
      </c>
      <c r="F56">
        <f t="shared" ref="F56" si="17">(A56-E56)*24</f>
        <v>0</v>
      </c>
      <c r="H56">
        <v>13307.14</v>
      </c>
      <c r="I56">
        <v>13195</v>
      </c>
      <c r="K56">
        <f t="shared" ref="K56:L71" si="18">H56/14.007</f>
        <v>950.03498250874566</v>
      </c>
      <c r="L56">
        <f t="shared" si="18"/>
        <v>942.02898550724638</v>
      </c>
      <c r="M56">
        <v>0</v>
      </c>
    </row>
    <row r="57" spans="1:19" x14ac:dyDescent="0.35">
      <c r="A57" s="4">
        <v>45219.583333333336</v>
      </c>
      <c r="B57" t="s">
        <v>16</v>
      </c>
      <c r="C57">
        <v>2</v>
      </c>
      <c r="D57">
        <v>0</v>
      </c>
      <c r="E57" s="4">
        <v>45219.583333333336</v>
      </c>
      <c r="F57">
        <f>(A57-E57)*24</f>
        <v>0</v>
      </c>
      <c r="H57">
        <v>13336.82</v>
      </c>
      <c r="I57">
        <v>13092</v>
      </c>
      <c r="K57">
        <f t="shared" si="18"/>
        <v>952.1539230384808</v>
      </c>
      <c r="L57">
        <f t="shared" si="18"/>
        <v>934.67551938316558</v>
      </c>
      <c r="M57">
        <v>0</v>
      </c>
    </row>
    <row r="58" spans="1:19" x14ac:dyDescent="0.35">
      <c r="A58" s="4">
        <v>45219.583333333336</v>
      </c>
      <c r="B58" t="s">
        <v>16</v>
      </c>
      <c r="C58">
        <v>3</v>
      </c>
      <c r="D58">
        <v>0</v>
      </c>
      <c r="E58" s="4">
        <v>45219.583333333336</v>
      </c>
      <c r="F58">
        <f t="shared" ref="F58" si="19">(A58-E58)*24</f>
        <v>0</v>
      </c>
      <c r="H58">
        <v>13321.48</v>
      </c>
      <c r="I58">
        <v>13086</v>
      </c>
      <c r="K58">
        <f t="shared" si="18"/>
        <v>951.05875633611765</v>
      </c>
      <c r="L58">
        <f t="shared" si="18"/>
        <v>934.24716213321915</v>
      </c>
      <c r="M58">
        <v>0</v>
      </c>
    </row>
    <row r="59" spans="1:19" x14ac:dyDescent="0.35">
      <c r="A59" s="4">
        <v>45221.645833333336</v>
      </c>
      <c r="B59" t="s">
        <v>16</v>
      </c>
      <c r="C59">
        <v>1</v>
      </c>
      <c r="D59">
        <v>0</v>
      </c>
      <c r="E59" s="4">
        <v>45219.583333333336</v>
      </c>
      <c r="F59">
        <f>(A59-E59)*24</f>
        <v>49.5</v>
      </c>
      <c r="H59">
        <v>11717.78</v>
      </c>
      <c r="I59">
        <v>13032</v>
      </c>
      <c r="K59">
        <f t="shared" si="18"/>
        <v>836.56600271292928</v>
      </c>
      <c r="L59">
        <f t="shared" si="18"/>
        <v>930.39194688370105</v>
      </c>
      <c r="M59">
        <f t="shared" ref="M59:M115" si="20">L59-K59</f>
        <v>93.825944170771777</v>
      </c>
      <c r="N59">
        <v>500</v>
      </c>
      <c r="O59">
        <v>250</v>
      </c>
      <c r="P59">
        <v>34.33</v>
      </c>
      <c r="S59" s="5">
        <f t="shared" ref="S59:S115" si="21">5000/AVERAGE(P59,Q59,R59)*1000*N59/O59</f>
        <v>291290.41654529568</v>
      </c>
    </row>
    <row r="60" spans="1:19" x14ac:dyDescent="0.35">
      <c r="A60" s="4">
        <v>45221.645833333336</v>
      </c>
      <c r="B60" t="s">
        <v>16</v>
      </c>
      <c r="C60">
        <v>2</v>
      </c>
      <c r="D60">
        <v>0</v>
      </c>
      <c r="E60" s="4">
        <v>45219.583333333336</v>
      </c>
      <c r="F60">
        <f t="shared" ref="F60:F61" si="22">(A60-E60)*24</f>
        <v>49.5</v>
      </c>
      <c r="H60">
        <v>11689.02</v>
      </c>
      <c r="I60">
        <v>13230</v>
      </c>
      <c r="K60">
        <f t="shared" si="18"/>
        <v>834.51274362818594</v>
      </c>
      <c r="L60">
        <f t="shared" si="18"/>
        <v>944.52773613193403</v>
      </c>
      <c r="M60">
        <f t="shared" si="20"/>
        <v>110.01499250374809</v>
      </c>
      <c r="N60">
        <v>500</v>
      </c>
      <c r="O60">
        <v>250</v>
      </c>
      <c r="P60">
        <v>32.64</v>
      </c>
      <c r="S60" s="5">
        <f t="shared" si="21"/>
        <v>306372.54901960783</v>
      </c>
    </row>
    <row r="61" spans="1:19" x14ac:dyDescent="0.35">
      <c r="A61" s="4">
        <v>45221.645833333336</v>
      </c>
      <c r="B61" t="s">
        <v>16</v>
      </c>
      <c r="C61">
        <v>3</v>
      </c>
      <c r="D61">
        <v>0</v>
      </c>
      <c r="E61" s="4">
        <v>45219.583333333336</v>
      </c>
      <c r="F61">
        <f t="shared" si="22"/>
        <v>49.5</v>
      </c>
      <c r="H61">
        <v>11835.96</v>
      </c>
      <c r="I61">
        <v>13304</v>
      </c>
      <c r="K61">
        <f t="shared" si="18"/>
        <v>845.00321267937454</v>
      </c>
      <c r="L61">
        <f t="shared" si="18"/>
        <v>949.81080888127372</v>
      </c>
      <c r="M61">
        <f t="shared" si="20"/>
        <v>104.80759620189917</v>
      </c>
      <c r="N61">
        <v>500</v>
      </c>
      <c r="O61">
        <v>250</v>
      </c>
      <c r="P61">
        <v>36.450000000000003</v>
      </c>
      <c r="S61" s="5">
        <f t="shared" si="21"/>
        <v>274348.42249657062</v>
      </c>
    </row>
    <row r="62" spans="1:19" x14ac:dyDescent="0.35">
      <c r="A62" s="4">
        <v>45222.583333333336</v>
      </c>
      <c r="B62" t="s">
        <v>16</v>
      </c>
      <c r="C62">
        <v>1</v>
      </c>
      <c r="D62">
        <v>0</v>
      </c>
      <c r="E62" s="4">
        <v>45219.583333333336</v>
      </c>
      <c r="F62">
        <f>(A62-E62)*24</f>
        <v>72</v>
      </c>
      <c r="H62">
        <v>8461.48</v>
      </c>
      <c r="I62">
        <v>13784</v>
      </c>
      <c r="K62">
        <f t="shared" si="18"/>
        <v>604.08938387948876</v>
      </c>
      <c r="L62">
        <f t="shared" si="18"/>
        <v>984.07938887699015</v>
      </c>
      <c r="M62">
        <f t="shared" si="20"/>
        <v>379.99000499750139</v>
      </c>
      <c r="N62">
        <v>500</v>
      </c>
      <c r="O62">
        <v>250</v>
      </c>
      <c r="P62">
        <v>12.58</v>
      </c>
      <c r="S62" s="5">
        <f t="shared" si="21"/>
        <v>794912.55961844197</v>
      </c>
    </row>
    <row r="63" spans="1:19" x14ac:dyDescent="0.35">
      <c r="A63" s="4">
        <v>45222.583333333336</v>
      </c>
      <c r="B63" t="s">
        <v>16</v>
      </c>
      <c r="C63">
        <v>2</v>
      </c>
      <c r="D63">
        <v>0</v>
      </c>
      <c r="E63" s="4">
        <v>45219.583333333336</v>
      </c>
      <c r="F63">
        <f t="shared" ref="F63:F64" si="23">(A63-E63)*24</f>
        <v>72</v>
      </c>
      <c r="H63">
        <v>8451.57</v>
      </c>
      <c r="I63">
        <v>13619</v>
      </c>
      <c r="K63">
        <f t="shared" si="18"/>
        <v>603.38188048832728</v>
      </c>
      <c r="L63">
        <f t="shared" si="18"/>
        <v>972.29956450346253</v>
      </c>
      <c r="M63">
        <f t="shared" si="20"/>
        <v>368.91768401513525</v>
      </c>
      <c r="N63">
        <v>500</v>
      </c>
      <c r="O63">
        <v>250</v>
      </c>
      <c r="P63">
        <v>13.16</v>
      </c>
      <c r="S63" s="5">
        <f t="shared" si="21"/>
        <v>759878.41945288761</v>
      </c>
    </row>
    <row r="64" spans="1:19" x14ac:dyDescent="0.35">
      <c r="A64" s="4">
        <v>45222.583333333336</v>
      </c>
      <c r="B64" t="s">
        <v>16</v>
      </c>
      <c r="C64">
        <v>3</v>
      </c>
      <c r="D64">
        <v>0</v>
      </c>
      <c r="E64" s="4">
        <v>45219.583333333336</v>
      </c>
      <c r="F64">
        <f t="shared" si="23"/>
        <v>72</v>
      </c>
      <c r="H64">
        <v>8926.14</v>
      </c>
      <c r="I64">
        <v>13817</v>
      </c>
      <c r="K64">
        <f t="shared" si="18"/>
        <v>637.26279717284217</v>
      </c>
      <c r="L64">
        <f t="shared" si="18"/>
        <v>986.43535375169563</v>
      </c>
      <c r="M64">
        <f t="shared" si="20"/>
        <v>349.17255657885346</v>
      </c>
      <c r="N64">
        <v>500</v>
      </c>
      <c r="O64">
        <v>250</v>
      </c>
      <c r="P64">
        <v>7.69</v>
      </c>
      <c r="S64" s="5">
        <f t="shared" si="21"/>
        <v>1300390.1170351105</v>
      </c>
    </row>
    <row r="65" spans="1:19" x14ac:dyDescent="0.35">
      <c r="A65" s="4">
        <v>45223.520833333336</v>
      </c>
      <c r="B65" t="s">
        <v>16</v>
      </c>
      <c r="C65">
        <v>1</v>
      </c>
      <c r="D65">
        <v>0</v>
      </c>
      <c r="E65" s="4">
        <v>45219.583333333336</v>
      </c>
      <c r="F65">
        <f>(A65-E65)*24</f>
        <v>94.5</v>
      </c>
      <c r="H65">
        <v>808.62</v>
      </c>
      <c r="I65">
        <v>14168</v>
      </c>
      <c r="K65">
        <f t="shared" si="18"/>
        <v>57.729706575283785</v>
      </c>
      <c r="L65">
        <f t="shared" si="18"/>
        <v>1011.4942528735633</v>
      </c>
      <c r="M65">
        <f t="shared" si="20"/>
        <v>953.76454629827947</v>
      </c>
      <c r="N65">
        <v>500</v>
      </c>
      <c r="O65">
        <v>100</v>
      </c>
      <c r="P65">
        <v>11.46</v>
      </c>
      <c r="S65" s="5">
        <f t="shared" si="21"/>
        <v>2181500.8726003487</v>
      </c>
    </row>
    <row r="66" spans="1:19" x14ac:dyDescent="0.35">
      <c r="A66" s="4">
        <v>45223.520833333336</v>
      </c>
      <c r="B66" t="s">
        <v>16</v>
      </c>
      <c r="C66">
        <v>2</v>
      </c>
      <c r="D66">
        <v>0</v>
      </c>
      <c r="E66" s="4">
        <v>45219.583333333336</v>
      </c>
      <c r="F66">
        <f t="shared" ref="F66:F67" si="24">(A66-E66)*24</f>
        <v>94.5</v>
      </c>
      <c r="H66">
        <v>645.49</v>
      </c>
      <c r="I66">
        <v>14324</v>
      </c>
      <c r="K66">
        <f t="shared" si="18"/>
        <v>46.083386877989575</v>
      </c>
      <c r="L66">
        <f t="shared" si="18"/>
        <v>1022.6315413721711</v>
      </c>
      <c r="M66">
        <f t="shared" si="20"/>
        <v>976.54815449418152</v>
      </c>
      <c r="N66">
        <v>500</v>
      </c>
      <c r="O66">
        <v>100</v>
      </c>
      <c r="P66">
        <v>10.98</v>
      </c>
      <c r="S66" s="5">
        <f t="shared" si="21"/>
        <v>2276867.0309653915</v>
      </c>
    </row>
    <row r="67" spans="1:19" x14ac:dyDescent="0.35">
      <c r="A67" s="4">
        <v>45223.520833333336</v>
      </c>
      <c r="B67" t="s">
        <v>16</v>
      </c>
      <c r="C67">
        <v>3</v>
      </c>
      <c r="D67">
        <v>0</v>
      </c>
      <c r="E67" s="4">
        <v>45219.583333333336</v>
      </c>
      <c r="F67">
        <f t="shared" si="24"/>
        <v>94.5</v>
      </c>
      <c r="H67">
        <v>1471.47</v>
      </c>
      <c r="I67">
        <v>13843</v>
      </c>
      <c r="K67">
        <f t="shared" si="18"/>
        <v>105.05247376311844</v>
      </c>
      <c r="L67">
        <f t="shared" si="18"/>
        <v>988.29156850146353</v>
      </c>
      <c r="M67">
        <f t="shared" si="20"/>
        <v>883.2390947383451</v>
      </c>
      <c r="N67">
        <v>500</v>
      </c>
      <c r="O67">
        <v>100</v>
      </c>
      <c r="P67">
        <v>12.12</v>
      </c>
      <c r="S67" s="5">
        <f t="shared" si="21"/>
        <v>2062706.270627063</v>
      </c>
    </row>
    <row r="68" spans="1:19" x14ac:dyDescent="0.35">
      <c r="A68" s="4">
        <v>45224.541666666664</v>
      </c>
      <c r="B68" t="s">
        <v>16</v>
      </c>
      <c r="C68">
        <v>1</v>
      </c>
      <c r="D68">
        <v>0</v>
      </c>
      <c r="E68" s="4">
        <v>45219.583333333336</v>
      </c>
      <c r="F68">
        <f>(A68-E68)*24</f>
        <v>118.99999999988358</v>
      </c>
      <c r="H68">
        <v>0</v>
      </c>
      <c r="I68">
        <v>14307</v>
      </c>
      <c r="K68">
        <f t="shared" si="18"/>
        <v>0</v>
      </c>
      <c r="L68">
        <f t="shared" si="18"/>
        <v>1021.4178624973227</v>
      </c>
      <c r="M68">
        <f t="shared" si="20"/>
        <v>1021.4178624973227</v>
      </c>
      <c r="N68">
        <v>500</v>
      </c>
      <c r="O68">
        <v>50</v>
      </c>
      <c r="P68">
        <v>13.18</v>
      </c>
      <c r="S68" s="5">
        <f t="shared" si="21"/>
        <v>3793626.7071320186</v>
      </c>
    </row>
    <row r="69" spans="1:19" x14ac:dyDescent="0.35">
      <c r="A69" s="4">
        <v>45224.541666666664</v>
      </c>
      <c r="B69" t="s">
        <v>16</v>
      </c>
      <c r="C69">
        <v>2</v>
      </c>
      <c r="D69">
        <v>0</v>
      </c>
      <c r="E69" s="4">
        <v>45219.583333333336</v>
      </c>
      <c r="F69">
        <f t="shared" ref="F69:F70" si="25">(A69-E69)*24</f>
        <v>118.99999999988358</v>
      </c>
      <c r="H69">
        <v>0</v>
      </c>
      <c r="I69">
        <v>14253</v>
      </c>
      <c r="K69">
        <f t="shared" si="18"/>
        <v>0</v>
      </c>
      <c r="L69">
        <f t="shared" si="18"/>
        <v>1017.5626472478046</v>
      </c>
      <c r="M69">
        <f t="shared" si="20"/>
        <v>1017.5626472478046</v>
      </c>
      <c r="N69">
        <v>500</v>
      </c>
      <c r="O69">
        <v>50</v>
      </c>
      <c r="P69">
        <v>13.41</v>
      </c>
      <c r="S69" s="5">
        <f t="shared" si="21"/>
        <v>3728560.7755406415</v>
      </c>
    </row>
    <row r="70" spans="1:19" x14ac:dyDescent="0.35">
      <c r="A70" s="4">
        <v>45224.541666666664</v>
      </c>
      <c r="B70" t="s">
        <v>16</v>
      </c>
      <c r="C70">
        <v>3</v>
      </c>
      <c r="D70">
        <v>0</v>
      </c>
      <c r="E70" s="4">
        <v>45219.583333333336</v>
      </c>
      <c r="F70">
        <f t="shared" si="25"/>
        <v>118.99999999988358</v>
      </c>
      <c r="H70">
        <v>0</v>
      </c>
      <c r="I70">
        <v>14253</v>
      </c>
      <c r="K70">
        <f t="shared" si="18"/>
        <v>0</v>
      </c>
      <c r="L70">
        <f t="shared" si="18"/>
        <v>1017.5626472478046</v>
      </c>
      <c r="M70">
        <f t="shared" si="20"/>
        <v>1017.5626472478046</v>
      </c>
      <c r="N70">
        <v>500</v>
      </c>
      <c r="O70">
        <v>50</v>
      </c>
      <c r="P70">
        <v>13.79</v>
      </c>
      <c r="S70" s="5">
        <f t="shared" si="21"/>
        <v>3625815.8085569255</v>
      </c>
    </row>
    <row r="71" spans="1:19" x14ac:dyDescent="0.35">
      <c r="A71" s="4">
        <v>45225.583333333336</v>
      </c>
      <c r="B71" t="s">
        <v>16</v>
      </c>
      <c r="C71">
        <v>1</v>
      </c>
      <c r="D71">
        <v>0</v>
      </c>
      <c r="E71" s="4">
        <v>45219.583333333336</v>
      </c>
      <c r="F71">
        <f>(A71-E71)*24</f>
        <v>144</v>
      </c>
      <c r="H71">
        <v>0.75</v>
      </c>
      <c r="I71">
        <v>14257</v>
      </c>
      <c r="K71">
        <f t="shared" si="18"/>
        <v>5.3544656243306919E-2</v>
      </c>
      <c r="L71">
        <f t="shared" si="18"/>
        <v>1017.848218747769</v>
      </c>
      <c r="M71">
        <f t="shared" si="20"/>
        <v>1017.7946740915257</v>
      </c>
      <c r="N71">
        <v>500</v>
      </c>
      <c r="O71">
        <v>50</v>
      </c>
      <c r="P71">
        <v>13.5</v>
      </c>
      <c r="S71" s="5">
        <f t="shared" si="21"/>
        <v>3703703.7037037038</v>
      </c>
    </row>
    <row r="72" spans="1:19" x14ac:dyDescent="0.35">
      <c r="A72" s="4">
        <v>45225.583333333336</v>
      </c>
      <c r="B72" t="s">
        <v>16</v>
      </c>
      <c r="C72">
        <v>2</v>
      </c>
      <c r="D72">
        <v>0</v>
      </c>
      <c r="E72" s="4">
        <v>45219.583333333336</v>
      </c>
      <c r="F72">
        <f t="shared" ref="F72:F74" si="26">(A72-E72)*24</f>
        <v>144</v>
      </c>
      <c r="H72">
        <v>0</v>
      </c>
      <c r="I72">
        <v>14366</v>
      </c>
      <c r="K72">
        <f t="shared" ref="K72:L115" si="27">H72/14.007</f>
        <v>0</v>
      </c>
      <c r="L72">
        <f t="shared" si="27"/>
        <v>1025.6300421217964</v>
      </c>
      <c r="M72">
        <f t="shared" si="20"/>
        <v>1025.6300421217964</v>
      </c>
      <c r="N72">
        <v>500</v>
      </c>
      <c r="O72">
        <v>50</v>
      </c>
      <c r="P72">
        <v>13.73</v>
      </c>
      <c r="S72" s="5">
        <f t="shared" si="21"/>
        <v>3641660.597232338</v>
      </c>
    </row>
    <row r="73" spans="1:19" x14ac:dyDescent="0.35">
      <c r="A73" s="4">
        <v>45225.583333333336</v>
      </c>
      <c r="B73" t="s">
        <v>16</v>
      </c>
      <c r="C73">
        <v>3</v>
      </c>
      <c r="D73">
        <v>0</v>
      </c>
      <c r="E73" s="4">
        <v>45219.583333333336</v>
      </c>
      <c r="F73">
        <f t="shared" si="26"/>
        <v>144</v>
      </c>
      <c r="H73">
        <v>0</v>
      </c>
      <c r="I73">
        <v>13990</v>
      </c>
      <c r="K73">
        <f t="shared" si="27"/>
        <v>0</v>
      </c>
      <c r="L73">
        <f t="shared" si="27"/>
        <v>998.78632112515174</v>
      </c>
      <c r="M73">
        <f t="shared" si="20"/>
        <v>998.78632112515174</v>
      </c>
      <c r="N73">
        <v>500</v>
      </c>
      <c r="O73">
        <v>50</v>
      </c>
      <c r="P73">
        <v>13.85</v>
      </c>
      <c r="S73" s="5">
        <f t="shared" si="21"/>
        <v>3610108.3032490974</v>
      </c>
    </row>
    <row r="74" spans="1:19" x14ac:dyDescent="0.35">
      <c r="A74" s="4">
        <v>45265.5</v>
      </c>
      <c r="B74" t="s">
        <v>16</v>
      </c>
      <c r="C74">
        <v>1</v>
      </c>
      <c r="D74">
        <v>100</v>
      </c>
      <c r="E74" s="4">
        <v>45265.5</v>
      </c>
      <c r="F74">
        <f t="shared" si="26"/>
        <v>0</v>
      </c>
      <c r="H74">
        <v>13679.88</v>
      </c>
      <c r="I74">
        <v>1399100</v>
      </c>
      <c r="K74">
        <f t="shared" si="27"/>
        <v>976.6459627329192</v>
      </c>
      <c r="L74">
        <f t="shared" si="27"/>
        <v>99885.771400014288</v>
      </c>
      <c r="M74">
        <f t="shared" si="20"/>
        <v>98909.125437281371</v>
      </c>
    </row>
    <row r="75" spans="1:19" x14ac:dyDescent="0.35">
      <c r="A75" s="4">
        <v>45265.5</v>
      </c>
      <c r="B75" t="s">
        <v>16</v>
      </c>
      <c r="C75">
        <v>2</v>
      </c>
      <c r="D75">
        <v>100</v>
      </c>
      <c r="E75" s="4">
        <v>45265.5</v>
      </c>
      <c r="F75">
        <f>(A75-E75)*24</f>
        <v>0</v>
      </c>
      <c r="H75">
        <v>13273.14</v>
      </c>
      <c r="I75">
        <v>1550881</v>
      </c>
      <c r="K75">
        <f t="shared" si="27"/>
        <v>947.60762475904903</v>
      </c>
      <c r="L75">
        <f t="shared" si="27"/>
        <v>110721.85335903477</v>
      </c>
      <c r="M75">
        <f t="shared" si="20"/>
        <v>109774.24573427571</v>
      </c>
    </row>
    <row r="76" spans="1:19" x14ac:dyDescent="0.35">
      <c r="A76" s="4">
        <v>45265.5</v>
      </c>
      <c r="B76" t="s">
        <v>16</v>
      </c>
      <c r="C76">
        <v>3</v>
      </c>
      <c r="D76">
        <v>100</v>
      </c>
      <c r="E76" s="4">
        <v>45265.5</v>
      </c>
      <c r="F76">
        <f t="shared" ref="F76:F78" si="28">(A76-E76)*24</f>
        <v>0</v>
      </c>
      <c r="H76">
        <v>12887.58</v>
      </c>
      <c r="I76">
        <v>1590230</v>
      </c>
      <c r="K76">
        <f t="shared" si="27"/>
        <v>920.08138787748987</v>
      </c>
      <c r="L76">
        <f t="shared" si="27"/>
        <v>113531.09159705862</v>
      </c>
      <c r="M76">
        <f t="shared" si="20"/>
        <v>112611.01020918113</v>
      </c>
    </row>
    <row r="77" spans="1:19" x14ac:dyDescent="0.35">
      <c r="A77" s="4">
        <v>45265.5</v>
      </c>
      <c r="B77" t="s">
        <v>16</v>
      </c>
      <c r="C77">
        <v>1</v>
      </c>
      <c r="D77">
        <v>200</v>
      </c>
      <c r="E77" s="4">
        <v>45265.5</v>
      </c>
      <c r="F77">
        <f t="shared" si="28"/>
        <v>0</v>
      </c>
      <c r="H77">
        <v>12956.15</v>
      </c>
      <c r="I77">
        <v>2929963</v>
      </c>
      <c r="K77">
        <f t="shared" si="27"/>
        <v>924.97679731562789</v>
      </c>
      <c r="L77">
        <f t="shared" si="27"/>
        <v>209178.4821874777</v>
      </c>
      <c r="M77">
        <f t="shared" si="20"/>
        <v>208253.50539016206</v>
      </c>
    </row>
    <row r="78" spans="1:19" x14ac:dyDescent="0.35">
      <c r="A78" s="4">
        <v>45265.5</v>
      </c>
      <c r="B78" t="s">
        <v>16</v>
      </c>
      <c r="C78">
        <v>2</v>
      </c>
      <c r="D78">
        <v>200</v>
      </c>
      <c r="E78" s="4">
        <v>45265.5</v>
      </c>
      <c r="F78">
        <f t="shared" si="28"/>
        <v>0</v>
      </c>
      <c r="H78">
        <v>13360.36</v>
      </c>
      <c r="I78">
        <v>2835384</v>
      </c>
      <c r="K78">
        <f t="shared" si="27"/>
        <v>953.83451131577078</v>
      </c>
      <c r="L78">
        <f t="shared" si="27"/>
        <v>202426.21546369672</v>
      </c>
      <c r="M78">
        <f t="shared" si="20"/>
        <v>201472.38095238095</v>
      </c>
    </row>
    <row r="79" spans="1:19" x14ac:dyDescent="0.35">
      <c r="A79" s="4">
        <v>45265.5</v>
      </c>
      <c r="B79" t="s">
        <v>16</v>
      </c>
      <c r="C79">
        <v>3</v>
      </c>
      <c r="D79">
        <v>200</v>
      </c>
      <c r="E79" s="4">
        <v>45265.5</v>
      </c>
      <c r="F79">
        <f>(A79-E79)*24</f>
        <v>0</v>
      </c>
      <c r="H79">
        <v>12863.6</v>
      </c>
      <c r="I79">
        <v>2854829</v>
      </c>
      <c r="K79">
        <f t="shared" si="27"/>
        <v>918.36938673520388</v>
      </c>
      <c r="L79">
        <f t="shared" si="27"/>
        <v>203814.44991789819</v>
      </c>
      <c r="M79">
        <f t="shared" si="20"/>
        <v>202896.080531163</v>
      </c>
    </row>
    <row r="80" spans="1:19" x14ac:dyDescent="0.35">
      <c r="A80" s="4">
        <v>45267.458333333336</v>
      </c>
      <c r="B80" t="s">
        <v>16</v>
      </c>
      <c r="C80">
        <v>1</v>
      </c>
      <c r="D80">
        <v>100</v>
      </c>
      <c r="E80" s="4">
        <v>45265.5</v>
      </c>
      <c r="F80">
        <f t="shared" ref="F80" si="29">(A80-E80)*24</f>
        <v>47.000000000058208</v>
      </c>
      <c r="H80">
        <v>12598.84</v>
      </c>
      <c r="I80">
        <v>1386206</v>
      </c>
      <c r="K80">
        <f t="shared" si="27"/>
        <v>899.46740915256657</v>
      </c>
      <c r="L80">
        <f t="shared" si="27"/>
        <v>98965.231669879344</v>
      </c>
      <c r="M80">
        <f t="shared" si="20"/>
        <v>98065.764260726777</v>
      </c>
      <c r="N80">
        <v>500</v>
      </c>
      <c r="O80">
        <v>250</v>
      </c>
      <c r="P80">
        <v>53.29</v>
      </c>
      <c r="S80" s="5">
        <f t="shared" si="21"/>
        <v>187652.46762994933</v>
      </c>
    </row>
    <row r="81" spans="1:19" x14ac:dyDescent="0.35">
      <c r="A81" s="4">
        <v>45267.458333333336</v>
      </c>
      <c r="B81" t="s">
        <v>16</v>
      </c>
      <c r="C81">
        <v>2</v>
      </c>
      <c r="D81">
        <v>100</v>
      </c>
      <c r="E81" s="4">
        <v>45265.5</v>
      </c>
      <c r="F81">
        <f>(A81-E81)*24</f>
        <v>47.000000000058208</v>
      </c>
      <c r="H81">
        <v>12570</v>
      </c>
      <c r="I81">
        <v>1600541</v>
      </c>
      <c r="K81">
        <f t="shared" si="27"/>
        <v>897.40843863782402</v>
      </c>
      <c r="L81">
        <f t="shared" si="27"/>
        <v>114267.2235310916</v>
      </c>
      <c r="M81">
        <f t="shared" si="20"/>
        <v>113369.81509245378</v>
      </c>
      <c r="N81">
        <v>500</v>
      </c>
      <c r="O81">
        <v>250</v>
      </c>
      <c r="P81">
        <v>67.17</v>
      </c>
      <c r="S81" s="5">
        <f t="shared" si="21"/>
        <v>148875.98630340927</v>
      </c>
    </row>
    <row r="82" spans="1:19" x14ac:dyDescent="0.35">
      <c r="A82" s="4">
        <v>45267.458333333336</v>
      </c>
      <c r="B82" t="s">
        <v>16</v>
      </c>
      <c r="C82">
        <v>3</v>
      </c>
      <c r="D82">
        <v>100</v>
      </c>
      <c r="E82" s="4">
        <v>45265.5</v>
      </c>
      <c r="F82">
        <f t="shared" ref="F82:F84" si="30">(A82-E82)*24</f>
        <v>47.000000000058208</v>
      </c>
      <c r="H82">
        <v>12325.7</v>
      </c>
      <c r="I82">
        <v>1678609</v>
      </c>
      <c r="K82">
        <f t="shared" si="27"/>
        <v>879.96715927750415</v>
      </c>
      <c r="L82">
        <f t="shared" si="27"/>
        <v>119840.72249589491</v>
      </c>
      <c r="M82">
        <f t="shared" si="20"/>
        <v>118960.75533661741</v>
      </c>
      <c r="N82">
        <v>500</v>
      </c>
      <c r="O82">
        <v>250</v>
      </c>
      <c r="P82">
        <v>67.08</v>
      </c>
      <c r="S82" s="5">
        <f t="shared" si="21"/>
        <v>149075.73047107933</v>
      </c>
    </row>
    <row r="83" spans="1:19" x14ac:dyDescent="0.35">
      <c r="A83" s="4">
        <v>45267.458333333336</v>
      </c>
      <c r="B83" t="s">
        <v>16</v>
      </c>
      <c r="C83">
        <v>1</v>
      </c>
      <c r="D83">
        <v>200</v>
      </c>
      <c r="E83" s="4">
        <v>45265.5</v>
      </c>
      <c r="F83">
        <f t="shared" si="30"/>
        <v>47.000000000058208</v>
      </c>
      <c r="H83">
        <v>13845.07</v>
      </c>
      <c r="I83">
        <v>2183905</v>
      </c>
      <c r="K83">
        <f t="shared" si="27"/>
        <v>988.43935175269507</v>
      </c>
      <c r="L83">
        <f t="shared" si="27"/>
        <v>155915.25665738559</v>
      </c>
      <c r="M83">
        <f t="shared" si="20"/>
        <v>154926.8173056329</v>
      </c>
      <c r="N83">
        <v>500</v>
      </c>
      <c r="O83">
        <v>250</v>
      </c>
      <c r="P83">
        <v>84.3</v>
      </c>
      <c r="S83" s="5">
        <f t="shared" si="21"/>
        <v>118623.96204033213</v>
      </c>
    </row>
    <row r="84" spans="1:19" x14ac:dyDescent="0.35">
      <c r="A84" s="4">
        <v>45267.458333333336</v>
      </c>
      <c r="B84" t="s">
        <v>16</v>
      </c>
      <c r="C84">
        <v>2</v>
      </c>
      <c r="D84">
        <v>200</v>
      </c>
      <c r="E84" s="4">
        <v>45265.5</v>
      </c>
      <c r="F84">
        <f t="shared" si="30"/>
        <v>47.000000000058208</v>
      </c>
      <c r="H84">
        <v>15279.9</v>
      </c>
      <c r="I84">
        <v>3553252</v>
      </c>
      <c r="K84">
        <f t="shared" si="27"/>
        <v>1090.8759905761406</v>
      </c>
      <c r="L84">
        <f t="shared" si="27"/>
        <v>253676.87584779039</v>
      </c>
      <c r="M84">
        <f t="shared" si="20"/>
        <v>252585.99985721425</v>
      </c>
      <c r="N84">
        <v>500</v>
      </c>
      <c r="O84">
        <v>250</v>
      </c>
      <c r="P84">
        <v>90.52</v>
      </c>
      <c r="S84" s="5">
        <f t="shared" si="21"/>
        <v>110472.8236853734</v>
      </c>
    </row>
    <row r="85" spans="1:19" x14ac:dyDescent="0.35">
      <c r="A85" s="4">
        <v>45267.458333333336</v>
      </c>
      <c r="B85" t="s">
        <v>16</v>
      </c>
      <c r="C85">
        <v>3</v>
      </c>
      <c r="D85">
        <v>200</v>
      </c>
      <c r="E85" s="4">
        <v>45265.5</v>
      </c>
      <c r="F85">
        <f>(A85-E85)*24</f>
        <v>47.000000000058208</v>
      </c>
      <c r="H85">
        <v>12333.72</v>
      </c>
      <c r="I85">
        <v>2873362</v>
      </c>
      <c r="K85">
        <f t="shared" si="27"/>
        <v>880.53973013493248</v>
      </c>
      <c r="L85">
        <f t="shared" si="27"/>
        <v>205137.5740701078</v>
      </c>
      <c r="M85">
        <f t="shared" si="20"/>
        <v>204257.03433997286</v>
      </c>
      <c r="N85">
        <v>500</v>
      </c>
      <c r="O85">
        <v>250</v>
      </c>
      <c r="P85">
        <v>81.37</v>
      </c>
      <c r="S85" s="5">
        <f t="shared" si="21"/>
        <v>122895.41600098315</v>
      </c>
    </row>
    <row r="86" spans="1:19" x14ac:dyDescent="0.35">
      <c r="A86" s="4">
        <v>45268.583333333336</v>
      </c>
      <c r="B86" t="s">
        <v>16</v>
      </c>
      <c r="C86">
        <v>1</v>
      </c>
      <c r="D86">
        <v>100</v>
      </c>
      <c r="E86" s="4">
        <v>45265.5</v>
      </c>
      <c r="F86">
        <f t="shared" ref="F86" si="31">(A86-E86)*24</f>
        <v>74.000000000058208</v>
      </c>
      <c r="H86">
        <v>10698.08</v>
      </c>
      <c r="I86">
        <v>1631475</v>
      </c>
      <c r="K86">
        <f t="shared" si="27"/>
        <v>763.76668808452916</v>
      </c>
      <c r="L86">
        <f t="shared" si="27"/>
        <v>116475.69072606554</v>
      </c>
      <c r="M86">
        <f t="shared" si="20"/>
        <v>115711.92403798101</v>
      </c>
      <c r="N86">
        <v>500</v>
      </c>
      <c r="O86">
        <v>250</v>
      </c>
      <c r="P86">
        <v>26.87</v>
      </c>
      <c r="S86" s="5">
        <f t="shared" si="21"/>
        <v>372162.26274655748</v>
      </c>
    </row>
    <row r="87" spans="1:19" x14ac:dyDescent="0.35">
      <c r="A87" s="4">
        <v>45268.583333333336</v>
      </c>
      <c r="B87" t="s">
        <v>16</v>
      </c>
      <c r="C87">
        <v>2</v>
      </c>
      <c r="D87">
        <v>100</v>
      </c>
      <c r="E87" s="4">
        <v>45265.5</v>
      </c>
      <c r="F87">
        <f>(A87-E87)*24</f>
        <v>74.000000000058208</v>
      </c>
      <c r="H87">
        <v>11185.98</v>
      </c>
      <c r="I87">
        <v>1577896</v>
      </c>
      <c r="K87">
        <f t="shared" si="27"/>
        <v>798.59927179267504</v>
      </c>
      <c r="L87">
        <f t="shared" si="27"/>
        <v>112650.53187691869</v>
      </c>
      <c r="M87">
        <f t="shared" si="20"/>
        <v>111851.93260512601</v>
      </c>
      <c r="N87">
        <v>500</v>
      </c>
      <c r="O87">
        <v>250</v>
      </c>
      <c r="P87">
        <v>40.729999999999997</v>
      </c>
      <c r="S87" s="5">
        <f t="shared" si="21"/>
        <v>245519.27326295117</v>
      </c>
    </row>
    <row r="88" spans="1:19" x14ac:dyDescent="0.35">
      <c r="A88" s="4">
        <v>45268.583333333336</v>
      </c>
      <c r="B88" t="s">
        <v>16</v>
      </c>
      <c r="C88">
        <v>3</v>
      </c>
      <c r="D88">
        <v>100</v>
      </c>
      <c r="E88" s="4">
        <v>45265.5</v>
      </c>
      <c r="F88">
        <f t="shared" ref="F88:F90" si="32">(A88-E88)*24</f>
        <v>74.000000000058208</v>
      </c>
      <c r="H88">
        <v>10966.45</v>
      </c>
      <c r="I88">
        <v>1596925</v>
      </c>
      <c r="K88">
        <f t="shared" si="27"/>
        <v>782.92639394588423</v>
      </c>
      <c r="L88">
        <f t="shared" si="27"/>
        <v>114009.06689512386</v>
      </c>
      <c r="M88">
        <f t="shared" si="20"/>
        <v>113226.14050117797</v>
      </c>
      <c r="N88">
        <v>500</v>
      </c>
      <c r="O88">
        <v>250</v>
      </c>
      <c r="P88">
        <v>40.29</v>
      </c>
      <c r="S88" s="5">
        <f t="shared" si="21"/>
        <v>248200.54604120131</v>
      </c>
    </row>
    <row r="89" spans="1:19" x14ac:dyDescent="0.35">
      <c r="A89" s="4">
        <v>45268.583333333336</v>
      </c>
      <c r="B89" t="s">
        <v>16</v>
      </c>
      <c r="C89">
        <v>1</v>
      </c>
      <c r="D89">
        <v>200</v>
      </c>
      <c r="E89" s="4">
        <v>45265.5</v>
      </c>
      <c r="F89">
        <f t="shared" si="32"/>
        <v>74.000000000058208</v>
      </c>
      <c r="H89">
        <v>11611.81</v>
      </c>
      <c r="I89">
        <v>2913060</v>
      </c>
      <c r="K89">
        <f t="shared" si="27"/>
        <v>829.00049975012496</v>
      </c>
      <c r="L89">
        <f t="shared" si="27"/>
        <v>207971.72842150353</v>
      </c>
      <c r="M89">
        <f t="shared" si="20"/>
        <v>207142.72792175339</v>
      </c>
      <c r="N89">
        <v>500</v>
      </c>
      <c r="O89">
        <v>250</v>
      </c>
      <c r="P89">
        <v>67.62</v>
      </c>
      <c r="S89" s="5">
        <f t="shared" si="21"/>
        <v>147885.2410529429</v>
      </c>
    </row>
    <row r="90" spans="1:19" x14ac:dyDescent="0.35">
      <c r="A90" s="4">
        <v>45268.583333333336</v>
      </c>
      <c r="B90" t="s">
        <v>16</v>
      </c>
      <c r="C90">
        <v>2</v>
      </c>
      <c r="D90">
        <v>200</v>
      </c>
      <c r="E90" s="4">
        <v>45265.5</v>
      </c>
      <c r="F90">
        <f t="shared" si="32"/>
        <v>74.000000000058208</v>
      </c>
      <c r="H90">
        <v>12644.9</v>
      </c>
      <c r="I90">
        <v>3156566</v>
      </c>
      <c r="K90">
        <f t="shared" si="27"/>
        <v>902.75576497465556</v>
      </c>
      <c r="L90">
        <f t="shared" si="27"/>
        <v>225356.32183908045</v>
      </c>
      <c r="M90">
        <f t="shared" si="20"/>
        <v>224453.56607410579</v>
      </c>
      <c r="N90">
        <v>500</v>
      </c>
      <c r="O90">
        <v>250</v>
      </c>
      <c r="P90">
        <v>77.8</v>
      </c>
      <c r="S90" s="5">
        <f t="shared" si="21"/>
        <v>128534.70437017996</v>
      </c>
    </row>
    <row r="91" spans="1:19" x14ac:dyDescent="0.35">
      <c r="A91" s="4">
        <v>45268.583333333336</v>
      </c>
      <c r="B91" t="s">
        <v>16</v>
      </c>
      <c r="C91">
        <v>3</v>
      </c>
      <c r="D91">
        <v>200</v>
      </c>
      <c r="E91" s="4">
        <v>45265.5</v>
      </c>
      <c r="F91">
        <f>(A91-E91)*24</f>
        <v>74.000000000058208</v>
      </c>
      <c r="H91">
        <v>11743.53</v>
      </c>
      <c r="I91">
        <v>2862021</v>
      </c>
      <c r="K91">
        <f t="shared" si="27"/>
        <v>838.40436924394953</v>
      </c>
      <c r="L91">
        <f t="shared" si="27"/>
        <v>204327.90747483401</v>
      </c>
      <c r="M91">
        <f t="shared" si="20"/>
        <v>203489.50310559006</v>
      </c>
      <c r="N91">
        <v>500</v>
      </c>
      <c r="O91">
        <v>250</v>
      </c>
      <c r="P91">
        <v>70.349999999999994</v>
      </c>
      <c r="S91" s="5">
        <f t="shared" si="21"/>
        <v>142146.41080312722</v>
      </c>
    </row>
    <row r="92" spans="1:19" x14ac:dyDescent="0.35">
      <c r="A92" s="4">
        <v>45270.625</v>
      </c>
      <c r="B92" t="s">
        <v>16</v>
      </c>
      <c r="C92">
        <v>1</v>
      </c>
      <c r="D92">
        <v>100</v>
      </c>
      <c r="E92" s="4">
        <v>45265.5</v>
      </c>
      <c r="F92">
        <f t="shared" ref="F92" si="33">(A92-E92)*24</f>
        <v>123</v>
      </c>
      <c r="H92">
        <v>1352.63</v>
      </c>
      <c r="I92">
        <v>1354456</v>
      </c>
      <c r="K92">
        <f t="shared" si="27"/>
        <v>96.568144499178999</v>
      </c>
      <c r="L92">
        <f t="shared" si="27"/>
        <v>96698.507888912689</v>
      </c>
      <c r="M92">
        <f t="shared" si="20"/>
        <v>96601.93974441351</v>
      </c>
      <c r="N92">
        <v>500</v>
      </c>
      <c r="O92">
        <v>250</v>
      </c>
      <c r="P92">
        <v>15.89</v>
      </c>
      <c r="S92" s="5">
        <f t="shared" si="21"/>
        <v>629326.62051604781</v>
      </c>
    </row>
    <row r="93" spans="1:19" x14ac:dyDescent="0.35">
      <c r="A93" s="4">
        <v>45270.625</v>
      </c>
      <c r="B93" t="s">
        <v>16</v>
      </c>
      <c r="C93">
        <v>2</v>
      </c>
      <c r="D93">
        <v>100</v>
      </c>
      <c r="E93" s="4">
        <v>45265.5</v>
      </c>
      <c r="F93">
        <f>(A93-E93)*24</f>
        <v>123</v>
      </c>
      <c r="H93">
        <v>5119.5</v>
      </c>
      <c r="I93">
        <v>1513583</v>
      </c>
      <c r="K93">
        <f t="shared" si="27"/>
        <v>365.495823516813</v>
      </c>
      <c r="L93">
        <f t="shared" si="27"/>
        <v>108059.04190761762</v>
      </c>
      <c r="M93">
        <f t="shared" si="20"/>
        <v>107693.5460841008</v>
      </c>
      <c r="N93">
        <v>500</v>
      </c>
      <c r="O93">
        <v>250</v>
      </c>
      <c r="P93">
        <v>13.21</v>
      </c>
      <c r="S93" s="5">
        <f t="shared" si="21"/>
        <v>757002.27100681292</v>
      </c>
    </row>
    <row r="94" spans="1:19" x14ac:dyDescent="0.35">
      <c r="A94" s="4">
        <v>45270.625</v>
      </c>
      <c r="B94" t="s">
        <v>16</v>
      </c>
      <c r="C94">
        <v>3</v>
      </c>
      <c r="D94">
        <v>100</v>
      </c>
      <c r="E94" s="4">
        <v>45265.5</v>
      </c>
      <c r="F94">
        <f t="shared" ref="F94:F96" si="34">(A94-E94)*24</f>
        <v>123</v>
      </c>
      <c r="H94">
        <v>5040.51</v>
      </c>
      <c r="I94">
        <v>1588368</v>
      </c>
      <c r="K94">
        <f t="shared" si="27"/>
        <v>359.85650032126796</v>
      </c>
      <c r="L94">
        <f t="shared" si="27"/>
        <v>113398.15806382523</v>
      </c>
      <c r="M94">
        <f t="shared" si="20"/>
        <v>113038.30156350396</v>
      </c>
      <c r="N94">
        <v>500</v>
      </c>
      <c r="O94">
        <v>250</v>
      </c>
      <c r="P94">
        <v>14.21</v>
      </c>
      <c r="S94" s="5">
        <f t="shared" si="21"/>
        <v>703729.76776917663</v>
      </c>
    </row>
    <row r="95" spans="1:19" x14ac:dyDescent="0.35">
      <c r="A95" s="4">
        <v>45270.625</v>
      </c>
      <c r="B95" t="s">
        <v>16</v>
      </c>
      <c r="C95">
        <v>1</v>
      </c>
      <c r="D95">
        <v>200</v>
      </c>
      <c r="E95" s="4">
        <v>45265.5</v>
      </c>
      <c r="F95">
        <f t="shared" si="34"/>
        <v>123</v>
      </c>
      <c r="H95">
        <v>8404.31</v>
      </c>
      <c r="I95">
        <v>2240284</v>
      </c>
      <c r="K95">
        <f t="shared" si="27"/>
        <v>600.00785321624903</v>
      </c>
      <c r="L95">
        <f t="shared" si="27"/>
        <v>159940.31555650747</v>
      </c>
      <c r="M95">
        <f t="shared" si="20"/>
        <v>159340.30770329121</v>
      </c>
      <c r="N95">
        <v>500</v>
      </c>
      <c r="O95">
        <v>250</v>
      </c>
      <c r="P95">
        <v>45.85</v>
      </c>
      <c r="S95" s="5">
        <f t="shared" si="21"/>
        <v>218102.50817884406</v>
      </c>
    </row>
    <row r="96" spans="1:19" x14ac:dyDescent="0.35">
      <c r="A96" s="4">
        <v>45270.625</v>
      </c>
      <c r="B96" t="s">
        <v>16</v>
      </c>
      <c r="C96">
        <v>2</v>
      </c>
      <c r="D96">
        <v>200</v>
      </c>
      <c r="E96" s="4">
        <v>45265.5</v>
      </c>
      <c r="F96">
        <f t="shared" si="34"/>
        <v>123</v>
      </c>
      <c r="H96">
        <v>11323.28</v>
      </c>
      <c r="I96">
        <v>2969309</v>
      </c>
      <c r="K96">
        <f t="shared" si="27"/>
        <v>808.40151352894986</v>
      </c>
      <c r="L96">
        <f t="shared" si="27"/>
        <v>211987.50624687655</v>
      </c>
      <c r="M96">
        <f t="shared" si="20"/>
        <v>211179.1047333476</v>
      </c>
      <c r="N96">
        <v>500</v>
      </c>
      <c r="O96">
        <v>250</v>
      </c>
      <c r="P96">
        <v>60.3</v>
      </c>
      <c r="S96" s="5">
        <f t="shared" si="21"/>
        <v>165837.47927031509</v>
      </c>
    </row>
    <row r="97" spans="1:19" x14ac:dyDescent="0.35">
      <c r="A97" s="4">
        <v>45270.625</v>
      </c>
      <c r="B97" t="s">
        <v>16</v>
      </c>
      <c r="C97">
        <v>3</v>
      </c>
      <c r="D97">
        <v>200</v>
      </c>
      <c r="E97" s="4">
        <v>45265.5</v>
      </c>
      <c r="F97">
        <f>(A97-E97)*24</f>
        <v>123</v>
      </c>
      <c r="H97">
        <v>10152.620000000001</v>
      </c>
      <c r="I97">
        <v>2794524</v>
      </c>
      <c r="K97">
        <f t="shared" si="27"/>
        <v>724.82473049189696</v>
      </c>
      <c r="L97">
        <f t="shared" si="27"/>
        <v>199509.10259156136</v>
      </c>
      <c r="M97">
        <f t="shared" si="20"/>
        <v>198784.27786106945</v>
      </c>
      <c r="N97">
        <v>500</v>
      </c>
      <c r="O97">
        <v>250</v>
      </c>
      <c r="P97">
        <v>45.04</v>
      </c>
      <c r="S97" s="5">
        <f t="shared" si="21"/>
        <v>222024.86678507991</v>
      </c>
    </row>
    <row r="98" spans="1:19" x14ac:dyDescent="0.35">
      <c r="A98" s="4">
        <v>45271.645833333336</v>
      </c>
      <c r="B98" t="s">
        <v>16</v>
      </c>
      <c r="C98">
        <v>1</v>
      </c>
      <c r="D98">
        <v>100</v>
      </c>
      <c r="E98" s="4">
        <v>45265.5</v>
      </c>
      <c r="F98">
        <f t="shared" ref="F98" si="35">(A98-E98)*24</f>
        <v>147.50000000005821</v>
      </c>
      <c r="H98">
        <v>0</v>
      </c>
      <c r="I98">
        <v>1308319</v>
      </c>
      <c r="K98">
        <f t="shared" si="27"/>
        <v>0</v>
      </c>
      <c r="L98">
        <f t="shared" si="27"/>
        <v>93404.654815449423</v>
      </c>
      <c r="M98">
        <f t="shared" si="20"/>
        <v>93404.654815449423</v>
      </c>
      <c r="N98">
        <v>500</v>
      </c>
      <c r="O98">
        <v>250</v>
      </c>
      <c r="P98">
        <v>19.670000000000002</v>
      </c>
      <c r="S98" s="5">
        <f t="shared" si="21"/>
        <v>508388.40874428058</v>
      </c>
    </row>
    <row r="99" spans="1:19" x14ac:dyDescent="0.35">
      <c r="A99" s="4">
        <v>45271.645833333336</v>
      </c>
      <c r="B99" t="s">
        <v>16</v>
      </c>
      <c r="C99">
        <v>2</v>
      </c>
      <c r="D99">
        <v>100</v>
      </c>
      <c r="E99" s="4">
        <v>45265.5</v>
      </c>
      <c r="F99">
        <f>(A99-E99)*24</f>
        <v>147.50000000005821</v>
      </c>
      <c r="H99">
        <v>567.36</v>
      </c>
      <c r="I99">
        <v>1617527</v>
      </c>
      <c r="K99">
        <f t="shared" si="27"/>
        <v>40.505461554936822</v>
      </c>
      <c r="L99">
        <f t="shared" si="27"/>
        <v>115479.90290569002</v>
      </c>
      <c r="M99">
        <f t="shared" si="20"/>
        <v>115439.39744413509</v>
      </c>
      <c r="N99">
        <v>500</v>
      </c>
      <c r="O99">
        <v>250</v>
      </c>
      <c r="P99">
        <v>20.399999999999999</v>
      </c>
      <c r="S99" s="5">
        <f t="shared" si="21"/>
        <v>490196.07843137259</v>
      </c>
    </row>
    <row r="100" spans="1:19" x14ac:dyDescent="0.35">
      <c r="A100" s="4">
        <v>45271.645833333336</v>
      </c>
      <c r="B100" t="s">
        <v>16</v>
      </c>
      <c r="C100">
        <v>3</v>
      </c>
      <c r="D100">
        <v>100</v>
      </c>
      <c r="E100" s="4">
        <v>45265.5</v>
      </c>
      <c r="F100">
        <f t="shared" ref="F100:F102" si="36">(A100-E100)*24</f>
        <v>147.50000000005821</v>
      </c>
      <c r="H100">
        <v>329.14</v>
      </c>
      <c r="I100">
        <v>1523644</v>
      </c>
      <c r="K100">
        <f t="shared" si="27"/>
        <v>23.498250874562718</v>
      </c>
      <c r="L100">
        <f t="shared" si="27"/>
        <v>108777.32562290283</v>
      </c>
      <c r="M100">
        <f t="shared" si="20"/>
        <v>108753.82737202827</v>
      </c>
      <c r="N100">
        <v>500</v>
      </c>
      <c r="O100">
        <v>250</v>
      </c>
      <c r="P100">
        <v>19.899999999999999</v>
      </c>
      <c r="S100" s="5">
        <f t="shared" si="21"/>
        <v>502512.56281407038</v>
      </c>
    </row>
    <row r="101" spans="1:19" x14ac:dyDescent="0.35">
      <c r="A101" s="4">
        <v>45271.645833333336</v>
      </c>
      <c r="B101" t="s">
        <v>16</v>
      </c>
      <c r="C101">
        <v>1</v>
      </c>
      <c r="D101">
        <v>200</v>
      </c>
      <c r="E101" s="4">
        <v>45265.5</v>
      </c>
      <c r="F101">
        <f t="shared" si="36"/>
        <v>147.50000000005821</v>
      </c>
      <c r="H101">
        <v>8871.06</v>
      </c>
      <c r="I101">
        <v>2870668</v>
      </c>
      <c r="K101">
        <f t="shared" si="27"/>
        <v>633.3304776183337</v>
      </c>
      <c r="L101">
        <f t="shared" si="27"/>
        <v>204945.24166488185</v>
      </c>
      <c r="M101">
        <f t="shared" si="20"/>
        <v>204311.91118726353</v>
      </c>
      <c r="N101">
        <v>500</v>
      </c>
      <c r="O101">
        <v>250</v>
      </c>
      <c r="P101">
        <v>29.74</v>
      </c>
      <c r="S101" s="5">
        <f t="shared" si="21"/>
        <v>336247.47814391396</v>
      </c>
    </row>
    <row r="102" spans="1:19" x14ac:dyDescent="0.35">
      <c r="A102" s="4">
        <v>45271.645833333336</v>
      </c>
      <c r="B102" t="s">
        <v>16</v>
      </c>
      <c r="C102">
        <v>2</v>
      </c>
      <c r="D102">
        <v>200</v>
      </c>
      <c r="E102" s="4">
        <v>45265.5</v>
      </c>
      <c r="F102">
        <f t="shared" si="36"/>
        <v>147.50000000005821</v>
      </c>
      <c r="H102">
        <v>10542.05</v>
      </c>
      <c r="I102">
        <v>2998047</v>
      </c>
      <c r="K102">
        <f t="shared" si="27"/>
        <v>752.62725779967161</v>
      </c>
      <c r="L102">
        <f t="shared" si="27"/>
        <v>214039.1946883701</v>
      </c>
      <c r="M102">
        <f t="shared" si="20"/>
        <v>213286.56743057043</v>
      </c>
      <c r="N102">
        <v>500</v>
      </c>
      <c r="O102">
        <v>250</v>
      </c>
      <c r="P102">
        <v>46.08</v>
      </c>
      <c r="S102" s="5">
        <f t="shared" si="21"/>
        <v>217013.88888888888</v>
      </c>
    </row>
    <row r="103" spans="1:19" x14ac:dyDescent="0.35">
      <c r="A103" s="4">
        <v>45271.645833333336</v>
      </c>
      <c r="B103" t="s">
        <v>16</v>
      </c>
      <c r="C103">
        <v>3</v>
      </c>
      <c r="D103">
        <v>200</v>
      </c>
      <c r="E103" s="4">
        <v>45265.5</v>
      </c>
      <c r="F103">
        <f>(A103-E103)*24</f>
        <v>147.50000000005821</v>
      </c>
      <c r="H103">
        <v>8987.0499999999993</v>
      </c>
      <c r="I103">
        <v>2923831</v>
      </c>
      <c r="K103">
        <f t="shared" si="27"/>
        <v>641.61133718854853</v>
      </c>
      <c r="L103">
        <f t="shared" si="27"/>
        <v>208740.70107803241</v>
      </c>
      <c r="M103">
        <f t="shared" si="20"/>
        <v>208099.08974084386</v>
      </c>
      <c r="N103">
        <v>500</v>
      </c>
      <c r="O103">
        <v>250</v>
      </c>
      <c r="P103">
        <v>30.12</v>
      </c>
      <c r="S103" s="5">
        <f t="shared" si="21"/>
        <v>332005.31208499335</v>
      </c>
    </row>
    <row r="104" spans="1:19" x14ac:dyDescent="0.35">
      <c r="A104" s="4">
        <v>45273.458333333336</v>
      </c>
      <c r="B104" t="s">
        <v>16</v>
      </c>
      <c r="C104">
        <v>1</v>
      </c>
      <c r="D104">
        <v>100</v>
      </c>
      <c r="E104" s="4">
        <v>45265.5</v>
      </c>
      <c r="F104">
        <f t="shared" ref="F104" si="37">(A104-E104)*24</f>
        <v>191.00000000005821</v>
      </c>
      <c r="H104">
        <v>0</v>
      </c>
      <c r="I104">
        <v>1356901</v>
      </c>
      <c r="K104">
        <f t="shared" si="27"/>
        <v>0</v>
      </c>
      <c r="L104">
        <f t="shared" si="27"/>
        <v>96873.063468265871</v>
      </c>
      <c r="M104">
        <f t="shared" si="20"/>
        <v>96873.063468265871</v>
      </c>
      <c r="N104">
        <v>500</v>
      </c>
      <c r="O104">
        <v>250</v>
      </c>
      <c r="P104">
        <v>65.17</v>
      </c>
      <c r="S104" s="5">
        <f t="shared" si="21"/>
        <v>153444.83658124902</v>
      </c>
    </row>
    <row r="105" spans="1:19" x14ac:dyDescent="0.35">
      <c r="A105" s="4">
        <v>45273.458333333336</v>
      </c>
      <c r="B105" t="s">
        <v>16</v>
      </c>
      <c r="C105">
        <v>2</v>
      </c>
      <c r="D105">
        <v>100</v>
      </c>
      <c r="E105" s="4">
        <v>45265.5</v>
      </c>
      <c r="F105">
        <f>(A105-E105)*24</f>
        <v>191.00000000005821</v>
      </c>
      <c r="H105">
        <v>0</v>
      </c>
      <c r="I105">
        <v>1572221</v>
      </c>
      <c r="K105">
        <f t="shared" si="27"/>
        <v>0</v>
      </c>
      <c r="L105">
        <f t="shared" si="27"/>
        <v>112245.37731134433</v>
      </c>
      <c r="M105">
        <f t="shared" si="20"/>
        <v>112245.37731134433</v>
      </c>
      <c r="N105">
        <v>500</v>
      </c>
      <c r="O105">
        <v>250</v>
      </c>
      <c r="P105">
        <v>38.74</v>
      </c>
      <c r="S105" s="5">
        <f t="shared" si="21"/>
        <v>258131.13061435206</v>
      </c>
    </row>
    <row r="106" spans="1:19" x14ac:dyDescent="0.35">
      <c r="A106" s="4">
        <v>45273.458333333336</v>
      </c>
      <c r="B106" t="s">
        <v>16</v>
      </c>
      <c r="C106">
        <v>3</v>
      </c>
      <c r="D106">
        <v>100</v>
      </c>
      <c r="E106" s="4">
        <v>45265.5</v>
      </c>
      <c r="F106">
        <f t="shared" ref="F106:F108" si="38">(A106-E106)*24</f>
        <v>191.00000000005821</v>
      </c>
      <c r="H106">
        <v>0</v>
      </c>
      <c r="I106">
        <v>1525334</v>
      </c>
      <c r="K106">
        <f t="shared" si="27"/>
        <v>0</v>
      </c>
      <c r="L106">
        <f t="shared" si="27"/>
        <v>108897.97958163776</v>
      </c>
      <c r="M106">
        <f t="shared" si="20"/>
        <v>108897.97958163776</v>
      </c>
      <c r="N106">
        <v>500</v>
      </c>
      <c r="O106">
        <v>250</v>
      </c>
      <c r="P106">
        <v>45.41</v>
      </c>
      <c r="S106" s="5">
        <f t="shared" si="21"/>
        <v>220215.81149526537</v>
      </c>
    </row>
    <row r="107" spans="1:19" x14ac:dyDescent="0.35">
      <c r="A107" s="4">
        <v>45273.458333333336</v>
      </c>
      <c r="B107" t="s">
        <v>16</v>
      </c>
      <c r="C107">
        <v>1</v>
      </c>
      <c r="D107">
        <v>200</v>
      </c>
      <c r="E107" s="4">
        <v>45265.5</v>
      </c>
      <c r="F107">
        <f t="shared" si="38"/>
        <v>191.00000000005821</v>
      </c>
      <c r="H107">
        <v>5560.9</v>
      </c>
      <c r="I107">
        <v>2926089</v>
      </c>
      <c r="K107">
        <f t="shared" si="27"/>
        <v>397.00863853787388</v>
      </c>
      <c r="L107">
        <f t="shared" si="27"/>
        <v>208901.90618976226</v>
      </c>
      <c r="M107">
        <f t="shared" si="20"/>
        <v>208504.89755122439</v>
      </c>
      <c r="N107">
        <v>500</v>
      </c>
      <c r="O107">
        <v>250</v>
      </c>
      <c r="P107">
        <v>19.13</v>
      </c>
      <c r="S107" s="5">
        <f t="shared" si="21"/>
        <v>522739.15316257195</v>
      </c>
    </row>
    <row r="108" spans="1:19" x14ac:dyDescent="0.35">
      <c r="A108" s="4">
        <v>45273.458333333336</v>
      </c>
      <c r="B108" t="s">
        <v>16</v>
      </c>
      <c r="C108">
        <v>2</v>
      </c>
      <c r="D108">
        <v>200</v>
      </c>
      <c r="E108" s="4">
        <v>45265.5</v>
      </c>
      <c r="F108">
        <f t="shared" si="38"/>
        <v>191.00000000005821</v>
      </c>
      <c r="H108">
        <v>8461.77</v>
      </c>
      <c r="I108">
        <v>2956603</v>
      </c>
      <c r="K108">
        <f t="shared" si="27"/>
        <v>604.11008781323631</v>
      </c>
      <c r="L108">
        <f t="shared" si="27"/>
        <v>211080.38837723996</v>
      </c>
      <c r="M108">
        <f t="shared" si="20"/>
        <v>210476.27828942673</v>
      </c>
      <c r="N108">
        <v>500</v>
      </c>
      <c r="O108">
        <v>250</v>
      </c>
      <c r="P108">
        <v>31.71</v>
      </c>
      <c r="S108" s="5">
        <f t="shared" si="21"/>
        <v>315357.93125197099</v>
      </c>
    </row>
    <row r="109" spans="1:19" x14ac:dyDescent="0.35">
      <c r="A109" s="4">
        <v>45273.458333333336</v>
      </c>
      <c r="B109" t="s">
        <v>16</v>
      </c>
      <c r="C109">
        <v>3</v>
      </c>
      <c r="D109">
        <v>200</v>
      </c>
      <c r="E109" s="4">
        <v>45265.5</v>
      </c>
      <c r="F109">
        <f>(A109-E109)*24</f>
        <v>191.00000000005821</v>
      </c>
      <c r="H109">
        <v>5639.2</v>
      </c>
      <c r="I109">
        <v>2913197</v>
      </c>
      <c r="K109">
        <f t="shared" si="27"/>
        <v>402.59870064967515</v>
      </c>
      <c r="L109">
        <f t="shared" si="27"/>
        <v>207981.50924537732</v>
      </c>
      <c r="M109">
        <f t="shared" si="20"/>
        <v>207578.91054472764</v>
      </c>
      <c r="N109">
        <v>500</v>
      </c>
      <c r="O109">
        <v>250</v>
      </c>
      <c r="P109">
        <v>18</v>
      </c>
      <c r="S109" s="5">
        <f t="shared" si="21"/>
        <v>555555.5555555555</v>
      </c>
    </row>
    <row r="110" spans="1:19" x14ac:dyDescent="0.35">
      <c r="A110" s="4">
        <v>45275.479166666664</v>
      </c>
      <c r="B110" t="s">
        <v>16</v>
      </c>
      <c r="C110">
        <v>1</v>
      </c>
      <c r="D110">
        <v>200</v>
      </c>
      <c r="E110" s="4">
        <v>45265.5</v>
      </c>
      <c r="F110">
        <f t="shared" ref="F110:F111" si="39">(A110-E110)*24</f>
        <v>239.49999999994179</v>
      </c>
      <c r="H110">
        <v>793.62</v>
      </c>
      <c r="I110">
        <v>2876303</v>
      </c>
      <c r="K110">
        <f t="shared" si="27"/>
        <v>56.658813450417647</v>
      </c>
      <c r="L110">
        <f t="shared" si="27"/>
        <v>205347.54051545655</v>
      </c>
      <c r="M110">
        <f t="shared" si="20"/>
        <v>205290.88170200613</v>
      </c>
      <c r="N110">
        <v>500</v>
      </c>
      <c r="O110">
        <v>250</v>
      </c>
      <c r="P110">
        <v>11.2</v>
      </c>
      <c r="S110" s="5">
        <f t="shared" si="21"/>
        <v>892857.14285714284</v>
      </c>
    </row>
    <row r="111" spans="1:19" x14ac:dyDescent="0.35">
      <c r="A111" s="4">
        <v>45275.479166666664</v>
      </c>
      <c r="B111" t="s">
        <v>16</v>
      </c>
      <c r="C111">
        <v>2</v>
      </c>
      <c r="D111">
        <v>200</v>
      </c>
      <c r="E111" s="4">
        <v>45265.5</v>
      </c>
      <c r="F111">
        <f t="shared" si="39"/>
        <v>239.49999999994179</v>
      </c>
      <c r="H111">
        <v>5003.4399999999996</v>
      </c>
      <c r="I111">
        <v>3088304</v>
      </c>
      <c r="K111">
        <f t="shared" si="27"/>
        <v>357.20996644534875</v>
      </c>
      <c r="L111">
        <f t="shared" si="27"/>
        <v>220482.90140643963</v>
      </c>
      <c r="M111">
        <f t="shared" si="20"/>
        <v>220125.69143999429</v>
      </c>
      <c r="N111">
        <v>500</v>
      </c>
      <c r="O111">
        <v>250</v>
      </c>
      <c r="P111">
        <v>17.82</v>
      </c>
      <c r="S111" s="5">
        <f t="shared" si="21"/>
        <v>561167.22783389431</v>
      </c>
    </row>
    <row r="112" spans="1:19" x14ac:dyDescent="0.35">
      <c r="A112" s="4">
        <v>45275.479166666664</v>
      </c>
      <c r="B112" t="s">
        <v>16</v>
      </c>
      <c r="C112">
        <v>3</v>
      </c>
      <c r="D112">
        <v>200</v>
      </c>
      <c r="E112" s="4">
        <v>45265.5</v>
      </c>
      <c r="F112">
        <f>(A112-E112)*24</f>
        <v>239.49999999994179</v>
      </c>
      <c r="H112">
        <v>672.47</v>
      </c>
      <c r="I112">
        <v>2885968</v>
      </c>
      <c r="K112">
        <f t="shared" si="27"/>
        <v>48.00956664524881</v>
      </c>
      <c r="L112">
        <f t="shared" si="27"/>
        <v>206037.5526522453</v>
      </c>
      <c r="M112">
        <f t="shared" si="20"/>
        <v>205989.54308560005</v>
      </c>
      <c r="N112">
        <v>500</v>
      </c>
      <c r="O112">
        <v>250</v>
      </c>
      <c r="P112">
        <v>11.27</v>
      </c>
      <c r="S112" s="5">
        <f t="shared" si="21"/>
        <v>887311.4463176576</v>
      </c>
    </row>
    <row r="113" spans="1:19" x14ac:dyDescent="0.35">
      <c r="A113" s="4">
        <v>45278.5</v>
      </c>
      <c r="B113" t="s">
        <v>16</v>
      </c>
      <c r="C113">
        <v>1</v>
      </c>
      <c r="D113">
        <v>200</v>
      </c>
      <c r="E113" s="4">
        <v>45265.5</v>
      </c>
      <c r="F113">
        <f t="shared" ref="F113:F114" si="40">(A113-E113)*24</f>
        <v>312</v>
      </c>
      <c r="H113">
        <v>0</v>
      </c>
      <c r="I113">
        <v>2914840</v>
      </c>
      <c r="K113">
        <f t="shared" si="27"/>
        <v>0</v>
      </c>
      <c r="L113">
        <f t="shared" si="27"/>
        <v>208098.80773898764</v>
      </c>
      <c r="M113">
        <f t="shared" si="20"/>
        <v>208098.80773898764</v>
      </c>
      <c r="N113">
        <v>500</v>
      </c>
      <c r="O113">
        <v>250</v>
      </c>
      <c r="P113">
        <v>10.92</v>
      </c>
      <c r="S113" s="5">
        <f t="shared" si="21"/>
        <v>915750.91575091577</v>
      </c>
    </row>
    <row r="114" spans="1:19" x14ac:dyDescent="0.35">
      <c r="A114" s="4">
        <v>45278.5</v>
      </c>
      <c r="B114" t="s">
        <v>16</v>
      </c>
      <c r="C114">
        <v>2</v>
      </c>
      <c r="D114">
        <v>200</v>
      </c>
      <c r="E114" s="4">
        <v>45265.5</v>
      </c>
      <c r="F114">
        <f t="shared" si="40"/>
        <v>312</v>
      </c>
      <c r="H114">
        <v>0</v>
      </c>
      <c r="I114">
        <v>3073934</v>
      </c>
      <c r="K114">
        <f t="shared" si="27"/>
        <v>0</v>
      </c>
      <c r="L114">
        <f t="shared" si="27"/>
        <v>219456.98579281787</v>
      </c>
      <c r="M114">
        <f t="shared" si="20"/>
        <v>219456.98579281787</v>
      </c>
      <c r="N114">
        <v>500</v>
      </c>
      <c r="O114">
        <v>250</v>
      </c>
      <c r="P114">
        <v>11.57</v>
      </c>
      <c r="S114" s="5">
        <f t="shared" si="21"/>
        <v>864304.2350907519</v>
      </c>
    </row>
    <row r="115" spans="1:19" x14ac:dyDescent="0.35">
      <c r="A115" s="4">
        <v>45278.5</v>
      </c>
      <c r="B115" t="s">
        <v>16</v>
      </c>
      <c r="C115">
        <v>3</v>
      </c>
      <c r="D115">
        <v>200</v>
      </c>
      <c r="E115" s="4">
        <v>45265.5</v>
      </c>
      <c r="F115">
        <f>(A115-E115)*24</f>
        <v>312</v>
      </c>
      <c r="H115">
        <v>0</v>
      </c>
      <c r="I115">
        <v>2865903</v>
      </c>
      <c r="K115">
        <f t="shared" si="27"/>
        <v>0</v>
      </c>
      <c r="L115">
        <f t="shared" si="27"/>
        <v>204605.05461554936</v>
      </c>
      <c r="M115">
        <f t="shared" si="20"/>
        <v>204605.05461554936</v>
      </c>
      <c r="N115">
        <v>500</v>
      </c>
      <c r="O115">
        <v>250</v>
      </c>
      <c r="P115">
        <v>9.9600000000000009</v>
      </c>
      <c r="S115" s="5">
        <f t="shared" si="21"/>
        <v>1004016.064257028</v>
      </c>
    </row>
    <row r="116" spans="1:19" x14ac:dyDescent="0.35">
      <c r="A116" s="4">
        <v>45355.666666666664</v>
      </c>
      <c r="B116" t="s">
        <v>16</v>
      </c>
      <c r="C116">
        <v>4</v>
      </c>
      <c r="D116">
        <v>100</v>
      </c>
      <c r="E116" s="4">
        <v>45355.666666666664</v>
      </c>
      <c r="F116">
        <f t="shared" ref="F116:F117" si="41">(A116-E116)*24</f>
        <v>0</v>
      </c>
      <c r="H116">
        <v>13208.87</v>
      </c>
      <c r="I116">
        <v>1530548</v>
      </c>
      <c r="K116">
        <f t="shared" ref="K116:K118" si="42">H116/14.007</f>
        <v>943.01920468337266</v>
      </c>
      <c r="L116">
        <f t="shared" ref="L116:L118" si="43">I116/14.007</f>
        <v>109270.22203184123</v>
      </c>
      <c r="M116">
        <f t="shared" ref="M116:M118" si="44">L116-K116</f>
        <v>108327.20282715786</v>
      </c>
    </row>
    <row r="117" spans="1:19" x14ac:dyDescent="0.35">
      <c r="A117" s="4">
        <v>45355.666666666664</v>
      </c>
      <c r="B117" t="s">
        <v>16</v>
      </c>
      <c r="C117">
        <v>5</v>
      </c>
      <c r="D117">
        <v>100</v>
      </c>
      <c r="E117" s="4">
        <v>45355.666666666664</v>
      </c>
      <c r="F117">
        <f t="shared" si="41"/>
        <v>0</v>
      </c>
      <c r="H117">
        <v>13882.96</v>
      </c>
      <c r="I117">
        <v>1626573</v>
      </c>
      <c r="K117">
        <f t="shared" si="42"/>
        <v>991.14442778610692</v>
      </c>
      <c r="L117">
        <f t="shared" si="43"/>
        <v>116125.72285285928</v>
      </c>
      <c r="M117">
        <f t="shared" si="44"/>
        <v>115134.57842507318</v>
      </c>
    </row>
    <row r="118" spans="1:19" x14ac:dyDescent="0.35">
      <c r="A118" s="4">
        <v>45355.666666666664</v>
      </c>
      <c r="B118" t="s">
        <v>16</v>
      </c>
      <c r="C118">
        <v>6</v>
      </c>
      <c r="D118">
        <v>100</v>
      </c>
      <c r="E118" s="4">
        <v>45355.666666666664</v>
      </c>
      <c r="F118">
        <f>(A118-E118)*24</f>
        <v>0</v>
      </c>
      <c r="H118">
        <v>14023.52</v>
      </c>
      <c r="I118">
        <v>1640093</v>
      </c>
      <c r="K118">
        <f t="shared" si="42"/>
        <v>1001.1794102948526</v>
      </c>
      <c r="L118">
        <f t="shared" si="43"/>
        <v>117090.95452273864</v>
      </c>
      <c r="M118">
        <f t="shared" si="44"/>
        <v>116089.77511244379</v>
      </c>
    </row>
    <row r="119" spans="1:19" x14ac:dyDescent="0.35">
      <c r="A119" s="4">
        <v>45357.458333333336</v>
      </c>
      <c r="B119" t="s">
        <v>16</v>
      </c>
      <c r="C119">
        <v>4</v>
      </c>
      <c r="D119">
        <v>100</v>
      </c>
      <c r="E119" s="4">
        <v>45355.666666666664</v>
      </c>
      <c r="F119">
        <f t="shared" ref="F119:F120" si="45">(A119-E119)*24</f>
        <v>43.000000000116415</v>
      </c>
      <c r="H119">
        <v>12370.66</v>
      </c>
      <c r="I119">
        <v>1652517</v>
      </c>
      <c r="K119">
        <f t="shared" ref="K119:K124" si="46">H119/14.007</f>
        <v>883.17698293710293</v>
      </c>
      <c r="L119">
        <f t="shared" ref="L119:L124" si="47">I119/14.007</f>
        <v>117977.93960162776</v>
      </c>
      <c r="M119">
        <f t="shared" ref="M119:M124" si="48">L119-K119</f>
        <v>117094.76261869066</v>
      </c>
      <c r="N119">
        <v>500</v>
      </c>
      <c r="O119">
        <v>250</v>
      </c>
      <c r="P119">
        <v>66.17</v>
      </c>
      <c r="S119" s="5">
        <f t="shared" ref="S119:S124" si="49">5000/AVERAGE(P119,Q119,R119)*1000*N119/O119</f>
        <v>151125.8878645912</v>
      </c>
    </row>
    <row r="120" spans="1:19" x14ac:dyDescent="0.35">
      <c r="A120" s="4">
        <v>45357.458333333336</v>
      </c>
      <c r="B120" t="s">
        <v>16</v>
      </c>
      <c r="C120">
        <v>5</v>
      </c>
      <c r="D120">
        <v>100</v>
      </c>
      <c r="E120" s="4">
        <v>45355.666666666664</v>
      </c>
      <c r="F120">
        <f t="shared" si="45"/>
        <v>43.000000000116415</v>
      </c>
      <c r="H120">
        <v>13452.07</v>
      </c>
      <c r="I120">
        <v>1762776</v>
      </c>
      <c r="K120">
        <f t="shared" si="46"/>
        <v>960.38195188120221</v>
      </c>
      <c r="L120">
        <f t="shared" si="47"/>
        <v>125849.64660526879</v>
      </c>
      <c r="M120">
        <f t="shared" si="48"/>
        <v>124889.26465338758</v>
      </c>
      <c r="N120">
        <v>500</v>
      </c>
      <c r="O120">
        <v>250</v>
      </c>
      <c r="P120">
        <v>72.27</v>
      </c>
      <c r="S120" s="5">
        <f t="shared" si="49"/>
        <v>138370.0013837</v>
      </c>
    </row>
    <row r="121" spans="1:19" x14ac:dyDescent="0.35">
      <c r="A121" s="4">
        <v>45357.458333333336</v>
      </c>
      <c r="B121" t="s">
        <v>16</v>
      </c>
      <c r="C121">
        <v>6</v>
      </c>
      <c r="D121">
        <v>100</v>
      </c>
      <c r="E121" s="4">
        <v>45355.666666666664</v>
      </c>
      <c r="F121">
        <f>(A121-E121)*24</f>
        <v>43.000000000116415</v>
      </c>
      <c r="H121">
        <v>13620.37</v>
      </c>
      <c r="I121">
        <v>1854628</v>
      </c>
      <c r="K121">
        <f t="shared" si="46"/>
        <v>972.39737274220045</v>
      </c>
      <c r="L121">
        <f t="shared" si="47"/>
        <v>132407.22495894911</v>
      </c>
      <c r="M121">
        <f t="shared" si="48"/>
        <v>131434.8275862069</v>
      </c>
      <c r="N121">
        <v>500</v>
      </c>
      <c r="O121">
        <v>250</v>
      </c>
      <c r="P121">
        <v>74.010000000000005</v>
      </c>
      <c r="S121" s="5">
        <f t="shared" si="49"/>
        <v>135116.87609782463</v>
      </c>
    </row>
    <row r="122" spans="1:19" x14ac:dyDescent="0.35">
      <c r="A122" s="4">
        <v>45358.458333333336</v>
      </c>
      <c r="B122" t="s">
        <v>16</v>
      </c>
      <c r="C122">
        <v>4</v>
      </c>
      <c r="D122">
        <v>100</v>
      </c>
      <c r="E122" s="4">
        <v>45355.666666666664</v>
      </c>
      <c r="F122">
        <f t="shared" ref="F122:F123" si="50">(A122-E122)*24</f>
        <v>67.000000000116415</v>
      </c>
      <c r="H122">
        <v>11114.3</v>
      </c>
      <c r="I122">
        <v>1732173</v>
      </c>
      <c r="K122">
        <f t="shared" si="46"/>
        <v>793.48183051331478</v>
      </c>
      <c r="L122">
        <f t="shared" si="47"/>
        <v>123664.8104519169</v>
      </c>
      <c r="M122">
        <f t="shared" si="48"/>
        <v>122871.32862140359</v>
      </c>
      <c r="N122">
        <v>500</v>
      </c>
      <c r="O122">
        <v>250</v>
      </c>
      <c r="P122">
        <v>31.89</v>
      </c>
      <c r="S122" s="5">
        <f t="shared" si="49"/>
        <v>313577.92411414237</v>
      </c>
    </row>
    <row r="123" spans="1:19" x14ac:dyDescent="0.35">
      <c r="A123" s="4">
        <v>45358.458333333336</v>
      </c>
      <c r="B123" t="s">
        <v>16</v>
      </c>
      <c r="C123">
        <v>5</v>
      </c>
      <c r="D123">
        <v>100</v>
      </c>
      <c r="E123" s="4">
        <v>45355.666666666664</v>
      </c>
      <c r="F123">
        <f t="shared" si="50"/>
        <v>67.000000000116415</v>
      </c>
      <c r="H123">
        <v>11921.13</v>
      </c>
      <c r="I123">
        <v>1992787</v>
      </c>
      <c r="K123">
        <f t="shared" si="46"/>
        <v>851.08374384236447</v>
      </c>
      <c r="L123">
        <f t="shared" si="47"/>
        <v>142270.79317484115</v>
      </c>
      <c r="M123">
        <f t="shared" si="48"/>
        <v>141419.70943099877</v>
      </c>
      <c r="N123">
        <v>500</v>
      </c>
      <c r="O123">
        <v>250</v>
      </c>
      <c r="P123">
        <v>34.92</v>
      </c>
      <c r="S123" s="5">
        <f t="shared" si="49"/>
        <v>286368.84306987398</v>
      </c>
    </row>
    <row r="124" spans="1:19" x14ac:dyDescent="0.35">
      <c r="A124" s="4">
        <v>45358.458333333336</v>
      </c>
      <c r="B124" t="s">
        <v>16</v>
      </c>
      <c r="C124">
        <v>6</v>
      </c>
      <c r="D124">
        <v>100</v>
      </c>
      <c r="E124" s="4">
        <v>45355.666666666664</v>
      </c>
      <c r="F124">
        <f>(A124-E124)*24</f>
        <v>67.000000000116415</v>
      </c>
      <c r="H124">
        <v>12312.87</v>
      </c>
      <c r="I124">
        <v>1861177</v>
      </c>
      <c r="K124">
        <f t="shared" si="46"/>
        <v>879.05118869136868</v>
      </c>
      <c r="L124">
        <f t="shared" si="47"/>
        <v>132874.77689726566</v>
      </c>
      <c r="M124">
        <f t="shared" si="48"/>
        <v>131995.72570857429</v>
      </c>
      <c r="N124">
        <v>500</v>
      </c>
      <c r="O124">
        <v>250</v>
      </c>
      <c r="P124">
        <v>36.950000000000003</v>
      </c>
      <c r="S124" s="5">
        <f t="shared" si="49"/>
        <v>270635.99458728009</v>
      </c>
    </row>
    <row r="125" spans="1:19" x14ac:dyDescent="0.35">
      <c r="A125" s="4">
        <v>45359.479166666664</v>
      </c>
      <c r="B125" t="s">
        <v>16</v>
      </c>
      <c r="C125">
        <v>4</v>
      </c>
      <c r="D125">
        <v>100</v>
      </c>
      <c r="E125" s="4">
        <v>45355.666666666664</v>
      </c>
      <c r="F125">
        <f t="shared" ref="F125:F126" si="51">(A125-E125)*24</f>
        <v>91.5</v>
      </c>
      <c r="H125">
        <v>8684.02</v>
      </c>
      <c r="I125">
        <v>1573985</v>
      </c>
      <c r="K125">
        <f t="shared" ref="K125:K127" si="52">H125/14.007</f>
        <v>619.97715428000288</v>
      </c>
      <c r="L125">
        <f t="shared" ref="L125:L127" si="53">I125/14.007</f>
        <v>112371.31434282858</v>
      </c>
      <c r="M125">
        <f t="shared" ref="M125:M127" si="54">L125-K125</f>
        <v>111751.33718854858</v>
      </c>
      <c r="N125">
        <v>500</v>
      </c>
      <c r="O125">
        <v>250</v>
      </c>
      <c r="P125">
        <v>15.94</v>
      </c>
      <c r="S125" s="5">
        <f t="shared" ref="S125:S127" si="55">5000/AVERAGE(P125,Q125,R125)*1000*N125/O125</f>
        <v>627352.57214554574</v>
      </c>
    </row>
    <row r="126" spans="1:19" x14ac:dyDescent="0.35">
      <c r="A126" s="4">
        <v>45359.479166666664</v>
      </c>
      <c r="B126" t="s">
        <v>16</v>
      </c>
      <c r="C126">
        <v>5</v>
      </c>
      <c r="D126">
        <v>100</v>
      </c>
      <c r="E126" s="4">
        <v>45355.666666666664</v>
      </c>
      <c r="F126">
        <f t="shared" si="51"/>
        <v>91.5</v>
      </c>
      <c r="H126">
        <v>9726.39</v>
      </c>
      <c r="I126">
        <v>1739406</v>
      </c>
      <c r="K126">
        <f t="shared" si="52"/>
        <v>694.39494538445058</v>
      </c>
      <c r="L126">
        <f t="shared" si="53"/>
        <v>124181.19511672735</v>
      </c>
      <c r="M126">
        <f t="shared" si="54"/>
        <v>123486.8001713429</v>
      </c>
      <c r="N126">
        <v>500</v>
      </c>
      <c r="O126">
        <v>250</v>
      </c>
      <c r="P126">
        <v>16.79</v>
      </c>
      <c r="S126" s="5">
        <f t="shared" si="55"/>
        <v>595592.61465157836</v>
      </c>
    </row>
    <row r="127" spans="1:19" x14ac:dyDescent="0.35">
      <c r="A127" s="4">
        <v>45359.479166666664</v>
      </c>
      <c r="B127" t="s">
        <v>16</v>
      </c>
      <c r="C127">
        <v>6</v>
      </c>
      <c r="D127">
        <v>100</v>
      </c>
      <c r="E127" s="4">
        <v>45355.666666666664</v>
      </c>
      <c r="F127">
        <f>(A127-E127)*24</f>
        <v>91.5</v>
      </c>
      <c r="H127">
        <v>10375.33</v>
      </c>
      <c r="I127">
        <v>1733822</v>
      </c>
      <c r="K127">
        <f t="shared" si="52"/>
        <v>740.72463768115938</v>
      </c>
      <c r="L127">
        <f t="shared" si="53"/>
        <v>123782.53730277719</v>
      </c>
      <c r="M127">
        <f t="shared" si="54"/>
        <v>123041.81266509603</v>
      </c>
      <c r="N127">
        <v>500</v>
      </c>
      <c r="O127">
        <v>250</v>
      </c>
      <c r="P127">
        <v>17.5</v>
      </c>
      <c r="S127" s="5">
        <f t="shared" si="55"/>
        <v>571428.57142857148</v>
      </c>
    </row>
    <row r="128" spans="1:19" x14ac:dyDescent="0.35">
      <c r="A128" s="4">
        <v>45360.479166666664</v>
      </c>
      <c r="B128" t="s">
        <v>16</v>
      </c>
      <c r="C128">
        <v>4</v>
      </c>
      <c r="D128">
        <v>100</v>
      </c>
      <c r="E128" s="4">
        <v>45355.666666666664</v>
      </c>
      <c r="F128">
        <f t="shared" ref="F128:F129" si="56">(A128-E128)*24</f>
        <v>115.5</v>
      </c>
      <c r="H128">
        <v>4220.3999999999996</v>
      </c>
      <c r="I128">
        <v>1672375</v>
      </c>
      <c r="K128">
        <f t="shared" ref="K128:K130" si="57">H128/14.007</f>
        <v>301.30648961233669</v>
      </c>
      <c r="L128">
        <f t="shared" ref="L128:L130" si="58">I128/14.007</f>
        <v>119395.65931320055</v>
      </c>
      <c r="M128">
        <f t="shared" ref="M128:M130" si="59">L128-K128</f>
        <v>119094.35282358821</v>
      </c>
      <c r="N128">
        <v>500</v>
      </c>
      <c r="O128">
        <v>100</v>
      </c>
      <c r="P128">
        <v>19.920000000000002</v>
      </c>
      <c r="S128" s="5">
        <f t="shared" ref="S128:S130" si="60">5000/AVERAGE(P128,Q128,R128)*1000*N128/O128</f>
        <v>1255020.0803212852</v>
      </c>
    </row>
    <row r="129" spans="1:19" x14ac:dyDescent="0.35">
      <c r="A129" s="4">
        <v>45360.479166666664</v>
      </c>
      <c r="B129" t="s">
        <v>16</v>
      </c>
      <c r="C129">
        <v>5</v>
      </c>
      <c r="D129">
        <v>100</v>
      </c>
      <c r="E129" s="4">
        <v>45355.666666666664</v>
      </c>
      <c r="F129">
        <f t="shared" si="56"/>
        <v>115.5</v>
      </c>
      <c r="H129">
        <v>5292.73</v>
      </c>
      <c r="I129">
        <v>1771099</v>
      </c>
      <c r="K129">
        <f t="shared" si="57"/>
        <v>377.8632112515171</v>
      </c>
      <c r="L129">
        <f t="shared" si="58"/>
        <v>126443.84950381953</v>
      </c>
      <c r="M129">
        <f t="shared" si="59"/>
        <v>126065.98629256801</v>
      </c>
      <c r="N129">
        <v>500</v>
      </c>
      <c r="O129">
        <v>100</v>
      </c>
      <c r="P129">
        <v>20.100000000000001</v>
      </c>
      <c r="S129" s="5">
        <f t="shared" si="60"/>
        <v>1243781.0945273631</v>
      </c>
    </row>
    <row r="130" spans="1:19" x14ac:dyDescent="0.35">
      <c r="A130" s="4">
        <v>45360.479166666664</v>
      </c>
      <c r="B130" t="s">
        <v>16</v>
      </c>
      <c r="C130">
        <v>6</v>
      </c>
      <c r="D130">
        <v>100</v>
      </c>
      <c r="E130" s="4">
        <v>45355.666666666664</v>
      </c>
      <c r="F130">
        <f>(A130-E130)*24</f>
        <v>115.5</v>
      </c>
      <c r="H130">
        <v>6222.92</v>
      </c>
      <c r="I130">
        <v>1756329</v>
      </c>
      <c r="K130">
        <f t="shared" si="57"/>
        <v>444.27214963946602</v>
      </c>
      <c r="L130">
        <f t="shared" si="58"/>
        <v>125389.37674020133</v>
      </c>
      <c r="M130">
        <f t="shared" si="59"/>
        <v>124945.10459056187</v>
      </c>
      <c r="N130">
        <v>500</v>
      </c>
      <c r="O130">
        <v>100</v>
      </c>
      <c r="P130">
        <v>20.89</v>
      </c>
      <c r="S130" s="5">
        <f t="shared" si="60"/>
        <v>1196744.8539971279</v>
      </c>
    </row>
    <row r="131" spans="1:19" x14ac:dyDescent="0.35">
      <c r="A131" s="4">
        <v>45362.5</v>
      </c>
      <c r="B131" t="s">
        <v>16</v>
      </c>
      <c r="C131">
        <v>4</v>
      </c>
      <c r="D131">
        <v>100</v>
      </c>
      <c r="E131" s="4">
        <v>45355.666666666664</v>
      </c>
      <c r="F131">
        <f t="shared" ref="F131:F132" si="61">(A131-E131)*24</f>
        <v>164.00000000005821</v>
      </c>
      <c r="H131">
        <v>0</v>
      </c>
      <c r="I131">
        <v>1674368</v>
      </c>
      <c r="K131">
        <f t="shared" ref="K131:K133" si="62">H131/14.007</f>
        <v>0</v>
      </c>
      <c r="L131">
        <f t="shared" ref="L131:L133" si="63">I131/14.007</f>
        <v>119537.94531305776</v>
      </c>
      <c r="M131">
        <f t="shared" ref="M131:M133" si="64">L131-K131</f>
        <v>119537.94531305776</v>
      </c>
      <c r="N131">
        <v>500</v>
      </c>
      <c r="O131">
        <v>100</v>
      </c>
      <c r="P131">
        <v>13.91</v>
      </c>
      <c r="S131" s="5">
        <f t="shared" ref="S131:S133" si="65">5000/AVERAGE(P131,Q131,R131)*1000*N131/O131</f>
        <v>1797268.1524083393</v>
      </c>
    </row>
    <row r="132" spans="1:19" x14ac:dyDescent="0.35">
      <c r="A132" s="4">
        <v>45362.5</v>
      </c>
      <c r="B132" t="s">
        <v>16</v>
      </c>
      <c r="C132">
        <v>5</v>
      </c>
      <c r="D132">
        <v>100</v>
      </c>
      <c r="E132" s="4">
        <v>45355.666666666664</v>
      </c>
      <c r="F132">
        <f t="shared" si="61"/>
        <v>164.00000000005821</v>
      </c>
      <c r="H132">
        <v>0</v>
      </c>
      <c r="I132">
        <v>1783183</v>
      </c>
      <c r="K132">
        <f t="shared" si="62"/>
        <v>0</v>
      </c>
      <c r="L132">
        <f t="shared" si="63"/>
        <v>127306.56100521168</v>
      </c>
      <c r="M132">
        <f t="shared" si="64"/>
        <v>127306.56100521168</v>
      </c>
      <c r="N132">
        <v>500</v>
      </c>
      <c r="O132">
        <v>100</v>
      </c>
      <c r="P132">
        <v>12.42</v>
      </c>
      <c r="S132" s="5">
        <f t="shared" si="65"/>
        <v>2012882.4476650562</v>
      </c>
    </row>
    <row r="133" spans="1:19" x14ac:dyDescent="0.35">
      <c r="A133" s="4">
        <v>45362.5</v>
      </c>
      <c r="B133" t="s">
        <v>16</v>
      </c>
      <c r="C133">
        <v>6</v>
      </c>
      <c r="D133">
        <v>100</v>
      </c>
      <c r="E133" s="4">
        <v>45355.666666666664</v>
      </c>
      <c r="F133">
        <f>(A133-E133)*24</f>
        <v>164.00000000005821</v>
      </c>
      <c r="H133">
        <v>0</v>
      </c>
      <c r="I133">
        <v>1787960</v>
      </c>
      <c r="K133">
        <f t="shared" si="62"/>
        <v>0</v>
      </c>
      <c r="L133">
        <f t="shared" si="63"/>
        <v>127647.60476904405</v>
      </c>
      <c r="M133">
        <f t="shared" si="64"/>
        <v>127647.60476904405</v>
      </c>
      <c r="N133">
        <v>500</v>
      </c>
      <c r="O133">
        <v>100</v>
      </c>
      <c r="P133">
        <v>11.94</v>
      </c>
      <c r="S133" s="5">
        <f t="shared" si="65"/>
        <v>2093802.3450586265</v>
      </c>
    </row>
    <row r="134" spans="1:19" x14ac:dyDescent="0.35">
      <c r="A134" s="6">
        <v>45321.625</v>
      </c>
      <c r="B134" t="s">
        <v>16</v>
      </c>
      <c r="C134">
        <v>4</v>
      </c>
      <c r="D134">
        <v>0</v>
      </c>
      <c r="E134" s="6">
        <v>45321.625</v>
      </c>
      <c r="F134">
        <v>0</v>
      </c>
      <c r="H134">
        <v>14080.25</v>
      </c>
      <c r="I134">
        <v>14460</v>
      </c>
      <c r="K134">
        <v>1005.2295280930963</v>
      </c>
      <c r="L134">
        <v>1032.3409723709574</v>
      </c>
      <c r="M134">
        <v>27.111444277861096</v>
      </c>
    </row>
    <row r="135" spans="1:19" x14ac:dyDescent="0.35">
      <c r="A135" s="6">
        <v>45322.645833333336</v>
      </c>
      <c r="B135" t="s">
        <v>16</v>
      </c>
      <c r="C135">
        <v>4</v>
      </c>
      <c r="D135">
        <v>0</v>
      </c>
      <c r="E135" s="6">
        <v>45321.625</v>
      </c>
      <c r="F135">
        <v>24.500000000058208</v>
      </c>
      <c r="H135">
        <v>13946.9</v>
      </c>
      <c r="I135">
        <v>14866</v>
      </c>
      <c r="K135">
        <v>995.7092882130363</v>
      </c>
      <c r="L135">
        <v>1061.3264796173341</v>
      </c>
      <c r="M135">
        <v>65.617191404297841</v>
      </c>
      <c r="N135">
        <v>500</v>
      </c>
      <c r="O135">
        <v>250</v>
      </c>
      <c r="P135">
        <v>71.61</v>
      </c>
      <c r="S135" s="5">
        <v>139645.3009356235</v>
      </c>
    </row>
    <row r="136" spans="1:19" x14ac:dyDescent="0.35">
      <c r="A136" s="6">
        <v>45323.645833333336</v>
      </c>
      <c r="B136" t="s">
        <v>16</v>
      </c>
      <c r="C136">
        <v>4</v>
      </c>
      <c r="D136">
        <v>0</v>
      </c>
      <c r="E136" s="6">
        <v>45321.625</v>
      </c>
      <c r="F136">
        <v>48.500000000058208</v>
      </c>
      <c r="H136">
        <v>12940.17</v>
      </c>
      <c r="I136">
        <v>15451</v>
      </c>
      <c r="K136">
        <v>923.8359391732705</v>
      </c>
      <c r="L136">
        <v>1103.0913114871137</v>
      </c>
      <c r="M136">
        <v>179.25537231384317</v>
      </c>
      <c r="N136">
        <v>500</v>
      </c>
      <c r="O136">
        <v>250</v>
      </c>
      <c r="P136">
        <v>26.23</v>
      </c>
      <c r="S136" s="5">
        <v>381242.85169653071</v>
      </c>
    </row>
    <row r="137" spans="1:19" x14ac:dyDescent="0.35">
      <c r="A137" s="6">
        <v>45324.635416666664</v>
      </c>
      <c r="B137" t="s">
        <v>16</v>
      </c>
      <c r="C137">
        <v>4</v>
      </c>
      <c r="D137">
        <v>0</v>
      </c>
      <c r="E137" s="6">
        <v>45321.625</v>
      </c>
      <c r="F137">
        <v>72.249999999941792</v>
      </c>
      <c r="H137">
        <v>8679.1299999999992</v>
      </c>
      <c r="I137">
        <v>14962</v>
      </c>
      <c r="K137">
        <v>619.6280431212964</v>
      </c>
      <c r="L137">
        <v>1068.1801956164775</v>
      </c>
      <c r="M137">
        <v>448.55215249518108</v>
      </c>
      <c r="N137">
        <v>500</v>
      </c>
      <c r="O137">
        <v>250</v>
      </c>
      <c r="P137">
        <v>9.91</v>
      </c>
      <c r="S137" s="5">
        <v>1009081.7356205853</v>
      </c>
    </row>
    <row r="138" spans="1:19" x14ac:dyDescent="0.35">
      <c r="A138" s="6">
        <v>45327.5</v>
      </c>
      <c r="B138" t="s">
        <v>16</v>
      </c>
      <c r="C138">
        <v>4</v>
      </c>
      <c r="D138">
        <v>0</v>
      </c>
      <c r="E138" s="6">
        <v>45321.625</v>
      </c>
      <c r="F138">
        <v>141</v>
      </c>
      <c r="H138">
        <v>0</v>
      </c>
      <c r="I138">
        <v>15086</v>
      </c>
      <c r="K138">
        <v>0</v>
      </c>
      <c r="L138">
        <v>1077.0329121153709</v>
      </c>
      <c r="M138">
        <v>1077.0329121153709</v>
      </c>
      <c r="N138">
        <v>500</v>
      </c>
      <c r="O138">
        <v>50</v>
      </c>
      <c r="P138">
        <v>14.54</v>
      </c>
      <c r="S138" s="5">
        <v>3438789.54607978</v>
      </c>
    </row>
    <row r="139" spans="1:19" x14ac:dyDescent="0.35">
      <c r="A139" s="6">
        <v>45334.6875</v>
      </c>
      <c r="B139" t="s">
        <v>16</v>
      </c>
      <c r="C139">
        <v>5</v>
      </c>
      <c r="D139">
        <v>0</v>
      </c>
      <c r="E139" s="6">
        <v>45334.6875</v>
      </c>
      <c r="F139">
        <v>0</v>
      </c>
    </row>
    <row r="140" spans="1:19" x14ac:dyDescent="0.35">
      <c r="A140" s="6">
        <v>45336.458333333336</v>
      </c>
      <c r="B140" t="s">
        <v>16</v>
      </c>
      <c r="C140">
        <v>5</v>
      </c>
      <c r="D140">
        <v>0</v>
      </c>
      <c r="E140" s="6">
        <v>45334.6875</v>
      </c>
      <c r="F140">
        <v>42.500000000058208</v>
      </c>
      <c r="H140">
        <v>12032.26</v>
      </c>
      <c r="I140">
        <v>13523</v>
      </c>
      <c r="K140">
        <v>859.01763404012286</v>
      </c>
      <c r="L140">
        <v>965.44584850431931</v>
      </c>
      <c r="M140">
        <v>106.42821446419646</v>
      </c>
      <c r="N140">
        <v>500</v>
      </c>
      <c r="O140">
        <v>250</v>
      </c>
      <c r="P140">
        <v>30.05</v>
      </c>
      <c r="S140" s="5">
        <v>332778.70216306153</v>
      </c>
    </row>
    <row r="141" spans="1:19" x14ac:dyDescent="0.35">
      <c r="A141" s="6">
        <v>45337.625</v>
      </c>
      <c r="B141" t="s">
        <v>16</v>
      </c>
      <c r="C141">
        <v>5</v>
      </c>
      <c r="D141">
        <v>0</v>
      </c>
      <c r="E141" s="6">
        <v>45334.6875</v>
      </c>
      <c r="F141">
        <v>70.5</v>
      </c>
      <c r="H141">
        <v>6337.54</v>
      </c>
      <c r="I141">
        <v>14426</v>
      </c>
      <c r="K141">
        <v>452.45520097094311</v>
      </c>
      <c r="L141">
        <v>1029.9136146212609</v>
      </c>
      <c r="M141">
        <v>577.45841365031777</v>
      </c>
      <c r="N141">
        <v>500</v>
      </c>
      <c r="O141">
        <v>250</v>
      </c>
      <c r="P141">
        <v>8.3000000000000007</v>
      </c>
      <c r="S141" s="5">
        <v>1204819.2771084337</v>
      </c>
    </row>
    <row r="142" spans="1:19" x14ac:dyDescent="0.35">
      <c r="A142" s="6">
        <v>45338.5</v>
      </c>
      <c r="B142" t="s">
        <v>16</v>
      </c>
      <c r="C142">
        <v>5</v>
      </c>
      <c r="D142">
        <v>0</v>
      </c>
      <c r="E142" s="6">
        <v>45334.6875</v>
      </c>
      <c r="F142">
        <v>91.5</v>
      </c>
      <c r="H142">
        <v>0</v>
      </c>
      <c r="I142">
        <v>15277</v>
      </c>
      <c r="K142">
        <v>0</v>
      </c>
      <c r="L142">
        <v>1090.6689512386663</v>
      </c>
      <c r="M142">
        <v>1090.6689512386663</v>
      </c>
      <c r="N142">
        <v>500</v>
      </c>
      <c r="O142">
        <v>100</v>
      </c>
      <c r="P142">
        <v>8.2899999999999991</v>
      </c>
      <c r="S142" s="5">
        <v>3015681.5440289509</v>
      </c>
    </row>
    <row r="143" spans="1:19" x14ac:dyDescent="0.35">
      <c r="A143" s="6">
        <v>45340.572916666664</v>
      </c>
      <c r="B143" t="s">
        <v>16</v>
      </c>
      <c r="C143">
        <v>5</v>
      </c>
      <c r="D143">
        <v>0</v>
      </c>
      <c r="E143" s="6">
        <v>45334.6875</v>
      </c>
      <c r="F143">
        <v>141.24999999994179</v>
      </c>
      <c r="H143">
        <v>0</v>
      </c>
      <c r="I143">
        <v>14799</v>
      </c>
      <c r="K143">
        <v>0</v>
      </c>
      <c r="L143">
        <v>1056.5431569929322</v>
      </c>
      <c r="M143">
        <v>1056.5431569929322</v>
      </c>
      <c r="N143">
        <v>500</v>
      </c>
      <c r="O143">
        <v>50</v>
      </c>
      <c r="P143">
        <v>14.97</v>
      </c>
      <c r="S143" s="5">
        <v>3340013.3600534396</v>
      </c>
    </row>
    <row r="144" spans="1:19" x14ac:dyDescent="0.35">
      <c r="A144" s="6">
        <v>45341.708333333336</v>
      </c>
      <c r="B144" t="s">
        <v>16</v>
      </c>
      <c r="C144">
        <v>6</v>
      </c>
      <c r="D144">
        <v>0</v>
      </c>
      <c r="E144" s="6">
        <v>45341.708333333336</v>
      </c>
      <c r="F144">
        <v>0</v>
      </c>
      <c r="H144">
        <v>14077.39</v>
      </c>
      <c r="I144">
        <v>14026</v>
      </c>
      <c r="K144">
        <v>1005.0253444706218</v>
      </c>
      <c r="L144">
        <v>1001.3564646248304</v>
      </c>
      <c r="M144">
        <v>-3.6688798457913663</v>
      </c>
    </row>
    <row r="145" spans="1:19" x14ac:dyDescent="0.35">
      <c r="A145" s="6">
        <v>45343.458333333336</v>
      </c>
      <c r="B145" t="s">
        <v>16</v>
      </c>
      <c r="C145">
        <v>6</v>
      </c>
      <c r="D145">
        <v>0</v>
      </c>
      <c r="E145" s="6">
        <v>45341.708333333336</v>
      </c>
      <c r="F145">
        <v>42</v>
      </c>
      <c r="H145">
        <v>13322.45</v>
      </c>
      <c r="I145">
        <v>14540</v>
      </c>
      <c r="K145">
        <v>951.12800742485911</v>
      </c>
      <c r="L145">
        <v>1038.0524023702435</v>
      </c>
      <c r="M145">
        <v>86.924394945384392</v>
      </c>
      <c r="N145">
        <v>500</v>
      </c>
      <c r="O145">
        <v>250</v>
      </c>
      <c r="P145">
        <v>54.24</v>
      </c>
      <c r="S145" s="5">
        <v>184365.78171091445</v>
      </c>
    </row>
    <row r="146" spans="1:19" x14ac:dyDescent="0.35">
      <c r="A146" s="6">
        <v>45344.479166666664</v>
      </c>
      <c r="B146" t="s">
        <v>16</v>
      </c>
      <c r="C146">
        <v>6</v>
      </c>
      <c r="D146">
        <v>0</v>
      </c>
      <c r="E146" s="6">
        <v>45341.708333333336</v>
      </c>
      <c r="F146">
        <v>66.499999999883585</v>
      </c>
      <c r="H146">
        <v>10741.82</v>
      </c>
      <c r="I146">
        <v>14380</v>
      </c>
      <c r="K146">
        <v>766.88941243663885</v>
      </c>
      <c r="L146">
        <v>1026.6295423716713</v>
      </c>
      <c r="M146">
        <v>259.74012993503243</v>
      </c>
      <c r="N146">
        <v>500</v>
      </c>
      <c r="O146">
        <v>250</v>
      </c>
      <c r="P146">
        <v>14.71</v>
      </c>
      <c r="S146" s="5">
        <v>679809.65329707682</v>
      </c>
    </row>
    <row r="147" spans="1:19" x14ac:dyDescent="0.35">
      <c r="A147" s="6">
        <v>45345.479166666664</v>
      </c>
      <c r="B147" t="s">
        <v>16</v>
      </c>
      <c r="C147">
        <v>6</v>
      </c>
      <c r="D147">
        <v>0</v>
      </c>
      <c r="E147" s="6">
        <v>45341.708333333336</v>
      </c>
      <c r="F147">
        <v>90.499999999883585</v>
      </c>
      <c r="H147">
        <v>3755.06</v>
      </c>
      <c r="I147">
        <v>14610</v>
      </c>
      <c r="K147">
        <v>268.08452916398943</v>
      </c>
      <c r="L147">
        <v>1043.0499036196188</v>
      </c>
      <c r="M147">
        <v>774.96537445562944</v>
      </c>
      <c r="N147">
        <v>500</v>
      </c>
      <c r="O147">
        <v>100</v>
      </c>
      <c r="P147">
        <v>11.75</v>
      </c>
      <c r="S147" s="5">
        <v>2127659.5744680851</v>
      </c>
    </row>
    <row r="148" spans="1:19" x14ac:dyDescent="0.35">
      <c r="A148" s="6">
        <v>45346.6875</v>
      </c>
      <c r="B148" t="s">
        <v>16</v>
      </c>
      <c r="C148">
        <v>6</v>
      </c>
      <c r="D148">
        <v>0</v>
      </c>
      <c r="E148" s="6">
        <v>45341.708333333336</v>
      </c>
      <c r="F148">
        <v>119.49999999994179</v>
      </c>
      <c r="H148">
        <v>0</v>
      </c>
      <c r="I148">
        <v>15202</v>
      </c>
      <c r="K148">
        <v>0</v>
      </c>
      <c r="L148">
        <v>1085.3144856143358</v>
      </c>
      <c r="M148">
        <v>1085.3144856143358</v>
      </c>
      <c r="N148">
        <v>500</v>
      </c>
      <c r="O148">
        <v>50</v>
      </c>
      <c r="P148">
        <v>14.84</v>
      </c>
      <c r="S148" s="5">
        <v>3369272.2371967654</v>
      </c>
    </row>
    <row r="149" spans="1:19" x14ac:dyDescent="0.35">
      <c r="A149" s="6">
        <v>45348.5625</v>
      </c>
      <c r="B149" t="s">
        <v>16</v>
      </c>
      <c r="C149">
        <v>6</v>
      </c>
      <c r="D149">
        <v>0</v>
      </c>
      <c r="E149" s="6">
        <v>45341.708333333336</v>
      </c>
      <c r="F149">
        <v>164.49999999994179</v>
      </c>
      <c r="H149">
        <v>0</v>
      </c>
      <c r="I149">
        <v>15362</v>
      </c>
      <c r="K149">
        <v>0</v>
      </c>
      <c r="L149">
        <v>1096.7373456129078</v>
      </c>
      <c r="M149">
        <v>1096.7373456129078</v>
      </c>
      <c r="N149">
        <v>500</v>
      </c>
      <c r="O149">
        <v>50</v>
      </c>
      <c r="P149">
        <v>14.85</v>
      </c>
      <c r="S149" s="5">
        <v>3367003.3670033668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034349-e823-4c27-ac8b-dac7d6a22f1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AFC5CC168B9459C1D5495998BF8E2" ma:contentTypeVersion="18" ma:contentTypeDescription="Create a new document." ma:contentTypeScope="" ma:versionID="2043562a6849d583c9956fce5c7b2539">
  <xsd:schema xmlns:xsd="http://www.w3.org/2001/XMLSchema" xmlns:xs="http://www.w3.org/2001/XMLSchema" xmlns:p="http://schemas.microsoft.com/office/2006/metadata/properties" xmlns:ns3="0951ae6a-8bdd-4e5a-8db7-5f94225fae06" xmlns:ns4="49034349-e823-4c27-ac8b-dac7d6a22f1a" targetNamespace="http://schemas.microsoft.com/office/2006/metadata/properties" ma:root="true" ma:fieldsID="f1fc7716f2382961e40e396de59ad107" ns3:_="" ns4:_="">
    <xsd:import namespace="0951ae6a-8bdd-4e5a-8db7-5f94225fae06"/>
    <xsd:import namespace="49034349-e823-4c27-ac8b-dac7d6a22f1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Location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51ae6a-8bdd-4e5a-8db7-5f94225fae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34349-e823-4c27-ac8b-dac7d6a22f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F5DD18-05ED-4E43-B5FD-2E30335475BB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0951ae6a-8bdd-4e5a-8db7-5f94225fae06"/>
    <ds:schemaRef ds:uri="http://purl.org/dc/terms/"/>
    <ds:schemaRef ds:uri="http://schemas.openxmlformats.org/package/2006/metadata/core-properties"/>
    <ds:schemaRef ds:uri="49034349-e823-4c27-ac8b-dac7d6a22f1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6F2F61B-744D-4CCC-915A-4520380400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51ae6a-8bdd-4e5a-8db7-5f94225fae06"/>
    <ds:schemaRef ds:uri="49034349-e823-4c27-ac8b-dac7d6a22f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BBDCC2-90EA-4617-9117-79A9154374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Zach_Flinkstrom</dc:creator>
  <cp:lastModifiedBy>Zach Flinkstrom</cp:lastModifiedBy>
  <dcterms:created xsi:type="dcterms:W3CDTF">2023-06-26T18:52:02Z</dcterms:created>
  <dcterms:modified xsi:type="dcterms:W3CDTF">2024-06-04T09:34:31Z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0x01010032FAFC5CC168B9459C1D5495998BF8E2</vt:lpwstr>
  </property>
</Properties>
</file>