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codeName="ThisWorkbook"/>
  <mc:AlternateContent xmlns:mc="http://schemas.openxmlformats.org/markup-compatibility/2006">
    <mc:Choice Requires="x15">
      <x15ac:absPath xmlns:x15ac="http://schemas.microsoft.com/office/spreadsheetml/2010/11/ac" url="/Applications/MAMP/htdocs/FP/doc/"/>
    </mc:Choice>
  </mc:AlternateContent>
  <bookViews>
    <workbookView xWindow="900" yWindow="460" windowWidth="24700" windowHeight="15540" tabRatio="741" firstSheet="6" activeTab="8"/>
  </bookViews>
  <sheets>
    <sheet name="Questions" sheetId="20" r:id="rId1"/>
    <sheet name="Handicap condition" sheetId="22" r:id="rId2"/>
    <sheet name="Requirements" sheetId="17" r:id="rId3"/>
    <sheet name="Mapping" sheetId="19" r:id="rId4"/>
    <sheet name="Rating Example" sheetId="1" r:id="rId5"/>
    <sheet name="Ignore" sheetId="16" state="hidden" r:id="rId6"/>
    <sheet name="Specifications" sheetId="4" r:id="rId7"/>
    <sheet name="FilterConditions" sheetId="12" r:id="rId8"/>
    <sheet name="Report Examples" sheetId="13" r:id="rId9"/>
    <sheet name="Procedures" sheetId="21" r:id="rId10"/>
    <sheet name="Thoughts" sheetId="18" r:id="rId11"/>
    <sheet name="Age and Sex List" sheetId="6" r:id="rId12"/>
    <sheet name="WFA" sheetId="11" r:id="rId13"/>
    <sheet name="Tables" sheetId="3" state="hidden" r:id="rId14"/>
    <sheet name="Tracks &amp; Track Category" sheetId="14" r:id="rId15"/>
    <sheet name="DB.TrackAbbr" sheetId="23" r:id="rId16"/>
    <sheet name="RaceClasses" sheetId="5" r:id="rId17"/>
    <sheet name="DOW" sheetId="15" r:id="rId18"/>
  </sheets>
  <definedNames>
    <definedName name="_xlnm._FilterDatabase" localSheetId="17" hidden="1">DOW!#REF!</definedName>
    <definedName name="_xlnm._FilterDatabase" localSheetId="16" hidden="1">RaceClasses!$B$2:$C$208</definedName>
    <definedName name="_xlnm._FilterDatabase" localSheetId="14" hidden="1">'Tracks &amp; Track Category'!$A$1:$G$559</definedName>
    <definedName name="_xlnm.Criteria" localSheetId="17">DOW!#REF!</definedName>
    <definedName name="_xlnm.Extract" localSheetId="17">DOW!$A$1:$F$1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17">DOW!$A$2:$F$183</definedName>
    <definedName name="_xlnm.Print_Area" localSheetId="6">Specifications!$C$25:$G$31</definedName>
    <definedName name="_xlnm.Print_Titles" localSheetId="17">DOW!$1:$1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0" i="13" l="1"/>
  <c r="K57" i="13"/>
  <c r="I35" i="13"/>
  <c r="K58" i="13"/>
  <c r="F54" i="13"/>
  <c r="F55" i="13"/>
  <c r="F56" i="13"/>
  <c r="F57" i="13"/>
  <c r="F58" i="13"/>
  <c r="F11" i="13"/>
  <c r="I216" i="13"/>
  <c r="G130" i="13"/>
  <c r="H53" i="13"/>
  <c r="F53" i="13"/>
  <c r="J10" i="13"/>
  <c r="F23" i="1"/>
  <c r="J161" i="13"/>
  <c r="J160" i="13"/>
  <c r="J180" i="13"/>
  <c r="G160" i="13"/>
  <c r="J35" i="13"/>
  <c r="J6" i="13"/>
  <c r="F10" i="13"/>
  <c r="K6" i="13"/>
  <c r="I11" i="13"/>
  <c r="F13" i="13"/>
  <c r="F24" i="1"/>
  <c r="E28" i="16"/>
  <c r="H27" i="16"/>
  <c r="G27" i="16"/>
  <c r="F27" i="16"/>
  <c r="E27" i="16"/>
  <c r="H23" i="16"/>
  <c r="H29" i="16"/>
  <c r="G23" i="16"/>
  <c r="G29" i="16"/>
  <c r="F23" i="16"/>
  <c r="F29" i="16"/>
  <c r="E23" i="16"/>
  <c r="E29" i="16"/>
  <c r="H22" i="16"/>
  <c r="H28" i="16"/>
  <c r="G22" i="16"/>
  <c r="G28" i="16"/>
  <c r="F22" i="16"/>
  <c r="F28" i="16"/>
  <c r="E22" i="16"/>
  <c r="H21" i="16"/>
  <c r="G21" i="16"/>
  <c r="F21" i="16"/>
  <c r="E21" i="16"/>
  <c r="H20" i="16"/>
  <c r="H26" i="16"/>
  <c r="G20" i="16"/>
  <c r="G26" i="16"/>
  <c r="F20" i="16"/>
  <c r="F26" i="16"/>
  <c r="E20" i="16"/>
  <c r="E26" i="16"/>
  <c r="F33" i="16"/>
  <c r="F32" i="16"/>
  <c r="F31" i="16"/>
  <c r="G33" i="16"/>
  <c r="G32" i="16"/>
  <c r="G31" i="16"/>
  <c r="E32" i="16"/>
  <c r="E33" i="16"/>
  <c r="E31" i="16"/>
  <c r="H33" i="16"/>
  <c r="H32" i="16"/>
  <c r="H31" i="16"/>
  <c r="J80" i="11"/>
  <c r="J79" i="11"/>
  <c r="J78" i="11"/>
  <c r="J77" i="11"/>
  <c r="J76" i="11"/>
  <c r="J75" i="11"/>
  <c r="J74" i="11"/>
  <c r="J73" i="11"/>
  <c r="J72" i="11"/>
  <c r="J71" i="11"/>
  <c r="J70" i="11"/>
  <c r="J69" i="11"/>
  <c r="J68" i="11"/>
  <c r="J67" i="11"/>
  <c r="J66" i="11"/>
  <c r="J65" i="11"/>
  <c r="J64" i="11"/>
  <c r="J63" i="11"/>
  <c r="J62" i="11"/>
  <c r="J61" i="11"/>
  <c r="J60" i="11"/>
  <c r="J59" i="11"/>
  <c r="J58" i="11"/>
  <c r="J57" i="11"/>
  <c r="J56" i="11"/>
  <c r="L20" i="11"/>
  <c r="I232" i="13"/>
  <c r="L232" i="13"/>
  <c r="I231" i="13"/>
  <c r="L231" i="13"/>
  <c r="I225" i="13"/>
  <c r="M225" i="13"/>
  <c r="I224" i="13"/>
  <c r="L224" i="13"/>
  <c r="I217" i="13"/>
  <c r="M217" i="13"/>
  <c r="M216" i="13"/>
  <c r="M232" i="13"/>
  <c r="M238" i="13"/>
  <c r="M224" i="13"/>
  <c r="M237" i="13"/>
  <c r="L225" i="13"/>
  <c r="M231" i="13"/>
  <c r="L216" i="13"/>
  <c r="L237" i="13"/>
  <c r="L217" i="13"/>
  <c r="L238" i="13"/>
  <c r="K189" i="13"/>
  <c r="G204" i="13"/>
  <c r="G203" i="13"/>
  <c r="K203" i="13"/>
  <c r="G202" i="13"/>
  <c r="K202" i="13"/>
  <c r="G197" i="13"/>
  <c r="L197" i="13"/>
  <c r="G196" i="13"/>
  <c r="L196" i="13"/>
  <c r="G195" i="13"/>
  <c r="L195" i="13"/>
  <c r="G189" i="13"/>
  <c r="J189" i="13"/>
  <c r="G188" i="13"/>
  <c r="L188" i="13"/>
  <c r="G187" i="13"/>
  <c r="J187" i="13"/>
  <c r="G176" i="13"/>
  <c r="K176" i="13"/>
  <c r="G175" i="13"/>
  <c r="J176" i="13"/>
  <c r="G169" i="13"/>
  <c r="K169" i="13"/>
  <c r="G168" i="13"/>
  <c r="K168" i="13"/>
  <c r="G161" i="13"/>
  <c r="K161" i="13"/>
  <c r="J147" i="13"/>
  <c r="J139" i="13"/>
  <c r="G147" i="13"/>
  <c r="L147" i="13"/>
  <c r="G146" i="13"/>
  <c r="L146" i="13"/>
  <c r="G145" i="13"/>
  <c r="L145" i="13"/>
  <c r="G140" i="13"/>
  <c r="K140" i="13"/>
  <c r="G139" i="13"/>
  <c r="L139" i="13"/>
  <c r="G138" i="13"/>
  <c r="L138" i="13"/>
  <c r="G132" i="13"/>
  <c r="L133" i="13"/>
  <c r="G131" i="13"/>
  <c r="K131" i="13"/>
  <c r="L132" i="13"/>
  <c r="L153" i="13"/>
  <c r="K139" i="13"/>
  <c r="L189" i="13"/>
  <c r="K196" i="13"/>
  <c r="J140" i="13"/>
  <c r="L202" i="13"/>
  <c r="L140" i="13"/>
  <c r="L154" i="13"/>
  <c r="L203" i="13"/>
  <c r="L209" i="13"/>
  <c r="L131" i="13"/>
  <c r="L152" i="13"/>
  <c r="K204" i="13"/>
  <c r="J169" i="13"/>
  <c r="K132" i="13"/>
  <c r="K133" i="13"/>
  <c r="J188" i="13"/>
  <c r="K181" i="13"/>
  <c r="K147" i="13"/>
  <c r="K154" i="13"/>
  <c r="J175" i="13"/>
  <c r="J203" i="13"/>
  <c r="K175" i="13"/>
  <c r="K195" i="13"/>
  <c r="J132" i="13"/>
  <c r="J196" i="13"/>
  <c r="J204" i="13"/>
  <c r="J145" i="13"/>
  <c r="J152" i="13"/>
  <c r="J181" i="13"/>
  <c r="K187" i="13"/>
  <c r="L204" i="13"/>
  <c r="L210" i="13"/>
  <c r="J133" i="13"/>
  <c r="J154" i="13"/>
  <c r="K145" i="13"/>
  <c r="K160" i="13"/>
  <c r="L187" i="13"/>
  <c r="L208" i="13"/>
  <c r="J197" i="13"/>
  <c r="J210" i="13"/>
  <c r="J195" i="13"/>
  <c r="K197" i="13"/>
  <c r="J146" i="13"/>
  <c r="J168" i="13"/>
  <c r="K188" i="13"/>
  <c r="K209" i="13"/>
  <c r="K138" i="13"/>
  <c r="K146" i="13"/>
  <c r="K153" i="13"/>
  <c r="J202" i="13"/>
  <c r="M116" i="13"/>
  <c r="M109" i="13"/>
  <c r="K99" i="13"/>
  <c r="G116" i="13"/>
  <c r="N117" i="13"/>
  <c r="G115" i="13"/>
  <c r="M115" i="13"/>
  <c r="G114" i="13"/>
  <c r="G113" i="13"/>
  <c r="M113" i="13"/>
  <c r="G109" i="13"/>
  <c r="M110" i="13"/>
  <c r="G108" i="13"/>
  <c r="M108" i="13"/>
  <c r="G107" i="13"/>
  <c r="G106" i="13"/>
  <c r="G103" i="13"/>
  <c r="G102" i="13"/>
  <c r="G101" i="13"/>
  <c r="N102" i="13"/>
  <c r="G100" i="13"/>
  <c r="M99" i="13"/>
  <c r="G99" i="13"/>
  <c r="N100" i="13"/>
  <c r="G98" i="13"/>
  <c r="I27" i="13"/>
  <c r="N23" i="13"/>
  <c r="K23" i="13"/>
  <c r="N20" i="13"/>
  <c r="K20" i="13"/>
  <c r="N18" i="13"/>
  <c r="K18" i="13"/>
  <c r="I23" i="13"/>
  <c r="I20" i="13"/>
  <c r="I18" i="13"/>
  <c r="M14" i="13"/>
  <c r="K14" i="13"/>
  <c r="M12" i="13"/>
  <c r="K12" i="13"/>
  <c r="F78" i="13"/>
  <c r="F77" i="13"/>
  <c r="F75" i="13"/>
  <c r="F74" i="13"/>
  <c r="F69" i="13"/>
  <c r="F68" i="13"/>
  <c r="F67" i="13"/>
  <c r="F66" i="13"/>
  <c r="F65" i="13"/>
  <c r="K180" i="13"/>
  <c r="K152" i="13"/>
  <c r="K208" i="13"/>
  <c r="N114" i="13"/>
  <c r="K210" i="13"/>
  <c r="J209" i="13"/>
  <c r="L98" i="13"/>
  <c r="J208" i="13"/>
  <c r="K106" i="13"/>
  <c r="J153" i="13"/>
  <c r="N107" i="13"/>
  <c r="K101" i="13"/>
  <c r="M101" i="13"/>
  <c r="M124" i="13"/>
  <c r="L81" i="13"/>
  <c r="J99" i="13"/>
  <c r="K98" i="13"/>
  <c r="L101" i="13"/>
  <c r="M98" i="13"/>
  <c r="N98" i="13"/>
  <c r="N101" i="13"/>
  <c r="N108" i="13"/>
  <c r="L99" i="13"/>
  <c r="L113" i="13"/>
  <c r="J101" i="13"/>
  <c r="N99" i="13"/>
  <c r="N122" i="13"/>
  <c r="N115" i="13"/>
  <c r="K113" i="13"/>
  <c r="J100" i="13"/>
  <c r="J116" i="13"/>
  <c r="M100" i="13"/>
  <c r="M123" i="13"/>
  <c r="N106" i="13"/>
  <c r="K109" i="13"/>
  <c r="N113" i="13"/>
  <c r="K116" i="13"/>
  <c r="L106" i="13"/>
  <c r="L121" i="13"/>
  <c r="L109" i="13"/>
  <c r="J114" i="13"/>
  <c r="L116" i="13"/>
  <c r="M106" i="13"/>
  <c r="J107" i="13"/>
  <c r="H56" i="13"/>
  <c r="J102" i="13"/>
  <c r="K107" i="13"/>
  <c r="K114" i="13"/>
  <c r="H55" i="13"/>
  <c r="L107" i="13"/>
  <c r="N109" i="13"/>
  <c r="L114" i="13"/>
  <c r="N116" i="13"/>
  <c r="M107" i="13"/>
  <c r="J110" i="13"/>
  <c r="M114" i="13"/>
  <c r="J117" i="13"/>
  <c r="J109" i="13"/>
  <c r="K102" i="13"/>
  <c r="K100" i="13"/>
  <c r="M102" i="13"/>
  <c r="K110" i="13"/>
  <c r="K117" i="13"/>
  <c r="L102" i="13"/>
  <c r="J98" i="13"/>
  <c r="L100" i="13"/>
  <c r="J108" i="13"/>
  <c r="L110" i="13"/>
  <c r="J115" i="13"/>
  <c r="L117" i="13"/>
  <c r="N110" i="13"/>
  <c r="N125" i="13"/>
  <c r="K108" i="13"/>
  <c r="K115" i="13"/>
  <c r="M117" i="13"/>
  <c r="J106" i="13"/>
  <c r="L108" i="13"/>
  <c r="J113" i="13"/>
  <c r="L115" i="13"/>
  <c r="H66" i="13"/>
  <c r="L67" i="13"/>
  <c r="H67" i="13"/>
  <c r="O67" i="13"/>
  <c r="H78" i="13"/>
  <c r="Q75" i="13"/>
  <c r="H58" i="13"/>
  <c r="M59" i="13"/>
  <c r="H57" i="13"/>
  <c r="L60" i="13"/>
  <c r="R71" i="13"/>
  <c r="O75" i="13"/>
  <c r="M78" i="13"/>
  <c r="Q64" i="13"/>
  <c r="R64" i="13"/>
  <c r="Q67" i="13"/>
  <c r="R67" i="13"/>
  <c r="H54" i="13"/>
  <c r="O55" i="13"/>
  <c r="Q70" i="13"/>
  <c r="R70" i="13"/>
  <c r="M81" i="13"/>
  <c r="M55" i="13"/>
  <c r="O70" i="13"/>
  <c r="M75" i="13"/>
  <c r="R76" i="13"/>
  <c r="N55" i="13"/>
  <c r="M54" i="13"/>
  <c r="K71" i="13"/>
  <c r="O81" i="13"/>
  <c r="R75" i="13"/>
  <c r="R78" i="13"/>
  <c r="R81" i="13"/>
  <c r="N54" i="13"/>
  <c r="L76" i="13"/>
  <c r="L56" i="13"/>
  <c r="N71" i="13"/>
  <c r="M76" i="13"/>
  <c r="M56" i="13"/>
  <c r="K64" i="13"/>
  <c r="K67" i="13"/>
  <c r="O68" i="13"/>
  <c r="K70" i="13"/>
  <c r="O78" i="13"/>
  <c r="H68" i="13"/>
  <c r="N56" i="13"/>
  <c r="H69" i="13"/>
  <c r="Q69" i="13"/>
  <c r="O76" i="13"/>
  <c r="Q65" i="13"/>
  <c r="Q71" i="13"/>
  <c r="L54" i="13"/>
  <c r="L57" i="13"/>
  <c r="H65" i="13"/>
  <c r="L75" i="13"/>
  <c r="L78" i="13"/>
  <c r="L55" i="13"/>
  <c r="N64" i="13"/>
  <c r="N67" i="13"/>
  <c r="N70" i="13"/>
  <c r="H77" i="13"/>
  <c r="H74" i="13"/>
  <c r="K75" i="13"/>
  <c r="H75" i="13"/>
  <c r="H76" i="13"/>
  <c r="O56" i="13"/>
  <c r="N65" i="13"/>
  <c r="L64" i="13"/>
  <c r="K65" i="13"/>
  <c r="R65" i="13"/>
  <c r="L71" i="13"/>
  <c r="L68" i="13"/>
  <c r="L65" i="13"/>
  <c r="O58" i="13"/>
  <c r="Q78" i="13"/>
  <c r="O65" i="13"/>
  <c r="K68" i="13"/>
  <c r="K53" i="13"/>
  <c r="R80" i="13"/>
  <c r="Q54" i="13"/>
  <c r="L58" i="13"/>
  <c r="O64" i="13"/>
  <c r="N75" i="13"/>
  <c r="L80" i="13"/>
  <c r="K124" i="13"/>
  <c r="K122" i="13"/>
  <c r="M122" i="13"/>
  <c r="N57" i="13"/>
  <c r="L125" i="13"/>
  <c r="J124" i="13"/>
  <c r="N123" i="13"/>
  <c r="J122" i="13"/>
  <c r="L122" i="13"/>
  <c r="M125" i="13"/>
  <c r="K123" i="13"/>
  <c r="N124" i="13"/>
  <c r="K125" i="13"/>
  <c r="N121" i="13"/>
  <c r="J125" i="13"/>
  <c r="M121" i="13"/>
  <c r="L124" i="13"/>
  <c r="J123" i="13"/>
  <c r="K121" i="13"/>
  <c r="L123" i="13"/>
  <c r="J121" i="13"/>
  <c r="Q53" i="13"/>
  <c r="P56" i="13"/>
  <c r="K55" i="13"/>
  <c r="N60" i="13"/>
  <c r="Q81" i="13"/>
  <c r="L53" i="13"/>
  <c r="O53" i="13"/>
  <c r="P53" i="13"/>
  <c r="R53" i="13"/>
  <c r="L70" i="13"/>
  <c r="Q79" i="13"/>
  <c r="Q57" i="13"/>
  <c r="O57" i="13"/>
  <c r="O89" i="13"/>
  <c r="Q76" i="13"/>
  <c r="K56" i="13"/>
  <c r="O54" i="13"/>
  <c r="K54" i="13"/>
  <c r="K86" i="13"/>
  <c r="N53" i="13"/>
  <c r="M53" i="13"/>
  <c r="M65" i="13"/>
  <c r="M86" i="13"/>
  <c r="M60" i="13"/>
  <c r="O71" i="13"/>
  <c r="Q80" i="13"/>
  <c r="O60" i="13"/>
  <c r="Q55" i="13"/>
  <c r="K60" i="13"/>
  <c r="R68" i="13"/>
  <c r="K59" i="13"/>
  <c r="R55" i="13"/>
  <c r="Q68" i="13"/>
  <c r="R60" i="13"/>
  <c r="R92" i="13"/>
  <c r="N68" i="13"/>
  <c r="M80" i="13"/>
  <c r="O59" i="13"/>
  <c r="R59" i="13"/>
  <c r="R91" i="13"/>
  <c r="Q60" i="13"/>
  <c r="L59" i="13"/>
  <c r="O80" i="13"/>
  <c r="R56" i="13"/>
  <c r="Q56" i="13"/>
  <c r="N59" i="13"/>
  <c r="R57" i="13"/>
  <c r="P60" i="13"/>
  <c r="Q59" i="13"/>
  <c r="R54" i="13"/>
  <c r="R86" i="13"/>
  <c r="P65" i="13"/>
  <c r="P80" i="13"/>
  <c r="O74" i="13"/>
  <c r="Q74" i="13"/>
  <c r="Q85" i="13"/>
  <c r="P55" i="13"/>
  <c r="P58" i="13"/>
  <c r="R69" i="13"/>
  <c r="P81" i="13"/>
  <c r="K69" i="13"/>
  <c r="N79" i="13"/>
  <c r="O79" i="13"/>
  <c r="Q66" i="13"/>
  <c r="O69" i="13"/>
  <c r="P70" i="13"/>
  <c r="K78" i="13"/>
  <c r="P76" i="13"/>
  <c r="P78" i="13"/>
  <c r="K80" i="13"/>
  <c r="P57" i="13"/>
  <c r="M57" i="13"/>
  <c r="P71" i="13"/>
  <c r="M64" i="13"/>
  <c r="P54" i="13"/>
  <c r="L92" i="13"/>
  <c r="N66" i="13"/>
  <c r="M66" i="13"/>
  <c r="M87" i="13"/>
  <c r="N81" i="13"/>
  <c r="K66" i="13"/>
  <c r="L89" i="13"/>
  <c r="P68" i="13"/>
  <c r="R77" i="13"/>
  <c r="L79" i="13"/>
  <c r="L77" i="13"/>
  <c r="L88" i="13"/>
  <c r="N80" i="13"/>
  <c r="O66" i="13"/>
  <c r="O87" i="13"/>
  <c r="P75" i="13"/>
  <c r="R79" i="13"/>
  <c r="R74" i="13"/>
  <c r="P69" i="13"/>
  <c r="N77" i="13"/>
  <c r="N88" i="13"/>
  <c r="L69" i="13"/>
  <c r="M58" i="13"/>
  <c r="N78" i="13"/>
  <c r="K81" i="13"/>
  <c r="R66" i="13"/>
  <c r="P74" i="13"/>
  <c r="Q58" i="13"/>
  <c r="P67" i="13"/>
  <c r="L86" i="13"/>
  <c r="Q86" i="13"/>
  <c r="N86" i="13"/>
  <c r="P66" i="13"/>
  <c r="N74" i="13"/>
  <c r="L66" i="13"/>
  <c r="L87" i="13"/>
  <c r="N76" i="13"/>
  <c r="P77" i="13"/>
  <c r="M70" i="13"/>
  <c r="P64" i="13"/>
  <c r="K77" i="13"/>
  <c r="M71" i="13"/>
  <c r="K79" i="13"/>
  <c r="M77" i="13"/>
  <c r="P79" i="13"/>
  <c r="M67" i="13"/>
  <c r="M79" i="13"/>
  <c r="O77" i="13"/>
  <c r="O88" i="13"/>
  <c r="R58" i="13"/>
  <c r="N58" i="13"/>
  <c r="L74" i="13"/>
  <c r="K74" i="13"/>
  <c r="K85" i="13"/>
  <c r="M74" i="13"/>
  <c r="N69" i="13"/>
  <c r="M69" i="13"/>
  <c r="Q77" i="13"/>
  <c r="M68" i="13"/>
  <c r="K76" i="13"/>
  <c r="P59" i="13"/>
  <c r="O86" i="13"/>
  <c r="R87" i="13"/>
  <c r="K88" i="13"/>
  <c r="L85" i="13"/>
  <c r="R89" i="13"/>
  <c r="Q90" i="13"/>
  <c r="N91" i="13"/>
  <c r="N85" i="13"/>
  <c r="R88" i="13"/>
  <c r="K89" i="13"/>
  <c r="R85" i="13"/>
  <c r="K92" i="13"/>
  <c r="L91" i="13"/>
  <c r="Q92" i="13"/>
  <c r="O92" i="13"/>
  <c r="Q89" i="13"/>
  <c r="P91" i="13"/>
  <c r="Q91" i="13"/>
  <c r="P87" i="13"/>
  <c r="O91" i="13"/>
  <c r="O85" i="13"/>
  <c r="N89" i="13"/>
  <c r="K90" i="13"/>
  <c r="M92" i="13"/>
  <c r="P86" i="13"/>
  <c r="N87" i="13"/>
  <c r="M85" i="13"/>
  <c r="Q87" i="13"/>
  <c r="R90" i="13"/>
  <c r="P89" i="13"/>
  <c r="M91" i="13"/>
  <c r="N92" i="13"/>
  <c r="K91" i="13"/>
  <c r="Q88" i="13"/>
  <c r="M89" i="13"/>
  <c r="P92" i="13"/>
  <c r="O90" i="13"/>
  <c r="P90" i="13"/>
  <c r="K87" i="13"/>
  <c r="M88" i="13"/>
  <c r="P85" i="13"/>
  <c r="P88" i="13"/>
  <c r="L90" i="13"/>
  <c r="M90" i="13"/>
  <c r="N90" i="13"/>
  <c r="F28" i="13"/>
  <c r="F29" i="13"/>
  <c r="F30" i="13"/>
  <c r="F31" i="13"/>
  <c r="F27" i="13"/>
  <c r="F21" i="13"/>
  <c r="F20" i="13"/>
  <c r="F19" i="13"/>
  <c r="F12" i="13"/>
  <c r="N32" i="13"/>
  <c r="M32" i="13"/>
  <c r="N27" i="13"/>
  <c r="L32" i="13"/>
  <c r="K32" i="13"/>
  <c r="J32" i="13"/>
  <c r="I32" i="13"/>
  <c r="M27" i="13"/>
  <c r="N31" i="13"/>
  <c r="M31" i="13"/>
  <c r="L31" i="13"/>
  <c r="I31" i="13"/>
  <c r="K31" i="13"/>
  <c r="J31" i="13"/>
  <c r="J28" i="13"/>
  <c r="J27" i="13"/>
  <c r="N28" i="13"/>
  <c r="M28" i="13"/>
  <c r="K28" i="13"/>
  <c r="L28" i="13"/>
  <c r="I28" i="13"/>
  <c r="L30" i="13"/>
  <c r="K30" i="13"/>
  <c r="J30" i="13"/>
  <c r="L27" i="13"/>
  <c r="I30" i="13"/>
  <c r="M30" i="13"/>
  <c r="N30" i="13"/>
  <c r="N29" i="13"/>
  <c r="M29" i="13"/>
  <c r="K27" i="13"/>
  <c r="L29" i="13"/>
  <c r="K29" i="13"/>
  <c r="K37" i="13"/>
  <c r="J29" i="13"/>
  <c r="I29" i="13"/>
  <c r="J12" i="13"/>
  <c r="N11" i="13"/>
  <c r="J14" i="13"/>
  <c r="M11" i="13"/>
  <c r="K11" i="13"/>
  <c r="L11" i="13"/>
  <c r="J11" i="13"/>
  <c r="K21" i="13"/>
  <c r="L23" i="13"/>
  <c r="J21" i="13"/>
  <c r="L18" i="13"/>
  <c r="L20" i="13"/>
  <c r="I21" i="13"/>
  <c r="L21" i="13"/>
  <c r="N21" i="13"/>
  <c r="M21" i="13"/>
  <c r="N10" i="13"/>
  <c r="N35" i="13"/>
  <c r="K10" i="13"/>
  <c r="M10" i="13"/>
  <c r="L10" i="13"/>
  <c r="I14" i="13"/>
  <c r="I12" i="13"/>
  <c r="J19" i="13"/>
  <c r="J23" i="13"/>
  <c r="J18" i="13"/>
  <c r="J20" i="13"/>
  <c r="N19" i="13"/>
  <c r="M19" i="13"/>
  <c r="L19" i="13"/>
  <c r="I19" i="13"/>
  <c r="K19" i="13"/>
  <c r="M15" i="13"/>
  <c r="I15" i="13"/>
  <c r="L15" i="13"/>
  <c r="K15" i="13"/>
  <c r="K40" i="13"/>
  <c r="N12" i="13"/>
  <c r="J15" i="13"/>
  <c r="N14" i="13"/>
  <c r="N15" i="13"/>
  <c r="N40" i="13"/>
  <c r="K13" i="13"/>
  <c r="J13" i="13"/>
  <c r="L12" i="13"/>
  <c r="L14" i="13"/>
  <c r="L13" i="13"/>
  <c r="I13" i="13"/>
  <c r="M13" i="13"/>
  <c r="M38" i="13"/>
  <c r="N13" i="13"/>
  <c r="M23" i="13"/>
  <c r="M18" i="13"/>
  <c r="M20" i="13"/>
  <c r="N22" i="13"/>
  <c r="M22" i="13"/>
  <c r="L22" i="13"/>
  <c r="I22" i="13"/>
  <c r="K22" i="13"/>
  <c r="K39" i="13"/>
  <c r="J22" i="13"/>
  <c r="J11" i="12"/>
  <c r="I40" i="13"/>
  <c r="N37" i="13"/>
  <c r="L40" i="13"/>
  <c r="M37" i="13"/>
  <c r="J40" i="13"/>
  <c r="J37" i="13"/>
  <c r="M39" i="13"/>
  <c r="K35" i="13"/>
  <c r="I38" i="13"/>
  <c r="J36" i="13"/>
  <c r="L39" i="13"/>
  <c r="I37" i="13"/>
  <c r="N38" i="13"/>
  <c r="L35" i="13"/>
  <c r="L38" i="13"/>
  <c r="M40" i="13"/>
  <c r="I39" i="13"/>
  <c r="M35" i="13"/>
  <c r="J38" i="13"/>
  <c r="I36" i="13"/>
  <c r="L36" i="13"/>
  <c r="K38" i="13"/>
  <c r="N39" i="13"/>
  <c r="K36" i="13"/>
  <c r="M36" i="13"/>
  <c r="J39" i="13"/>
  <c r="L37" i="13"/>
  <c r="N36" i="13"/>
  <c r="V44" i="13"/>
  <c r="V50" i="13"/>
  <c r="V52" i="13"/>
  <c r="V49" i="13"/>
  <c r="V45" i="13"/>
  <c r="V46" i="13"/>
  <c r="V51" i="13"/>
</calcChain>
</file>

<file path=xl/sharedStrings.xml><?xml version="1.0" encoding="utf-8"?>
<sst xmlns="http://schemas.openxmlformats.org/spreadsheetml/2006/main" count="14389" uniqueCount="2464">
  <si>
    <t>Ratings</t>
  </si>
  <si>
    <t>Base Rate</t>
  </si>
  <si>
    <t>Plus</t>
  </si>
  <si>
    <t>Finishing Position</t>
  </si>
  <si>
    <t>Winning / Losing Margin</t>
  </si>
  <si>
    <t>Class</t>
  </si>
  <si>
    <t>State</t>
  </si>
  <si>
    <t>Open</t>
  </si>
  <si>
    <t>Location</t>
  </si>
  <si>
    <t>Sex Restriction</t>
  </si>
  <si>
    <t>Barrier</t>
  </si>
  <si>
    <t>Base Rating plus</t>
  </si>
  <si>
    <t>Sum of last 9 runs Index Form Ratings</t>
  </si>
  <si>
    <t>POP</t>
  </si>
  <si>
    <t>F or FM</t>
  </si>
  <si>
    <t>Points</t>
  </si>
  <si>
    <t>72+</t>
  </si>
  <si>
    <t>66+</t>
  </si>
  <si>
    <t>Sex Adjustment</t>
  </si>
  <si>
    <t>60+</t>
  </si>
  <si>
    <t>WFA</t>
  </si>
  <si>
    <t>54+</t>
  </si>
  <si>
    <t>48+</t>
  </si>
  <si>
    <t>Plus 30 *Winning Margin</t>
  </si>
  <si>
    <t>Minus 10*Losing Margin</t>
  </si>
  <si>
    <t>Minus 5*Losing Margin</t>
  </si>
  <si>
    <t>Minus 4*Losing Margin</t>
  </si>
  <si>
    <t>&gt;=5</t>
  </si>
  <si>
    <t>Minus 3*Losing Margin</t>
  </si>
  <si>
    <t>NSW</t>
  </si>
  <si>
    <t>VIC</t>
  </si>
  <si>
    <t>QLD</t>
  </si>
  <si>
    <t>SA</t>
  </si>
  <si>
    <t>WA</t>
  </si>
  <si>
    <t>TAS</t>
  </si>
  <si>
    <t>NT</t>
  </si>
  <si>
    <t>Distance</t>
  </si>
  <si>
    <t>Age</t>
  </si>
  <si>
    <t>August</t>
  </si>
  <si>
    <t>Lookup Tables</t>
  </si>
  <si>
    <t xml:space="preserve">G1 </t>
  </si>
  <si>
    <t>MDN</t>
  </si>
  <si>
    <t xml:space="preserve">G2 </t>
  </si>
  <si>
    <t xml:space="preserve">C1 </t>
  </si>
  <si>
    <t xml:space="preserve">G3 </t>
  </si>
  <si>
    <t xml:space="preserve">C2 </t>
  </si>
  <si>
    <t xml:space="preserve">LR </t>
  </si>
  <si>
    <t>OPN</t>
  </si>
  <si>
    <t>55B</t>
  </si>
  <si>
    <t>FLY</t>
  </si>
  <si>
    <t>60B</t>
  </si>
  <si>
    <t>QLT</t>
  </si>
  <si>
    <t>65B</t>
  </si>
  <si>
    <t xml:space="preserve">C3 </t>
  </si>
  <si>
    <t>WLT</t>
  </si>
  <si>
    <t>70B</t>
  </si>
  <si>
    <t>CCP</t>
  </si>
  <si>
    <t>50B</t>
  </si>
  <si>
    <t xml:space="preserve">SC </t>
  </si>
  <si>
    <t>75B</t>
  </si>
  <si>
    <t xml:space="preserve">C6 </t>
  </si>
  <si>
    <t xml:space="preserve">C5 </t>
  </si>
  <si>
    <t>MW0</t>
  </si>
  <si>
    <t xml:space="preserve">C4 </t>
  </si>
  <si>
    <t xml:space="preserve">CB </t>
  </si>
  <si>
    <t>80B</t>
  </si>
  <si>
    <t>85B</t>
  </si>
  <si>
    <t xml:space="preserve">CA </t>
  </si>
  <si>
    <t>67B</t>
  </si>
  <si>
    <t>72B</t>
  </si>
  <si>
    <t>PC1</t>
  </si>
  <si>
    <t>Mrg Adj</t>
  </si>
  <si>
    <t>B68</t>
  </si>
  <si>
    <t>78B</t>
  </si>
  <si>
    <t>99B</t>
  </si>
  <si>
    <t>64B</t>
  </si>
  <si>
    <t>97B</t>
  </si>
  <si>
    <t>54B</t>
  </si>
  <si>
    <t>96B</t>
  </si>
  <si>
    <t>95B</t>
  </si>
  <si>
    <t>MW1</t>
  </si>
  <si>
    <t>94B</t>
  </si>
  <si>
    <t>59B</t>
  </si>
  <si>
    <t>93B</t>
  </si>
  <si>
    <t>74B</t>
  </si>
  <si>
    <t>92B</t>
  </si>
  <si>
    <t>69B</t>
  </si>
  <si>
    <t>91B</t>
  </si>
  <si>
    <t>63B</t>
  </si>
  <si>
    <t>90B</t>
  </si>
  <si>
    <t>71B</t>
  </si>
  <si>
    <t>89B</t>
  </si>
  <si>
    <t>53B</t>
  </si>
  <si>
    <t>88B</t>
  </si>
  <si>
    <t>68B</t>
  </si>
  <si>
    <t>87B</t>
  </si>
  <si>
    <t>58B</t>
  </si>
  <si>
    <t>86B</t>
  </si>
  <si>
    <t>73B</t>
  </si>
  <si>
    <t>66B</t>
  </si>
  <si>
    <t>84B</t>
  </si>
  <si>
    <t>83B</t>
  </si>
  <si>
    <t>82B</t>
  </si>
  <si>
    <t>81B</t>
  </si>
  <si>
    <t>49B</t>
  </si>
  <si>
    <t>79B</t>
  </si>
  <si>
    <t>LY0</t>
  </si>
  <si>
    <t>77B</t>
  </si>
  <si>
    <t>76B</t>
  </si>
  <si>
    <t>Rating Base</t>
  </si>
  <si>
    <t>52B</t>
  </si>
  <si>
    <t>48B</t>
  </si>
  <si>
    <t>62B</t>
  </si>
  <si>
    <t>57B</t>
  </si>
  <si>
    <t>56B</t>
  </si>
  <si>
    <t>61B</t>
  </si>
  <si>
    <t>51B</t>
  </si>
  <si>
    <t>44B</t>
  </si>
  <si>
    <t>47B</t>
  </si>
  <si>
    <t>MW2</t>
  </si>
  <si>
    <t>46B</t>
  </si>
  <si>
    <t>43B</t>
  </si>
  <si>
    <t>LY1</t>
  </si>
  <si>
    <t>45B</t>
  </si>
  <si>
    <t>41B</t>
  </si>
  <si>
    <t>40B</t>
  </si>
  <si>
    <t>96R</t>
  </si>
  <si>
    <t>95R</t>
  </si>
  <si>
    <t>94R</t>
  </si>
  <si>
    <t>90R</t>
  </si>
  <si>
    <t>89R</t>
  </si>
  <si>
    <t>86R</t>
  </si>
  <si>
    <t>85R</t>
  </si>
  <si>
    <t>84R</t>
  </si>
  <si>
    <t>83R</t>
  </si>
  <si>
    <t>82R</t>
  </si>
  <si>
    <t>81R</t>
  </si>
  <si>
    <t>80R</t>
  </si>
  <si>
    <t>78R</t>
  </si>
  <si>
    <t>77R</t>
  </si>
  <si>
    <t>76R</t>
  </si>
  <si>
    <t>75R</t>
  </si>
  <si>
    <t>74R</t>
  </si>
  <si>
    <t>72R</t>
  </si>
  <si>
    <t>71R</t>
  </si>
  <si>
    <t>70R</t>
  </si>
  <si>
    <t>69R</t>
  </si>
  <si>
    <t>68R</t>
  </si>
  <si>
    <t>66R</t>
  </si>
  <si>
    <t>65R</t>
  </si>
  <si>
    <t>64R</t>
  </si>
  <si>
    <t>63R</t>
  </si>
  <si>
    <t>62R</t>
  </si>
  <si>
    <t>61R</t>
  </si>
  <si>
    <t>60R</t>
  </si>
  <si>
    <t>59R</t>
  </si>
  <si>
    <t>58R</t>
  </si>
  <si>
    <t>55R</t>
  </si>
  <si>
    <t>54R</t>
  </si>
  <si>
    <t>50R</t>
  </si>
  <si>
    <t>45R</t>
  </si>
  <si>
    <t>LY2</t>
  </si>
  <si>
    <t>87+</t>
  </si>
  <si>
    <t>84+</t>
  </si>
  <si>
    <t>83+</t>
  </si>
  <si>
    <t>82+</t>
  </si>
  <si>
    <t>81+</t>
  </si>
  <si>
    <t>80+</t>
  </si>
  <si>
    <t>79+</t>
  </si>
  <si>
    <t>78+</t>
  </si>
  <si>
    <t>77+</t>
  </si>
  <si>
    <t>76+</t>
  </si>
  <si>
    <t>75+</t>
  </si>
  <si>
    <t>74+</t>
  </si>
  <si>
    <t>73+</t>
  </si>
  <si>
    <t>71+</t>
  </si>
  <si>
    <t>70+</t>
  </si>
  <si>
    <t>69+</t>
  </si>
  <si>
    <t>68+</t>
  </si>
  <si>
    <t>67+</t>
  </si>
  <si>
    <t>65+</t>
  </si>
  <si>
    <t>64+</t>
  </si>
  <si>
    <t>63+</t>
  </si>
  <si>
    <t>62+</t>
  </si>
  <si>
    <t>61+</t>
  </si>
  <si>
    <t>59+</t>
  </si>
  <si>
    <t>58+</t>
  </si>
  <si>
    <t>57+</t>
  </si>
  <si>
    <t>56+</t>
  </si>
  <si>
    <t>55+</t>
  </si>
  <si>
    <t>53+</t>
  </si>
  <si>
    <t>52+</t>
  </si>
  <si>
    <t>51+</t>
  </si>
  <si>
    <t>50+</t>
  </si>
  <si>
    <t>49+</t>
  </si>
  <si>
    <t>47+</t>
  </si>
  <si>
    <t>44+</t>
  </si>
  <si>
    <t>STP</t>
  </si>
  <si>
    <t>STR</t>
  </si>
  <si>
    <t>STM</t>
  </si>
  <si>
    <t>HDL</t>
  </si>
  <si>
    <t>HDR</t>
  </si>
  <si>
    <t>HDM</t>
  </si>
  <si>
    <t>Objective</t>
  </si>
  <si>
    <t>Assumption</t>
  </si>
  <si>
    <t>For each of the above objectives run reports</t>
  </si>
  <si>
    <t>Sex</t>
  </si>
  <si>
    <t>Report</t>
  </si>
  <si>
    <t xml:space="preserve">For each form element to be reported select runs that meet the selected conditions then </t>
  </si>
  <si>
    <t xml:space="preserve">For  </t>
  </si>
  <si>
    <t>Track</t>
  </si>
  <si>
    <t>Track Condition</t>
  </si>
  <si>
    <t>Jockey</t>
  </si>
  <si>
    <t>Magin</t>
  </si>
  <si>
    <t>Find the average rating for each horse for each race restricted by sex as per filtered conditions. Then take the average rating difference between each sex restriction</t>
  </si>
  <si>
    <t>MW3</t>
  </si>
  <si>
    <t>LY3</t>
  </si>
  <si>
    <t>PC6</t>
  </si>
  <si>
    <t>110</t>
  </si>
  <si>
    <t>PC5</t>
  </si>
  <si>
    <t>93R</t>
  </si>
  <si>
    <t>PC4</t>
  </si>
  <si>
    <t>91R</t>
  </si>
  <si>
    <t>PC3</t>
  </si>
  <si>
    <t>MD1</t>
  </si>
  <si>
    <t>PC2</t>
  </si>
  <si>
    <t>MC1</t>
  </si>
  <si>
    <t>88R</t>
  </si>
  <si>
    <t>87R</t>
  </si>
  <si>
    <t>PCA</t>
  </si>
  <si>
    <t>PCB</t>
  </si>
  <si>
    <t xml:space="preserve">G4 </t>
  </si>
  <si>
    <t>PCC</t>
  </si>
  <si>
    <t>PMD</t>
  </si>
  <si>
    <t>C1M</t>
  </si>
  <si>
    <t>PCD</t>
  </si>
  <si>
    <t>FWL</t>
  </si>
  <si>
    <t>PFL</t>
  </si>
  <si>
    <t>PCM</t>
  </si>
  <si>
    <t>79R</t>
  </si>
  <si>
    <t>CUP</t>
  </si>
  <si>
    <t>PTP</t>
  </si>
  <si>
    <t>PCP</t>
  </si>
  <si>
    <t>HWT</t>
  </si>
  <si>
    <t>QTY</t>
  </si>
  <si>
    <t>73R</t>
  </si>
  <si>
    <t>HIW</t>
  </si>
  <si>
    <t>HDT</t>
  </si>
  <si>
    <t xml:space="preserve">CD </t>
  </si>
  <si>
    <t xml:space="preserve">CC </t>
  </si>
  <si>
    <t>67R</t>
  </si>
  <si>
    <t>COR</t>
  </si>
  <si>
    <t>57R</t>
  </si>
  <si>
    <t>56R</t>
  </si>
  <si>
    <t>80U</t>
  </si>
  <si>
    <t>74U</t>
  </si>
  <si>
    <t>68U</t>
  </si>
  <si>
    <t>53U</t>
  </si>
  <si>
    <t>42B</t>
  </si>
  <si>
    <t>Benchmark</t>
  </si>
  <si>
    <t>Ratings  Band</t>
  </si>
  <si>
    <t>Metro Win Restriction</t>
  </si>
  <si>
    <t>Wins in the Last Year</t>
  </si>
  <si>
    <t>Picnic Races</t>
  </si>
  <si>
    <t>Unknown</t>
  </si>
  <si>
    <t>Hurdles</t>
  </si>
  <si>
    <t>Steeple</t>
  </si>
  <si>
    <t>Class System</t>
  </si>
  <si>
    <t>Ratings Plus</t>
  </si>
  <si>
    <t>For</t>
  </si>
  <si>
    <t>Use</t>
  </si>
  <si>
    <t>110B</t>
  </si>
  <si>
    <t>Class Category</t>
  </si>
  <si>
    <t>DOW</t>
  </si>
  <si>
    <t>Days Since Previous Start</t>
  </si>
  <si>
    <t>Weight</t>
  </si>
  <si>
    <t>Weight Adjustment</t>
  </si>
  <si>
    <t>Class Level</t>
  </si>
  <si>
    <t>Adjustment</t>
  </si>
  <si>
    <t>ClassLevel by Location &amp; DOW</t>
  </si>
  <si>
    <t>EXAMPLE</t>
  </si>
  <si>
    <t>2ND</t>
  </si>
  <si>
    <t>METROP</t>
  </si>
  <si>
    <t>SAT</t>
  </si>
  <si>
    <t>NONE</t>
  </si>
  <si>
    <t>Weight For Age Adjustment</t>
  </si>
  <si>
    <t>Age Restriction</t>
  </si>
  <si>
    <t>RaceDistance</t>
  </si>
  <si>
    <t>Age of Horse</t>
  </si>
  <si>
    <t>Sex of Horse</t>
  </si>
  <si>
    <t>G</t>
  </si>
  <si>
    <t>RaceDate</t>
  </si>
  <si>
    <t>Weight Carried 60</t>
  </si>
  <si>
    <t>CWT 60 - WFA 59 =1</t>
  </si>
  <si>
    <t>Total</t>
  </si>
  <si>
    <t>Index Class Rating</t>
  </si>
  <si>
    <t>Indexed Performance Rating</t>
  </si>
  <si>
    <t>and selecting a Key horse</t>
  </si>
  <si>
    <t>Determined by using the first 4 horses in this race and their Index Class Ratings of their previous start</t>
  </si>
  <si>
    <t>Use each horse as the key horse</t>
  </si>
  <si>
    <t>Formula is</t>
  </si>
  <si>
    <t>Race Reulst</t>
  </si>
  <si>
    <t>Horse</t>
  </si>
  <si>
    <t>1st D</t>
  </si>
  <si>
    <t>2nd F</t>
  </si>
  <si>
    <t>3rd B</t>
  </si>
  <si>
    <t>4th W</t>
  </si>
  <si>
    <t>ICR previous start</t>
  </si>
  <si>
    <t>Losing Margin</t>
  </si>
  <si>
    <t>Key horse ICR + 35 * (keyhorse losing margin - losing margin)</t>
  </si>
  <si>
    <t>KeyHorse=D</t>
  </si>
  <si>
    <t>KeyHorse=F</t>
  </si>
  <si>
    <t>KeyHorse=B</t>
  </si>
  <si>
    <t>KeyHorse=W</t>
  </si>
  <si>
    <t>LM this start</t>
  </si>
  <si>
    <t>Variation</t>
  </si>
  <si>
    <t>Average Var</t>
  </si>
  <si>
    <t>Median Var</t>
  </si>
  <si>
    <t>Std Deviation</t>
  </si>
  <si>
    <t>The horse which provides the least / lowest absolute median ie closest to 0 from the ICR of the first 4 horse is the key horse</t>
  </si>
  <si>
    <t>If 2 horses porovide the same median select the horse with the absolute lowest avg margin</t>
  </si>
  <si>
    <t>Horse D and W give us an absolute median of 55.5</t>
  </si>
  <si>
    <t>Horse D gives us the absolute lowest avg var he is the key horse</t>
  </si>
  <si>
    <t>Same / Select / Any</t>
  </si>
  <si>
    <t>Track Category</t>
  </si>
  <si>
    <t>Find the average rating for each horse for each race by Track Category as per filtered conditions. Then take the average rating difference between each track category</t>
  </si>
  <si>
    <t>Find the average rating for each horse for each race by DOW as per filtered conditions. Then take the average rating difference between each DOW</t>
  </si>
  <si>
    <t>If &lt; 9 runs - Average IFR * 9</t>
  </si>
  <si>
    <t xml:space="preserve">  </t>
  </si>
  <si>
    <t xml:space="preserve">   </t>
  </si>
  <si>
    <t xml:space="preserve">3 </t>
  </si>
  <si>
    <t xml:space="preserve">FM </t>
  </si>
  <si>
    <t>3+</t>
  </si>
  <si>
    <t>CHG</t>
  </si>
  <si>
    <t>4+</t>
  </si>
  <si>
    <t xml:space="preserve">F  </t>
  </si>
  <si>
    <t>34</t>
  </si>
  <si>
    <t xml:space="preserve">CG </t>
  </si>
  <si>
    <t xml:space="preserve">4 </t>
  </si>
  <si>
    <t xml:space="preserve">M  </t>
  </si>
  <si>
    <t xml:space="preserve">2 </t>
  </si>
  <si>
    <t>HGM</t>
  </si>
  <si>
    <t>2+</t>
  </si>
  <si>
    <t xml:space="preserve">HG </t>
  </si>
  <si>
    <t>23</t>
  </si>
  <si>
    <t>5+</t>
  </si>
  <si>
    <t>45</t>
  </si>
  <si>
    <t>Restricted to</t>
  </si>
  <si>
    <t>3 year old horses</t>
  </si>
  <si>
    <t>4 year old horses</t>
  </si>
  <si>
    <t>2 year old horses</t>
  </si>
  <si>
    <t>4 year old horses and older</t>
  </si>
  <si>
    <t>3 year old horses and older</t>
  </si>
  <si>
    <t>3 &amp; 4 year olds</t>
  </si>
  <si>
    <t>2 year old horses and older</t>
  </si>
  <si>
    <t>2 and 3 year old horses</t>
  </si>
  <si>
    <t>5 year old horses and older</t>
  </si>
  <si>
    <t>4 and 5 year old horses</t>
  </si>
  <si>
    <t>Fillies and Mares (Female horses)</t>
  </si>
  <si>
    <t>Colts, Horses and Geldings (Male horses)</t>
  </si>
  <si>
    <t>Horses &amp; Geldings (Male Horses)</t>
  </si>
  <si>
    <t>No sex restriction this is a mistake in the database</t>
  </si>
  <si>
    <t>Fillies  (2 Year Old and 3 Year Old Female horses)</t>
  </si>
  <si>
    <t>Mares (Female horses)</t>
  </si>
  <si>
    <t>Colts and Geldings (2 and 3 Year Old male horses)</t>
  </si>
  <si>
    <t>1000m</t>
  </si>
  <si>
    <t>1001 - 1200m</t>
  </si>
  <si>
    <t>6+</t>
  </si>
  <si>
    <t xml:space="preserve">1st August - 31sr December </t>
  </si>
  <si>
    <t>1st January - 31st March</t>
  </si>
  <si>
    <t>1st April - 31st July</t>
  </si>
  <si>
    <t>1 - 15</t>
  </si>
  <si>
    <t>16 - 31</t>
  </si>
  <si>
    <t>Month</t>
  </si>
  <si>
    <t>September</t>
  </si>
  <si>
    <t>October</t>
  </si>
  <si>
    <t>November</t>
  </si>
  <si>
    <t>December</t>
  </si>
  <si>
    <t>January</t>
  </si>
  <si>
    <t>February</t>
  </si>
  <si>
    <t>March</t>
  </si>
  <si>
    <t>April</t>
  </si>
  <si>
    <t>May</t>
  </si>
  <si>
    <t>June</t>
  </si>
  <si>
    <t>July</t>
  </si>
  <si>
    <t>Date</t>
  </si>
  <si>
    <t>1201 - 1400m</t>
  </si>
  <si>
    <t>1401 - 1600m</t>
  </si>
  <si>
    <t>1601 - 1800m</t>
  </si>
  <si>
    <t>1801 - 2000m</t>
  </si>
  <si>
    <t>2001 - 2200m</t>
  </si>
  <si>
    <t>2201 - 2400m</t>
  </si>
  <si>
    <t>2401 - 2600m</t>
  </si>
  <si>
    <t>2601 - 2800m</t>
  </si>
  <si>
    <t>3001 - 3200m</t>
  </si>
  <si>
    <t>2801 - 3000m</t>
  </si>
  <si>
    <t>null</t>
  </si>
  <si>
    <t>Prise Money</t>
  </si>
  <si>
    <t>Vic</t>
  </si>
  <si>
    <t>Qld</t>
  </si>
  <si>
    <t>M</t>
  </si>
  <si>
    <t>P</t>
  </si>
  <si>
    <t>C</t>
  </si>
  <si>
    <t>Mid Week</t>
  </si>
  <si>
    <t>F</t>
  </si>
  <si>
    <t>D</t>
  </si>
  <si>
    <t>S</t>
  </si>
  <si>
    <t>H</t>
  </si>
  <si>
    <t>Same</t>
  </si>
  <si>
    <t>Any</t>
  </si>
  <si>
    <t>Note</t>
  </si>
  <si>
    <t>Class means the class designated in the database as Class which is the first 3 characters in the field</t>
  </si>
  <si>
    <t>Open means no age restriction</t>
  </si>
  <si>
    <t>Open means no sex restriction</t>
  </si>
  <si>
    <t>These are the conditions that each run has to meet in order to be included in the calculation</t>
  </si>
  <si>
    <t>Note For</t>
  </si>
  <si>
    <t>You select runs based on these conditions</t>
  </si>
  <si>
    <t>Procedure</t>
  </si>
  <si>
    <t>Find the runs that match the filtered conditions</t>
  </si>
  <si>
    <t>Filtered Conditions</t>
  </si>
  <si>
    <t>Example</t>
  </si>
  <si>
    <t>Take 3 horses each with 5 runs that have met filtered conditions</t>
  </si>
  <si>
    <t>Horse A</t>
  </si>
  <si>
    <t>A</t>
  </si>
  <si>
    <t>Rating</t>
  </si>
  <si>
    <t>B</t>
  </si>
  <si>
    <t>HorseAvgRtgfromBarrier</t>
  </si>
  <si>
    <t>Find the Weight for each horse for each run according to the Weight for Age Scale</t>
  </si>
  <si>
    <t>Find the difference between horses weight carried (cwt) and the weight as per the Weight for Age (WFA) scale for each run - call this Horse Weight Difference HWD</t>
  </si>
  <si>
    <t xml:space="preserve">Find the Horse average rating of HWD for each horse for each race that meets the filtered condition selected. </t>
  </si>
  <si>
    <t>Find the average rating difference of the HWD</t>
  </si>
  <si>
    <t>CWT</t>
  </si>
  <si>
    <t>HWD</t>
  </si>
  <si>
    <t>Difference between barriers</t>
  </si>
  <si>
    <t>Horse B</t>
  </si>
  <si>
    <t>Horse C</t>
  </si>
  <si>
    <t>All Horse</t>
  </si>
  <si>
    <t>All Horse Average</t>
  </si>
  <si>
    <t>All Horses Average</t>
  </si>
  <si>
    <t>All Horses Average of HWD Diff</t>
  </si>
  <si>
    <t>Aveg HWD Diff</t>
  </si>
  <si>
    <t>Select Report</t>
  </si>
  <si>
    <t>RACE Class</t>
  </si>
  <si>
    <t>Race Sex Restriction</t>
  </si>
  <si>
    <t>Race Age Restriction</t>
  </si>
  <si>
    <t>Race Class</t>
  </si>
  <si>
    <t>Select Filtered Race Conditions</t>
  </si>
  <si>
    <t>RaceClass</t>
  </si>
  <si>
    <t>Take 3 horses with the following Ratings from 5 runs that meet the filitered conditions</t>
  </si>
  <si>
    <t>2MW</t>
  </si>
  <si>
    <t>AvgperClass</t>
  </si>
  <si>
    <t>Average difference between classes</t>
  </si>
  <si>
    <t>All Horse Avg Difference</t>
  </si>
  <si>
    <t>Race Sex restriction</t>
  </si>
  <si>
    <t xml:space="preserve">Find the average difference of the average rating difference between each barrier of  each horse </t>
  </si>
  <si>
    <t>QLd</t>
  </si>
  <si>
    <t>AvgRateState</t>
  </si>
  <si>
    <t>,</t>
  </si>
  <si>
    <t>Average rating difference between States</t>
  </si>
  <si>
    <t>FM</t>
  </si>
  <si>
    <t>Rating difference betqeen the sex restriction</t>
  </si>
  <si>
    <t>Rtg</t>
  </si>
  <si>
    <t>Average of all horses rating difference</t>
  </si>
  <si>
    <t>All horses</t>
  </si>
  <si>
    <t>DOW or Class level</t>
  </si>
  <si>
    <t>TrackCat</t>
  </si>
  <si>
    <t>Sat</t>
  </si>
  <si>
    <t>Ratg</t>
  </si>
  <si>
    <t>AvgRate Per DOW</t>
  </si>
  <si>
    <t>AvgRateDiff between DOW</t>
  </si>
  <si>
    <t>Weight means the diffference between what the horse carried (cwt) and the WFA scale</t>
  </si>
  <si>
    <t>Days between Selected Runs</t>
  </si>
  <si>
    <t>For each horse Take the average rating the horse returns from each barrier of each run that meets the filtered conditions</t>
  </si>
  <si>
    <t>Days between Selected races</t>
  </si>
  <si>
    <t>Then find the difference between the average rating found for each barrier in the previous step ie the difference form one barrier to another see example</t>
  </si>
  <si>
    <t>Find the average difference of the average rating difference of all horses found in previous step</t>
  </si>
  <si>
    <t xml:space="preserve"> Find the average rating for each HWD difference between each weight as per the WFA scale</t>
  </si>
  <si>
    <t>Find HWD which is the difference between the weight the horse has carried and the weight per the WFA for each race that meets the filtered conditions for each horse</t>
  </si>
  <si>
    <t>Find the average rating difference of all HWD for all horses</t>
  </si>
  <si>
    <t>Find the average rating for each horse for each class as per filtered conditions. Then take the average rating difference between each class</t>
  </si>
  <si>
    <t>Find the average rating for each run by each state as per the filtered conditions. Then find average rating difference of each horse between each State</t>
  </si>
  <si>
    <t>Then find the rating difference difference between each barrier  for each horse as per the previous step</t>
  </si>
  <si>
    <t>Days between Selected Runs  menas that for runs to be selected they must be within a certain number of days of each other eg if 365 days is selected then if a race quliafies then for another races that meets all other conditions it must be within 365 days of the first race taht qualifies</t>
  </si>
  <si>
    <t>Find the average rating difference of the average rating difference  for all horse between each class</t>
  </si>
  <si>
    <t>Find the average rating difference of the average rating difference of all horse by state</t>
  </si>
  <si>
    <t>Find the average rating difference of the average rating difference of all horse by races restricted by sex</t>
  </si>
  <si>
    <t>To determine the Weight the horse should carry according to this Weight for Age Scale</t>
  </si>
  <si>
    <t>Look up Horses Age at time of race date</t>
  </si>
  <si>
    <t>Look up distance of the race</t>
  </si>
  <si>
    <t>Look up Race Date</t>
  </si>
  <si>
    <t>Look up month of race date</t>
  </si>
  <si>
    <t>Look up day of race date</t>
  </si>
  <si>
    <t>Look up Sex of Horse</t>
  </si>
  <si>
    <t>Races on or after</t>
  </si>
  <si>
    <t>Allowance for Sex</t>
  </si>
  <si>
    <t>Weight for Age</t>
  </si>
  <si>
    <t>Current Age of a horse is obtained in HORSMAST</t>
  </si>
  <si>
    <t>So</t>
  </si>
  <si>
    <t>A horse born on 1/10/2002  turns 1 on 1/8/2003, turns 2 on 1/8/2004</t>
  </si>
  <si>
    <t>Born</t>
  </si>
  <si>
    <t>Birthday</t>
  </si>
  <si>
    <t>So If horse Age in horsmast is 15 today then any race after 1/8/2007 and before 1/08/2008 the horse would have been a 5 Year old</t>
  </si>
  <si>
    <t>The database increments a horses age by 1 every on the 1st August each year</t>
  </si>
  <si>
    <t>Horse age in Horsmast is 16 today</t>
  </si>
  <si>
    <t>Then if he raced on 1/9/2006</t>
  </si>
  <si>
    <t>His age at the time fo race is 16-10=6 years old see table</t>
  </si>
  <si>
    <t>Table</t>
  </si>
  <si>
    <t>ADBY</t>
  </si>
  <si>
    <t>ALB</t>
  </si>
  <si>
    <t>ARDL</t>
  </si>
  <si>
    <t>ARMD</t>
  </si>
  <si>
    <t>BALR</t>
  </si>
  <si>
    <t>BATH</t>
  </si>
  <si>
    <t>BDNE</t>
  </si>
  <si>
    <t>BDRA</t>
  </si>
  <si>
    <t>BDWD</t>
  </si>
  <si>
    <t>BEAU</t>
  </si>
  <si>
    <t>BEDG</t>
  </si>
  <si>
    <t>BEGA</t>
  </si>
  <si>
    <t>BERR</t>
  </si>
  <si>
    <t>BGRA</t>
  </si>
  <si>
    <t>BINN</t>
  </si>
  <si>
    <t>BLNA</t>
  </si>
  <si>
    <t>BOMB</t>
  </si>
  <si>
    <t>BONG</t>
  </si>
  <si>
    <t>BR H</t>
  </si>
  <si>
    <t>BRBA</t>
  </si>
  <si>
    <t>BREW</t>
  </si>
  <si>
    <t>BRKE</t>
  </si>
  <si>
    <t>BRWA</t>
  </si>
  <si>
    <t>BUNG</t>
  </si>
  <si>
    <t>BVLE</t>
  </si>
  <si>
    <t>CANB</t>
  </si>
  <si>
    <t>CANT</t>
  </si>
  <si>
    <t>CARR</t>
  </si>
  <si>
    <t>CBAR</t>
  </si>
  <si>
    <t>CBBN</t>
  </si>
  <si>
    <t>CBLE</t>
  </si>
  <si>
    <t>CBYC</t>
  </si>
  <si>
    <t>CESS</t>
  </si>
  <si>
    <t>CKWL</t>
  </si>
  <si>
    <t>COFF</t>
  </si>
  <si>
    <t>COLL</t>
  </si>
  <si>
    <t>COND</t>
  </si>
  <si>
    <t>COOL</t>
  </si>
  <si>
    <t>COOM</t>
  </si>
  <si>
    <t>COOT</t>
  </si>
  <si>
    <t>COWR</t>
  </si>
  <si>
    <t>CRDA</t>
  </si>
  <si>
    <t>CSNO</t>
  </si>
  <si>
    <t>DEN</t>
  </si>
  <si>
    <t>DUBB</t>
  </si>
  <si>
    <t>DWTR</t>
  </si>
  <si>
    <t>ENNG</t>
  </si>
  <si>
    <t>FERN</t>
  </si>
  <si>
    <t>FORB</t>
  </si>
  <si>
    <t>GBNE</t>
  </si>
  <si>
    <t>GEUR</t>
  </si>
  <si>
    <t>GILG</t>
  </si>
  <si>
    <t>GL I</t>
  </si>
  <si>
    <t>GOOL</t>
  </si>
  <si>
    <t>GOSF</t>
  </si>
  <si>
    <t>GOUL</t>
  </si>
  <si>
    <t>GRAF</t>
  </si>
  <si>
    <t>GREN</t>
  </si>
  <si>
    <t>GRIF</t>
  </si>
  <si>
    <t>GULG</t>
  </si>
  <si>
    <t>GUND</t>
  </si>
  <si>
    <t>GUNN</t>
  </si>
  <si>
    <t>HAWK</t>
  </si>
  <si>
    <t>HAY</t>
  </si>
  <si>
    <t>HILL</t>
  </si>
  <si>
    <t>HOLB</t>
  </si>
  <si>
    <t>HRDN</t>
  </si>
  <si>
    <t>HWKI</t>
  </si>
  <si>
    <t>INVL</t>
  </si>
  <si>
    <t>JER</t>
  </si>
  <si>
    <t>K GR</t>
  </si>
  <si>
    <t>KEMP</t>
  </si>
  <si>
    <t>L RG</t>
  </si>
  <si>
    <t>LEET</t>
  </si>
  <si>
    <t>LISM</t>
  </si>
  <si>
    <t>LKHT</t>
  </si>
  <si>
    <t>LTH</t>
  </si>
  <si>
    <t>MDGE</t>
  </si>
  <si>
    <t>MEND</t>
  </si>
  <si>
    <t>MERR</t>
  </si>
  <si>
    <t>MGRY</t>
  </si>
  <si>
    <t>MLWA</t>
  </si>
  <si>
    <t>MNGI</t>
  </si>
  <si>
    <t>MOUL</t>
  </si>
  <si>
    <t>MREE</t>
  </si>
  <si>
    <t>MRYA</t>
  </si>
  <si>
    <t>MWBH</t>
  </si>
  <si>
    <t>MWBK</t>
  </si>
  <si>
    <t>NARR</t>
  </si>
  <si>
    <t>NBRI</t>
  </si>
  <si>
    <t>NCLE</t>
  </si>
  <si>
    <t>NMNE</t>
  </si>
  <si>
    <t>NOWR</t>
  </si>
  <si>
    <t>NYNG</t>
  </si>
  <si>
    <t>ORAN</t>
  </si>
  <si>
    <t>P MQ</t>
  </si>
  <si>
    <t>PAMB</t>
  </si>
  <si>
    <t>POON</t>
  </si>
  <si>
    <t>PRKS</t>
  </si>
  <si>
    <t>QBYN</t>
  </si>
  <si>
    <t>QUAB</t>
  </si>
  <si>
    <t>QUAM</t>
  </si>
  <si>
    <t>QUIR</t>
  </si>
  <si>
    <t>RAND</t>
  </si>
  <si>
    <t>RAWT</t>
  </si>
  <si>
    <t>RHIL</t>
  </si>
  <si>
    <t>SAPH</t>
  </si>
  <si>
    <t>SCNE</t>
  </si>
  <si>
    <t>TABM</t>
  </si>
  <si>
    <t>TALM</t>
  </si>
  <si>
    <t>TAMW</t>
  </si>
  <si>
    <t>TAR</t>
  </si>
  <si>
    <t>TLBG</t>
  </si>
  <si>
    <t>TMGY</t>
  </si>
  <si>
    <t>TOC</t>
  </si>
  <si>
    <t>TRAN</t>
  </si>
  <si>
    <t>TRUN</t>
  </si>
  <si>
    <t>TTHM</t>
  </si>
  <si>
    <t>TULL</t>
  </si>
  <si>
    <t>TUMB</t>
  </si>
  <si>
    <t>TUMT</t>
  </si>
  <si>
    <t>TUNC</t>
  </si>
  <si>
    <t>W FM</t>
  </si>
  <si>
    <t>WAGG</t>
  </si>
  <si>
    <t>WAGR</t>
  </si>
  <si>
    <t>WALG</t>
  </si>
  <si>
    <t>WBYN</t>
  </si>
  <si>
    <t>WCHA</t>
  </si>
  <si>
    <t>WCPE</t>
  </si>
  <si>
    <t>WDAH</t>
  </si>
  <si>
    <t>WEAN</t>
  </si>
  <si>
    <t>WELL</t>
  </si>
  <si>
    <t>WENT</t>
  </si>
  <si>
    <t>WING</t>
  </si>
  <si>
    <t>WLDA</t>
  </si>
  <si>
    <t>WRRN</t>
  </si>
  <si>
    <t>WYNG</t>
  </si>
  <si>
    <t>YASS</t>
  </si>
  <si>
    <t>YUNG</t>
  </si>
  <si>
    <t>AD R</t>
  </si>
  <si>
    <t>ALSP</t>
  </si>
  <si>
    <t>B CK</t>
  </si>
  <si>
    <t>DRWN</t>
  </si>
  <si>
    <t>KATH</t>
  </si>
  <si>
    <t>P CK</t>
  </si>
  <si>
    <t>T CK</t>
  </si>
  <si>
    <t>TIMB</t>
  </si>
  <si>
    <t>ALMA</t>
  </si>
  <si>
    <t>ALPH</t>
  </si>
  <si>
    <t>ARLH</t>
  </si>
  <si>
    <t>ARMC</t>
  </si>
  <si>
    <t>ATHN</t>
  </si>
  <si>
    <t>AUGA</t>
  </si>
  <si>
    <t>AYR</t>
  </si>
  <si>
    <t>BARC</t>
  </si>
  <si>
    <t>BBRG</t>
  </si>
  <si>
    <t>BDRE</t>
  </si>
  <si>
    <t>BDST</t>
  </si>
  <si>
    <t>BELL</t>
  </si>
  <si>
    <t>BETO</t>
  </si>
  <si>
    <t>BIRD</t>
  </si>
  <si>
    <t>BKLL</t>
  </si>
  <si>
    <t>BKTN</t>
  </si>
  <si>
    <t>BLUF</t>
  </si>
  <si>
    <t>BOUL</t>
  </si>
  <si>
    <t>BOWN</t>
  </si>
  <si>
    <t>BURR</t>
  </si>
  <si>
    <t>CAMB</t>
  </si>
  <si>
    <t>CAMO</t>
  </si>
  <si>
    <t>CDCT</t>
  </si>
  <si>
    <t>CDIT</t>
  </si>
  <si>
    <t>CDRA</t>
  </si>
  <si>
    <t>CFTN</t>
  </si>
  <si>
    <t>CH T</t>
  </si>
  <si>
    <t>CHAR</t>
  </si>
  <si>
    <t>CHGO</t>
  </si>
  <si>
    <t>CHIN</t>
  </si>
  <si>
    <t>CLER</t>
  </si>
  <si>
    <t>CLON</t>
  </si>
  <si>
    <t>CLPE</t>
  </si>
  <si>
    <t>COEN</t>
  </si>
  <si>
    <t>COOK</t>
  </si>
  <si>
    <t>CORF</t>
  </si>
  <si>
    <t>CPLA</t>
  </si>
  <si>
    <t>CRNS</t>
  </si>
  <si>
    <t>CUNN</t>
  </si>
  <si>
    <t>CVLE</t>
  </si>
  <si>
    <t>DALB</t>
  </si>
  <si>
    <t>DEAG</t>
  </si>
  <si>
    <t>DING</t>
  </si>
  <si>
    <t>DOOM</t>
  </si>
  <si>
    <t>DUAR</t>
  </si>
  <si>
    <t>E FM</t>
  </si>
  <si>
    <t>EIDS</t>
  </si>
  <si>
    <t>EINA</t>
  </si>
  <si>
    <t>EMER</t>
  </si>
  <si>
    <t>EROM</t>
  </si>
  <si>
    <t>ESK</t>
  </si>
  <si>
    <t>EWAN</t>
  </si>
  <si>
    <t>FLIN</t>
  </si>
  <si>
    <t>GATT</t>
  </si>
  <si>
    <t>GAYN</t>
  </si>
  <si>
    <t>GCST</t>
  </si>
  <si>
    <t>GLAD</t>
  </si>
  <si>
    <t>GOON</t>
  </si>
  <si>
    <t>GORD</t>
  </si>
  <si>
    <t>GR D</t>
  </si>
  <si>
    <t>GTWN</t>
  </si>
  <si>
    <t>GYMP</t>
  </si>
  <si>
    <t>HOME</t>
  </si>
  <si>
    <t>HUGH</t>
  </si>
  <si>
    <t>ILFR</t>
  </si>
  <si>
    <t>INGH</t>
  </si>
  <si>
    <t>INJU</t>
  </si>
  <si>
    <t>INNI</t>
  </si>
  <si>
    <t>IPSW</t>
  </si>
  <si>
    <t>ISIS</t>
  </si>
  <si>
    <t>J CK</t>
  </si>
  <si>
    <t>JAND</t>
  </si>
  <si>
    <t>JCHO</t>
  </si>
  <si>
    <t>JUND</t>
  </si>
  <si>
    <t>KCOY</t>
  </si>
  <si>
    <t>KUMB</t>
  </si>
  <si>
    <t>LRCH</t>
  </si>
  <si>
    <t>LURA</t>
  </si>
  <si>
    <t>M GT</t>
  </si>
  <si>
    <t>MAXW</t>
  </si>
  <si>
    <t>MBAH</t>
  </si>
  <si>
    <t>MICH</t>
  </si>
  <si>
    <t>MIDD</t>
  </si>
  <si>
    <t>MILS</t>
  </si>
  <si>
    <t>MING</t>
  </si>
  <si>
    <t>MKAY</t>
  </si>
  <si>
    <t>MKIN</t>
  </si>
  <si>
    <t>MONT</t>
  </si>
  <si>
    <t>MORV</t>
  </si>
  <si>
    <t>MRBA</t>
  </si>
  <si>
    <t>MT I</t>
  </si>
  <si>
    <t>MT P</t>
  </si>
  <si>
    <t>MUTT</t>
  </si>
  <si>
    <t>NELI</t>
  </si>
  <si>
    <t>NNGO</t>
  </si>
  <si>
    <t>NOCC</t>
  </si>
  <si>
    <t>NOOR</t>
  </si>
  <si>
    <t>NORM</t>
  </si>
  <si>
    <t>O PK</t>
  </si>
  <si>
    <t>OAKY</t>
  </si>
  <si>
    <t>OKLY</t>
  </si>
  <si>
    <t>PENT</t>
  </si>
  <si>
    <t>PRRE</t>
  </si>
  <si>
    <t>QUIL</t>
  </si>
  <si>
    <t>RICH</t>
  </si>
  <si>
    <t>RIDG</t>
  </si>
  <si>
    <t>ROCK</t>
  </si>
  <si>
    <t>ROHS</t>
  </si>
  <si>
    <t>ROMA</t>
  </si>
  <si>
    <t>S DP</t>
  </si>
  <si>
    <t>SSRE</t>
  </si>
  <si>
    <t>ST G</t>
  </si>
  <si>
    <t>STAM</t>
  </si>
  <si>
    <t>STAN</t>
  </si>
  <si>
    <t>STON</t>
  </si>
  <si>
    <t>SURT</t>
  </si>
  <si>
    <t>T HL</t>
  </si>
  <si>
    <t>TALW</t>
  </si>
  <si>
    <t>TAMB</t>
  </si>
  <si>
    <t>TARA</t>
  </si>
  <si>
    <t>TARM</t>
  </si>
  <si>
    <t>TEXS</t>
  </si>
  <si>
    <t>THAN</t>
  </si>
  <si>
    <t>THEO</t>
  </si>
  <si>
    <t>TOWN</t>
  </si>
  <si>
    <t>TW H</t>
  </si>
  <si>
    <t>TWBA</t>
  </si>
  <si>
    <t>TWBC</t>
  </si>
  <si>
    <t>TWBI</t>
  </si>
  <si>
    <t>WAND</t>
  </si>
  <si>
    <t>WARA</t>
  </si>
  <si>
    <t>WARW</t>
  </si>
  <si>
    <t>WDRH</t>
  </si>
  <si>
    <t>WILP</t>
  </si>
  <si>
    <t>WINT</t>
  </si>
  <si>
    <t>WOND</t>
  </si>
  <si>
    <t>WYAN</t>
  </si>
  <si>
    <t>YEPP</t>
  </si>
  <si>
    <t>YRKA</t>
  </si>
  <si>
    <t>BERI</t>
  </si>
  <si>
    <t>BKVA</t>
  </si>
  <si>
    <t>BORD</t>
  </si>
  <si>
    <t>CDNA</t>
  </si>
  <si>
    <t>CHEL</t>
  </si>
  <si>
    <t>CLRE</t>
  </si>
  <si>
    <t>GAWL</t>
  </si>
  <si>
    <t>HDON</t>
  </si>
  <si>
    <t>HKER</t>
  </si>
  <si>
    <t>JTWN</t>
  </si>
  <si>
    <t>KCTE</t>
  </si>
  <si>
    <t>KIMB</t>
  </si>
  <si>
    <t>LOCK</t>
  </si>
  <si>
    <t>M BR</t>
  </si>
  <si>
    <t>MORP</t>
  </si>
  <si>
    <t>MRPK</t>
  </si>
  <si>
    <t>MT G</t>
  </si>
  <si>
    <t>NARA</t>
  </si>
  <si>
    <t>OAKB</t>
  </si>
  <si>
    <t>PNLA</t>
  </si>
  <si>
    <t>PNNG</t>
  </si>
  <si>
    <t>PT A</t>
  </si>
  <si>
    <t>PT L</t>
  </si>
  <si>
    <t>PT P</t>
  </si>
  <si>
    <t>QORN</t>
  </si>
  <si>
    <t>ROXB</t>
  </si>
  <si>
    <t>SBYN</t>
  </si>
  <si>
    <t>ST B</t>
  </si>
  <si>
    <t>T BY</t>
  </si>
  <si>
    <t>V PK</t>
  </si>
  <si>
    <t>WHYL</t>
  </si>
  <si>
    <t>DEL</t>
  </si>
  <si>
    <t>DEV</t>
  </si>
  <si>
    <t>DEVS</t>
  </si>
  <si>
    <t>ELWI</t>
  </si>
  <si>
    <t>ELWK</t>
  </si>
  <si>
    <t>K IS</t>
  </si>
  <si>
    <t>LFRD</t>
  </si>
  <si>
    <t>MOWB</t>
  </si>
  <si>
    <t>SPRN</t>
  </si>
  <si>
    <t>ALEX</t>
  </si>
  <si>
    <t>ARAT</t>
  </si>
  <si>
    <t>AVOC</t>
  </si>
  <si>
    <t>BALN</t>
  </si>
  <si>
    <t>BBT</t>
  </si>
  <si>
    <t>BCHN</t>
  </si>
  <si>
    <t>BDGO</t>
  </si>
  <si>
    <t>BDLE</t>
  </si>
  <si>
    <t>BLLA</t>
  </si>
  <si>
    <t>BRAT</t>
  </si>
  <si>
    <t>CAMP</t>
  </si>
  <si>
    <t>CAST</t>
  </si>
  <si>
    <t>CAUL</t>
  </si>
  <si>
    <t>CLAC</t>
  </si>
  <si>
    <t>COLR</t>
  </si>
  <si>
    <t>CRAN</t>
  </si>
  <si>
    <t>DDRG</t>
  </si>
  <si>
    <t>DON</t>
  </si>
  <si>
    <t>DROU</t>
  </si>
  <si>
    <t>DUNK</t>
  </si>
  <si>
    <t>ECHA</t>
  </si>
  <si>
    <t>EHPE</t>
  </si>
  <si>
    <t>FIND</t>
  </si>
  <si>
    <t>FLEM</t>
  </si>
  <si>
    <t>GBWR</t>
  </si>
  <si>
    <t>GEEL</t>
  </si>
  <si>
    <t>GESY</t>
  </si>
  <si>
    <t>GR W</t>
  </si>
  <si>
    <t>H RK</t>
  </si>
  <si>
    <t>HEAL</t>
  </si>
  <si>
    <t>HMJE</t>
  </si>
  <si>
    <t>HSHM</t>
  </si>
  <si>
    <t>HTON</t>
  </si>
  <si>
    <t>KILM</t>
  </si>
  <si>
    <t>KRNG</t>
  </si>
  <si>
    <t>KYNE</t>
  </si>
  <si>
    <t>M V</t>
  </si>
  <si>
    <t>MANS</t>
  </si>
  <si>
    <t>MERT</t>
  </si>
  <si>
    <t>MILD</t>
  </si>
  <si>
    <t>MOE</t>
  </si>
  <si>
    <t>MORN</t>
  </si>
  <si>
    <t>MORT</t>
  </si>
  <si>
    <t>MTNG</t>
  </si>
  <si>
    <t>MURT</t>
  </si>
  <si>
    <t>NHIL</t>
  </si>
  <si>
    <t>OAKL</t>
  </si>
  <si>
    <t>PAK</t>
  </si>
  <si>
    <t>PAKM</t>
  </si>
  <si>
    <t>PAKS</t>
  </si>
  <si>
    <t>PENS</t>
  </si>
  <si>
    <t>S CK</t>
  </si>
  <si>
    <t>SALE</t>
  </si>
  <si>
    <t>SAND</t>
  </si>
  <si>
    <t>SANH</t>
  </si>
  <si>
    <t>SANL</t>
  </si>
  <si>
    <t>SEYM</t>
  </si>
  <si>
    <t>ST A</t>
  </si>
  <si>
    <t>STAW</t>
  </si>
  <si>
    <t>SW H</t>
  </si>
  <si>
    <t>SWCK</t>
  </si>
  <si>
    <t>TAT</t>
  </si>
  <si>
    <t>TERA</t>
  </si>
  <si>
    <t>TOW</t>
  </si>
  <si>
    <t>TRAR</t>
  </si>
  <si>
    <t>WANG</t>
  </si>
  <si>
    <t>WERR</t>
  </si>
  <si>
    <t>WKBL</t>
  </si>
  <si>
    <t>WMAI</t>
  </si>
  <si>
    <t>WNBL</t>
  </si>
  <si>
    <t>WOD</t>
  </si>
  <si>
    <t>WYCH</t>
  </si>
  <si>
    <t>Y GL</t>
  </si>
  <si>
    <t>YEA</t>
  </si>
  <si>
    <t>ABNY</t>
  </si>
  <si>
    <t>ASCT</t>
  </si>
  <si>
    <t>BEV</t>
  </si>
  <si>
    <t>BLMT</t>
  </si>
  <si>
    <t>BRME</t>
  </si>
  <si>
    <t>BUNB</t>
  </si>
  <si>
    <t>CARN</t>
  </si>
  <si>
    <t>COLI</t>
  </si>
  <si>
    <t>DONG</t>
  </si>
  <si>
    <t>DRBY</t>
  </si>
  <si>
    <t>E BY</t>
  </si>
  <si>
    <t>EXMO</t>
  </si>
  <si>
    <t>FITZ</t>
  </si>
  <si>
    <t>GTON</t>
  </si>
  <si>
    <t>H CK</t>
  </si>
  <si>
    <t>JUNC</t>
  </si>
  <si>
    <t>KALG</t>
  </si>
  <si>
    <t>KNRA</t>
  </si>
  <si>
    <t>KOJO</t>
  </si>
  <si>
    <t>LDOR</t>
  </si>
  <si>
    <t>LEIN</t>
  </si>
  <si>
    <t>LEON</t>
  </si>
  <si>
    <t>LTON</t>
  </si>
  <si>
    <t>MARB</t>
  </si>
  <si>
    <t>MEEK</t>
  </si>
  <si>
    <t>MNEW</t>
  </si>
  <si>
    <t>MOOR</t>
  </si>
  <si>
    <t>MT B</t>
  </si>
  <si>
    <t>MT M</t>
  </si>
  <si>
    <t>NGIN</t>
  </si>
  <si>
    <t>NMAN</t>
  </si>
  <si>
    <t>NORS</t>
  </si>
  <si>
    <t>NTHM</t>
  </si>
  <si>
    <t>ONLW</t>
  </si>
  <si>
    <t>PING</t>
  </si>
  <si>
    <t>PINJ</t>
  </si>
  <si>
    <t>PT H</t>
  </si>
  <si>
    <t>RBRN</t>
  </si>
  <si>
    <t>TOOD</t>
  </si>
  <si>
    <t>WLNA</t>
  </si>
  <si>
    <t>WYND</t>
  </si>
  <si>
    <t>YALG</t>
  </si>
  <si>
    <t>YORK</t>
  </si>
  <si>
    <t>TRK</t>
  </si>
  <si>
    <t>TRACKNAME</t>
  </si>
  <si>
    <t>BKCODE</t>
  </si>
  <si>
    <t>STATE</t>
  </si>
  <si>
    <t>ADY</t>
  </si>
  <si>
    <t>ADAMINABY</t>
  </si>
  <si>
    <t>N</t>
  </si>
  <si>
    <t>ALR</t>
  </si>
  <si>
    <t>ALBURY</t>
  </si>
  <si>
    <t>ALM</t>
  </si>
  <si>
    <t>ALMADEN</t>
  </si>
  <si>
    <t>Q</t>
  </si>
  <si>
    <t>ALN</t>
  </si>
  <si>
    <t>ALBANY</t>
  </si>
  <si>
    <t>W</t>
  </si>
  <si>
    <t>ALX</t>
  </si>
  <si>
    <t>ALEXANDRA</t>
  </si>
  <si>
    <t>V</t>
  </si>
  <si>
    <t>APH</t>
  </si>
  <si>
    <t>ALPHA</t>
  </si>
  <si>
    <t>ARA</t>
  </si>
  <si>
    <t>ARARAT</t>
  </si>
  <si>
    <t>ARC</t>
  </si>
  <si>
    <t>ARAMAC</t>
  </si>
  <si>
    <t>ARD</t>
  </si>
  <si>
    <t>ARDLETHAN</t>
  </si>
  <si>
    <t>ARM</t>
  </si>
  <si>
    <t>ARMIDALE</t>
  </si>
  <si>
    <t>ARP</t>
  </si>
  <si>
    <t>ARAWA PARK</t>
  </si>
  <si>
    <t>ARAW</t>
  </si>
  <si>
    <t>NZ</t>
  </si>
  <si>
    <t>Z</t>
  </si>
  <si>
    <t>ARR</t>
  </si>
  <si>
    <t>ARRILALAH</t>
  </si>
  <si>
    <t>ASB</t>
  </si>
  <si>
    <t>ASHBURTON</t>
  </si>
  <si>
    <t>ASHB</t>
  </si>
  <si>
    <t>ASC</t>
  </si>
  <si>
    <t>ASCOT</t>
  </si>
  <si>
    <t>ASP</t>
  </si>
  <si>
    <t>ASCOT PARK</t>
  </si>
  <si>
    <t>ASCO</t>
  </si>
  <si>
    <t>ATH</t>
  </si>
  <si>
    <t>ATHERTON</t>
  </si>
  <si>
    <t>AUG</t>
  </si>
  <si>
    <t>AUGATHELLA</t>
  </si>
  <si>
    <t>AVL</t>
  </si>
  <si>
    <t>AVONDALE</t>
  </si>
  <si>
    <t>AVON</t>
  </si>
  <si>
    <t>AVO</t>
  </si>
  <si>
    <t>AVOCA</t>
  </si>
  <si>
    <t>AWP</t>
  </si>
  <si>
    <t>AWAPUNI</t>
  </si>
  <si>
    <t>AWAP</t>
  </si>
  <si>
    <t>BAB</t>
  </si>
  <si>
    <t>BARRABA</t>
  </si>
  <si>
    <t>BAC</t>
  </si>
  <si>
    <t>BARCALDINE</t>
  </si>
  <si>
    <t>BAD</t>
  </si>
  <si>
    <t>BALRANALD</t>
  </si>
  <si>
    <t>BAE</t>
  </si>
  <si>
    <t>BARADINE</t>
  </si>
  <si>
    <t>BAI</t>
  </si>
  <si>
    <t>BAIRNSDALE</t>
  </si>
  <si>
    <t>BAK</t>
  </si>
  <si>
    <t>BALAKLAVA</t>
  </si>
  <si>
    <t>BAL</t>
  </si>
  <si>
    <t>BALLINA</t>
  </si>
  <si>
    <t>BA</t>
  </si>
  <si>
    <t>BAR</t>
  </si>
  <si>
    <t>BALLARAT</t>
  </si>
  <si>
    <t>BAT</t>
  </si>
  <si>
    <t>BATHURST</t>
  </si>
  <si>
    <t>BCK</t>
  </si>
  <si>
    <t>BARROW CREEK</t>
  </si>
  <si>
    <t>BDE</t>
  </si>
  <si>
    <t>BEDOURIE</t>
  </si>
  <si>
    <t>BDN</t>
  </si>
  <si>
    <t>BURRANDOWAN</t>
  </si>
  <si>
    <t>BU</t>
  </si>
  <si>
    <t>BDV</t>
  </si>
  <si>
    <t>BIRDSVILLE</t>
  </si>
  <si>
    <t>BEA</t>
  </si>
  <si>
    <t>BEAUDESERT</t>
  </si>
  <si>
    <t>BD</t>
  </si>
  <si>
    <t>BED</t>
  </si>
  <si>
    <t>BENDIGO</t>
  </si>
  <si>
    <t>BEG</t>
  </si>
  <si>
    <t>BEI</t>
  </si>
  <si>
    <t>BERRIGAN</t>
  </si>
  <si>
    <t>BEL</t>
  </si>
  <si>
    <t>BE</t>
  </si>
  <si>
    <t>BEN</t>
  </si>
  <si>
    <t>BENALLA</t>
  </si>
  <si>
    <t>BEP</t>
  </si>
  <si>
    <t>BELMONT</t>
  </si>
  <si>
    <t>BER</t>
  </si>
  <si>
    <t>BERRI</t>
  </si>
  <si>
    <t>BET</t>
  </si>
  <si>
    <t>BETOOTA</t>
  </si>
  <si>
    <t>BEVERLEY</t>
  </si>
  <si>
    <t>BGD</t>
  </si>
  <si>
    <t>BEDGEREBONG</t>
  </si>
  <si>
    <t>BHM</t>
  </si>
  <si>
    <t>BLENHEIM</t>
  </si>
  <si>
    <t>BLEN</t>
  </si>
  <si>
    <t>BIG</t>
  </si>
  <si>
    <t>BINGARA</t>
  </si>
  <si>
    <t>BIN</t>
  </si>
  <si>
    <t>BINNAWAY</t>
  </si>
  <si>
    <t>BKL</t>
  </si>
  <si>
    <t>BLACKALL</t>
  </si>
  <si>
    <t>BLN</t>
  </si>
  <si>
    <t>BALNARRING</t>
  </si>
  <si>
    <t>BLU</t>
  </si>
  <si>
    <t>BLUFF</t>
  </si>
  <si>
    <t>BOB</t>
  </si>
  <si>
    <t>BONG BONG</t>
  </si>
  <si>
    <t>BOK</t>
  </si>
  <si>
    <t>BOURKE</t>
  </si>
  <si>
    <t>BOL</t>
  </si>
  <si>
    <t>BOULIA</t>
  </si>
  <si>
    <t>BOM</t>
  </si>
  <si>
    <t>BOMBALA</t>
  </si>
  <si>
    <t>BOO</t>
  </si>
  <si>
    <t>BOOROWA</t>
  </si>
  <si>
    <t>BOP</t>
  </si>
  <si>
    <t>BAY OF PLENTY</t>
  </si>
  <si>
    <t>BAY</t>
  </si>
  <si>
    <t>BOR</t>
  </si>
  <si>
    <t>BORDERTOWN</t>
  </si>
  <si>
    <t>BOW</t>
  </si>
  <si>
    <t>BOWEN</t>
  </si>
  <si>
    <t>BRA</t>
  </si>
  <si>
    <t>BRAIDWOOD</t>
  </si>
  <si>
    <t>BRC</t>
  </si>
  <si>
    <t>BARCOO</t>
  </si>
  <si>
    <t>BRE</t>
  </si>
  <si>
    <t>BREWARRINA</t>
  </si>
  <si>
    <t>BRH</t>
  </si>
  <si>
    <t>BROKEN HILL</t>
  </si>
  <si>
    <t>BRO</t>
  </si>
  <si>
    <t>BROOME</t>
  </si>
  <si>
    <t>BRW</t>
  </si>
  <si>
    <t>BOWRAVILLE</t>
  </si>
  <si>
    <t>BUB</t>
  </si>
  <si>
    <t>BUNBURY</t>
  </si>
  <si>
    <t>BUC</t>
  </si>
  <si>
    <t>BUCHAN</t>
  </si>
  <si>
    <t>BUD</t>
  </si>
  <si>
    <t>BUNDARRA</t>
  </si>
  <si>
    <t>BUG</t>
  </si>
  <si>
    <t>BUNDABERG</t>
  </si>
  <si>
    <t>BG</t>
  </si>
  <si>
    <t>BUK</t>
  </si>
  <si>
    <t>BURKETOWN</t>
  </si>
  <si>
    <t>BUR</t>
  </si>
  <si>
    <t>BUNGENDORE</t>
  </si>
  <si>
    <t>BUT</t>
  </si>
  <si>
    <t>BURRUMBEET</t>
  </si>
  <si>
    <t>B'BT</t>
  </si>
  <si>
    <t>CAA</t>
  </si>
  <si>
    <t>CARINDA</t>
  </si>
  <si>
    <t>CAB</t>
  </si>
  <si>
    <t>CANBERRA</t>
  </si>
  <si>
    <t>CAD</t>
  </si>
  <si>
    <t>CAMPERDOWN</t>
  </si>
  <si>
    <t>CAI</t>
  </si>
  <si>
    <t>CAIRNS</t>
  </si>
  <si>
    <t>CAL</t>
  </si>
  <si>
    <t>CALLIOPE</t>
  </si>
  <si>
    <t>CAN</t>
  </si>
  <si>
    <t>CANTERBURY</t>
  </si>
  <si>
    <t>CAO</t>
  </si>
  <si>
    <t>CAMOOWEAL</t>
  </si>
  <si>
    <t>CAR</t>
  </si>
  <si>
    <t>CARRATHOOL</t>
  </si>
  <si>
    <t>CAS</t>
  </si>
  <si>
    <t>CASINO</t>
  </si>
  <si>
    <t>CS</t>
  </si>
  <si>
    <t>CAT</t>
  </si>
  <si>
    <t>CASTERTON</t>
  </si>
  <si>
    <t>CAU</t>
  </si>
  <si>
    <t>CAULFIELD</t>
  </si>
  <si>
    <t>CAV</t>
  </si>
  <si>
    <t>CARNARVON</t>
  </si>
  <si>
    <t>CAW</t>
  </si>
  <si>
    <t>CANOWINDRA</t>
  </si>
  <si>
    <t>CANO</t>
  </si>
  <si>
    <t>CBG</t>
  </si>
  <si>
    <t>CAMBRIDGE</t>
  </si>
  <si>
    <t>CED</t>
  </si>
  <si>
    <t>CEDUNA</t>
  </si>
  <si>
    <t>CES</t>
  </si>
  <si>
    <t>CESSNOCK</t>
  </si>
  <si>
    <t>CHA</t>
  </si>
  <si>
    <t>CHARLEVILLE</t>
  </si>
  <si>
    <t>CR</t>
  </si>
  <si>
    <t>CHE</t>
  </si>
  <si>
    <t>CHELTENHAM</t>
  </si>
  <si>
    <t>CHL</t>
  </si>
  <si>
    <t>CHILLAGOE</t>
  </si>
  <si>
    <t>CHN</t>
  </si>
  <si>
    <t>CHINCHILLA</t>
  </si>
  <si>
    <t>CH</t>
  </si>
  <si>
    <t>CHT</t>
  </si>
  <si>
    <t>CHARTERS TOWERS</t>
  </si>
  <si>
    <t>CKL</t>
  </si>
  <si>
    <t>CROOKWELL</t>
  </si>
  <si>
    <t>CLA</t>
  </si>
  <si>
    <t>CLARE</t>
  </si>
  <si>
    <t>CLE</t>
  </si>
  <si>
    <t>CLERMONT</t>
  </si>
  <si>
    <t>CLI</t>
  </si>
  <si>
    <t>CLIFTON</t>
  </si>
  <si>
    <t>CL</t>
  </si>
  <si>
    <t>CLL</t>
  </si>
  <si>
    <t>COLLIE</t>
  </si>
  <si>
    <t>CLO</t>
  </si>
  <si>
    <t>CLONCURRY</t>
  </si>
  <si>
    <t>CLR</t>
  </si>
  <si>
    <t>CALOUNDRA</t>
  </si>
  <si>
    <t>CA</t>
  </si>
  <si>
    <t>COA</t>
  </si>
  <si>
    <t>COONABARABRAN</t>
  </si>
  <si>
    <t>COB</t>
  </si>
  <si>
    <t>COBAR</t>
  </si>
  <si>
    <t>COD</t>
  </si>
  <si>
    <t>CONDOBOLIN</t>
  </si>
  <si>
    <t>COE</t>
  </si>
  <si>
    <t>COF</t>
  </si>
  <si>
    <t>CORFIELD</t>
  </si>
  <si>
    <t>COH</t>
  </si>
  <si>
    <t>COFFS HARBOUR</t>
  </si>
  <si>
    <t>CF</t>
  </si>
  <si>
    <t>COI</t>
  </si>
  <si>
    <t>COLLARENEBRI</t>
  </si>
  <si>
    <t>COK</t>
  </si>
  <si>
    <t>COOKTOWN</t>
  </si>
  <si>
    <t>COL</t>
  </si>
  <si>
    <t>COLAC</t>
  </si>
  <si>
    <t>COM</t>
  </si>
  <si>
    <t>COOMA</t>
  </si>
  <si>
    <t>CON</t>
  </si>
  <si>
    <t>COLERAINE</t>
  </si>
  <si>
    <t>COO</t>
  </si>
  <si>
    <t>COONAMBLE</t>
  </si>
  <si>
    <t>COROWA</t>
  </si>
  <si>
    <t>CORX</t>
  </si>
  <si>
    <t>COT</t>
  </si>
  <si>
    <t>COOTAMUNDRA</t>
  </si>
  <si>
    <t>COV</t>
  </si>
  <si>
    <t>COLLINSVILLE</t>
  </si>
  <si>
    <t>COW</t>
  </si>
  <si>
    <t>COWRA</t>
  </si>
  <si>
    <t>COY</t>
  </si>
  <si>
    <t>COME BY CHANCE</t>
  </si>
  <si>
    <t>COZ</t>
  </si>
  <si>
    <t>COOLABAH</t>
  </si>
  <si>
    <t>CPL</t>
  </si>
  <si>
    <t>CAPELLA</t>
  </si>
  <si>
    <t>CRA</t>
  </si>
  <si>
    <t>CRANBOURNE</t>
  </si>
  <si>
    <t>CRW</t>
  </si>
  <si>
    <t>CROMWELL</t>
  </si>
  <si>
    <t>CROM</t>
  </si>
  <si>
    <t>CUL</t>
  </si>
  <si>
    <t>CUNNAMULLA</t>
  </si>
  <si>
    <t>DAL</t>
  </si>
  <si>
    <t>DALBY</t>
  </si>
  <si>
    <t>DA</t>
  </si>
  <si>
    <t>DED</t>
  </si>
  <si>
    <t>DEDERANG</t>
  </si>
  <si>
    <t>DEE</t>
  </si>
  <si>
    <t>DEEPWATER</t>
  </si>
  <si>
    <t>DELORAINE</t>
  </si>
  <si>
    <t>T</t>
  </si>
  <si>
    <t>DEQ</t>
  </si>
  <si>
    <t>DENILIQUIN</t>
  </si>
  <si>
    <t>DER</t>
  </si>
  <si>
    <t>DERBY</t>
  </si>
  <si>
    <t>DEVONPORT</t>
  </si>
  <si>
    <t>DGN</t>
  </si>
  <si>
    <t>DEAGON TRIALS</t>
  </si>
  <si>
    <t>DG</t>
  </si>
  <si>
    <t>DIN</t>
  </si>
  <si>
    <t>DINGO</t>
  </si>
  <si>
    <t>DOG</t>
  </si>
  <si>
    <t>DONGARA</t>
  </si>
  <si>
    <t>DONALD</t>
  </si>
  <si>
    <t>DOO</t>
  </si>
  <si>
    <t>DOOMBEN</t>
  </si>
  <si>
    <t>DVL</t>
  </si>
  <si>
    <t>DARGAVILLE</t>
  </si>
  <si>
    <t>DARG</t>
  </si>
  <si>
    <t>DRO</t>
  </si>
  <si>
    <t>DROUIN</t>
  </si>
  <si>
    <t>DUA</t>
  </si>
  <si>
    <t>DUARINGA</t>
  </si>
  <si>
    <t>DUB</t>
  </si>
  <si>
    <t>DUBBO</t>
  </si>
  <si>
    <t>DUN</t>
  </si>
  <si>
    <t>DUNKELD</t>
  </si>
  <si>
    <t>EAF</t>
  </si>
  <si>
    <t>EAGLE FARM</t>
  </si>
  <si>
    <t>EF</t>
  </si>
  <si>
    <t>ECH</t>
  </si>
  <si>
    <t>ECHUCA</t>
  </si>
  <si>
    <t>EDE</t>
  </si>
  <si>
    <t>EDENHOPE</t>
  </si>
  <si>
    <t>EGM</t>
  </si>
  <si>
    <t>EGMONT</t>
  </si>
  <si>
    <t>EGMO</t>
  </si>
  <si>
    <t>EID</t>
  </si>
  <si>
    <t>EIDSVOLD</t>
  </si>
  <si>
    <t>EI</t>
  </si>
  <si>
    <t>EIN</t>
  </si>
  <si>
    <t>EINASLEIGH</t>
  </si>
  <si>
    <t>ELR</t>
  </si>
  <si>
    <t>ELLERSLIE</t>
  </si>
  <si>
    <t>ELLE</t>
  </si>
  <si>
    <t>EME</t>
  </si>
  <si>
    <t>EMERALD</t>
  </si>
  <si>
    <t>ENN</t>
  </si>
  <si>
    <t>ENNGONIA</t>
  </si>
  <si>
    <t>ERO</t>
  </si>
  <si>
    <t>EROMANGA</t>
  </si>
  <si>
    <t>ES</t>
  </si>
  <si>
    <t>ESP</t>
  </si>
  <si>
    <t>ESPERANCE</t>
  </si>
  <si>
    <t>EWA</t>
  </si>
  <si>
    <t>EXM</t>
  </si>
  <si>
    <t>EXMOUTH</t>
  </si>
  <si>
    <t>FAB</t>
  </si>
  <si>
    <t>DARWIN</t>
  </si>
  <si>
    <t>FEI</t>
  </si>
  <si>
    <t>FEILDING</t>
  </si>
  <si>
    <t>FEIL</t>
  </si>
  <si>
    <t>FIC</t>
  </si>
  <si>
    <t>FITZROY CROSSIN</t>
  </si>
  <si>
    <t>FIN</t>
  </si>
  <si>
    <t>FINDON</t>
  </si>
  <si>
    <t>FLE</t>
  </si>
  <si>
    <t>FLEMINGTON</t>
  </si>
  <si>
    <t>FOR</t>
  </si>
  <si>
    <t>FORBES</t>
  </si>
  <si>
    <t>FRK</t>
  </si>
  <si>
    <t>FRANKLIN</t>
  </si>
  <si>
    <t>FRAN</t>
  </si>
  <si>
    <t>FXT</t>
  </si>
  <si>
    <t>FOXTON</t>
  </si>
  <si>
    <t>FOXT</t>
  </si>
  <si>
    <t>GAJ</t>
  </si>
  <si>
    <t>GASCOYNE JUNCTI</t>
  </si>
  <si>
    <t>GAT</t>
  </si>
  <si>
    <t>GATTON</t>
  </si>
  <si>
    <t>GA</t>
  </si>
  <si>
    <t>GAW</t>
  </si>
  <si>
    <t>GAWLER</t>
  </si>
  <si>
    <t>GAY</t>
  </si>
  <si>
    <t>GAYNDAH</t>
  </si>
  <si>
    <t>GY</t>
  </si>
  <si>
    <t>GCO</t>
  </si>
  <si>
    <t>GOLD COAST</t>
  </si>
  <si>
    <t>SP</t>
  </si>
  <si>
    <t>GEE</t>
  </si>
  <si>
    <t>GEELONG</t>
  </si>
  <si>
    <t>GEO</t>
  </si>
  <si>
    <t>GEORGETOWN</t>
  </si>
  <si>
    <t>GER</t>
  </si>
  <si>
    <t>GERALDTON</t>
  </si>
  <si>
    <t>GEU</t>
  </si>
  <si>
    <t>GEURIE</t>
  </si>
  <si>
    <t>GIL</t>
  </si>
  <si>
    <t>GILGANDRA</t>
  </si>
  <si>
    <t>GLA</t>
  </si>
  <si>
    <t>GLADSTONE</t>
  </si>
  <si>
    <t>GLI</t>
  </si>
  <si>
    <t>GLEN INNES</t>
  </si>
  <si>
    <t>GOE</t>
  </si>
  <si>
    <t>GORE</t>
  </si>
  <si>
    <t>GOL</t>
  </si>
  <si>
    <t>GOOLOOGONG</t>
  </si>
  <si>
    <t>GOO</t>
  </si>
  <si>
    <t>GOONDIWINDI</t>
  </si>
  <si>
    <t>GO</t>
  </si>
  <si>
    <t>GOR</t>
  </si>
  <si>
    <t>GORDONVALE</t>
  </si>
  <si>
    <t>GOS</t>
  </si>
  <si>
    <t>GOSFORD</t>
  </si>
  <si>
    <t>GOU</t>
  </si>
  <si>
    <t>GOULBURN</t>
  </si>
  <si>
    <t>GPA</t>
  </si>
  <si>
    <t>GATE PA</t>
  </si>
  <si>
    <t>GATE</t>
  </si>
  <si>
    <t>GRA</t>
  </si>
  <si>
    <t>GRAFTON</t>
  </si>
  <si>
    <t>GR</t>
  </si>
  <si>
    <t>GRD</t>
  </si>
  <si>
    <t>GREGORY DOWNS</t>
  </si>
  <si>
    <t>GRE</t>
  </si>
  <si>
    <t>GRENFELL</t>
  </si>
  <si>
    <t>GRI</t>
  </si>
  <si>
    <t>GRIFFITH</t>
  </si>
  <si>
    <t>GRM</t>
  </si>
  <si>
    <t>GREYMOUTH</t>
  </si>
  <si>
    <t>GREY</t>
  </si>
  <si>
    <t>GRW</t>
  </si>
  <si>
    <t>GREAT WESTERN</t>
  </si>
  <si>
    <t>GSB</t>
  </si>
  <si>
    <t>GISBORNE</t>
  </si>
  <si>
    <t>GISB</t>
  </si>
  <si>
    <t>GUD</t>
  </si>
  <si>
    <t>GUNDAGAI</t>
  </si>
  <si>
    <t>GUG</t>
  </si>
  <si>
    <t>GULGONG</t>
  </si>
  <si>
    <t>GUH</t>
  </si>
  <si>
    <t>GUNNEDAH</t>
  </si>
  <si>
    <t>GUL</t>
  </si>
  <si>
    <t>GULARGAMBONE</t>
  </si>
  <si>
    <t>GUN</t>
  </si>
  <si>
    <t>GUNBOWER</t>
  </si>
  <si>
    <t>GYM</t>
  </si>
  <si>
    <t>GYMPIE</t>
  </si>
  <si>
    <t>GM</t>
  </si>
  <si>
    <t>HAC</t>
  </si>
  <si>
    <t>HALLS CREEK</t>
  </si>
  <si>
    <t>HAK</t>
  </si>
  <si>
    <t>HAWKER</t>
  </si>
  <si>
    <t>HAL</t>
  </si>
  <si>
    <t>HALIDON</t>
  </si>
  <si>
    <t>HAM</t>
  </si>
  <si>
    <t>HAMILTON</t>
  </si>
  <si>
    <t>HAR</t>
  </si>
  <si>
    <t>HANGING ROCK</t>
  </si>
  <si>
    <t>HAW</t>
  </si>
  <si>
    <t>HAWKESBURY</t>
  </si>
  <si>
    <t>HDN</t>
  </si>
  <si>
    <t>HARDEN</t>
  </si>
  <si>
    <t>HEA</t>
  </si>
  <si>
    <t>HEALESVILLE</t>
  </si>
  <si>
    <t>HIL</t>
  </si>
  <si>
    <t>HILLSTON</t>
  </si>
  <si>
    <t>HIN</t>
  </si>
  <si>
    <t>HINNOMUNJIE</t>
  </si>
  <si>
    <t>HKA</t>
  </si>
  <si>
    <t>HOKITIKA</t>
  </si>
  <si>
    <t>HOKI</t>
  </si>
  <si>
    <t>HKB</t>
  </si>
  <si>
    <t>HAWKES BAY</t>
  </si>
  <si>
    <t>HOH</t>
  </si>
  <si>
    <t>HOME HILL</t>
  </si>
  <si>
    <t>HOL</t>
  </si>
  <si>
    <t>HOLBROOK</t>
  </si>
  <si>
    <t>HOR</t>
  </si>
  <si>
    <t>HORSHAM</t>
  </si>
  <si>
    <t>HTN</t>
  </si>
  <si>
    <t>HASTINGS</t>
  </si>
  <si>
    <t>HAST</t>
  </si>
  <si>
    <t>HUG</t>
  </si>
  <si>
    <t>HUGHENDEN</t>
  </si>
  <si>
    <t>HVL</t>
  </si>
  <si>
    <t>HELENSVILLE</t>
  </si>
  <si>
    <t>HELE</t>
  </si>
  <si>
    <t>HWR</t>
  </si>
  <si>
    <t>HAWERA</t>
  </si>
  <si>
    <t>HAWE</t>
  </si>
  <si>
    <t>ILF</t>
  </si>
  <si>
    <t>ILFRACOMBE</t>
  </si>
  <si>
    <t>ING</t>
  </si>
  <si>
    <t>INGHAM</t>
  </si>
  <si>
    <t>INJ</t>
  </si>
  <si>
    <t>INJUNE</t>
  </si>
  <si>
    <t>INN</t>
  </si>
  <si>
    <t>INNISFAIL</t>
  </si>
  <si>
    <t>INV</t>
  </si>
  <si>
    <t>INVERELL</t>
  </si>
  <si>
    <t>IPS</t>
  </si>
  <si>
    <t>IPSWICH</t>
  </si>
  <si>
    <t>ISI</t>
  </si>
  <si>
    <t>ISISFORD</t>
  </si>
  <si>
    <t>IVC</t>
  </si>
  <si>
    <t>INVERCARGILL</t>
  </si>
  <si>
    <t>INVE</t>
  </si>
  <si>
    <t>JAM</t>
  </si>
  <si>
    <t>JAMESTOWN</t>
  </si>
  <si>
    <t>JAN</t>
  </si>
  <si>
    <t>JANDOWAE</t>
  </si>
  <si>
    <t>JA</t>
  </si>
  <si>
    <t>JAP</t>
  </si>
  <si>
    <t>JAPAN</t>
  </si>
  <si>
    <t>JERILDERIE</t>
  </si>
  <si>
    <t>JND</t>
  </si>
  <si>
    <t>JUNDAH</t>
  </si>
  <si>
    <t>JRC</t>
  </si>
  <si>
    <t>JERICHO</t>
  </si>
  <si>
    <t>JUC</t>
  </si>
  <si>
    <t>JULIA CREEK</t>
  </si>
  <si>
    <t>JUN</t>
  </si>
  <si>
    <t>JUNCTION</t>
  </si>
  <si>
    <t>KAE</t>
  </si>
  <si>
    <t>KATHERINE</t>
  </si>
  <si>
    <t>KIC</t>
  </si>
  <si>
    <t>KANGAROO ISLAND</t>
  </si>
  <si>
    <t>KAL</t>
  </si>
  <si>
    <t>KALGOORLIE</t>
  </si>
  <si>
    <t>KEG</t>
  </si>
  <si>
    <t>KEMBLA GRANGE</t>
  </si>
  <si>
    <t>KEM</t>
  </si>
  <si>
    <t>KEMPSEY</t>
  </si>
  <si>
    <t>KER</t>
  </si>
  <si>
    <t>KERANG</t>
  </si>
  <si>
    <t>KIL</t>
  </si>
  <si>
    <t>KILMORE</t>
  </si>
  <si>
    <t>KIM</t>
  </si>
  <si>
    <t>KIMBA</t>
  </si>
  <si>
    <t>KIS</t>
  </si>
  <si>
    <t>KING ISLAND</t>
  </si>
  <si>
    <t>KIY</t>
  </si>
  <si>
    <t>KILCOY</t>
  </si>
  <si>
    <t>KI</t>
  </si>
  <si>
    <t>KOJ</t>
  </si>
  <si>
    <t>KOJONUP</t>
  </si>
  <si>
    <t>KUA</t>
  </si>
  <si>
    <t>KUMARA</t>
  </si>
  <si>
    <t>KUMA</t>
  </si>
  <si>
    <t>KUM</t>
  </si>
  <si>
    <t>KUMBIA</t>
  </si>
  <si>
    <t>KU</t>
  </si>
  <si>
    <t>KUN</t>
  </si>
  <si>
    <t>KUNUNURRA</t>
  </si>
  <si>
    <t>KUR</t>
  </si>
  <si>
    <t>KUROW</t>
  </si>
  <si>
    <t>KURO</t>
  </si>
  <si>
    <t>KYN</t>
  </si>
  <si>
    <t>KYNETON</t>
  </si>
  <si>
    <t>LAN</t>
  </si>
  <si>
    <t>LANDOR</t>
  </si>
  <si>
    <t>LAU</t>
  </si>
  <si>
    <t>LAUNCESTON</t>
  </si>
  <si>
    <t>LAV</t>
  </si>
  <si>
    <t>LAVERTON</t>
  </si>
  <si>
    <t>LEE</t>
  </si>
  <si>
    <t>LEETON</t>
  </si>
  <si>
    <t>LEI</t>
  </si>
  <si>
    <t>LEINSTER</t>
  </si>
  <si>
    <t>LEO</t>
  </si>
  <si>
    <t>LEONORA</t>
  </si>
  <si>
    <t>LFD</t>
  </si>
  <si>
    <t>LONGFORD</t>
  </si>
  <si>
    <t>LIR</t>
  </si>
  <si>
    <t>LIGHTNING RIDGE</t>
  </si>
  <si>
    <t>LIS</t>
  </si>
  <si>
    <t>LISMORE</t>
  </si>
  <si>
    <t>LI</t>
  </si>
  <si>
    <t>LKT</t>
  </si>
  <si>
    <t>LOCKHART</t>
  </si>
  <si>
    <t>LNG</t>
  </si>
  <si>
    <t>LONGREACH</t>
  </si>
  <si>
    <t>LOC</t>
  </si>
  <si>
    <t>LOU</t>
  </si>
  <si>
    <t>LOUTH</t>
  </si>
  <si>
    <t>LVN</t>
  </si>
  <si>
    <t>LEVIN</t>
  </si>
  <si>
    <t>LEVI</t>
  </si>
  <si>
    <t>MAA</t>
  </si>
  <si>
    <t>MATARANKA</t>
  </si>
  <si>
    <t>MATA</t>
  </si>
  <si>
    <t>MAB</t>
  </si>
  <si>
    <t>MARBLE BAR</t>
  </si>
  <si>
    <t>MAC</t>
  </si>
  <si>
    <t>MACKAY</t>
  </si>
  <si>
    <t>MAG</t>
  </si>
  <si>
    <t>MANANGATANG</t>
  </si>
  <si>
    <t>MAK</t>
  </si>
  <si>
    <t>MAKARAKA</t>
  </si>
  <si>
    <t>MAKA</t>
  </si>
  <si>
    <t>MAM</t>
  </si>
  <si>
    <t>MATAMATA</t>
  </si>
  <si>
    <t>MAN</t>
  </si>
  <si>
    <t>MANSFIELD</t>
  </si>
  <si>
    <t>MAR</t>
  </si>
  <si>
    <t>MAREEBA</t>
  </si>
  <si>
    <t>MAT</t>
  </si>
  <si>
    <t>MARTHAGUY</t>
  </si>
  <si>
    <t>MAW</t>
  </si>
  <si>
    <t>MALLAWA</t>
  </si>
  <si>
    <t>MAX</t>
  </si>
  <si>
    <t>MAXWELTON</t>
  </si>
  <si>
    <t>MCK</t>
  </si>
  <si>
    <t>MCKINLAY</t>
  </si>
  <si>
    <t>MEE</t>
  </si>
  <si>
    <t>MEEKATHARRA</t>
  </si>
  <si>
    <t>MEN</t>
  </si>
  <si>
    <t>MENDOORAN</t>
  </si>
  <si>
    <t>MER</t>
  </si>
  <si>
    <t>MERTON</t>
  </si>
  <si>
    <t>MID</t>
  </si>
  <si>
    <t>MIDDLEMOUNT</t>
  </si>
  <si>
    <t>MIE</t>
  </si>
  <si>
    <t>MILES</t>
  </si>
  <si>
    <t>MI</t>
  </si>
  <si>
    <t>MIN</t>
  </si>
  <si>
    <t>MINGELA</t>
  </si>
  <si>
    <t>MIT</t>
  </si>
  <si>
    <t>MITCHELL</t>
  </si>
  <si>
    <t>MC</t>
  </si>
  <si>
    <t>MIW</t>
  </si>
  <si>
    <t>MINGENEW</t>
  </si>
  <si>
    <t>MNB</t>
  </si>
  <si>
    <t>MORANBAH</t>
  </si>
  <si>
    <t>MNE</t>
  </si>
  <si>
    <t>MT NEWMAN</t>
  </si>
  <si>
    <t>MOA</t>
  </si>
  <si>
    <t>MOORA</t>
  </si>
  <si>
    <t>MOB</t>
  </si>
  <si>
    <t>MOWBRAY</t>
  </si>
  <si>
    <t>MOG</t>
  </si>
  <si>
    <t>MORNINGTON</t>
  </si>
  <si>
    <t>MOM</t>
  </si>
  <si>
    <t>MOAMA</t>
  </si>
  <si>
    <t>MOAM</t>
  </si>
  <si>
    <t>MON</t>
  </si>
  <si>
    <t>MONTO</t>
  </si>
  <si>
    <t>FTN</t>
  </si>
  <si>
    <t>FLINTON</t>
  </si>
  <si>
    <t>MOP</t>
  </si>
  <si>
    <t>MORPHETTVILLE</t>
  </si>
  <si>
    <t>MOR</t>
  </si>
  <si>
    <t>MOREE</t>
  </si>
  <si>
    <t>MO</t>
  </si>
  <si>
    <t>MOT</t>
  </si>
  <si>
    <t>MORTLAKE</t>
  </si>
  <si>
    <t>MOU</t>
  </si>
  <si>
    <t>MOULAMEIN</t>
  </si>
  <si>
    <t>MOV</t>
  </si>
  <si>
    <t>MOONEE VALLEY</t>
  </si>
  <si>
    <t>MOY</t>
  </si>
  <si>
    <t>MORUYA</t>
  </si>
  <si>
    <t>MRA</t>
  </si>
  <si>
    <t>MILDURA</t>
  </si>
  <si>
    <t>MRW</t>
  </si>
  <si>
    <t>MERRIWA</t>
  </si>
  <si>
    <t>MST</t>
  </si>
  <si>
    <t>MASTERTON</t>
  </si>
  <si>
    <t>MAST</t>
  </si>
  <si>
    <t>MTB</t>
  </si>
  <si>
    <t>MT BARKER</t>
  </si>
  <si>
    <t>MTG</t>
  </si>
  <si>
    <t>MT GAMBIER</t>
  </si>
  <si>
    <t>MTI</t>
  </si>
  <si>
    <t>MT ISA</t>
  </si>
  <si>
    <t>MTK</t>
  </si>
  <si>
    <t>MOTUKARARA</t>
  </si>
  <si>
    <t>MOTU</t>
  </si>
  <si>
    <t>MTM</t>
  </si>
  <si>
    <t>MT MAGNET</t>
  </si>
  <si>
    <t>MTN</t>
  </si>
  <si>
    <t>MARTON</t>
  </si>
  <si>
    <t>MART</t>
  </si>
  <si>
    <t>MTP</t>
  </si>
  <si>
    <t>MT PERRY</t>
  </si>
  <si>
    <t>MP</t>
  </si>
  <si>
    <t>MOUNTPERRY</t>
  </si>
  <si>
    <t>MGN</t>
  </si>
  <si>
    <t>MT GARNET</t>
  </si>
  <si>
    <t>MUB</t>
  </si>
  <si>
    <t>MURRAY BRIDGE</t>
  </si>
  <si>
    <t>MUD</t>
  </si>
  <si>
    <t>MUDGEE</t>
  </si>
  <si>
    <t>MUG</t>
  </si>
  <si>
    <t>MUNGERY</t>
  </si>
  <si>
    <t>MNG</t>
  </si>
  <si>
    <t>MUNGINDI</t>
  </si>
  <si>
    <t>MUR</t>
  </si>
  <si>
    <t>MURTOA</t>
  </si>
  <si>
    <t>MUS</t>
  </si>
  <si>
    <t>MUSWELLBROOK</t>
  </si>
  <si>
    <t>MUT</t>
  </si>
  <si>
    <t>MUTTABURRA</t>
  </si>
  <si>
    <t>MUW</t>
  </si>
  <si>
    <t>MURWILLUMBAH</t>
  </si>
  <si>
    <t>MU</t>
  </si>
  <si>
    <t>MVN</t>
  </si>
  <si>
    <t>MORVEN</t>
  </si>
  <si>
    <t>MWU</t>
  </si>
  <si>
    <t>MANAWATU</t>
  </si>
  <si>
    <t>MANA</t>
  </si>
  <si>
    <t>NAB</t>
  </si>
  <si>
    <t>NARRABRI</t>
  </si>
  <si>
    <t>NAD</t>
  </si>
  <si>
    <t>NARRANDERA</t>
  </si>
  <si>
    <t>NAG</t>
  </si>
  <si>
    <t>NARROGIN</t>
  </si>
  <si>
    <t>NAM</t>
  </si>
  <si>
    <t>NARROMINE</t>
  </si>
  <si>
    <t>NAN</t>
  </si>
  <si>
    <t>NANANGO</t>
  </si>
  <si>
    <t>NA</t>
  </si>
  <si>
    <t>NAR</t>
  </si>
  <si>
    <t>NARACOORTE</t>
  </si>
  <si>
    <t>NBR</t>
  </si>
  <si>
    <t>NAMBUCCA RIVER</t>
  </si>
  <si>
    <t>NEL</t>
  </si>
  <si>
    <t>NELIA</t>
  </si>
  <si>
    <t>NEW</t>
  </si>
  <si>
    <t>NEWCASTLE</t>
  </si>
  <si>
    <t>NHI</t>
  </si>
  <si>
    <t>NHILL</t>
  </si>
  <si>
    <t>NLS</t>
  </si>
  <si>
    <t>NELSON</t>
  </si>
  <si>
    <t>NELS</t>
  </si>
  <si>
    <t>NOC</t>
  </si>
  <si>
    <t>NOCCUNDRA</t>
  </si>
  <si>
    <t>NOO</t>
  </si>
  <si>
    <t>NOORAMA</t>
  </si>
  <si>
    <t>NOR</t>
  </si>
  <si>
    <t>NORMANTON</t>
  </si>
  <si>
    <t>NOS</t>
  </si>
  <si>
    <t>NORSEMAN</t>
  </si>
  <si>
    <t>NOT</t>
  </si>
  <si>
    <t>NORTHAM</t>
  </si>
  <si>
    <t>NOW</t>
  </si>
  <si>
    <t>NOWRA</t>
  </si>
  <si>
    <t>PKR</t>
  </si>
  <si>
    <t>PUKEKURA RACEWAY</t>
  </si>
  <si>
    <t>NYN</t>
  </si>
  <si>
    <t>NYNGAN</t>
  </si>
  <si>
    <t>OAK</t>
  </si>
  <si>
    <t>OAKEY</t>
  </si>
  <si>
    <t>OA</t>
  </si>
  <si>
    <t>OAL</t>
  </si>
  <si>
    <t>OAKLANDS</t>
  </si>
  <si>
    <t>OKB</t>
  </si>
  <si>
    <t>OAKBANK</t>
  </si>
  <si>
    <t>OKL</t>
  </si>
  <si>
    <t>OAKLEY</t>
  </si>
  <si>
    <t>OKP</t>
  </si>
  <si>
    <t>OAK PARK</t>
  </si>
  <si>
    <t>OKU</t>
  </si>
  <si>
    <t>OMAKAU</t>
  </si>
  <si>
    <t>OMAK</t>
  </si>
  <si>
    <t>OME</t>
  </si>
  <si>
    <t>OMEO</t>
  </si>
  <si>
    <t>OMO</t>
  </si>
  <si>
    <t>OMOTO</t>
  </si>
  <si>
    <t>OMOT</t>
  </si>
  <si>
    <t>ONS</t>
  </si>
  <si>
    <t>ONSLOW</t>
  </si>
  <si>
    <t>OPK</t>
  </si>
  <si>
    <t>OPAKI</t>
  </si>
  <si>
    <t>OPAK</t>
  </si>
  <si>
    <t>ORA</t>
  </si>
  <si>
    <t>ORANGE</t>
  </si>
  <si>
    <t>ORI</t>
  </si>
  <si>
    <t>ORARI</t>
  </si>
  <si>
    <t>ORAR</t>
  </si>
  <si>
    <t>ORU</t>
  </si>
  <si>
    <t>OAMARU</t>
  </si>
  <si>
    <t>OAMA</t>
  </si>
  <si>
    <t>OTA</t>
  </si>
  <si>
    <t>OTAGO</t>
  </si>
  <si>
    <t>OTAG</t>
  </si>
  <si>
    <t>OTK</t>
  </si>
  <si>
    <t>OTAKI</t>
  </si>
  <si>
    <t>OTAK</t>
  </si>
  <si>
    <t>PAKENHAM</t>
  </si>
  <si>
    <t>PAM</t>
  </si>
  <si>
    <t>PAMBULA</t>
  </si>
  <si>
    <t>PAP</t>
  </si>
  <si>
    <t>PATTERSON PARK</t>
  </si>
  <si>
    <t>PATT</t>
  </si>
  <si>
    <t>PAR</t>
  </si>
  <si>
    <t>PARKES</t>
  </si>
  <si>
    <t>PCK</t>
  </si>
  <si>
    <t>PINE CREEK</t>
  </si>
  <si>
    <t>PEN</t>
  </si>
  <si>
    <t>PENOLA</t>
  </si>
  <si>
    <t>PEO</t>
  </si>
  <si>
    <t>PAEROA</t>
  </si>
  <si>
    <t>PAER</t>
  </si>
  <si>
    <t>PES</t>
  </si>
  <si>
    <t>PENSHURST</t>
  </si>
  <si>
    <t>PET</t>
  </si>
  <si>
    <t>PENTLAND</t>
  </si>
  <si>
    <t>PHA</t>
  </si>
  <si>
    <t>PHAR LAP RACEWAY</t>
  </si>
  <si>
    <t>PHAR</t>
  </si>
  <si>
    <t>PIJ</t>
  </si>
  <si>
    <t>PINJARRA</t>
  </si>
  <si>
    <t>PIN</t>
  </si>
  <si>
    <t>PINGRUP</t>
  </si>
  <si>
    <t>PIP</t>
  </si>
  <si>
    <t>ALICE SPRINGS</t>
  </si>
  <si>
    <t>PKE</t>
  </si>
  <si>
    <t>PUKEKOHE</t>
  </si>
  <si>
    <t>PUKE</t>
  </si>
  <si>
    <t>PNG</t>
  </si>
  <si>
    <t>PENONG</t>
  </si>
  <si>
    <t>POA</t>
  </si>
  <si>
    <t>PORT AUGUSTA</t>
  </si>
  <si>
    <t>POH</t>
  </si>
  <si>
    <t>PORT HEDLAND</t>
  </si>
  <si>
    <t>POL</t>
  </si>
  <si>
    <t>PORT LINCOLN</t>
  </si>
  <si>
    <t>POM</t>
  </si>
  <si>
    <t>PORT MACQUARIE</t>
  </si>
  <si>
    <t>POO</t>
  </si>
  <si>
    <t>POONCARIE</t>
  </si>
  <si>
    <t>PORT PIRIE</t>
  </si>
  <si>
    <t>PRA</t>
  </si>
  <si>
    <t>PRAIRIE</t>
  </si>
  <si>
    <t>PUK</t>
  </si>
  <si>
    <t>QAM</t>
  </si>
  <si>
    <t>QUAMBY</t>
  </si>
  <si>
    <t>QEN</t>
  </si>
  <si>
    <t>QUEANBEYAN</t>
  </si>
  <si>
    <t>QIP</t>
  </si>
  <si>
    <t>QUILPIE</t>
  </si>
  <si>
    <t>QIR</t>
  </si>
  <si>
    <t>QUIRINDI</t>
  </si>
  <si>
    <t>QON</t>
  </si>
  <si>
    <t>QUORN</t>
  </si>
  <si>
    <t>QUA</t>
  </si>
  <si>
    <t>QUAMBONE</t>
  </si>
  <si>
    <t>RAG</t>
  </si>
  <si>
    <t>RANGIORA</t>
  </si>
  <si>
    <t>RANG</t>
  </si>
  <si>
    <t>RAN</t>
  </si>
  <si>
    <t>RANDWICK</t>
  </si>
  <si>
    <t>RCT</t>
  </si>
  <si>
    <t>RICCARTON</t>
  </si>
  <si>
    <t>RICC</t>
  </si>
  <si>
    <t>RFT</t>
  </si>
  <si>
    <t>REEFTON</t>
  </si>
  <si>
    <t>REEF</t>
  </si>
  <si>
    <t>RIC</t>
  </si>
  <si>
    <t>RICHMOND</t>
  </si>
  <si>
    <t>RID</t>
  </si>
  <si>
    <t>RIDGELANDS</t>
  </si>
  <si>
    <t>RIP</t>
  </si>
  <si>
    <t>RICHMOND PARK</t>
  </si>
  <si>
    <t>RKA</t>
  </si>
  <si>
    <t>RUAKAKA</t>
  </si>
  <si>
    <t>RUAK</t>
  </si>
  <si>
    <t>ROC</t>
  </si>
  <si>
    <t>ROCKHAMPTON</t>
  </si>
  <si>
    <t>ROE</t>
  </si>
  <si>
    <t>ROEBOURNE</t>
  </si>
  <si>
    <t>ROM</t>
  </si>
  <si>
    <t>ROS</t>
  </si>
  <si>
    <t>ROSEHILL</t>
  </si>
  <si>
    <t>RTA</t>
  </si>
  <si>
    <t>ROTORUA</t>
  </si>
  <si>
    <t>ROTO</t>
  </si>
  <si>
    <t>RVT</t>
  </si>
  <si>
    <t>RIVERTON</t>
  </si>
  <si>
    <t>RIVE</t>
  </si>
  <si>
    <t>ROX</t>
  </si>
  <si>
    <t>ROXBY DOWNS</t>
  </si>
  <si>
    <t>SAL</t>
  </si>
  <si>
    <t>SAN</t>
  </si>
  <si>
    <t>SANDOWN</t>
  </si>
  <si>
    <t>SCO</t>
  </si>
  <si>
    <t>SCONE</t>
  </si>
  <si>
    <t>SED</t>
  </si>
  <si>
    <t>SEDAN DIP</t>
  </si>
  <si>
    <t>SEY</t>
  </si>
  <si>
    <t>SEYMOUR</t>
  </si>
  <si>
    <t>SFD</t>
  </si>
  <si>
    <t>STRATFORD</t>
  </si>
  <si>
    <t>STRA</t>
  </si>
  <si>
    <t>SHE</t>
  </si>
  <si>
    <t>SHEFFIELD</t>
  </si>
  <si>
    <t>SPR</t>
  </si>
  <si>
    <t>SPRINGSURE</t>
  </si>
  <si>
    <t>STA</t>
  </si>
  <si>
    <t>ST ARNAUD</t>
  </si>
  <si>
    <t>STB</t>
  </si>
  <si>
    <t>STREAKY BAY</t>
  </si>
  <si>
    <t>STC</t>
  </si>
  <si>
    <t>STONY CREEK</t>
  </si>
  <si>
    <t>STG</t>
  </si>
  <si>
    <t>ST GEORGE</t>
  </si>
  <si>
    <t>STH</t>
  </si>
  <si>
    <t>STONEHENGE</t>
  </si>
  <si>
    <t>STAMFORD</t>
  </si>
  <si>
    <t>STN</t>
  </si>
  <si>
    <t>STANTHORPE</t>
  </si>
  <si>
    <t>ST</t>
  </si>
  <si>
    <t>STRATHALBYN</t>
  </si>
  <si>
    <t>STW</t>
  </si>
  <si>
    <t>STAWELL</t>
  </si>
  <si>
    <t>SUR</t>
  </si>
  <si>
    <t>SURAT</t>
  </si>
  <si>
    <t>SWC</t>
  </si>
  <si>
    <t>SWIFTS CREEK</t>
  </si>
  <si>
    <t>SWH</t>
  </si>
  <si>
    <t>SWAN HILL</t>
  </si>
  <si>
    <t>TAA</t>
  </si>
  <si>
    <t>TAB</t>
  </si>
  <si>
    <t>TABULAM</t>
  </si>
  <si>
    <t>TAE</t>
  </si>
  <si>
    <t>TAREE</t>
  </si>
  <si>
    <t>TAL</t>
  </si>
  <si>
    <t>TALWOOD</t>
  </si>
  <si>
    <t>TAM</t>
  </si>
  <si>
    <t>TAMWORTH</t>
  </si>
  <si>
    <t>TAO</t>
  </si>
  <si>
    <t>TAUPO</t>
  </si>
  <si>
    <t>TAUP</t>
  </si>
  <si>
    <t>TAROOM</t>
  </si>
  <si>
    <t>TATURA</t>
  </si>
  <si>
    <t>TAW</t>
  </si>
  <si>
    <t>TE AWAMUTU</t>
  </si>
  <si>
    <t>TEAW</t>
  </si>
  <si>
    <t>TBO</t>
  </si>
  <si>
    <t>TAMBO</t>
  </si>
  <si>
    <t>TEC</t>
  </si>
  <si>
    <t>TENNANT CREEK</t>
  </si>
  <si>
    <t>TET</t>
  </si>
  <si>
    <t>TE TEKO</t>
  </si>
  <si>
    <t>TE T</t>
  </si>
  <si>
    <t>TEX</t>
  </si>
  <si>
    <t>TEXAS</t>
  </si>
  <si>
    <t>TE</t>
  </si>
  <si>
    <t>THE</t>
  </si>
  <si>
    <t>THEODORE</t>
  </si>
  <si>
    <t>THG</t>
  </si>
  <si>
    <t>THANGOOL</t>
  </si>
  <si>
    <t>TH</t>
  </si>
  <si>
    <t>THK</t>
  </si>
  <si>
    <t>TAUHERENIKAU</t>
  </si>
  <si>
    <t>TAUH</t>
  </si>
  <si>
    <t>THM</t>
  </si>
  <si>
    <t>THAMES</t>
  </si>
  <si>
    <t>THAM</t>
  </si>
  <si>
    <t>TIC</t>
  </si>
  <si>
    <t>TIMBER CREEK</t>
  </si>
  <si>
    <t>TIM</t>
  </si>
  <si>
    <t>TIMARU</t>
  </si>
  <si>
    <t>TIMA</t>
  </si>
  <si>
    <t>TKG</t>
  </si>
  <si>
    <t>TE KUPENGA</t>
  </si>
  <si>
    <t>TE K</t>
  </si>
  <si>
    <t>TKP</t>
  </si>
  <si>
    <t>TE KAPUA PARK</t>
  </si>
  <si>
    <t>TLM</t>
  </si>
  <si>
    <t>TALMOI</t>
  </si>
  <si>
    <t>TNU</t>
  </si>
  <si>
    <t>TAPANUI</t>
  </si>
  <si>
    <t>TAPA</t>
  </si>
  <si>
    <t>TOCUMWAL</t>
  </si>
  <si>
    <t>TOD</t>
  </si>
  <si>
    <t>TOODYAY</t>
  </si>
  <si>
    <t>TOG</t>
  </si>
  <si>
    <t>TOWONG</t>
  </si>
  <si>
    <t>TOH</t>
  </si>
  <si>
    <t>TE AROHA</t>
  </si>
  <si>
    <t>TEAR</t>
  </si>
  <si>
    <t>TOM</t>
  </si>
  <si>
    <t>TOMINGLEY</t>
  </si>
  <si>
    <t>TOO</t>
  </si>
  <si>
    <t>TOOWOOMBA</t>
  </si>
  <si>
    <t>TW</t>
  </si>
  <si>
    <t>TOT</t>
  </si>
  <si>
    <t>TOTTENHAM</t>
  </si>
  <si>
    <t>TOWNSVILLE</t>
  </si>
  <si>
    <t>TRA</t>
  </si>
  <si>
    <t>TRANGIE</t>
  </si>
  <si>
    <t>TRE</t>
  </si>
  <si>
    <t>TRENTHAM</t>
  </si>
  <si>
    <t>TREN</t>
  </si>
  <si>
    <t>TRG</t>
  </si>
  <si>
    <t>TRARALGON</t>
  </si>
  <si>
    <t>TRN</t>
  </si>
  <si>
    <t>TAURANGA</t>
  </si>
  <si>
    <t>TAUR</t>
  </si>
  <si>
    <t>TRP</t>
  </si>
  <si>
    <t>TE RAPA</t>
  </si>
  <si>
    <t>TE R</t>
  </si>
  <si>
    <t>TRU</t>
  </si>
  <si>
    <t>TRUNDLE</t>
  </si>
  <si>
    <t>TUB</t>
  </si>
  <si>
    <t>TUMBY BAY</t>
  </si>
  <si>
    <t>TUL</t>
  </si>
  <si>
    <t>TULLAMORE</t>
  </si>
  <si>
    <t>TUM</t>
  </si>
  <si>
    <t>TUMBARUMBA</t>
  </si>
  <si>
    <t>TUU</t>
  </si>
  <si>
    <t>TUMUT</t>
  </si>
  <si>
    <t>TWH</t>
  </si>
  <si>
    <t>TWIN HILLS</t>
  </si>
  <si>
    <t>TWL</t>
  </si>
  <si>
    <t>TOWER HILL</t>
  </si>
  <si>
    <t>VIP</t>
  </si>
  <si>
    <t>VICTORIA PARK</t>
  </si>
  <si>
    <t>WAA</t>
  </si>
  <si>
    <t>WARRA</t>
  </si>
  <si>
    <t>WR</t>
  </si>
  <si>
    <t>WAB</t>
  </si>
  <si>
    <t>WAMBOYNE</t>
  </si>
  <si>
    <t>WAC</t>
  </si>
  <si>
    <t>WALCHA</t>
  </si>
  <si>
    <t>WAD</t>
  </si>
  <si>
    <t>WANDOAN</t>
  </si>
  <si>
    <t>WN</t>
  </si>
  <si>
    <t>WAE</t>
  </si>
  <si>
    <t>WATERLEA</t>
  </si>
  <si>
    <t>WATE</t>
  </si>
  <si>
    <t>WAF</t>
  </si>
  <si>
    <t>WARWICK FARM</t>
  </si>
  <si>
    <t>WAG</t>
  </si>
  <si>
    <t>WAGGA</t>
  </si>
  <si>
    <t>WAI</t>
  </si>
  <si>
    <t>WARIALDA</t>
  </si>
  <si>
    <t>WAK</t>
  </si>
  <si>
    <t>WARRACKNABEAL</t>
  </si>
  <si>
    <t>WAL</t>
  </si>
  <si>
    <t>WALGETT</t>
  </si>
  <si>
    <t>WAM</t>
  </si>
  <si>
    <t>WAIMATE</t>
  </si>
  <si>
    <t>WAIM</t>
  </si>
  <si>
    <t>WAN</t>
  </si>
  <si>
    <t>WARREN</t>
  </si>
  <si>
    <t>WAR</t>
  </si>
  <si>
    <t>WARRNAMBOOL</t>
  </si>
  <si>
    <t>WAT</t>
  </si>
  <si>
    <t>WANGARATTA</t>
  </si>
  <si>
    <t>WAU</t>
  </si>
  <si>
    <t>WAUCHOPE</t>
  </si>
  <si>
    <t>WAW</t>
  </si>
  <si>
    <t>WARWICK</t>
  </si>
  <si>
    <t>WDH</t>
  </si>
  <si>
    <t>WALLABADAH</t>
  </si>
  <si>
    <t>WDY</t>
  </si>
  <si>
    <t>WASHDYKE</t>
  </si>
  <si>
    <t>WASH</t>
  </si>
  <si>
    <t>WEA</t>
  </si>
  <si>
    <t>WEL</t>
  </si>
  <si>
    <t>WELLINGTON</t>
  </si>
  <si>
    <t>WEN</t>
  </si>
  <si>
    <t>WENTWORTH</t>
  </si>
  <si>
    <t>WER</t>
  </si>
  <si>
    <t>WERRIBEE</t>
  </si>
  <si>
    <t>WGT</t>
  </si>
  <si>
    <t>WINGATUI</t>
  </si>
  <si>
    <t>WNGN</t>
  </si>
  <si>
    <t>WHG</t>
  </si>
  <si>
    <t>WHANGAREI</t>
  </si>
  <si>
    <t>WHAN</t>
  </si>
  <si>
    <t>WHY</t>
  </si>
  <si>
    <t>WHYALLA</t>
  </si>
  <si>
    <t>WIG</t>
  </si>
  <si>
    <t>WINGHAM</t>
  </si>
  <si>
    <t>WIL</t>
  </si>
  <si>
    <t>WILUNA</t>
  </si>
  <si>
    <t>WIN</t>
  </si>
  <si>
    <t>WINDORAH</t>
  </si>
  <si>
    <t>WKT</t>
  </si>
  <si>
    <t>WAIKOUAITI</t>
  </si>
  <si>
    <t>WAIK</t>
  </si>
  <si>
    <t>WNU</t>
  </si>
  <si>
    <t>WANGANUI</t>
  </si>
  <si>
    <t>WNUI</t>
  </si>
  <si>
    <t>WODONGA</t>
  </si>
  <si>
    <t>WOL</t>
  </si>
  <si>
    <t>WOOLAMAI</t>
  </si>
  <si>
    <t>WON</t>
  </si>
  <si>
    <t>WONDAI</t>
  </si>
  <si>
    <t>WO</t>
  </si>
  <si>
    <t>WPK</t>
  </si>
  <si>
    <t>WAIPUKURAU</t>
  </si>
  <si>
    <t>WAIP</t>
  </si>
  <si>
    <t>WPN</t>
  </si>
  <si>
    <t>WILPEENA</t>
  </si>
  <si>
    <t>WPT</t>
  </si>
  <si>
    <t>WESTPORT</t>
  </si>
  <si>
    <t>WEST</t>
  </si>
  <si>
    <t>WRA</t>
  </si>
  <si>
    <t>WAIROA</t>
  </si>
  <si>
    <t>WAIR</t>
  </si>
  <si>
    <t>WTN</t>
  </si>
  <si>
    <t>WINTON AUS</t>
  </si>
  <si>
    <t>WVL</t>
  </si>
  <si>
    <t>WOODVILLE</t>
  </si>
  <si>
    <t>WOOD</t>
  </si>
  <si>
    <t>WVY</t>
  </si>
  <si>
    <t>WAVERLEY</t>
  </si>
  <si>
    <t>WAVE</t>
  </si>
  <si>
    <t>WYA</t>
  </si>
  <si>
    <t>WYANDRA</t>
  </si>
  <si>
    <t>WYC</t>
  </si>
  <si>
    <t>WYCHEPROOF</t>
  </si>
  <si>
    <t>WYD</t>
  </si>
  <si>
    <t>WYNDHAM AUS</t>
  </si>
  <si>
    <t>WYM</t>
  </si>
  <si>
    <t>WYNDHAM NZ</t>
  </si>
  <si>
    <t>WYHM</t>
  </si>
  <si>
    <t>WYO</t>
  </si>
  <si>
    <t>WYONG</t>
  </si>
  <si>
    <t>YAG</t>
  </si>
  <si>
    <t>YARRA GLEN</t>
  </si>
  <si>
    <t>YAL</t>
  </si>
  <si>
    <t>YALGOO</t>
  </si>
  <si>
    <t>YAR</t>
  </si>
  <si>
    <t>YARAKA</t>
  </si>
  <si>
    <t>YAS</t>
  </si>
  <si>
    <t>YEP</t>
  </si>
  <si>
    <t>YEPPOON</t>
  </si>
  <si>
    <t>YOR</t>
  </si>
  <si>
    <t>YOU</t>
  </si>
  <si>
    <t>YOUNG</t>
  </si>
  <si>
    <t>GOLD COAST-ORIGI</t>
  </si>
  <si>
    <t>SPH</t>
  </si>
  <si>
    <t>SAPPHIRE COAST</t>
  </si>
  <si>
    <t>SLS</t>
  </si>
  <si>
    <t>SANDOWN-LAKESIDE</t>
  </si>
  <si>
    <t>TER</t>
  </si>
  <si>
    <t>TERANG</t>
  </si>
  <si>
    <t>SHS</t>
  </si>
  <si>
    <t>SANDOWN HILLSIDE</t>
  </si>
  <si>
    <t>DEA</t>
  </si>
  <si>
    <t>DEAGON</t>
  </si>
  <si>
    <t>CHELTENHAM PARK</t>
  </si>
  <si>
    <t>KEN</t>
  </si>
  <si>
    <t>RANDWICK-KENSINGTON</t>
  </si>
  <si>
    <t>GES</t>
  </si>
  <si>
    <t>GEELONG SYNTHETIC</t>
  </si>
  <si>
    <t>BELMONT PARK</t>
  </si>
  <si>
    <t>SCC</t>
  </si>
  <si>
    <t>SUNSHINE COAST CUSHI</t>
  </si>
  <si>
    <t>HOB</t>
  </si>
  <si>
    <t>HOBART</t>
  </si>
  <si>
    <t>FANNIE BAY</t>
  </si>
  <si>
    <t>PTA</t>
  </si>
  <si>
    <t>ACT</t>
  </si>
  <si>
    <t>CANBERRA ACTON</t>
  </si>
  <si>
    <t>PIONEER PARK</t>
  </si>
  <si>
    <t>SUN</t>
  </si>
  <si>
    <t>SUNSHINE COAST</t>
  </si>
  <si>
    <t>SHA</t>
  </si>
  <si>
    <t>SHA TIN</t>
  </si>
  <si>
    <t>SHAT</t>
  </si>
  <si>
    <t>HK</t>
  </si>
  <si>
    <t>HAP</t>
  </si>
  <si>
    <t>HAPPY VALLEY</t>
  </si>
  <si>
    <t>HAVA</t>
  </si>
  <si>
    <t>SANDOWN-HILLSIDE</t>
  </si>
  <si>
    <t>WKTI</t>
  </si>
  <si>
    <t>MPK</t>
  </si>
  <si>
    <t>MORPHETTVILLE PARKS</t>
  </si>
  <si>
    <t>TBC</t>
  </si>
  <si>
    <t>TOOWOOMBA CUSHION</t>
  </si>
  <si>
    <t>LRA</t>
  </si>
  <si>
    <t>LAURA</t>
  </si>
  <si>
    <t>HOI</t>
  </si>
  <si>
    <t>HOBART INSIDE</t>
  </si>
  <si>
    <t>ROH</t>
  </si>
  <si>
    <t>ROCKHAMPTON SAND TRA</t>
  </si>
  <si>
    <t>WTZ</t>
  </si>
  <si>
    <t>WINTON NZ</t>
  </si>
  <si>
    <t>WTON</t>
  </si>
  <si>
    <t>ADR</t>
  </si>
  <si>
    <t>ADELAIDE RIVER</t>
  </si>
  <si>
    <t>SCI</t>
  </si>
  <si>
    <t>SUNSHINE COAST INNER</t>
  </si>
  <si>
    <t>KINGSCOTE</t>
  </si>
  <si>
    <t>TUN</t>
  </si>
  <si>
    <t>TUNCURRY</t>
  </si>
  <si>
    <t>TGL</t>
  </si>
  <si>
    <t>TULLIBIGEAL</t>
  </si>
  <si>
    <t>CRS</t>
  </si>
  <si>
    <t>CRANBOURNE SYNTHETIC</t>
  </si>
  <si>
    <t>CTRS</t>
  </si>
  <si>
    <t>DVS</t>
  </si>
  <si>
    <t>DEVONPORT SYNTHETIC</t>
  </si>
  <si>
    <t>LKH</t>
  </si>
  <si>
    <t>HWI</t>
  </si>
  <si>
    <t>HAWKESBURY INNER</t>
  </si>
  <si>
    <t>TWI</t>
  </si>
  <si>
    <t>TOOWOOMBA INNER</t>
  </si>
  <si>
    <t>FER</t>
  </si>
  <si>
    <t>FERNHILL</t>
  </si>
  <si>
    <t>WRS</t>
  </si>
  <si>
    <t>WAGGA RIVERSIDE</t>
  </si>
  <si>
    <t>RAC</t>
  </si>
  <si>
    <t>RACING.COM PARK</t>
  </si>
  <si>
    <t>RAS</t>
  </si>
  <si>
    <t>RACING.COM PARK SYN</t>
  </si>
  <si>
    <t>BNT</t>
  </si>
  <si>
    <t>BEAUMONT</t>
  </si>
  <si>
    <t>Provincal Saturday</t>
  </si>
  <si>
    <t>Provincial Mid Week</t>
  </si>
  <si>
    <t>Country Mid Week</t>
  </si>
  <si>
    <t>Country Saturday</t>
  </si>
  <si>
    <t>Metropolitan Saturday</t>
  </si>
  <si>
    <t>Metropolitan Mid Week</t>
  </si>
  <si>
    <t>Metropolitan</t>
  </si>
  <si>
    <t>Provincial</t>
  </si>
  <si>
    <t>Country</t>
  </si>
  <si>
    <t>Picnic</t>
  </si>
  <si>
    <t>Mid Week = any day except Saturday</t>
  </si>
  <si>
    <t>Plus/Minus</t>
  </si>
  <si>
    <t>Select Actual Barrier</t>
  </si>
  <si>
    <t xml:space="preserve">Select </t>
  </si>
  <si>
    <t>Year</t>
  </si>
  <si>
    <t>Level</t>
  </si>
  <si>
    <t>Equivalent</t>
  </si>
  <si>
    <t>PriseMoney</t>
  </si>
  <si>
    <t>MSAT</t>
  </si>
  <si>
    <t>Prisemoney</t>
  </si>
  <si>
    <t>Class level</t>
  </si>
  <si>
    <t>THIS IS THE NEXT STEP AFTER WE COMPLETE THE STUDY AND DETERMINE THE EFFECT OF EACH OF THE FORM ELEMENTS WE ARE TESTING</t>
  </si>
  <si>
    <t>Each horse is given a base rating then adjustments are applied as per rows 9 to 18 with a total at Row 19</t>
  </si>
  <si>
    <t>2nd see Tables for points</t>
  </si>
  <si>
    <t>-10 times 2.5 Losing Margin see tables for points</t>
  </si>
  <si>
    <t>This is what we want to find out No adjustment made until we complete this study</t>
  </si>
  <si>
    <t>Use this table to correctly categorise each track</t>
  </si>
  <si>
    <t>Requirements</t>
  </si>
  <si>
    <t>Select Dates to run the program eg From 1/8/2001 to 31/7/2016</t>
  </si>
  <si>
    <t>These will be the dates of the races from which the program will select the races to sample/test</t>
  </si>
  <si>
    <t>Select Days between selected runs</t>
  </si>
  <si>
    <t>eg if 365 days is selected then if a race quliafies then for another races that meets all other conditions it must be within 365 days of the first race that qualifies</t>
  </si>
  <si>
    <t>Select filter conditions</t>
  </si>
  <si>
    <t>This will set the conditions for runs to be selected for sampling</t>
  </si>
  <si>
    <t>Select Report Filters</t>
  </si>
  <si>
    <t>Eg if NSW is selected as the report filter then it will only use races run in NSW</t>
  </si>
  <si>
    <t>Run selected report</t>
  </si>
  <si>
    <t>Selects the report to be run ses the Specifications tab</t>
  </si>
  <si>
    <t>In order to do the above the following needs to be done first</t>
  </si>
  <si>
    <t>Find the winning margin of horses that have won and store this because you need that do calcualte the rating</t>
  </si>
  <si>
    <t>Calculate the ratings as per rating tab</t>
  </si>
  <si>
    <t>Determine the weight each horse needs to carry for each race according to the weight for age scale see WFA tab &amp; store</t>
  </si>
  <si>
    <t>Determine the difference between the Weight carried and weight found in step 3 and store</t>
  </si>
  <si>
    <t>Use the Track Category found in Tracks and Track Category tab to correctly classify a track and store</t>
  </si>
  <si>
    <t>Note: All Non-Metropolitan tracks were classified as a C early in the database and there are no N category or picnic classifications</t>
  </si>
  <si>
    <t>Note: Races with equivalent prisemoney of a metropolitan Saturday should be recognised as such. Although my data supplier does not agree with this</t>
  </si>
  <si>
    <t>Classify each race according to the Day of the Week the race is held and according to the prise money table in DOW tab and store</t>
  </si>
  <si>
    <t>for Use in Weight for Age Adjustment</t>
  </si>
  <si>
    <t>For the purpose of this study the only factors to be taken into account is the finishing position and the winning and losing margin as per the following table</t>
  </si>
  <si>
    <t>Base Rating</t>
  </si>
  <si>
    <t>Plus 1000</t>
  </si>
  <si>
    <t>AREA / STATE</t>
  </si>
  <si>
    <t>In the database they incorrectly coded P tracks as C tracks for early races in the database</t>
  </si>
  <si>
    <t>Any Australian</t>
  </si>
  <si>
    <t>Any Overseas</t>
  </si>
  <si>
    <t>Same Australian</t>
  </si>
  <si>
    <t>Below are Overseas</t>
  </si>
  <si>
    <t>The above are Austrlian</t>
  </si>
  <si>
    <t>Any Australian Track</t>
  </si>
  <si>
    <t>for Australian Tracks see State filter</t>
  </si>
  <si>
    <t>Difference in Distance means the difference between selected runs so if a first race qualifies at 1400m then if difference slected is 200 and -100 then only races between 1300 and 1600 will further qualifyqaulfiies</t>
  </si>
  <si>
    <t>Distance means the actual distance of the races to sample eg if 1200, 1400 are slected then only races at 1200 and 1400 will be sampled obeying the difference in distance filter selected</t>
  </si>
  <si>
    <t>&lt;=1000</t>
  </si>
  <si>
    <t>&lt;=2000</t>
  </si>
  <si>
    <t>&lt;=3000</t>
  </si>
  <si>
    <t>&lt;=1100</t>
  </si>
  <si>
    <t>&lt;=2200</t>
  </si>
  <si>
    <t>&lt;=1200</t>
  </si>
  <si>
    <t>&lt;=1300</t>
  </si>
  <si>
    <t>&lt;=1400</t>
  </si>
  <si>
    <t>&lt;=1500</t>
  </si>
  <si>
    <t>&lt;=1600</t>
  </si>
  <si>
    <t>&lt;=1700</t>
  </si>
  <si>
    <t>&lt;=1800</t>
  </si>
  <si>
    <t>&lt;=1900</t>
  </si>
  <si>
    <t>&lt;=2100</t>
  </si>
  <si>
    <t>&lt;=2300</t>
  </si>
  <si>
    <t>&lt;=2400</t>
  </si>
  <si>
    <t>&lt;=2500</t>
  </si>
  <si>
    <t>&lt;=2600</t>
  </si>
  <si>
    <t>&lt;=2700</t>
  </si>
  <si>
    <t>&lt;=2800</t>
  </si>
  <si>
    <t>&lt;=2900</t>
  </si>
  <si>
    <t>&lt;=3100</t>
  </si>
  <si>
    <t>&lt;=3200</t>
  </si>
  <si>
    <t>&lt;=365</t>
  </si>
  <si>
    <t>&lt;=548</t>
  </si>
  <si>
    <t>&lt;=731</t>
  </si>
  <si>
    <t>Find the average rating difference of the average rating difference of all horse by DOW</t>
  </si>
  <si>
    <t>Find the average rating difference of the average rating difference of all horse by track Category</t>
  </si>
  <si>
    <t>Find the average rating for each horse for each race by Prisemoney as per filtered conditions. Then take the average rating difference between each Prisemoney</t>
  </si>
  <si>
    <t>Find the average rating difference of the average rating difference of all horse by Prisemoney</t>
  </si>
  <si>
    <t>Find the average rating for each horse for each race by Track as per filtered conditions. Then take the average rating difference between each Track</t>
  </si>
  <si>
    <t>Find the average rating difference of the average rating difference of all horse by track</t>
  </si>
  <si>
    <t>Form Indicator Rating</t>
  </si>
  <si>
    <t>Values to be determined by result of our Studies</t>
  </si>
  <si>
    <t>A horse will return the same rating for each run ie if a horse runs in B95 he will return the same rating running in a B90 as per rating alorithm and example</t>
  </si>
  <si>
    <t>Rate each horses run using the methodology in Rating Example tab</t>
  </si>
  <si>
    <t>Find the average difference in the rating of all horses using the method  outlined in Rating Example tab</t>
  </si>
  <si>
    <t>Go to</t>
  </si>
  <si>
    <t>A2</t>
  </si>
  <si>
    <t>A43</t>
  </si>
  <si>
    <t>A94</t>
  </si>
  <si>
    <t>A127</t>
  </si>
  <si>
    <t>A156</t>
  </si>
  <si>
    <t>A184</t>
  </si>
  <si>
    <t>A212</t>
  </si>
  <si>
    <t>Find the average difference in the rating of all horses using the method  outlined in Rating Example tab see Rerport Examples Tab</t>
  </si>
  <si>
    <t>Or input prisemoney</t>
  </si>
  <si>
    <t>State / Area</t>
  </si>
  <si>
    <t>Difference in Distance between selected runs</t>
  </si>
  <si>
    <t>Distance of runs selected</t>
  </si>
  <si>
    <t>Distance of Runs Selected</t>
  </si>
  <si>
    <t>This maybe too hard!</t>
  </si>
  <si>
    <t>Note no examples for Prisemoney or track done you can leave this till last</t>
  </si>
  <si>
    <t>Note Count</t>
  </si>
  <si>
    <t>For the difference between Barriers 2 and 1 the count is 3</t>
  </si>
  <si>
    <t>Horrse C has 1 run at Barrier 2 but no run at barrier 1 therefore no pairs of runs to use</t>
  </si>
  <si>
    <t>Count the number of pairs of runs that have been selected and are included in the report eg</t>
  </si>
  <si>
    <t>Because Horse A has 2 runs at Barrier 2 and 1 run at barrier 1 ie 2 pairs</t>
  </si>
  <si>
    <t>Horse B has 1 run at barrier 2 and 1 run at barrier 1 ie 1 pair</t>
  </si>
  <si>
    <t>Count the number of pairs used see Report examples</t>
  </si>
  <si>
    <t>Count the number of instances or pairs provided by each horse eg</t>
  </si>
  <si>
    <t>Start from the newest date to the oldest date and stop once you get a 1,000 pairs to use in the report</t>
  </si>
  <si>
    <t>Handicap Conditions</t>
  </si>
  <si>
    <t xml:space="preserve">Use </t>
  </si>
  <si>
    <t xml:space="preserve">Use R_lim_wght field in RaceMaster </t>
  </si>
  <si>
    <t>SWP</t>
  </si>
  <si>
    <t>SW</t>
  </si>
  <si>
    <t>This is a more accurate field</t>
  </si>
  <si>
    <t>This will set what conditions the report will use to run - the report filter conditions are set in FilterConditions Tab</t>
  </si>
  <si>
    <t>If you come across a track not contained in the table then use the track category used in the database</t>
  </si>
  <si>
    <t>Use these track categories</t>
  </si>
  <si>
    <t>Field</t>
  </si>
  <si>
    <t>Definition</t>
  </si>
  <si>
    <t>Workrace</t>
  </si>
  <si>
    <t>W_date</t>
  </si>
  <si>
    <t>Date of race</t>
  </si>
  <si>
    <t>W_race_no</t>
  </si>
  <si>
    <t>Race number</t>
  </si>
  <si>
    <t>W_horse</t>
  </si>
  <si>
    <t>Name of horse</t>
  </si>
  <si>
    <t>W_track</t>
  </si>
  <si>
    <t>Name of track that race was held at</t>
  </si>
  <si>
    <t>W_wght_car</t>
  </si>
  <si>
    <t>The wieght the horse carried</t>
  </si>
  <si>
    <t>W_ap_claim</t>
  </si>
  <si>
    <t>Apprentice allowance - the weight reduction allowed because the jockey is an apprentice</t>
  </si>
  <si>
    <t>W_beat_mar</t>
  </si>
  <si>
    <t>W_jockey</t>
  </si>
  <si>
    <t>Jockey who rode the hrose in this race</t>
  </si>
  <si>
    <t>W_mony_won</t>
  </si>
  <si>
    <t>The money the horse won in this race</t>
  </si>
  <si>
    <t>W_bar_pos</t>
  </si>
  <si>
    <t>W_fin_pos</t>
  </si>
  <si>
    <t>The finishing position of the horse in this race ie 1= first, second =2 etc</t>
  </si>
  <si>
    <t>W_book_pri</t>
  </si>
  <si>
    <t>The sarting price of the horse or the odds of the horse</t>
  </si>
  <si>
    <t>W_wght_rat</t>
  </si>
  <si>
    <t>Weight rating this is a performance mease based on the weight the horse carries ignore</t>
  </si>
  <si>
    <t>W_800_400</t>
  </si>
  <si>
    <t>Position at the 800 metres mark of the race and the 400 metres</t>
  </si>
  <si>
    <t>W_flucts</t>
  </si>
  <si>
    <t>The odds the horse was during betting</t>
  </si>
  <si>
    <t>W_trainer</t>
  </si>
  <si>
    <t>The trainer of the horse</t>
  </si>
  <si>
    <t>W_blinkers</t>
  </si>
  <si>
    <t>Indicates whether the horse had blinkers or not</t>
  </si>
  <si>
    <t>W_handirat</t>
  </si>
  <si>
    <t>The rating that the official handicapper give the horse</t>
  </si>
  <si>
    <t>W_totmony</t>
  </si>
  <si>
    <t>Total money the total money the horse has won up to this date</t>
  </si>
  <si>
    <t>W_horse_id</t>
  </si>
  <si>
    <t>Horse id</t>
  </si>
  <si>
    <t>W_train_id</t>
  </si>
  <si>
    <t>Trainer id</t>
  </si>
  <si>
    <t>W_jock_id</t>
  </si>
  <si>
    <t>Jockey id</t>
  </si>
  <si>
    <t>Racemast</t>
  </si>
  <si>
    <t>R_date</t>
  </si>
  <si>
    <t>R_race_no</t>
  </si>
  <si>
    <t>R_track</t>
  </si>
  <si>
    <t>R_distance</t>
  </si>
  <si>
    <t>R_group</t>
  </si>
  <si>
    <t>Indicates the class of the race - G= group, G1 highest level, G2 next, G3 next, LR next highest</t>
  </si>
  <si>
    <t>R_tr_cond</t>
  </si>
  <si>
    <t>Track condition fo the race F = fast, G=good,D=dead,S=slow,H=heavy</t>
  </si>
  <si>
    <t>R_class</t>
  </si>
  <si>
    <t>The class of the race XXX.XX.XXX.X First 3 characters=class,next 2=age restriction,next 3=sex restriction,next 1= handicap conditions</t>
  </si>
  <si>
    <t>R_race_nam</t>
  </si>
  <si>
    <t>Name of race</t>
  </si>
  <si>
    <t>R_age</t>
  </si>
  <si>
    <t>Age restriction for race</t>
  </si>
  <si>
    <t>R_sex</t>
  </si>
  <si>
    <t>Sex restriction for race</t>
  </si>
  <si>
    <t>R_race_typ</t>
  </si>
  <si>
    <t>Class type</t>
  </si>
  <si>
    <t>R_lim_wght</t>
  </si>
  <si>
    <t>R_max</t>
  </si>
  <si>
    <t>Not sure</t>
  </si>
  <si>
    <t>R_value</t>
  </si>
  <si>
    <t>Prisemoney of race</t>
  </si>
  <si>
    <t>R_time</t>
  </si>
  <si>
    <t>Time the race took</t>
  </si>
  <si>
    <t>R_win_tab</t>
  </si>
  <si>
    <t>Ignore</t>
  </si>
  <si>
    <t>R_sec_tab</t>
  </si>
  <si>
    <t>R_thi_tab</t>
  </si>
  <si>
    <t>R_sec_time</t>
  </si>
  <si>
    <t>The sectional times for the race</t>
  </si>
  <si>
    <t>R_rail_pos</t>
  </si>
  <si>
    <t>R_tc_long</t>
  </si>
  <si>
    <t>Another track condition ignore</t>
  </si>
  <si>
    <t>Meetmast</t>
  </si>
  <si>
    <t>M_date</t>
  </si>
  <si>
    <t>Date of meeting</t>
  </si>
  <si>
    <t>M_track</t>
  </si>
  <si>
    <t>Track at which meeting is held</t>
  </si>
  <si>
    <t>State at which meeting is held</t>
  </si>
  <si>
    <t>M_met_type</t>
  </si>
  <si>
    <t>M_club</t>
  </si>
  <si>
    <t>Club which runs meeting</t>
  </si>
  <si>
    <t>M_max</t>
  </si>
  <si>
    <t>M_r_value</t>
  </si>
  <si>
    <t>M_r_time</t>
  </si>
  <si>
    <t>M_win_tab</t>
  </si>
  <si>
    <t>M_sec_tab</t>
  </si>
  <si>
    <t>M_thi_tab</t>
  </si>
  <si>
    <t>Horsmast</t>
  </si>
  <si>
    <t>H_horse</t>
  </si>
  <si>
    <t>H_date</t>
  </si>
  <si>
    <t>The date horse first appeared in the database I think !</t>
  </si>
  <si>
    <t>H_sire_win</t>
  </si>
  <si>
    <t>Father of the horse</t>
  </si>
  <si>
    <t>H_dam_win</t>
  </si>
  <si>
    <t>Mother of the horse</t>
  </si>
  <si>
    <t>H_win_age</t>
  </si>
  <si>
    <t>The Age fo the horse as at todays date</t>
  </si>
  <si>
    <t>H_win_sex</t>
  </si>
  <si>
    <t>The sex of the horse</t>
  </si>
  <si>
    <t>H_trainer</t>
  </si>
  <si>
    <t>Trainer of the horse</t>
  </si>
  <si>
    <t>H_ctry</t>
  </si>
  <si>
    <t>H_horse1</t>
  </si>
  <si>
    <t>Name of the hrose again I don’t know why</t>
  </si>
  <si>
    <t>Losing margin expressed in lengths of a horse for this horse eg 1.5  in this race. Note WON menas he was the winner fo the race. But winning margin is not kept</t>
  </si>
  <si>
    <t>The barrier position the horse started from ie the door that the horse came from</t>
  </si>
  <si>
    <t>The distance the race is run over expressed in metres eg 1600</t>
  </si>
  <si>
    <t>Country the horse first raced I think !</t>
  </si>
  <si>
    <t xml:space="preserve">Means that for runs to be selected they must be within a certain number of days of each other </t>
    <phoneticPr fontId="7" type="noConversion"/>
  </si>
  <si>
    <r>
      <t xml:space="preserve">For each horse Take the </t>
    </r>
    <r>
      <rPr>
        <b/>
        <sz val="11"/>
        <color theme="1"/>
        <rFont val="宋体"/>
        <family val="2"/>
        <scheme val="minor"/>
      </rPr>
      <t>average rating</t>
    </r>
    <r>
      <rPr>
        <sz val="11"/>
        <color theme="1"/>
        <rFont val="宋体"/>
        <family val="2"/>
        <scheme val="minor"/>
      </rPr>
      <t xml:space="preserve"> the horse returns from each barrier of each run that meets the filtered conditions selected</t>
    </r>
    <phoneticPr fontId="7" type="noConversion"/>
  </si>
  <si>
    <t>FM</t>
    <phoneticPr fontId="7" type="noConversion"/>
  </si>
  <si>
    <r>
      <t xml:space="preserve">NOTE FOR ALL RACES RUN ON OR AFTER 1/12/1999 ADD 1 TO THE </t>
    </r>
    <r>
      <rPr>
        <b/>
        <u/>
        <sz val="11"/>
        <color theme="1"/>
        <rFont val="宋体 (Body)"/>
        <family val="1"/>
        <charset val="134"/>
      </rPr>
      <t>HORSES WEIGHT</t>
    </r>
    <r>
      <rPr>
        <sz val="11"/>
        <color theme="1"/>
        <rFont val="宋体"/>
        <family val="2"/>
        <scheme val="minor"/>
      </rPr>
      <t xml:space="preserve"> AND 1 TO THE WEIGHT FOR AGE SCALE APPLYING AT THE TIME OF RACE</t>
    </r>
    <phoneticPr fontId="7" type="noConversion"/>
  </si>
  <si>
    <r>
      <t xml:space="preserve">All horses birthday is </t>
    </r>
    <r>
      <rPr>
        <b/>
        <i/>
        <u/>
        <sz val="11"/>
        <color theme="1"/>
        <rFont val="宋体 (Body)"/>
        <charset val="134"/>
      </rPr>
      <t>1 st August every year</t>
    </r>
    <phoneticPr fontId="7" type="noConversion"/>
  </si>
  <si>
    <t>Correct in DB</t>
    <phoneticPr fontId="7" type="noConversion"/>
  </si>
  <si>
    <t>Any race with a prisemoney of less than 2 (thousnad) is a Picnic track category</t>
    <phoneticPr fontId="7" type="noConversion"/>
  </si>
  <si>
    <t>SelectChange in Barrier</t>
    <phoneticPr fontId="7" type="noConversion"/>
  </si>
  <si>
    <t>Click to see How many rances can be found? (and also display how many horses are found)</t>
    <phoneticPr fontId="7" type="noConversion"/>
  </si>
  <si>
    <t>Store the filter condituons settings into database</t>
    <phoneticPr fontId="7" type="noConversion"/>
  </si>
  <si>
    <t>RqaceClass</t>
    <phoneticPr fontId="7" type="noConversion"/>
  </si>
  <si>
    <t>In eExcal class filed</t>
    <phoneticPr fontId="7" type="noConversion"/>
  </si>
  <si>
    <t>age restriction</t>
    <phoneticPr fontId="7" type="noConversion"/>
  </si>
  <si>
    <t>Sex restriction</t>
    <phoneticPr fontId="7" type="noConversion"/>
  </si>
  <si>
    <t>handicap condition</t>
    <phoneticPr fontId="7" type="noConversion"/>
  </si>
  <si>
    <t>S/P/W</t>
    <phoneticPr fontId="7" type="noConversion"/>
  </si>
  <si>
    <t>If nothing in 2-4 means open to all filed</t>
    <phoneticPr fontId="7" type="noConversion"/>
  </si>
  <si>
    <t>H/G/C  R?</t>
    <phoneticPr fontId="7" type="noConversion"/>
  </si>
  <si>
    <t xml:space="preserve">Limit weight lowest weight any horse can carry before apprentice allowance  52/SWP/WFA/SW   This is always right comapre to R_CLASS when something wrong </t>
    <phoneticPr fontId="7" type="noConversion"/>
  </si>
  <si>
    <t>any = open?</t>
    <phoneticPr fontId="7" type="noConversion"/>
  </si>
  <si>
    <t>p_test</t>
    <phoneticPr fontId="7" type="noConversion"/>
  </si>
  <si>
    <t>CREATE DEFINER=`root`@`localhost` PROCEDURE `p_test`()
BEGIN
DECLARE p_name varchar(20);
DECLARE p_date date;
DECLARE cur2 CURSOR FOR SELECT H_HORSE, H_DATE FROM horsmast LIMIT 0, 500;
DROP TABLE IF EXISTS foo; 
CREATE TABLE foo SELECT H_HORSE, H_DATE FROM horsmast WHERE H_DATE IS NOT NULL LIMIT 0;
OPEN cur2;
LOOP
 FETCH cur2 INTO p_name, p_date;
 IF p_date IS NULL 
 THEN 
 SET p_date = '1000-01-01';
 END IF;
 INSERT INTO foo (H_HORSE, H_DATE) VALUE (p_name, p_date);
 END LOOP;
CLOSE cur2;
END</t>
    <phoneticPr fontId="7" type="noConversion"/>
  </si>
  <si>
    <t>new_procedure</t>
    <phoneticPr fontId="7" type="noConversion"/>
  </si>
  <si>
    <t>CREATE DEFINER=`root`@`localhost` PROCEDURE `new_procedure`()
BEGIN
DROP TABLE IF EXISTS temp_test_1;
CREATE TABLE temp_test_1  SELECT * FROM racemast WHERE R_DISTANCE = 1200 AND R_TRACK = 'COFF' LIMIT 0;
END</t>
    <phoneticPr fontId="7" type="noConversion"/>
  </si>
  <si>
    <t xml:space="preserve">8 12. </t>
    <phoneticPr fontId="7" type="noConversion"/>
  </si>
  <si>
    <t>Wed 21th</t>
    <phoneticPr fontId="7" type="noConversion"/>
  </si>
  <si>
    <t>M_state</t>
    <phoneticPr fontId="7" type="noConversion"/>
  </si>
  <si>
    <t>If nothing handicap means has allocated weight</t>
    <phoneticPr fontId="7" type="noConversion"/>
  </si>
  <si>
    <t>null</t>
    <phoneticPr fontId="7" type="noConversion"/>
  </si>
  <si>
    <r>
      <t xml:space="preserve">If the prisemoney of any race run at a  "P" or "C" track category is greater than or equal to the prisemoney in the table then deem this race to be a </t>
    </r>
    <r>
      <rPr>
        <b/>
        <u/>
        <sz val="11"/>
        <color theme="1"/>
        <rFont val="Calibri"/>
        <family val="2"/>
      </rPr>
      <t>Metrop Saturday</t>
    </r>
    <phoneticPr fontId="7" type="noConversion"/>
  </si>
  <si>
    <t>Track Abbreviation (R_TRACK)</t>
    <phoneticPr fontId="7" type="noConversion"/>
  </si>
  <si>
    <t>No Japan and HK in meetmast</t>
    <phoneticPr fontId="7" type="noConversion"/>
  </si>
  <si>
    <t>distance &lt; 1000 is Same as 1000? (WFA)</t>
    <phoneticPr fontId="7" type="noConversion"/>
  </si>
  <si>
    <t xml:space="preserve">When filtered, which atrribute should be base sorted. </t>
    <phoneticPr fontId="7" type="noConversion"/>
  </si>
  <si>
    <t xml:space="preserve"> </t>
    <phoneticPr fontId="7" type="noConversion"/>
  </si>
  <si>
    <t>P</t>
    <phoneticPr fontId="7" type="noConversion"/>
  </si>
  <si>
    <t>C</t>
    <phoneticPr fontId="7" type="noConversion"/>
  </si>
  <si>
    <t>Note</t>
    <phoneticPr fontId="7" type="noConversion"/>
  </si>
  <si>
    <t>#9BC2E6</t>
    <phoneticPr fontId="7" type="noConversion"/>
  </si>
  <si>
    <t>Handicap Conditions</t>
    <phoneticPr fontId="7" type="noConversion"/>
  </si>
  <si>
    <t>Jokey id or name</t>
    <phoneticPr fontId="7" type="noConversion"/>
  </si>
  <si>
    <t>days between race? Since</t>
    <phoneticPr fontId="7" type="noConversion"/>
  </si>
  <si>
    <t>base 1200 e.g.</t>
    <phoneticPr fontId="7" type="noConversion"/>
  </si>
  <si>
    <t>base date</t>
    <phoneticPr fontId="7" type="noConversion"/>
  </si>
  <si>
    <t>sex restriction: in class HG, but R_Sex as EG?</t>
    <phoneticPr fontId="7" type="noConversion"/>
  </si>
  <si>
    <t>Open</t>
    <phoneticPr fontId="7" type="noConversion"/>
  </si>
  <si>
    <t>p</t>
    <phoneticPr fontId="7" type="noConversion"/>
  </si>
  <si>
    <t>s</t>
    <phoneticPr fontId="7" type="noConversion"/>
  </si>
  <si>
    <t>w</t>
    <phoneticPr fontId="7" type="noConversion"/>
  </si>
  <si>
    <t xml:space="preserve">IF W, </t>
    <phoneticPr fontId="7" type="noConversion"/>
  </si>
  <si>
    <t>If is W, goto E-lim_weight, ig it is a number, use it.</t>
    <phoneticPr fontId="7" type="noConversion"/>
  </si>
  <si>
    <r>
      <t xml:space="preserve">If the prisemoney of any race run on any day(M) is less than the prise money in the table then deem this race to be a </t>
    </r>
    <r>
      <rPr>
        <b/>
        <u/>
        <sz val="11"/>
        <color theme="1"/>
        <rFont val="Calibri"/>
        <family val="2"/>
      </rPr>
      <t>Metropolitan Mid Week</t>
    </r>
    <phoneticPr fontId="7" type="noConversion"/>
  </si>
  <si>
    <r>
      <t xml:space="preserve">If the prisemoney of any race run on Metropolitan Midweek day(M) is greater than the prisemoney in the table then deem this race to be a </t>
    </r>
    <r>
      <rPr>
        <b/>
        <u/>
        <sz val="11"/>
        <color theme="1"/>
        <rFont val="宋体 (Body)"/>
        <family val="1"/>
        <charset val="134"/>
      </rPr>
      <t>Metropolitan Saturday</t>
    </r>
    <phoneticPr fontId="7" type="noConversion"/>
  </si>
  <si>
    <t>T_NAME</t>
  </si>
  <si>
    <t>T_ABBR</t>
  </si>
  <si>
    <t>T_CAT</t>
  </si>
  <si>
    <t>RADIO</t>
    <phoneticPr fontId="7" type="noConversion"/>
  </si>
  <si>
    <r>
      <t>age : </t>
    </r>
    <r>
      <rPr>
        <sz val="12"/>
        <color rgb="FF454545"/>
        <rFont val=".PingFang SC"/>
        <family val="1"/>
      </rPr>
      <t>要用</t>
    </r>
    <r>
      <rPr>
        <sz val="12"/>
        <color rgb="FF454545"/>
        <rFont val="Helvetica Neue"/>
        <family val="2"/>
      </rPr>
      <t>class </t>
    </r>
    <r>
      <rPr>
        <sz val="12"/>
        <color rgb="FF454545"/>
        <rFont val=".PingFang SC"/>
        <family val="1"/>
      </rPr>
      <t>里的</t>
    </r>
    <r>
      <rPr>
        <sz val="12"/>
        <color rgb="FF454545"/>
        <rFont val="Helvetica Neue"/>
        <family val="2"/>
      </rPr>
      <t>age</t>
    </r>
    <r>
      <rPr>
        <sz val="12"/>
        <color rgb="FF454545"/>
        <rFont val=".PingFang SC"/>
        <family val="1"/>
      </rPr>
      <t>不能用</t>
    </r>
    <r>
      <rPr>
        <sz val="12"/>
        <color rgb="FF454545"/>
        <rFont val="Helvetica Neue"/>
        <family val="2"/>
      </rPr>
      <t>win age</t>
    </r>
    <r>
      <rPr>
        <sz val="12"/>
        <color rgb="FF454545"/>
        <rFont val=".PingFang SC"/>
        <family val="1"/>
      </rPr>
      <t>里的</t>
    </r>
    <r>
      <rPr>
        <sz val="12"/>
        <color rgb="FF454545"/>
        <rFont val="Helvetica Neue"/>
        <family val="2"/>
      </rPr>
      <t>age</t>
    </r>
    <r>
      <rPr>
        <sz val="12"/>
        <color rgb="FF454545"/>
        <rFont val=".PingFang SC"/>
        <family val="1"/>
      </rPr>
      <t>，</t>
    </r>
    <r>
      <rPr>
        <sz val="12"/>
        <color rgb="FF454545"/>
        <rFont val="Helvetica Neue"/>
        <family val="2"/>
      </rPr>
      <t> any</t>
    </r>
    <r>
      <rPr>
        <sz val="12"/>
        <color rgb="FF454545"/>
        <rFont val=".PingFang SC"/>
        <family val="1"/>
      </rPr>
      <t>是所有的</t>
    </r>
    <r>
      <rPr>
        <sz val="12"/>
        <color rgb="FF454545"/>
        <rFont val="Helvetica Neue"/>
        <family val="2"/>
      </rPr>
      <t>age </t>
    </r>
    <r>
      <rPr>
        <sz val="12"/>
        <color rgb="FF454545"/>
        <rFont val=".PingFang SC"/>
        <family val="1"/>
      </rPr>
      <t>（包括</t>
    </r>
    <r>
      <rPr>
        <sz val="12"/>
        <color rgb="FF454545"/>
        <rFont val="Helvetica Neue"/>
        <family val="2"/>
      </rPr>
      <t>open</t>
    </r>
    <r>
      <rPr>
        <sz val="12"/>
        <color rgb="FF454545"/>
        <rFont val=".PingFang SC"/>
        <family val="1"/>
      </rPr>
      <t>）但是</t>
    </r>
    <r>
      <rPr>
        <sz val="12"/>
        <color rgb="FF454545"/>
        <rFont val="Helvetica Neue"/>
        <family val="2"/>
      </rPr>
      <t>open </t>
    </r>
    <r>
      <rPr>
        <sz val="12"/>
        <color rgb="FF454545"/>
        <rFont val=".PingFang SC"/>
        <family val="1"/>
      </rPr>
      <t>只是空白的位置</t>
    </r>
  </si>
  <si>
    <r>
      <t>match: </t>
    </r>
    <r>
      <rPr>
        <sz val="12"/>
        <color rgb="FF454545"/>
        <rFont val=".PingFang SC"/>
        <family val="1"/>
      </rPr>
      <t>两个</t>
    </r>
    <r>
      <rPr>
        <sz val="12"/>
        <color rgb="FF454545"/>
        <rFont val="Helvetica Neue"/>
        <family val="2"/>
      </rPr>
      <t>run</t>
    </r>
    <r>
      <rPr>
        <sz val="12"/>
        <color rgb="FF454545"/>
        <rFont val=".PingFang SC"/>
        <family val="1"/>
      </rPr>
      <t>之间要在</t>
    </r>
    <r>
      <rPr>
        <sz val="12"/>
        <color rgb="FF454545"/>
        <rFont val="Helvetica Neue"/>
        <family val="2"/>
      </rPr>
      <t>1</t>
    </r>
    <r>
      <rPr>
        <sz val="12"/>
        <color rgb="FF454545"/>
        <rFont val=".PingFang SC"/>
        <family val="1"/>
      </rPr>
      <t>年以内</t>
    </r>
    <r>
      <rPr>
        <sz val="12"/>
        <color rgb="FF454545"/>
        <rFont val="Helvetica Neue"/>
        <family val="2"/>
      </rPr>
      <t> </t>
    </r>
    <r>
      <rPr>
        <sz val="12"/>
        <color rgb="FF454545"/>
        <rFont val=".PingFang SC"/>
        <family val="1"/>
      </rPr>
      <t>才是</t>
    </r>
    <r>
      <rPr>
        <sz val="12"/>
        <color rgb="FF454545"/>
        <rFont val="Helvetica Neue"/>
        <family val="2"/>
      </rPr>
      <t>valid runs</t>
    </r>
  </si>
  <si>
    <r>
      <t>days between??(</t>
    </r>
    <r>
      <rPr>
        <sz val="12"/>
        <color rgb="FF454545"/>
        <rFont val=".PingFang SC"/>
        <family val="1"/>
      </rPr>
      <t>感觉是</t>
    </r>
    <r>
      <rPr>
        <sz val="12"/>
        <color rgb="FF454545"/>
        <rFont val="Helvetica Neue"/>
        <family val="2"/>
      </rPr>
      <t> </t>
    </r>
    <r>
      <rPr>
        <sz val="12"/>
        <color rgb="FF454545"/>
        <rFont val=".PingFang SC"/>
        <family val="1"/>
      </rPr>
      <t>同一匹马的两个</t>
    </r>
    <r>
      <rPr>
        <sz val="12"/>
        <color rgb="FF454545"/>
        <rFont val="Helvetica Neue"/>
        <family val="2"/>
      </rPr>
      <t>runs</t>
    </r>
    <r>
      <rPr>
        <sz val="12"/>
        <color rgb="FF454545"/>
        <rFont val=".PingFang SC"/>
        <family val="1"/>
      </rPr>
      <t>的间隔，</t>
    </r>
    <r>
      <rPr>
        <sz val="12"/>
        <color rgb="FF454545"/>
        <rFont val="Helvetica Neue"/>
        <family val="2"/>
      </rPr>
      <t>  </t>
    </r>
    <r>
      <rPr>
        <sz val="12"/>
        <color rgb="FF454545"/>
        <rFont val=".PingFang SC"/>
        <family val="1"/>
      </rPr>
      <t>间隔越小越好</t>
    </r>
    <r>
      <rPr>
        <sz val="12"/>
        <color rgb="FF454545"/>
        <rFont val="Helvetica Neue"/>
        <family val="2"/>
      </rPr>
      <t> </t>
    </r>
    <r>
      <rPr>
        <sz val="12"/>
        <color rgb="FF454545"/>
        <rFont val=".PingFang SC"/>
        <family val="1"/>
      </rPr>
      <t>证明马越</t>
    </r>
    <r>
      <rPr>
        <sz val="12"/>
        <color rgb="FF454545"/>
        <rFont val="Helvetica Neue"/>
        <family val="2"/>
      </rPr>
      <t>fit)</t>
    </r>
  </si>
  <si>
    <r>
      <t>track condition</t>
    </r>
    <r>
      <rPr>
        <sz val="12"/>
        <color rgb="FF454545"/>
        <rFont val=".PingFang SC"/>
        <family val="1"/>
      </rPr>
      <t>有问题</t>
    </r>
    <r>
      <rPr>
        <sz val="12"/>
        <color rgb="FF454545"/>
        <rFont val="Helvetica Neue"/>
        <family val="2"/>
      </rPr>
      <t> </t>
    </r>
    <r>
      <rPr>
        <sz val="12"/>
        <color rgb="FF454545"/>
        <rFont val=".PingFang SC"/>
        <family val="1"/>
      </rPr>
      <t>选择</t>
    </r>
    <r>
      <rPr>
        <sz val="12"/>
        <color rgb="FF454545"/>
        <rFont val="Helvetica Neue"/>
        <family val="2"/>
      </rPr>
      <t>any </t>
    </r>
    <r>
      <rPr>
        <sz val="12"/>
        <color rgb="FF454545"/>
        <rFont val=".PingFang SC"/>
        <family val="1"/>
      </rPr>
      <t>里面所有都是</t>
    </r>
    <r>
      <rPr>
        <sz val="12"/>
        <color rgb="FF454545"/>
        <rFont val="Helvetica Neue"/>
        <family val="2"/>
      </rPr>
      <t>0 </t>
    </r>
  </si>
  <si>
    <r>
      <t>ossie  </t>
    </r>
    <r>
      <rPr>
        <sz val="12"/>
        <color rgb="FF454545"/>
        <rFont val=".PingFang SC"/>
        <family val="1"/>
      </rPr>
      <t>想知道结果表里有多少</t>
    </r>
    <r>
      <rPr>
        <sz val="12"/>
        <color rgb="FF454545"/>
        <rFont val="Helvetica Neue"/>
        <family val="2"/>
      </rPr>
      <t> number of calculated matched runs   e.g.</t>
    </r>
    <r>
      <rPr>
        <sz val="12"/>
        <color rgb="FF454545"/>
        <rFont val=".PingFang SC"/>
        <family val="1"/>
      </rPr>
      <t>：</t>
    </r>
    <r>
      <rPr>
        <sz val="12"/>
        <color rgb="FF454545"/>
        <rFont val="Helvetica Neue"/>
        <family val="2"/>
      </rPr>
      <t> 400</t>
    </r>
    <r>
      <rPr>
        <sz val="12"/>
        <color rgb="FF454545"/>
        <rFont val=".PingFang SC"/>
        <family val="1"/>
      </rPr>
      <t>个或者更多</t>
    </r>
    <r>
      <rPr>
        <sz val="12"/>
        <color rgb="FF454545"/>
        <rFont val="Helvetica Neue"/>
        <family val="2"/>
      </rPr>
      <t> </t>
    </r>
    <r>
      <rPr>
        <sz val="12"/>
        <color rgb="FF454545"/>
        <rFont val=".PingFang SC"/>
        <family val="1"/>
      </rPr>
      <t>（有多少比赛参与了运算）</t>
    </r>
  </si>
  <si>
    <t>margins has to 1-25</t>
  </si>
  <si>
    <t>Mid week that is any day except Saturday ! so there is Saturday and any other day as midweek</t>
  </si>
  <si>
    <t>update WFA report add sex features for F/M/FM, create table allowance</t>
  </si>
  <si>
    <t>SELECT SUBSTRING_INDEX( SUBSTRING_INDEX(R_CLASS, '.', -3), '.', 1), count(*) FROM scv.racemast WHERE 1 group by SUBSTRING_INDEX( SUBSTRING_INDEX(R_CLASS, '.', -3), '.', 1)</t>
  </si>
  <si>
    <r>
      <rPr>
        <b/>
        <sz val="11"/>
        <color theme="1"/>
        <rFont val="宋体"/>
        <family val="2"/>
        <scheme val="minor"/>
      </rPr>
      <t>Allowance</t>
    </r>
    <r>
      <rPr>
        <sz val="11"/>
        <color theme="1"/>
        <rFont val="宋体"/>
        <family val="2"/>
        <scheme val="minor"/>
      </rPr>
      <t xml:space="preserve"> for Fillies and Mares (F,M or FM horses)</t>
    </r>
    <phoneticPr fontId="7" type="noConversion"/>
  </si>
  <si>
    <t>constant filters</t>
    <phoneticPr fontId="7" type="noConversion"/>
  </si>
  <si>
    <t>Same</t>
    <phoneticPr fontId="7" type="noConversion"/>
  </si>
  <si>
    <t>different</t>
    <phoneticPr fontId="7" type="noConversion"/>
  </si>
  <si>
    <t>same</t>
    <phoneticPr fontId="7" type="noConversion"/>
  </si>
  <si>
    <t>same1</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</si>
</sst>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00_-;\-* #,##0.00_-;_-* &quot;-&quot;??_-;_-@_-"/>
    <numFmt numFmtId="177" formatCode="_-* #,##0_-;\-* #,##0_-;_-* &quot;-&quot;??_-;_-@_-"/>
    <numFmt numFmtId="178" formatCode="0.0"/>
  </numFmts>
  <fonts count="16" x14ac:knownFonts="1">
    <font>
      <sz val="11"/>
      <color theme="1"/>
      <name val="宋体"/>
      <family val="2"/>
      <scheme val="minor"/>
    </font>
    <font>
      <sz val="11"/>
      <color theme="1"/>
      <name val="宋体"/>
      <family val="2"/>
      <scheme val="minor"/>
    </font>
    <font>
      <b/>
      <sz val="11"/>
      <color theme="1"/>
      <name val="宋体"/>
      <family val="2"/>
      <scheme val="minor"/>
    </font>
    <font>
      <i/>
      <sz val="11"/>
      <color theme="1"/>
      <name val="宋体"/>
      <family val="2"/>
      <scheme val="minor"/>
    </font>
    <font>
      <sz val="10"/>
      <color rgb="FF333333"/>
      <name val="Verdana"/>
      <family val="2"/>
    </font>
    <font>
      <sz val="11"/>
      <color theme="1"/>
      <name val="Calibri"/>
      <family val="2"/>
    </font>
    <font>
      <b/>
      <sz val="11"/>
      <color theme="1"/>
      <name val="Calibri"/>
      <family val="2"/>
    </font>
    <font>
      <sz val="9"/>
      <name val="宋体"/>
      <family val="2"/>
      <scheme val="minor"/>
    </font>
    <font>
      <b/>
      <u/>
      <sz val="11"/>
      <color theme="1"/>
      <name val="宋体 (Body)"/>
      <family val="1"/>
      <charset val="134"/>
    </font>
    <font>
      <b/>
      <i/>
      <u/>
      <sz val="11"/>
      <color theme="1"/>
      <name val="宋体 (Body)"/>
      <charset val="134"/>
    </font>
    <font>
      <u/>
      <sz val="11"/>
      <color theme="10"/>
      <name val="宋体"/>
      <family val="2"/>
      <scheme val="minor"/>
    </font>
    <font>
      <u/>
      <sz val="11"/>
      <color theme="11"/>
      <name val="宋体"/>
      <family val="2"/>
      <scheme val="minor"/>
    </font>
    <font>
      <b/>
      <sz val="12"/>
      <color theme="1"/>
      <name val="宋体"/>
      <family val="2"/>
      <charset val="134"/>
      <scheme val="minor"/>
    </font>
    <font>
      <b/>
      <u/>
      <sz val="11"/>
      <color theme="1"/>
      <name val="Calibri"/>
      <family val="2"/>
    </font>
    <font>
      <sz val="12"/>
      <color rgb="FF454545"/>
      <name val="Helvetica Neue"/>
      <family val="2"/>
    </font>
    <font>
      <sz val="12"/>
      <color rgb="FF454545"/>
      <name val=".PingFang SC"/>
      <family val="1"/>
    </font>
  </fonts>
  <fills count="20">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33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5" tint="0.59999389629810485"/>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theme="5"/>
      </left>
      <right style="medium">
        <color theme="5"/>
      </right>
      <top/>
      <bottom/>
      <diagonal/>
    </border>
    <border>
      <left style="medium">
        <color theme="5"/>
      </left>
      <right style="medium">
        <color theme="5"/>
      </right>
      <top style="medium">
        <color theme="5"/>
      </top>
      <bottom/>
      <diagonal/>
    </border>
    <border>
      <left style="medium">
        <color theme="5"/>
      </left>
      <right style="medium">
        <color theme="5"/>
      </right>
      <top/>
      <bottom style="medium">
        <color theme="5"/>
      </bottom>
      <diagonal/>
    </border>
    <border>
      <left style="medium">
        <color theme="5"/>
      </left>
      <right/>
      <top style="medium">
        <color theme="5"/>
      </top>
      <bottom style="medium">
        <color theme="5"/>
      </bottom>
      <diagonal/>
    </border>
    <border>
      <left/>
      <right/>
      <top style="medium">
        <color theme="5"/>
      </top>
      <bottom style="medium">
        <color theme="5"/>
      </bottom>
      <diagonal/>
    </border>
  </borders>
  <cellStyleXfs count="68">
    <xf numFmtId="0" fontId="0" fillId="0" borderId="0"/>
    <xf numFmtId="176"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34">
    <xf numFmtId="0" fontId="0" fillId="0" borderId="0" xfId="0"/>
    <xf numFmtId="0" fontId="0" fillId="0" borderId="0" xfId="0" applyFill="1" applyBorder="1"/>
    <xf numFmtId="0" fontId="0" fillId="0" borderId="0" xfId="0" applyBorder="1"/>
    <xf numFmtId="0" fontId="0" fillId="2" borderId="1" xfId="0" applyFill="1" applyBorder="1" applyAlignment="1">
      <alignment horizontal="center"/>
    </xf>
    <xf numFmtId="0" fontId="0" fillId="0" borderId="0" xfId="0" applyFill="1" applyBorder="1" applyAlignment="1">
      <alignment horizontal="center"/>
    </xf>
    <xf numFmtId="1" fontId="0" fillId="2" borderId="1" xfId="0" applyNumberFormat="1" applyFill="1" applyBorder="1" applyAlignment="1">
      <alignment horizontal="center"/>
    </xf>
    <xf numFmtId="0" fontId="2" fillId="0" borderId="0" xfId="0" applyFont="1"/>
    <xf numFmtId="0" fontId="2" fillId="0" borderId="0" xfId="0" applyFont="1" applyBorder="1"/>
    <xf numFmtId="0" fontId="0" fillId="0" borderId="0" xfId="0" applyProtection="1">
      <protection locked="0"/>
    </xf>
    <xf numFmtId="0" fontId="0" fillId="0" borderId="1" xfId="0" applyBorder="1" applyAlignment="1">
      <alignment horizontal="center"/>
    </xf>
    <xf numFmtId="0" fontId="2" fillId="3" borderId="1" xfId="0" applyFont="1" applyFill="1" applyBorder="1" applyAlignment="1">
      <alignment horizontal="center"/>
    </xf>
    <xf numFmtId="0" fontId="0" fillId="0" borderId="0" xfId="0" applyFill="1"/>
    <xf numFmtId="0" fontId="0" fillId="5" borderId="0" xfId="0" applyFill="1" applyProtection="1">
      <protection locked="0"/>
    </xf>
    <xf numFmtId="0" fontId="4" fillId="0" borderId="0" xfId="0" applyFont="1" applyFill="1" applyBorder="1"/>
    <xf numFmtId="177" fontId="0" fillId="0" borderId="0" xfId="1" applyNumberFormat="1" applyFont="1" applyProtection="1">
      <protection locked="0"/>
    </xf>
    <xf numFmtId="0" fontId="0" fillId="0" borderId="2" xfId="0" applyBorder="1"/>
    <xf numFmtId="14" fontId="0" fillId="0" borderId="0" xfId="0" applyNumberFormat="1"/>
    <xf numFmtId="1" fontId="0" fillId="0" borderId="0" xfId="0" applyNumberFormat="1"/>
    <xf numFmtId="0" fontId="0" fillId="6" borderId="0" xfId="0" applyFill="1"/>
    <xf numFmtId="0" fontId="0" fillId="0" borderId="0" xfId="0" applyAlignment="1">
      <alignment horizontal="center"/>
    </xf>
    <xf numFmtId="0" fontId="0" fillId="5" borderId="0" xfId="0" applyFill="1" applyAlignment="1">
      <alignment horizontal="center"/>
    </xf>
    <xf numFmtId="0" fontId="0" fillId="0" borderId="0" xfId="0" applyAlignment="1">
      <alignment horizontal="left"/>
    </xf>
    <xf numFmtId="0" fontId="0" fillId="7" borderId="0" xfId="0" applyFill="1" applyAlignment="1">
      <alignment horizontal="center"/>
    </xf>
    <xf numFmtId="0" fontId="0" fillId="7" borderId="1" xfId="0" applyFill="1" applyBorder="1" applyAlignment="1">
      <alignment horizontal="center"/>
    </xf>
    <xf numFmtId="0" fontId="2" fillId="4" borderId="1" xfId="0" applyFont="1" applyFill="1" applyBorder="1" applyAlignment="1">
      <alignment horizontal="center"/>
    </xf>
    <xf numFmtId="0" fontId="2" fillId="0" borderId="1" xfId="0" applyFont="1" applyBorder="1"/>
    <xf numFmtId="0" fontId="0" fillId="0" borderId="1" xfId="0" applyFont="1" applyBorder="1" applyAlignment="1">
      <alignment horizontal="center"/>
    </xf>
    <xf numFmtId="0" fontId="2" fillId="8" borderId="1" xfId="0" applyFont="1" applyFill="1" applyBorder="1" applyAlignment="1">
      <alignment horizontal="center"/>
    </xf>
    <xf numFmtId="1" fontId="0" fillId="0" borderId="1" xfId="0" applyNumberFormat="1" applyBorder="1" applyAlignment="1">
      <alignment horizontal="center"/>
    </xf>
    <xf numFmtId="0" fontId="2" fillId="0" borderId="0" xfId="0" applyFont="1" applyAlignment="1">
      <alignment horizontal="center"/>
    </xf>
    <xf numFmtId="0" fontId="0" fillId="0" borderId="1" xfId="0" quotePrefix="1" applyBorder="1"/>
    <xf numFmtId="0" fontId="0" fillId="0" borderId="5" xfId="0" applyBorder="1" applyAlignment="1">
      <alignment horizontal="center"/>
    </xf>
    <xf numFmtId="0" fontId="2" fillId="3" borderId="6" xfId="0" applyFont="1" applyFill="1" applyBorder="1" applyAlignment="1">
      <alignment horizontal="center"/>
    </xf>
    <xf numFmtId="0" fontId="0" fillId="0" borderId="0" xfId="0" quotePrefix="1" applyBorder="1"/>
    <xf numFmtId="0" fontId="0" fillId="0" borderId="0" xfId="0" applyBorder="1" applyAlignment="1">
      <alignment horizontal="center"/>
    </xf>
    <xf numFmtId="14" fontId="0" fillId="0" borderId="0" xfId="0" applyNumberFormat="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49" fontId="0" fillId="0" borderId="5" xfId="0" applyNumberFormat="1" applyBorder="1" applyAlignment="1">
      <alignment horizontal="left"/>
    </xf>
    <xf numFmtId="0" fontId="0" fillId="0" borderId="5" xfId="0" applyBorder="1" applyAlignment="1">
      <alignment horizontal="left"/>
    </xf>
    <xf numFmtId="0" fontId="0" fillId="0" borderId="1" xfId="0" applyBorder="1" applyAlignment="1">
      <alignment horizontal="left"/>
    </xf>
    <xf numFmtId="14" fontId="0" fillId="7" borderId="0" xfId="0" applyNumberFormat="1" applyFill="1"/>
    <xf numFmtId="0" fontId="0" fillId="9" borderId="0" xfId="0" applyFill="1" applyAlignment="1">
      <alignment horizontal="right"/>
    </xf>
    <xf numFmtId="0" fontId="0" fillId="9"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0" borderId="0" xfId="0" applyFill="1" applyAlignment="1">
      <alignment horizontal="center"/>
    </xf>
    <xf numFmtId="1" fontId="0" fillId="0" borderId="0" xfId="0" applyNumberFormat="1" applyFill="1" applyAlignment="1">
      <alignment horizontal="center"/>
    </xf>
    <xf numFmtId="1" fontId="0" fillId="0" borderId="0" xfId="0" applyNumberFormat="1" applyAlignment="1">
      <alignment horizontal="center"/>
    </xf>
    <xf numFmtId="0" fontId="0" fillId="11" borderId="0" xfId="0" applyFill="1"/>
    <xf numFmtId="0" fontId="0" fillId="0" borderId="0" xfId="0" applyFill="1" applyAlignment="1">
      <alignment horizontal="left"/>
    </xf>
    <xf numFmtId="0" fontId="0" fillId="0" borderId="0" xfId="0" applyFill="1" applyAlignment="1">
      <alignment horizontal="right"/>
    </xf>
    <xf numFmtId="0" fontId="0" fillId="7" borderId="0" xfId="0" applyFill="1" applyBorder="1" applyAlignment="1">
      <alignment wrapText="1"/>
    </xf>
    <xf numFmtId="0" fontId="0" fillId="0" borderId="7" xfId="0" applyFill="1" applyBorder="1" applyAlignment="1">
      <alignment horizontal="center"/>
    </xf>
    <xf numFmtId="0" fontId="0" fillId="3" borderId="0" xfId="0" applyFill="1" applyAlignment="1">
      <alignment horizontal="center"/>
    </xf>
    <xf numFmtId="1" fontId="0" fillId="3" borderId="0" xfId="0" applyNumberFormat="1" applyFill="1"/>
    <xf numFmtId="0" fontId="0" fillId="3" borderId="0" xfId="0" applyFill="1"/>
    <xf numFmtId="1" fontId="2" fillId="3" borderId="0" xfId="0" applyNumberFormat="1" applyFont="1" applyFill="1"/>
    <xf numFmtId="0" fontId="0" fillId="0" borderId="1" xfId="0" applyBorder="1" applyAlignment="1">
      <alignment horizontal="left"/>
    </xf>
    <xf numFmtId="0" fontId="0" fillId="0" borderId="1" xfId="0" quotePrefix="1" applyBorder="1" applyAlignment="1">
      <alignment horizontal="left"/>
    </xf>
    <xf numFmtId="0" fontId="0" fillId="0" borderId="4" xfId="0" applyBorder="1" applyAlignment="1">
      <alignment horizontal="left"/>
    </xf>
    <xf numFmtId="0" fontId="5" fillId="0" borderId="0" xfId="0" applyFont="1" applyFill="1" applyBorder="1" applyAlignment="1">
      <alignment horizontal="center"/>
    </xf>
    <xf numFmtId="1" fontId="5" fillId="0" borderId="0" xfId="0" applyNumberFormat="1" applyFont="1" applyFill="1" applyBorder="1" applyAlignment="1">
      <alignment horizontal="center"/>
    </xf>
    <xf numFmtId="178" fontId="5" fillId="0" borderId="0" xfId="0" applyNumberFormat="1" applyFont="1" applyFill="1" applyBorder="1" applyAlignment="1">
      <alignment horizontal="center"/>
    </xf>
    <xf numFmtId="0" fontId="5" fillId="0" borderId="1" xfId="0" applyFont="1" applyFill="1" applyBorder="1" applyAlignment="1">
      <alignment horizontal="center"/>
    </xf>
    <xf numFmtId="1" fontId="5" fillId="0" borderId="1" xfId="0" applyNumberFormat="1" applyFont="1" applyFill="1" applyBorder="1" applyAlignment="1">
      <alignment horizontal="center"/>
    </xf>
    <xf numFmtId="0" fontId="0" fillId="2" borderId="1" xfId="0" applyFill="1" applyBorder="1" applyAlignment="1">
      <alignment horizontal="left"/>
    </xf>
    <xf numFmtId="0" fontId="6" fillId="0" borderId="0" xfId="0" applyFont="1" applyFill="1" applyBorder="1" applyAlignment="1">
      <alignment horizontal="left"/>
    </xf>
    <xf numFmtId="0" fontId="0" fillId="2" borderId="0" xfId="0" applyFill="1" applyBorder="1"/>
    <xf numFmtId="0" fontId="0" fillId="2" borderId="0" xfId="0" applyFill="1" applyBorder="1" applyAlignment="1">
      <alignment horizontal="center"/>
    </xf>
    <xf numFmtId="2" fontId="0" fillId="2" borderId="0" xfId="0" applyNumberFormat="1" applyFill="1" applyBorder="1"/>
    <xf numFmtId="0" fontId="2" fillId="2" borderId="7" xfId="0" applyFont="1" applyFill="1" applyBorder="1"/>
    <xf numFmtId="0" fontId="0" fillId="2" borderId="8" xfId="0" applyFill="1" applyBorder="1"/>
    <xf numFmtId="0" fontId="0" fillId="2" borderId="7" xfId="0" applyFill="1" applyBorder="1"/>
    <xf numFmtId="0" fontId="3" fillId="2" borderId="7" xfId="0" applyFont="1" applyFill="1" applyBorder="1" applyAlignment="1">
      <alignment horizontal="right"/>
    </xf>
    <xf numFmtId="0" fontId="0" fillId="2" borderId="7" xfId="0" applyFill="1" applyBorder="1" applyProtection="1">
      <protection locked="0"/>
    </xf>
    <xf numFmtId="0" fontId="0" fillId="2" borderId="7" xfId="0" applyFill="1" applyBorder="1" applyAlignment="1">
      <alignment horizontal="center"/>
    </xf>
    <xf numFmtId="0" fontId="0" fillId="2" borderId="7" xfId="0" applyFill="1" applyBorder="1" applyAlignment="1" applyProtection="1">
      <alignment horizontal="center"/>
      <protection locked="0"/>
    </xf>
    <xf numFmtId="0" fontId="0" fillId="2" borderId="9" xfId="0" applyFill="1" applyBorder="1"/>
    <xf numFmtId="0" fontId="0" fillId="2" borderId="3" xfId="0" applyFill="1" applyBorder="1"/>
    <xf numFmtId="0" fontId="0" fillId="2" borderId="3" xfId="0" applyFill="1" applyBorder="1" applyAlignment="1">
      <alignment horizontal="center"/>
    </xf>
    <xf numFmtId="0" fontId="0" fillId="2" borderId="10" xfId="0" applyFill="1" applyBorder="1"/>
    <xf numFmtId="0" fontId="3" fillId="0" borderId="0" xfId="0" applyFont="1"/>
    <xf numFmtId="1" fontId="2" fillId="8" borderId="0" xfId="0" applyNumberFormat="1" applyFont="1" applyFill="1" applyAlignment="1">
      <alignment horizontal="center"/>
    </xf>
    <xf numFmtId="1" fontId="0" fillId="8" borderId="0" xfId="0" applyNumberFormat="1" applyFill="1" applyAlignment="1">
      <alignment horizontal="center"/>
    </xf>
    <xf numFmtId="0" fontId="0" fillId="8" borderId="0" xfId="0" applyFill="1" applyAlignment="1">
      <alignment horizontal="center"/>
    </xf>
    <xf numFmtId="0" fontId="0" fillId="8" borderId="0" xfId="0" applyFill="1"/>
    <xf numFmtId="0" fontId="2" fillId="0" borderId="0" xfId="0" applyFont="1" applyFill="1"/>
    <xf numFmtId="0" fontId="0" fillId="0" borderId="0" xfId="0" applyFill="1" applyBorder="1" applyAlignment="1">
      <alignment horizontal="left"/>
    </xf>
    <xf numFmtId="0" fontId="0" fillId="0" borderId="1" xfId="0" applyBorder="1"/>
    <xf numFmtId="0" fontId="2" fillId="4" borderId="1" xfId="0" applyFont="1" applyFill="1" applyBorder="1"/>
    <xf numFmtId="0" fontId="2" fillId="7" borderId="1" xfId="0" applyFont="1" applyFill="1" applyBorder="1"/>
    <xf numFmtId="0" fontId="0" fillId="12" borderId="0" xfId="0" applyFill="1" applyBorder="1"/>
    <xf numFmtId="0" fontId="0" fillId="13" borderId="0" xfId="0" applyFill="1" applyAlignment="1">
      <alignment horizontal="center"/>
    </xf>
    <xf numFmtId="0" fontId="0" fillId="13" borderId="0" xfId="0" applyFill="1"/>
    <xf numFmtId="1" fontId="0" fillId="13" borderId="0" xfId="0" applyNumberFormat="1" applyFill="1"/>
    <xf numFmtId="0" fontId="2" fillId="14" borderId="1" xfId="0" applyFont="1" applyFill="1" applyBorder="1"/>
    <xf numFmtId="0" fontId="0" fillId="15" borderId="0" xfId="0" applyFill="1" applyBorder="1"/>
    <xf numFmtId="0" fontId="2" fillId="15" borderId="0" xfId="0" applyFont="1" applyFill="1"/>
    <xf numFmtId="0" fontId="0" fillId="15" borderId="0" xfId="0" applyFill="1" applyBorder="1" applyAlignment="1">
      <alignment horizontal="center"/>
    </xf>
    <xf numFmtId="14" fontId="0" fillId="15" borderId="0" xfId="0" applyNumberFormat="1" applyFill="1" applyBorder="1" applyAlignment="1">
      <alignment horizontal="center"/>
    </xf>
    <xf numFmtId="0" fontId="0" fillId="15" borderId="0" xfId="0" applyFill="1"/>
    <xf numFmtId="0" fontId="0" fillId="15" borderId="0" xfId="0" applyFill="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7" borderId="16" xfId="0" applyFill="1"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xf numFmtId="0" fontId="0" fillId="3" borderId="21" xfId="0" applyFill="1" applyBorder="1" applyAlignment="1">
      <alignment horizontal="center"/>
    </xf>
    <xf numFmtId="0" fontId="0" fillId="0" borderId="22" xfId="0" applyFill="1" applyBorder="1" applyAlignment="1">
      <alignment horizontal="center"/>
    </xf>
    <xf numFmtId="0" fontId="0" fillId="0" borderId="0" xfId="0" applyAlignment="1">
      <alignment wrapText="1"/>
    </xf>
    <xf numFmtId="0" fontId="12" fillId="0" borderId="23" xfId="0" applyFont="1" applyBorder="1"/>
    <xf numFmtId="0" fontId="12" fillId="0" borderId="24" xfId="0" applyFont="1" applyBorder="1"/>
    <xf numFmtId="0" fontId="2" fillId="16" borderId="1" xfId="0" applyFont="1" applyFill="1" applyBorder="1"/>
    <xf numFmtId="0" fontId="2" fillId="13" borderId="1" xfId="0" applyFont="1" applyFill="1" applyBorder="1"/>
    <xf numFmtId="0" fontId="2" fillId="0" borderId="1" xfId="0" applyFont="1" applyFill="1" applyBorder="1"/>
    <xf numFmtId="0" fontId="0" fillId="17" borderId="0" xfId="0" applyFill="1"/>
    <xf numFmtId="14" fontId="0" fillId="17" borderId="0" xfId="0" applyNumberFormat="1" applyFill="1"/>
    <xf numFmtId="0" fontId="2" fillId="17" borderId="1" xfId="0" applyFont="1" applyFill="1" applyBorder="1"/>
    <xf numFmtId="0" fontId="0" fillId="17" borderId="0" xfId="0" applyFill="1" applyAlignment="1">
      <alignment horizontal="center"/>
    </xf>
    <xf numFmtId="0" fontId="0" fillId="18" borderId="0" xfId="0" applyFill="1" applyAlignment="1">
      <alignment horizontal="center"/>
    </xf>
    <xf numFmtId="0" fontId="0" fillId="16" borderId="0" xfId="0" applyFill="1" applyAlignment="1">
      <alignment horizontal="center"/>
    </xf>
    <xf numFmtId="0" fontId="14" fillId="0" borderId="0" xfId="0" applyFont="1"/>
    <xf numFmtId="0" fontId="14" fillId="16" borderId="0" xfId="0" applyFont="1" applyFill="1"/>
    <xf numFmtId="0" fontId="0" fillId="19" borderId="0" xfId="0" applyFill="1"/>
    <xf numFmtId="0" fontId="0" fillId="19" borderId="0" xfId="0" applyFill="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0" borderId="3" xfId="0" applyFont="1" applyBorder="1" applyAlignment="1">
      <alignment horizontal="center"/>
    </xf>
  </cellXfs>
  <cellStyles count="68">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9BC2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215898</xdr:colOff>
      <xdr:row>0</xdr:row>
      <xdr:rowOff>90714</xdr:rowOff>
    </xdr:from>
    <xdr:to>
      <xdr:col>20</xdr:col>
      <xdr:colOff>737024</xdr:colOff>
      <xdr:row>72</xdr:row>
      <xdr:rowOff>60036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898" y="90714"/>
          <a:ext cx="17212555" cy="13032179"/>
        </a:xfrm>
        <a:prstGeom prst="rect">
          <a:avLst/>
        </a:prstGeom>
      </xdr:spPr>
    </xdr:pic>
    <xdr:clientData/>
  </xdr:twoCellAnchor>
  <xdr:twoCellAnchor editAs="oneCell">
    <xdr:from>
      <xdr:col>0</xdr:col>
      <xdr:colOff>181427</xdr:colOff>
      <xdr:row>74</xdr:row>
      <xdr:rowOff>29026</xdr:rowOff>
    </xdr:from>
    <xdr:to>
      <xdr:col>20</xdr:col>
      <xdr:colOff>616857</xdr:colOff>
      <xdr:row>144</xdr:row>
      <xdr:rowOff>174170</xdr:rowOff>
    </xdr:to>
    <xdr:pic>
      <xdr:nvPicPr>
        <xdr:cNvPr id="3" name="Picture 2"/>
        <xdr:cNvPicPr>
          <a:picLocks noChangeAspect="1"/>
        </xdr:cNvPicPr>
      </xdr:nvPicPr>
      <xdr:blipFill>
        <a:blip xmlns:r="http://schemas.openxmlformats.org/officeDocument/2006/relationships" r:embed="rId2"/>
        <a:stretch>
          <a:fillRect/>
        </a:stretch>
      </xdr:blipFill>
      <xdr:spPr>
        <a:xfrm>
          <a:off x="181427" y="13454740"/>
          <a:ext cx="17126859" cy="128451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3"/>
  <sheetViews>
    <sheetView topLeftCell="B2" zoomScale="140" zoomScaleNormal="140" workbookViewId="0">
      <selection activeCell="E53" sqref="E53"/>
    </sheetView>
  </sheetViews>
  <sheetFormatPr baseColWidth="10" defaultRowHeight="14" x14ac:dyDescent="0.15"/>
  <cols>
    <col min="1" max="1" width="14" customWidth="1"/>
    <col min="2" max="2" width="82.1640625" customWidth="1"/>
    <col min="3" max="3" width="22.1640625" customWidth="1"/>
    <col min="4" max="4" width="9.6640625" customWidth="1"/>
    <col min="5" max="6" width="22.1640625" customWidth="1"/>
  </cols>
  <sheetData>
    <row r="1" spans="2:6" x14ac:dyDescent="0.15">
      <c r="B1" t="s">
        <v>2400</v>
      </c>
    </row>
    <row r="2" spans="2:6" x14ac:dyDescent="0.15">
      <c r="B2" t="s">
        <v>2401</v>
      </c>
    </row>
    <row r="14" spans="2:6" x14ac:dyDescent="0.15">
      <c r="C14">
        <v>1</v>
      </c>
      <c r="D14">
        <v>2</v>
      </c>
      <c r="E14">
        <v>3</v>
      </c>
      <c r="F14">
        <v>4</v>
      </c>
    </row>
    <row r="15" spans="2:6" x14ac:dyDescent="0.15">
      <c r="C15" t="s">
        <v>2402</v>
      </c>
    </row>
    <row r="16" spans="2:6" x14ac:dyDescent="0.15">
      <c r="C16" t="s">
        <v>2403</v>
      </c>
      <c r="D16" t="s">
        <v>2404</v>
      </c>
      <c r="E16" t="s">
        <v>2405</v>
      </c>
      <c r="F16" t="s">
        <v>2406</v>
      </c>
    </row>
    <row r="17" spans="2:6" x14ac:dyDescent="0.15">
      <c r="F17" t="s">
        <v>2407</v>
      </c>
    </row>
    <row r="18" spans="2:6" x14ac:dyDescent="0.15">
      <c r="F18" t="s">
        <v>2408</v>
      </c>
    </row>
    <row r="19" spans="2:6" x14ac:dyDescent="0.15">
      <c r="F19" t="s">
        <v>2419</v>
      </c>
    </row>
    <row r="24" spans="2:6" x14ac:dyDescent="0.15">
      <c r="E24" t="s">
        <v>2409</v>
      </c>
    </row>
    <row r="32" spans="2:6" x14ac:dyDescent="0.15">
      <c r="B32" t="s">
        <v>2411</v>
      </c>
    </row>
    <row r="33" spans="2:4" x14ac:dyDescent="0.15">
      <c r="B33" t="s">
        <v>2424</v>
      </c>
    </row>
    <row r="34" spans="2:4" x14ac:dyDescent="0.15">
      <c r="B34" t="s">
        <v>2425</v>
      </c>
    </row>
    <row r="35" spans="2:4" x14ac:dyDescent="0.15">
      <c r="B35" t="s">
        <v>2423</v>
      </c>
    </row>
    <row r="39" spans="2:4" x14ac:dyDescent="0.15">
      <c r="B39" t="s">
        <v>2253</v>
      </c>
    </row>
    <row r="41" spans="2:4" x14ac:dyDescent="0.15">
      <c r="B41" t="s">
        <v>2436</v>
      </c>
    </row>
    <row r="43" spans="2:4" x14ac:dyDescent="0.15">
      <c r="B43" t="s">
        <v>2432</v>
      </c>
    </row>
    <row r="46" spans="2:4" x14ac:dyDescent="0.15">
      <c r="B46" t="s">
        <v>2433</v>
      </c>
    </row>
    <row r="48" spans="2:4" x14ac:dyDescent="0.15">
      <c r="D48" t="s">
        <v>2437</v>
      </c>
    </row>
    <row r="49" spans="4:5" x14ac:dyDescent="0.15">
      <c r="D49" t="s">
        <v>2438</v>
      </c>
    </row>
    <row r="50" spans="4:5" x14ac:dyDescent="0.15">
      <c r="D50" t="s">
        <v>2439</v>
      </c>
    </row>
    <row r="51" spans="4:5" x14ac:dyDescent="0.15">
      <c r="D51" t="s">
        <v>2440</v>
      </c>
    </row>
    <row r="53" spans="4:5" x14ac:dyDescent="0.15">
      <c r="E53" t="s">
        <v>2441</v>
      </c>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9" sqref="A9"/>
    </sheetView>
  </sheetViews>
  <sheetFormatPr baseColWidth="10" defaultRowHeight="14" x14ac:dyDescent="0.15"/>
  <cols>
    <col min="1" max="2" width="36.83203125" customWidth="1"/>
  </cols>
  <sheetData>
    <row r="1" spans="1:2" s="116" customFormat="1" ht="16" thickBot="1" x14ac:dyDescent="0.2">
      <c r="A1" s="115" t="s">
        <v>2412</v>
      </c>
      <c r="B1" s="116" t="s">
        <v>2414</v>
      </c>
    </row>
    <row r="2" spans="1:2" ht="17" customHeight="1" x14ac:dyDescent="0.15">
      <c r="A2" s="114" t="s">
        <v>2413</v>
      </c>
      <c r="B2" s="114" t="s">
        <v>2415</v>
      </c>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B2"/>
  <sheetViews>
    <sheetView zoomScale="150" workbookViewId="0">
      <selection activeCell="K6" sqref="K6"/>
    </sheetView>
  </sheetViews>
  <sheetFormatPr baseColWidth="10" defaultColWidth="8.83203125" defaultRowHeight="14" x14ac:dyDescent="0.15"/>
  <sheetData>
    <row r="2" spans="2:2" x14ac:dyDescent="0.15">
      <c r="B2" t="s">
        <v>2266</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F13"/>
  <sheetViews>
    <sheetView zoomScale="150" workbookViewId="0">
      <selection activeCell="E10" sqref="E10"/>
    </sheetView>
  </sheetViews>
  <sheetFormatPr baseColWidth="10" defaultColWidth="8.83203125" defaultRowHeight="14" x14ac:dyDescent="0.15"/>
  <cols>
    <col min="3" max="3" width="25.1640625" bestFit="1" customWidth="1"/>
  </cols>
  <sheetData>
    <row r="2" spans="2:6" x14ac:dyDescent="0.15">
      <c r="B2" t="s">
        <v>37</v>
      </c>
      <c r="C2" t="s">
        <v>347</v>
      </c>
      <c r="E2" t="s">
        <v>206</v>
      </c>
    </row>
    <row r="3" spans="2:6" x14ac:dyDescent="0.15">
      <c r="B3" t="s">
        <v>328</v>
      </c>
      <c r="E3" t="s">
        <v>329</v>
      </c>
    </row>
    <row r="4" spans="2:6" x14ac:dyDescent="0.15">
      <c r="B4" t="s">
        <v>330</v>
      </c>
      <c r="C4" t="s">
        <v>348</v>
      </c>
      <c r="E4" t="s">
        <v>331</v>
      </c>
      <c r="F4" t="s">
        <v>358</v>
      </c>
    </row>
    <row r="5" spans="2:6" x14ac:dyDescent="0.15">
      <c r="B5" t="s">
        <v>332</v>
      </c>
      <c r="C5" t="s">
        <v>352</v>
      </c>
      <c r="E5" t="s">
        <v>333</v>
      </c>
      <c r="F5" t="s">
        <v>359</v>
      </c>
    </row>
    <row r="6" spans="2:6" x14ac:dyDescent="0.15">
      <c r="B6" t="s">
        <v>334</v>
      </c>
      <c r="C6" t="s">
        <v>351</v>
      </c>
      <c r="E6" t="s">
        <v>335</v>
      </c>
      <c r="F6" t="s">
        <v>362</v>
      </c>
    </row>
    <row r="7" spans="2:6" x14ac:dyDescent="0.15">
      <c r="B7" t="s">
        <v>336</v>
      </c>
      <c r="C7" t="s">
        <v>353</v>
      </c>
      <c r="E7" t="s">
        <v>337</v>
      </c>
      <c r="F7" t="s">
        <v>364</v>
      </c>
    </row>
    <row r="8" spans="2:6" x14ac:dyDescent="0.15">
      <c r="B8" t="s">
        <v>338</v>
      </c>
      <c r="C8" t="s">
        <v>349</v>
      </c>
      <c r="E8" t="s">
        <v>339</v>
      </c>
      <c r="F8" t="s">
        <v>363</v>
      </c>
    </row>
    <row r="9" spans="2:6" x14ac:dyDescent="0.15">
      <c r="B9" t="s">
        <v>340</v>
      </c>
      <c r="C9" t="s">
        <v>350</v>
      </c>
      <c r="E9" t="s">
        <v>341</v>
      </c>
      <c r="F9" t="s">
        <v>361</v>
      </c>
    </row>
    <row r="10" spans="2:6" x14ac:dyDescent="0.15">
      <c r="B10" t="s">
        <v>342</v>
      </c>
      <c r="C10" t="s">
        <v>354</v>
      </c>
      <c r="E10" t="s">
        <v>343</v>
      </c>
      <c r="F10" t="s">
        <v>360</v>
      </c>
    </row>
    <row r="11" spans="2:6" x14ac:dyDescent="0.15">
      <c r="B11" t="s">
        <v>344</v>
      </c>
      <c r="C11" t="s">
        <v>355</v>
      </c>
    </row>
    <row r="12" spans="2:6" x14ac:dyDescent="0.15">
      <c r="B12" t="s">
        <v>345</v>
      </c>
      <c r="C12" t="s">
        <v>356</v>
      </c>
    </row>
    <row r="13" spans="2:6" x14ac:dyDescent="0.15">
      <c r="B13" t="s">
        <v>346</v>
      </c>
      <c r="C13" t="s">
        <v>357</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1467"/>
  <sheetViews>
    <sheetView topLeftCell="E1" zoomScale="139" zoomScaleNormal="140" workbookViewId="0">
      <pane ySplit="2" topLeftCell="A4" activePane="bottomLeft" state="frozen"/>
      <selection pane="bottomLeft" activeCell="I7" sqref="I7"/>
    </sheetView>
  </sheetViews>
  <sheetFormatPr baseColWidth="10" defaultColWidth="8.83203125" defaultRowHeight="14" x14ac:dyDescent="0.15"/>
  <cols>
    <col min="1" max="1" width="12.33203125" bestFit="1" customWidth="1"/>
    <col min="3" max="3" width="10.83203125" bestFit="1" customWidth="1"/>
    <col min="5" max="7" width="9.6640625" bestFit="1" customWidth="1"/>
    <col min="9" max="9" width="67.6640625" customWidth="1"/>
    <col min="10" max="11" width="9.6640625" bestFit="1" customWidth="1"/>
    <col min="12" max="12" width="10.6640625" bestFit="1" customWidth="1"/>
    <col min="14" max="16" width="9.6640625" bestFit="1" customWidth="1"/>
  </cols>
  <sheetData>
    <row r="1" spans="1:12" ht="28" x14ac:dyDescent="0.15">
      <c r="D1" s="21"/>
      <c r="E1" s="52" t="s">
        <v>493</v>
      </c>
      <c r="F1" s="52" t="s">
        <v>493</v>
      </c>
      <c r="G1" s="52" t="s">
        <v>493</v>
      </c>
      <c r="J1" t="s">
        <v>2458</v>
      </c>
    </row>
    <row r="2" spans="1:12" x14ac:dyDescent="0.15">
      <c r="A2" t="s">
        <v>36</v>
      </c>
      <c r="B2" t="s">
        <v>37</v>
      </c>
      <c r="C2" t="s">
        <v>373</v>
      </c>
      <c r="D2" s="21" t="s">
        <v>385</v>
      </c>
      <c r="E2" s="41">
        <v>28338</v>
      </c>
      <c r="F2" s="41">
        <v>36008</v>
      </c>
      <c r="G2" s="41">
        <v>39083</v>
      </c>
      <c r="J2" s="41">
        <v>28338</v>
      </c>
      <c r="K2" s="41">
        <v>36008</v>
      </c>
      <c r="L2" s="41">
        <v>39083</v>
      </c>
    </row>
    <row r="3" spans="1:12" x14ac:dyDescent="0.15">
      <c r="A3" s="30" t="s">
        <v>365</v>
      </c>
      <c r="B3" s="36">
        <v>2</v>
      </c>
      <c r="C3" s="40" t="s">
        <v>38</v>
      </c>
      <c r="D3" s="38" t="s">
        <v>371</v>
      </c>
      <c r="E3" s="36">
        <v>38.5</v>
      </c>
      <c r="F3" s="36">
        <v>39</v>
      </c>
      <c r="G3" s="36">
        <v>40</v>
      </c>
      <c r="I3" t="s">
        <v>368</v>
      </c>
      <c r="J3" s="93">
        <v>2.5</v>
      </c>
      <c r="K3" s="94">
        <v>2.5</v>
      </c>
      <c r="L3" s="94">
        <v>2</v>
      </c>
    </row>
    <row r="4" spans="1:12" x14ac:dyDescent="0.15">
      <c r="A4" s="30" t="s">
        <v>365</v>
      </c>
      <c r="B4" s="36">
        <v>2</v>
      </c>
      <c r="C4" s="40" t="s">
        <v>38</v>
      </c>
      <c r="D4" s="39" t="s">
        <v>372</v>
      </c>
      <c r="E4" s="36">
        <v>39</v>
      </c>
      <c r="F4" s="36">
        <v>39.5</v>
      </c>
      <c r="G4" s="36">
        <v>40.5</v>
      </c>
      <c r="I4" t="s">
        <v>369</v>
      </c>
      <c r="J4" s="93">
        <v>1.5</v>
      </c>
      <c r="K4" s="94">
        <v>2.5</v>
      </c>
      <c r="L4" s="94">
        <v>2</v>
      </c>
    </row>
    <row r="5" spans="1:12" x14ac:dyDescent="0.15">
      <c r="A5" s="30" t="s">
        <v>365</v>
      </c>
      <c r="B5" s="36">
        <v>2</v>
      </c>
      <c r="C5" t="s">
        <v>374</v>
      </c>
      <c r="D5" s="38" t="s">
        <v>371</v>
      </c>
      <c r="E5" s="36">
        <v>39.5</v>
      </c>
      <c r="F5" s="36">
        <v>40</v>
      </c>
      <c r="G5" s="36">
        <v>41</v>
      </c>
      <c r="I5" t="s">
        <v>370</v>
      </c>
      <c r="J5" s="93">
        <v>1</v>
      </c>
      <c r="K5" s="94">
        <v>2.5</v>
      </c>
      <c r="L5" s="94">
        <v>2</v>
      </c>
    </row>
    <row r="6" spans="1:12" x14ac:dyDescent="0.15">
      <c r="A6" s="30" t="s">
        <v>365</v>
      </c>
      <c r="B6" s="36">
        <v>2</v>
      </c>
      <c r="C6" t="s">
        <v>374</v>
      </c>
      <c r="D6" s="39" t="s">
        <v>372</v>
      </c>
      <c r="E6" s="36">
        <v>40</v>
      </c>
      <c r="F6" s="36">
        <v>40.5</v>
      </c>
      <c r="G6" s="36">
        <v>41.5</v>
      </c>
    </row>
    <row r="7" spans="1:12" x14ac:dyDescent="0.15">
      <c r="A7" s="30" t="s">
        <v>365</v>
      </c>
      <c r="B7" s="36">
        <v>2</v>
      </c>
      <c r="C7" s="40" t="s">
        <v>375</v>
      </c>
      <c r="D7" s="38" t="s">
        <v>371</v>
      </c>
      <c r="E7" s="36">
        <v>40.5</v>
      </c>
      <c r="F7" s="36">
        <v>41</v>
      </c>
      <c r="G7" s="36">
        <v>42</v>
      </c>
      <c r="I7" s="120" t="s">
        <v>2395</v>
      </c>
    </row>
    <row r="8" spans="1:12" x14ac:dyDescent="0.15">
      <c r="A8" s="30" t="s">
        <v>365</v>
      </c>
      <c r="B8" s="36">
        <v>2</v>
      </c>
      <c r="C8" s="40" t="s">
        <v>375</v>
      </c>
      <c r="D8" s="39" t="s">
        <v>372</v>
      </c>
      <c r="E8" s="36">
        <v>41</v>
      </c>
      <c r="F8" s="36">
        <v>41.5</v>
      </c>
      <c r="G8" s="36">
        <v>42.5</v>
      </c>
    </row>
    <row r="9" spans="1:12" x14ac:dyDescent="0.15">
      <c r="A9" s="30" t="s">
        <v>365</v>
      </c>
      <c r="B9" s="36">
        <v>2</v>
      </c>
      <c r="C9" t="s">
        <v>376</v>
      </c>
      <c r="D9" s="38" t="s">
        <v>371</v>
      </c>
      <c r="E9" s="36">
        <v>41.5</v>
      </c>
      <c r="F9" s="36">
        <v>42</v>
      </c>
      <c r="G9" s="36">
        <v>43</v>
      </c>
    </row>
    <row r="10" spans="1:12" x14ac:dyDescent="0.15">
      <c r="A10" s="30" t="s">
        <v>365</v>
      </c>
      <c r="B10" s="36">
        <v>2</v>
      </c>
      <c r="C10" t="s">
        <v>376</v>
      </c>
      <c r="D10" s="39" t="s">
        <v>372</v>
      </c>
      <c r="E10" s="36">
        <v>42</v>
      </c>
      <c r="F10" s="36">
        <v>42.5</v>
      </c>
      <c r="G10" s="36">
        <v>43.5</v>
      </c>
      <c r="I10" t="s">
        <v>486</v>
      </c>
    </row>
    <row r="11" spans="1:12" x14ac:dyDescent="0.15">
      <c r="A11" s="30" t="s">
        <v>365</v>
      </c>
      <c r="B11" s="36">
        <v>2</v>
      </c>
      <c r="C11" s="40" t="s">
        <v>377</v>
      </c>
      <c r="D11" s="38" t="s">
        <v>371</v>
      </c>
      <c r="E11" s="36">
        <v>42.5</v>
      </c>
      <c r="F11" s="36">
        <v>43</v>
      </c>
      <c r="G11" s="36">
        <v>44</v>
      </c>
      <c r="L11" t="s">
        <v>420</v>
      </c>
    </row>
    <row r="12" spans="1:12" x14ac:dyDescent="0.15">
      <c r="A12" s="30" t="s">
        <v>365</v>
      </c>
      <c r="B12" s="36">
        <v>2</v>
      </c>
      <c r="C12" s="40" t="s">
        <v>377</v>
      </c>
      <c r="D12" s="39" t="s">
        <v>372</v>
      </c>
      <c r="E12" s="36">
        <v>43</v>
      </c>
      <c r="F12" s="36">
        <v>43.5</v>
      </c>
      <c r="G12" s="36">
        <v>44.5</v>
      </c>
      <c r="I12" t="s">
        <v>487</v>
      </c>
      <c r="L12">
        <v>4</v>
      </c>
    </row>
    <row r="13" spans="1:12" x14ac:dyDescent="0.15">
      <c r="A13" s="30" t="s">
        <v>365</v>
      </c>
      <c r="B13" s="36">
        <v>2</v>
      </c>
      <c r="C13" s="40" t="s">
        <v>378</v>
      </c>
      <c r="D13" s="38" t="s">
        <v>371</v>
      </c>
      <c r="E13" s="36">
        <v>43.5</v>
      </c>
      <c r="F13" s="9">
        <v>44</v>
      </c>
      <c r="G13" s="9">
        <v>45</v>
      </c>
      <c r="I13" t="s">
        <v>492</v>
      </c>
      <c r="L13" t="s">
        <v>400</v>
      </c>
    </row>
    <row r="14" spans="1:12" x14ac:dyDescent="0.15">
      <c r="A14" s="30" t="s">
        <v>365</v>
      </c>
      <c r="B14" s="36">
        <v>2</v>
      </c>
      <c r="C14" s="40" t="s">
        <v>378</v>
      </c>
      <c r="D14" s="39" t="s">
        <v>372</v>
      </c>
      <c r="E14" s="36">
        <v>43.5</v>
      </c>
      <c r="F14" s="9">
        <v>44</v>
      </c>
      <c r="G14" s="9">
        <v>45</v>
      </c>
      <c r="I14" t="s">
        <v>489</v>
      </c>
      <c r="L14" s="16">
        <v>38686</v>
      </c>
    </row>
    <row r="15" spans="1:12" x14ac:dyDescent="0.15">
      <c r="A15" s="30" t="s">
        <v>365</v>
      </c>
      <c r="B15" s="36">
        <v>2</v>
      </c>
      <c r="C15" s="40" t="s">
        <v>379</v>
      </c>
      <c r="D15" s="38" t="s">
        <v>371</v>
      </c>
      <c r="E15" s="36">
        <v>44.5</v>
      </c>
      <c r="F15" s="9">
        <v>45</v>
      </c>
      <c r="G15" s="9">
        <v>46</v>
      </c>
      <c r="I15" t="s">
        <v>490</v>
      </c>
      <c r="L15" t="s">
        <v>376</v>
      </c>
    </row>
    <row r="16" spans="1:12" x14ac:dyDescent="0.15">
      <c r="A16" s="30" t="s">
        <v>365</v>
      </c>
      <c r="B16" s="36">
        <v>2</v>
      </c>
      <c r="C16" s="40" t="s">
        <v>379</v>
      </c>
      <c r="D16" s="39" t="s">
        <v>372</v>
      </c>
      <c r="E16" s="36">
        <v>44.5</v>
      </c>
      <c r="F16" s="9">
        <v>45</v>
      </c>
      <c r="G16" s="9">
        <v>46</v>
      </c>
      <c r="I16" t="s">
        <v>491</v>
      </c>
      <c r="L16">
        <v>30</v>
      </c>
    </row>
    <row r="17" spans="1:12" x14ac:dyDescent="0.15">
      <c r="A17" s="30" t="s">
        <v>365</v>
      </c>
      <c r="B17" s="36">
        <v>2</v>
      </c>
      <c r="C17" t="s">
        <v>380</v>
      </c>
      <c r="D17" s="38" t="s">
        <v>371</v>
      </c>
      <c r="E17" s="36">
        <v>45.5</v>
      </c>
      <c r="F17" s="9">
        <v>46</v>
      </c>
      <c r="G17" s="9">
        <v>47</v>
      </c>
      <c r="I17" t="s">
        <v>488</v>
      </c>
      <c r="L17">
        <v>1400</v>
      </c>
    </row>
    <row r="18" spans="1:12" x14ac:dyDescent="0.15">
      <c r="A18" s="30" t="s">
        <v>365</v>
      </c>
      <c r="B18" s="36">
        <v>2</v>
      </c>
      <c r="C18" t="s">
        <v>380</v>
      </c>
      <c r="D18" s="39" t="s">
        <v>372</v>
      </c>
      <c r="E18" s="36">
        <v>45.5</v>
      </c>
      <c r="F18" s="9">
        <v>46</v>
      </c>
      <c r="G18" s="9">
        <v>47</v>
      </c>
      <c r="I18" t="s">
        <v>275</v>
      </c>
      <c r="L18">
        <v>58</v>
      </c>
    </row>
    <row r="19" spans="1:12" x14ac:dyDescent="0.15">
      <c r="A19" s="30" t="s">
        <v>365</v>
      </c>
      <c r="B19" s="36">
        <v>2</v>
      </c>
      <c r="C19" s="40" t="s">
        <v>381</v>
      </c>
      <c r="D19" s="38" t="s">
        <v>371</v>
      </c>
      <c r="E19" s="36">
        <v>46.5</v>
      </c>
      <c r="F19" s="9">
        <v>47</v>
      </c>
      <c r="G19" s="9">
        <v>48</v>
      </c>
      <c r="I19" t="s">
        <v>494</v>
      </c>
      <c r="L19">
        <v>-2.5</v>
      </c>
    </row>
    <row r="20" spans="1:12" x14ac:dyDescent="0.15">
      <c r="A20" s="30" t="s">
        <v>365</v>
      </c>
      <c r="B20" s="36">
        <v>2</v>
      </c>
      <c r="C20" s="40" t="s">
        <v>381</v>
      </c>
      <c r="D20" s="39" t="s">
        <v>372</v>
      </c>
      <c r="E20" s="36">
        <v>46.5</v>
      </c>
      <c r="F20" s="9">
        <v>47</v>
      </c>
      <c r="G20" s="9">
        <v>48</v>
      </c>
      <c r="I20" t="s">
        <v>495</v>
      </c>
      <c r="L20">
        <f>+L18+L19</f>
        <v>55.5</v>
      </c>
    </row>
    <row r="21" spans="1:12" x14ac:dyDescent="0.15">
      <c r="A21" s="30" t="s">
        <v>365</v>
      </c>
      <c r="B21" s="36">
        <v>2</v>
      </c>
      <c r="C21" t="s">
        <v>382</v>
      </c>
      <c r="D21" s="38" t="s">
        <v>371</v>
      </c>
      <c r="E21" s="36">
        <v>47</v>
      </c>
      <c r="F21" s="9">
        <v>48</v>
      </c>
      <c r="G21" s="9">
        <v>49</v>
      </c>
    </row>
    <row r="22" spans="1:12" x14ac:dyDescent="0.15">
      <c r="A22" s="30" t="s">
        <v>365</v>
      </c>
      <c r="B22" s="36">
        <v>2</v>
      </c>
      <c r="C22" t="s">
        <v>382</v>
      </c>
      <c r="D22" s="39" t="s">
        <v>372</v>
      </c>
      <c r="E22" s="36">
        <v>47</v>
      </c>
      <c r="F22" s="9">
        <v>48</v>
      </c>
      <c r="G22" s="9">
        <v>49</v>
      </c>
      <c r="I22" s="53" t="s">
        <v>410</v>
      </c>
    </row>
    <row r="23" spans="1:12" x14ac:dyDescent="0.15">
      <c r="A23" s="30" t="s">
        <v>365</v>
      </c>
      <c r="B23" s="36">
        <v>2</v>
      </c>
      <c r="C23" s="40" t="s">
        <v>383</v>
      </c>
      <c r="D23" s="38" t="s">
        <v>371</v>
      </c>
      <c r="E23" s="36">
        <v>48</v>
      </c>
      <c r="F23" s="9">
        <v>49</v>
      </c>
      <c r="G23" s="9">
        <v>50</v>
      </c>
    </row>
    <row r="24" spans="1:12" x14ac:dyDescent="0.15">
      <c r="A24" s="30" t="s">
        <v>365</v>
      </c>
      <c r="B24" s="36">
        <v>2</v>
      </c>
      <c r="C24" s="40" t="s">
        <v>383</v>
      </c>
      <c r="D24" s="39" t="s">
        <v>372</v>
      </c>
      <c r="E24" s="36">
        <v>48</v>
      </c>
      <c r="F24" s="9">
        <v>49</v>
      </c>
      <c r="G24" s="9">
        <v>50</v>
      </c>
      <c r="I24" t="s">
        <v>496</v>
      </c>
    </row>
    <row r="25" spans="1:12" x14ac:dyDescent="0.15">
      <c r="A25" s="30" t="s">
        <v>365</v>
      </c>
      <c r="B25" s="36">
        <v>2</v>
      </c>
      <c r="C25" t="s">
        <v>384</v>
      </c>
      <c r="D25" s="38" t="s">
        <v>371</v>
      </c>
      <c r="E25" s="36">
        <v>49</v>
      </c>
      <c r="F25" s="9">
        <v>50</v>
      </c>
      <c r="G25" s="9">
        <v>51</v>
      </c>
      <c r="I25" t="s">
        <v>2396</v>
      </c>
    </row>
    <row r="26" spans="1:12" x14ac:dyDescent="0.15">
      <c r="A26" s="30" t="s">
        <v>365</v>
      </c>
      <c r="B26" s="36">
        <v>2</v>
      </c>
      <c r="C26" t="s">
        <v>384</v>
      </c>
      <c r="D26" s="39" t="s">
        <v>372</v>
      </c>
      <c r="E26" s="36">
        <v>49</v>
      </c>
      <c r="F26" s="4">
        <v>50</v>
      </c>
      <c r="G26" s="9">
        <v>51</v>
      </c>
      <c r="I26" t="s">
        <v>497</v>
      </c>
    </row>
    <row r="27" spans="1:12" x14ac:dyDescent="0.15">
      <c r="A27" s="30" t="s">
        <v>365</v>
      </c>
      <c r="B27" s="36">
        <v>3</v>
      </c>
      <c r="C27" s="40" t="s">
        <v>38</v>
      </c>
      <c r="D27" s="38" t="s">
        <v>371</v>
      </c>
      <c r="E27" s="36">
        <v>50.5</v>
      </c>
      <c r="F27" s="9">
        <v>50.5</v>
      </c>
      <c r="G27" s="9">
        <v>51.5</v>
      </c>
      <c r="I27" t="s">
        <v>498</v>
      </c>
    </row>
    <row r="28" spans="1:12" x14ac:dyDescent="0.15">
      <c r="A28" s="30" t="s">
        <v>365</v>
      </c>
      <c r="B28" s="36">
        <v>3</v>
      </c>
      <c r="C28" s="40" t="s">
        <v>38</v>
      </c>
      <c r="D28" s="39" t="s">
        <v>372</v>
      </c>
      <c r="E28" s="36">
        <v>50.5</v>
      </c>
      <c r="F28" s="9">
        <v>50.5</v>
      </c>
      <c r="G28" s="9">
        <v>51.5</v>
      </c>
    </row>
    <row r="29" spans="1:12" x14ac:dyDescent="0.15">
      <c r="A29" s="30" t="s">
        <v>365</v>
      </c>
      <c r="B29" s="36">
        <v>3</v>
      </c>
      <c r="C29" t="s">
        <v>374</v>
      </c>
      <c r="D29" s="38" t="s">
        <v>371</v>
      </c>
      <c r="E29" s="36">
        <v>51</v>
      </c>
      <c r="F29" s="9">
        <v>51</v>
      </c>
      <c r="G29" s="9">
        <v>52</v>
      </c>
      <c r="I29" s="120" t="s">
        <v>499</v>
      </c>
      <c r="J29" s="121">
        <v>37530</v>
      </c>
    </row>
    <row r="30" spans="1:12" x14ac:dyDescent="0.15">
      <c r="A30" s="30" t="s">
        <v>365</v>
      </c>
      <c r="B30" s="36">
        <v>3</v>
      </c>
      <c r="C30" t="s">
        <v>374</v>
      </c>
      <c r="D30" s="39" t="s">
        <v>372</v>
      </c>
      <c r="E30" s="36">
        <v>51</v>
      </c>
      <c r="F30" s="9">
        <v>51</v>
      </c>
      <c r="G30" s="9">
        <v>52</v>
      </c>
      <c r="I30" t="s">
        <v>37</v>
      </c>
      <c r="J30" t="s">
        <v>500</v>
      </c>
    </row>
    <row r="31" spans="1:12" x14ac:dyDescent="0.15">
      <c r="A31" s="30" t="s">
        <v>365</v>
      </c>
      <c r="B31" s="36">
        <v>3</v>
      </c>
      <c r="C31" s="40" t="s">
        <v>375</v>
      </c>
      <c r="D31" s="38" t="s">
        <v>371</v>
      </c>
      <c r="E31" s="36">
        <v>51.5</v>
      </c>
      <c r="F31" s="9">
        <v>52</v>
      </c>
      <c r="G31" s="9">
        <v>53</v>
      </c>
      <c r="I31" s="19">
        <v>1</v>
      </c>
      <c r="J31" s="16">
        <v>37834</v>
      </c>
    </row>
    <row r="32" spans="1:12" x14ac:dyDescent="0.15">
      <c r="A32" s="30" t="s">
        <v>365</v>
      </c>
      <c r="B32" s="36">
        <v>3</v>
      </c>
      <c r="C32" s="40" t="s">
        <v>375</v>
      </c>
      <c r="D32" s="39" t="s">
        <v>372</v>
      </c>
      <c r="E32" s="36">
        <v>51.5</v>
      </c>
      <c r="F32" s="9">
        <v>52</v>
      </c>
      <c r="G32" s="9">
        <v>53</v>
      </c>
      <c r="I32" s="53">
        <v>2</v>
      </c>
      <c r="J32" s="16">
        <v>38200</v>
      </c>
    </row>
    <row r="33" spans="1:10" x14ac:dyDescent="0.15">
      <c r="A33" s="30" t="s">
        <v>365</v>
      </c>
      <c r="B33" s="36">
        <v>3</v>
      </c>
      <c r="C33" t="s">
        <v>376</v>
      </c>
      <c r="D33" s="38" t="s">
        <v>371</v>
      </c>
      <c r="E33" s="36">
        <v>51.5</v>
      </c>
      <c r="F33" s="9">
        <v>52.5</v>
      </c>
      <c r="G33" s="9">
        <v>53.5</v>
      </c>
      <c r="I33" s="53">
        <v>3</v>
      </c>
      <c r="J33" s="16">
        <v>38565</v>
      </c>
    </row>
    <row r="34" spans="1:10" x14ac:dyDescent="0.15">
      <c r="A34" s="30" t="s">
        <v>365</v>
      </c>
      <c r="B34" s="36">
        <v>3</v>
      </c>
      <c r="C34" t="s">
        <v>376</v>
      </c>
      <c r="D34" s="39" t="s">
        <v>372</v>
      </c>
      <c r="E34" s="36">
        <v>52</v>
      </c>
      <c r="F34" s="9">
        <v>52.5</v>
      </c>
      <c r="G34" s="9">
        <v>53.5</v>
      </c>
      <c r="I34" s="53">
        <v>4</v>
      </c>
      <c r="J34" s="16">
        <v>38930</v>
      </c>
    </row>
    <row r="35" spans="1:10" x14ac:dyDescent="0.15">
      <c r="A35" s="30" t="s">
        <v>365</v>
      </c>
      <c r="B35" s="36">
        <v>3</v>
      </c>
      <c r="C35" s="40" t="s">
        <v>377</v>
      </c>
      <c r="D35" s="38" t="s">
        <v>371</v>
      </c>
      <c r="E35" s="36">
        <v>52.5</v>
      </c>
      <c r="F35" s="9">
        <v>53.5</v>
      </c>
      <c r="G35" s="9">
        <v>54.5</v>
      </c>
      <c r="I35" s="4">
        <v>5</v>
      </c>
      <c r="J35" s="16">
        <v>39295</v>
      </c>
    </row>
    <row r="36" spans="1:10" x14ac:dyDescent="0.15">
      <c r="A36" s="30" t="s">
        <v>365</v>
      </c>
      <c r="B36" s="36">
        <v>3</v>
      </c>
      <c r="C36" s="40" t="s">
        <v>377</v>
      </c>
      <c r="D36" s="39" t="s">
        <v>372</v>
      </c>
      <c r="E36" s="36">
        <v>53</v>
      </c>
      <c r="F36" s="9">
        <v>53.5</v>
      </c>
      <c r="G36" s="9">
        <v>54.5</v>
      </c>
      <c r="I36" s="4">
        <v>6</v>
      </c>
      <c r="J36" s="16">
        <v>39661</v>
      </c>
    </row>
    <row r="37" spans="1:10" x14ac:dyDescent="0.15">
      <c r="A37" s="30" t="s">
        <v>365</v>
      </c>
      <c r="B37" s="36">
        <v>3</v>
      </c>
      <c r="C37" s="40" t="s">
        <v>378</v>
      </c>
      <c r="D37" s="38" t="s">
        <v>371</v>
      </c>
      <c r="E37" s="36">
        <v>53.5</v>
      </c>
      <c r="F37" s="9">
        <v>54</v>
      </c>
      <c r="G37" s="9">
        <v>55</v>
      </c>
      <c r="I37" s="4">
        <v>7</v>
      </c>
      <c r="J37" s="16">
        <v>40026</v>
      </c>
    </row>
    <row r="38" spans="1:10" x14ac:dyDescent="0.15">
      <c r="A38" s="30" t="s">
        <v>365</v>
      </c>
      <c r="B38" s="36">
        <v>3</v>
      </c>
      <c r="C38" s="40" t="s">
        <v>378</v>
      </c>
      <c r="D38" s="39" t="s">
        <v>372</v>
      </c>
      <c r="E38" s="36">
        <v>53.5</v>
      </c>
      <c r="F38" s="9">
        <v>54</v>
      </c>
      <c r="G38" s="9">
        <v>55</v>
      </c>
      <c r="I38" s="4">
        <v>8</v>
      </c>
      <c r="J38" s="16">
        <v>40391</v>
      </c>
    </row>
    <row r="39" spans="1:10" x14ac:dyDescent="0.15">
      <c r="A39" s="30" t="s">
        <v>365</v>
      </c>
      <c r="B39" s="36">
        <v>3</v>
      </c>
      <c r="C39" s="40" t="s">
        <v>379</v>
      </c>
      <c r="D39" s="38" t="s">
        <v>371</v>
      </c>
      <c r="E39" s="36">
        <v>54</v>
      </c>
      <c r="F39" s="9">
        <v>54.5</v>
      </c>
      <c r="G39" s="9">
        <v>55.5</v>
      </c>
      <c r="I39" s="4">
        <v>9</v>
      </c>
      <c r="J39" s="16">
        <v>40756</v>
      </c>
    </row>
    <row r="40" spans="1:10" x14ac:dyDescent="0.15">
      <c r="A40" s="30" t="s">
        <v>365</v>
      </c>
      <c r="B40" s="36">
        <v>3</v>
      </c>
      <c r="C40" s="40" t="s">
        <v>379</v>
      </c>
      <c r="D40" s="39" t="s">
        <v>372</v>
      </c>
      <c r="E40" s="36">
        <v>54</v>
      </c>
      <c r="F40" s="9">
        <v>54.5</v>
      </c>
      <c r="G40" s="9">
        <v>55.5</v>
      </c>
      <c r="I40" s="4">
        <v>10</v>
      </c>
      <c r="J40" s="16">
        <v>41122</v>
      </c>
    </row>
    <row r="41" spans="1:10" x14ac:dyDescent="0.15">
      <c r="A41" s="30" t="s">
        <v>365</v>
      </c>
      <c r="B41" s="36">
        <v>3</v>
      </c>
      <c r="C41" t="s">
        <v>380</v>
      </c>
      <c r="D41" s="38" t="s">
        <v>371</v>
      </c>
      <c r="E41" s="36">
        <v>54.5</v>
      </c>
      <c r="F41" s="9">
        <v>55</v>
      </c>
      <c r="G41" s="9">
        <v>56</v>
      </c>
      <c r="I41" s="4">
        <v>11</v>
      </c>
      <c r="J41" s="16">
        <v>41487</v>
      </c>
    </row>
    <row r="42" spans="1:10" x14ac:dyDescent="0.15">
      <c r="A42" s="30" t="s">
        <v>365</v>
      </c>
      <c r="B42" s="36">
        <v>3</v>
      </c>
      <c r="C42" t="s">
        <v>380</v>
      </c>
      <c r="D42" s="39" t="s">
        <v>372</v>
      </c>
      <c r="E42" s="36">
        <v>54.5</v>
      </c>
      <c r="F42" s="9">
        <v>55</v>
      </c>
      <c r="G42" s="9">
        <v>56</v>
      </c>
      <c r="I42" s="4">
        <v>12</v>
      </c>
      <c r="J42" s="16">
        <v>41852</v>
      </c>
    </row>
    <row r="43" spans="1:10" x14ac:dyDescent="0.15">
      <c r="A43" s="30" t="s">
        <v>365</v>
      </c>
      <c r="B43" s="36">
        <v>3</v>
      </c>
      <c r="C43" s="40" t="s">
        <v>381</v>
      </c>
      <c r="D43" s="38" t="s">
        <v>371</v>
      </c>
      <c r="E43" s="36">
        <v>55</v>
      </c>
      <c r="F43" s="9">
        <v>55.5</v>
      </c>
      <c r="G43" s="9">
        <v>56.5</v>
      </c>
      <c r="I43" s="4">
        <v>13</v>
      </c>
      <c r="J43" s="16">
        <v>42217</v>
      </c>
    </row>
    <row r="44" spans="1:10" x14ac:dyDescent="0.15">
      <c r="A44" s="30" t="s">
        <v>365</v>
      </c>
      <c r="B44" s="36">
        <v>3</v>
      </c>
      <c r="C44" s="40" t="s">
        <v>381</v>
      </c>
      <c r="D44" s="39" t="s">
        <v>372</v>
      </c>
      <c r="E44" s="36">
        <v>55</v>
      </c>
      <c r="F44" s="9">
        <v>55.5</v>
      </c>
      <c r="G44" s="9">
        <v>56.5</v>
      </c>
      <c r="I44" s="4">
        <v>14</v>
      </c>
      <c r="J44" s="16">
        <v>42583</v>
      </c>
    </row>
    <row r="45" spans="1:10" x14ac:dyDescent="0.15">
      <c r="A45" s="30" t="s">
        <v>365</v>
      </c>
      <c r="B45" s="36">
        <v>3</v>
      </c>
      <c r="C45" t="s">
        <v>382</v>
      </c>
      <c r="D45" s="38" t="s">
        <v>371</v>
      </c>
      <c r="E45" s="36">
        <v>55.5</v>
      </c>
      <c r="F45" s="9">
        <v>56</v>
      </c>
      <c r="G45" s="9">
        <v>57</v>
      </c>
      <c r="I45" s="4">
        <v>15</v>
      </c>
      <c r="J45" s="16">
        <v>42948</v>
      </c>
    </row>
    <row r="46" spans="1:10" x14ac:dyDescent="0.15">
      <c r="A46" s="30" t="s">
        <v>365</v>
      </c>
      <c r="B46" s="36">
        <v>3</v>
      </c>
      <c r="C46" t="s">
        <v>382</v>
      </c>
      <c r="D46" s="39" t="s">
        <v>372</v>
      </c>
      <c r="E46" s="36">
        <v>55.5</v>
      </c>
      <c r="F46" s="9">
        <v>56</v>
      </c>
      <c r="G46" s="9">
        <v>57</v>
      </c>
    </row>
    <row r="47" spans="1:10" x14ac:dyDescent="0.15">
      <c r="A47" s="30" t="s">
        <v>365</v>
      </c>
      <c r="B47" s="36">
        <v>3</v>
      </c>
      <c r="C47" s="40" t="s">
        <v>383</v>
      </c>
      <c r="D47" s="38" t="s">
        <v>371</v>
      </c>
      <c r="E47" s="36">
        <v>56</v>
      </c>
      <c r="F47" s="9">
        <v>56.5</v>
      </c>
      <c r="G47" s="9">
        <v>57.5</v>
      </c>
      <c r="I47" t="s">
        <v>501</v>
      </c>
    </row>
    <row r="48" spans="1:10" x14ac:dyDescent="0.15">
      <c r="A48" s="30" t="s">
        <v>365</v>
      </c>
      <c r="B48" s="36">
        <v>3</v>
      </c>
      <c r="C48" s="40" t="s">
        <v>383</v>
      </c>
      <c r="D48" s="39" t="s">
        <v>372</v>
      </c>
      <c r="E48" s="36">
        <v>56</v>
      </c>
      <c r="F48" s="9">
        <v>56.5</v>
      </c>
      <c r="G48" s="9">
        <v>57.5</v>
      </c>
    </row>
    <row r="49" spans="1:11" x14ac:dyDescent="0.15">
      <c r="A49" s="30" t="s">
        <v>365</v>
      </c>
      <c r="B49" s="36">
        <v>3</v>
      </c>
      <c r="C49" t="s">
        <v>384</v>
      </c>
      <c r="D49" s="38" t="s">
        <v>371</v>
      </c>
      <c r="E49" s="36">
        <v>56.5</v>
      </c>
      <c r="F49" s="9">
        <v>57</v>
      </c>
      <c r="G49" s="9">
        <v>58</v>
      </c>
      <c r="I49" t="s">
        <v>502</v>
      </c>
    </row>
    <row r="50" spans="1:11" x14ac:dyDescent="0.15">
      <c r="A50" s="30" t="s">
        <v>365</v>
      </c>
      <c r="B50" s="36">
        <v>3</v>
      </c>
      <c r="C50" t="s">
        <v>384</v>
      </c>
      <c r="D50" s="39" t="s">
        <v>372</v>
      </c>
      <c r="E50" s="36">
        <v>56.5</v>
      </c>
      <c r="F50" s="4">
        <v>57</v>
      </c>
      <c r="G50" s="4">
        <v>58</v>
      </c>
    </row>
    <row r="51" spans="1:11" x14ac:dyDescent="0.15">
      <c r="A51" s="30" t="s">
        <v>365</v>
      </c>
      <c r="B51" s="36">
        <v>4</v>
      </c>
      <c r="C51" s="40" t="s">
        <v>38</v>
      </c>
      <c r="D51" s="38" t="s">
        <v>371</v>
      </c>
      <c r="E51" s="36">
        <v>57</v>
      </c>
      <c r="F51" s="9">
        <v>57.5</v>
      </c>
      <c r="G51" s="9">
        <v>58.5</v>
      </c>
      <c r="I51" s="94" t="s">
        <v>280</v>
      </c>
      <c r="K51">
        <v>2018</v>
      </c>
    </row>
    <row r="52" spans="1:11" x14ac:dyDescent="0.15">
      <c r="A52" s="30" t="s">
        <v>365</v>
      </c>
      <c r="B52" s="36">
        <v>4</v>
      </c>
      <c r="C52" s="40" t="s">
        <v>38</v>
      </c>
      <c r="D52" s="39" t="s">
        <v>372</v>
      </c>
      <c r="E52" s="36">
        <v>57</v>
      </c>
      <c r="F52" s="9">
        <v>57.5</v>
      </c>
      <c r="G52" s="9">
        <v>58.5</v>
      </c>
      <c r="I52" s="94" t="s">
        <v>503</v>
      </c>
      <c r="K52">
        <v>2002</v>
      </c>
    </row>
    <row r="53" spans="1:11" x14ac:dyDescent="0.15">
      <c r="A53" s="30" t="s">
        <v>365</v>
      </c>
      <c r="B53" s="36">
        <v>4</v>
      </c>
      <c r="C53" t="s">
        <v>374</v>
      </c>
      <c r="D53" s="38" t="s">
        <v>371</v>
      </c>
      <c r="E53" s="36">
        <v>57</v>
      </c>
      <c r="F53" s="9">
        <v>57.5</v>
      </c>
      <c r="G53" s="9">
        <v>58.5</v>
      </c>
      <c r="I53" s="94" t="s">
        <v>504</v>
      </c>
    </row>
    <row r="54" spans="1:11" x14ac:dyDescent="0.15">
      <c r="A54" s="30" t="s">
        <v>365</v>
      </c>
      <c r="B54" s="36">
        <v>4</v>
      </c>
      <c r="C54" t="s">
        <v>374</v>
      </c>
      <c r="D54" s="39" t="s">
        <v>372</v>
      </c>
      <c r="E54" s="36">
        <v>57</v>
      </c>
      <c r="F54" s="9">
        <v>57.5</v>
      </c>
      <c r="G54" s="9">
        <v>58.5</v>
      </c>
      <c r="I54" s="94" t="s">
        <v>505</v>
      </c>
    </row>
    <row r="55" spans="1:11" x14ac:dyDescent="0.15">
      <c r="A55" s="30" t="s">
        <v>365</v>
      </c>
      <c r="B55" s="36">
        <v>4</v>
      </c>
      <c r="C55" s="40" t="s">
        <v>375</v>
      </c>
      <c r="D55" s="38" t="s">
        <v>371</v>
      </c>
      <c r="E55" s="36">
        <v>57</v>
      </c>
      <c r="F55" s="9">
        <v>57.5</v>
      </c>
      <c r="G55" s="9">
        <v>58.5</v>
      </c>
      <c r="I55" t="s">
        <v>506</v>
      </c>
    </row>
    <row r="56" spans="1:11" x14ac:dyDescent="0.15">
      <c r="A56" s="30" t="s">
        <v>365</v>
      </c>
      <c r="B56" s="36">
        <v>4</v>
      </c>
      <c r="C56" s="40" t="s">
        <v>375</v>
      </c>
      <c r="D56" s="39" t="s">
        <v>372</v>
      </c>
      <c r="E56" s="36">
        <v>57</v>
      </c>
      <c r="F56" s="9">
        <v>57.5</v>
      </c>
      <c r="G56" s="9">
        <v>58.5</v>
      </c>
      <c r="I56" s="16">
        <v>33451</v>
      </c>
      <c r="J56">
        <f t="shared" ref="J56:J79" si="0">+J57+1</f>
        <v>26</v>
      </c>
    </row>
    <row r="57" spans="1:11" x14ac:dyDescent="0.15">
      <c r="A57" s="30" t="s">
        <v>365</v>
      </c>
      <c r="B57" s="36">
        <v>4</v>
      </c>
      <c r="C57" t="s">
        <v>376</v>
      </c>
      <c r="D57" s="38" t="s">
        <v>371</v>
      </c>
      <c r="E57" s="36">
        <v>57</v>
      </c>
      <c r="F57" s="9">
        <v>57.5</v>
      </c>
      <c r="G57" s="9">
        <v>58.5</v>
      </c>
      <c r="I57" s="16">
        <v>33817</v>
      </c>
      <c r="J57">
        <f t="shared" si="0"/>
        <v>25</v>
      </c>
    </row>
    <row r="58" spans="1:11" x14ac:dyDescent="0.15">
      <c r="A58" s="30" t="s">
        <v>365</v>
      </c>
      <c r="B58" s="36">
        <v>4</v>
      </c>
      <c r="C58" t="s">
        <v>376</v>
      </c>
      <c r="D58" s="39" t="s">
        <v>372</v>
      </c>
      <c r="E58" s="36">
        <v>57</v>
      </c>
      <c r="F58" s="9">
        <v>57.5</v>
      </c>
      <c r="G58" s="9">
        <v>58.5</v>
      </c>
      <c r="I58" s="16">
        <v>34182</v>
      </c>
      <c r="J58">
        <f t="shared" si="0"/>
        <v>24</v>
      </c>
    </row>
    <row r="59" spans="1:11" x14ac:dyDescent="0.15">
      <c r="A59" s="30" t="s">
        <v>365</v>
      </c>
      <c r="B59" s="36">
        <v>4</v>
      </c>
      <c r="C59" s="40" t="s">
        <v>377</v>
      </c>
      <c r="D59" s="38" t="s">
        <v>371</v>
      </c>
      <c r="E59" s="36">
        <v>57</v>
      </c>
      <c r="F59" s="9">
        <v>57.5</v>
      </c>
      <c r="G59" s="9">
        <v>58.5</v>
      </c>
      <c r="I59" s="16">
        <v>34547</v>
      </c>
      <c r="J59">
        <f t="shared" si="0"/>
        <v>23</v>
      </c>
    </row>
    <row r="60" spans="1:11" x14ac:dyDescent="0.15">
      <c r="A60" s="30" t="s">
        <v>365</v>
      </c>
      <c r="B60" s="36">
        <v>4</v>
      </c>
      <c r="C60" s="40" t="s">
        <v>377</v>
      </c>
      <c r="D60" s="39" t="s">
        <v>372</v>
      </c>
      <c r="E60" s="36">
        <v>57</v>
      </c>
      <c r="F60" s="9">
        <v>57.5</v>
      </c>
      <c r="G60" s="9">
        <v>58.5</v>
      </c>
      <c r="I60" s="16">
        <v>34912</v>
      </c>
      <c r="J60">
        <f t="shared" si="0"/>
        <v>22</v>
      </c>
    </row>
    <row r="61" spans="1:11" x14ac:dyDescent="0.15">
      <c r="A61" s="30" t="s">
        <v>365</v>
      </c>
      <c r="B61" s="36">
        <v>4</v>
      </c>
      <c r="C61" s="40" t="s">
        <v>378</v>
      </c>
      <c r="D61" s="38" t="s">
        <v>371</v>
      </c>
      <c r="E61" s="36">
        <v>57</v>
      </c>
      <c r="F61" s="9">
        <v>57.5</v>
      </c>
      <c r="G61" s="9">
        <v>58.5</v>
      </c>
      <c r="I61" s="16">
        <v>35278</v>
      </c>
      <c r="J61">
        <f t="shared" si="0"/>
        <v>21</v>
      </c>
    </row>
    <row r="62" spans="1:11" x14ac:dyDescent="0.15">
      <c r="A62" s="30" t="s">
        <v>365</v>
      </c>
      <c r="B62" s="36">
        <v>4</v>
      </c>
      <c r="C62" s="40" t="s">
        <v>378</v>
      </c>
      <c r="D62" s="39" t="s">
        <v>372</v>
      </c>
      <c r="E62" s="36">
        <v>57</v>
      </c>
      <c r="F62" s="9">
        <v>57.5</v>
      </c>
      <c r="G62" s="9">
        <v>58.5</v>
      </c>
      <c r="I62" s="16">
        <v>35643</v>
      </c>
      <c r="J62">
        <f t="shared" si="0"/>
        <v>20</v>
      </c>
    </row>
    <row r="63" spans="1:11" x14ac:dyDescent="0.15">
      <c r="A63" s="30" t="s">
        <v>365</v>
      </c>
      <c r="B63" s="36">
        <v>4</v>
      </c>
      <c r="C63" s="40" t="s">
        <v>379</v>
      </c>
      <c r="D63" s="38" t="s">
        <v>371</v>
      </c>
      <c r="E63" s="36">
        <v>57</v>
      </c>
      <c r="F63" s="9">
        <v>57.5</v>
      </c>
      <c r="G63" s="9">
        <v>58.5</v>
      </c>
      <c r="I63" s="16">
        <v>36008</v>
      </c>
      <c r="J63">
        <f t="shared" si="0"/>
        <v>19</v>
      </c>
    </row>
    <row r="64" spans="1:11" x14ac:dyDescent="0.15">
      <c r="A64" s="30" t="s">
        <v>365</v>
      </c>
      <c r="B64" s="36">
        <v>4</v>
      </c>
      <c r="C64" s="40" t="s">
        <v>379</v>
      </c>
      <c r="D64" s="39" t="s">
        <v>372</v>
      </c>
      <c r="E64" s="36">
        <v>57</v>
      </c>
      <c r="F64" s="9">
        <v>57.5</v>
      </c>
      <c r="G64" s="9">
        <v>58.5</v>
      </c>
      <c r="I64" s="16">
        <v>36373</v>
      </c>
      <c r="J64">
        <f t="shared" si="0"/>
        <v>18</v>
      </c>
    </row>
    <row r="65" spans="1:10" x14ac:dyDescent="0.15">
      <c r="A65" s="30" t="s">
        <v>365</v>
      </c>
      <c r="B65" s="36">
        <v>4</v>
      </c>
      <c r="C65" t="s">
        <v>380</v>
      </c>
      <c r="D65" s="38" t="s">
        <v>371</v>
      </c>
      <c r="E65" s="36">
        <v>57</v>
      </c>
      <c r="F65" s="9">
        <v>57.5</v>
      </c>
      <c r="G65" s="9">
        <v>58.5</v>
      </c>
      <c r="I65" s="16">
        <v>36739</v>
      </c>
      <c r="J65">
        <f t="shared" si="0"/>
        <v>17</v>
      </c>
    </row>
    <row r="66" spans="1:10" x14ac:dyDescent="0.15">
      <c r="A66" s="30" t="s">
        <v>365</v>
      </c>
      <c r="B66" s="36">
        <v>4</v>
      </c>
      <c r="C66" t="s">
        <v>380</v>
      </c>
      <c r="D66" s="39" t="s">
        <v>372</v>
      </c>
      <c r="E66" s="36">
        <v>57</v>
      </c>
      <c r="F66" s="9">
        <v>57.5</v>
      </c>
      <c r="G66" s="9">
        <v>58.5</v>
      </c>
      <c r="I66" s="16">
        <v>37104</v>
      </c>
      <c r="J66">
        <f t="shared" si="0"/>
        <v>16</v>
      </c>
    </row>
    <row r="67" spans="1:10" x14ac:dyDescent="0.15">
      <c r="A67" s="30" t="s">
        <v>365</v>
      </c>
      <c r="B67" s="36">
        <v>4</v>
      </c>
      <c r="C67" s="40" t="s">
        <v>381</v>
      </c>
      <c r="D67" s="38" t="s">
        <v>371</v>
      </c>
      <c r="E67" s="36">
        <v>57</v>
      </c>
      <c r="F67" s="9">
        <v>57.5</v>
      </c>
      <c r="G67" s="9">
        <v>58.5</v>
      </c>
      <c r="I67" s="16">
        <v>37469</v>
      </c>
      <c r="J67">
        <f t="shared" si="0"/>
        <v>15</v>
      </c>
    </row>
    <row r="68" spans="1:10" x14ac:dyDescent="0.15">
      <c r="A68" s="30" t="s">
        <v>365</v>
      </c>
      <c r="B68" s="36">
        <v>4</v>
      </c>
      <c r="C68" s="40" t="s">
        <v>381</v>
      </c>
      <c r="D68" s="39" t="s">
        <v>372</v>
      </c>
      <c r="E68" s="36">
        <v>57</v>
      </c>
      <c r="F68" s="9">
        <v>57.5</v>
      </c>
      <c r="G68" s="9">
        <v>58.5</v>
      </c>
      <c r="I68" s="16">
        <v>37834</v>
      </c>
      <c r="J68">
        <f t="shared" si="0"/>
        <v>14</v>
      </c>
    </row>
    <row r="69" spans="1:10" x14ac:dyDescent="0.15">
      <c r="A69" s="30" t="s">
        <v>365</v>
      </c>
      <c r="B69" s="36">
        <v>4</v>
      </c>
      <c r="C69" t="s">
        <v>382</v>
      </c>
      <c r="D69" s="38" t="s">
        <v>371</v>
      </c>
      <c r="E69" s="36">
        <v>57</v>
      </c>
      <c r="F69" s="9">
        <v>57.5</v>
      </c>
      <c r="G69" s="9">
        <v>58.5</v>
      </c>
      <c r="I69" s="16">
        <v>38200</v>
      </c>
      <c r="J69">
        <f t="shared" si="0"/>
        <v>13</v>
      </c>
    </row>
    <row r="70" spans="1:10" x14ac:dyDescent="0.15">
      <c r="A70" s="30" t="s">
        <v>365</v>
      </c>
      <c r="B70" s="36">
        <v>4</v>
      </c>
      <c r="C70" t="s">
        <v>382</v>
      </c>
      <c r="D70" s="39" t="s">
        <v>372</v>
      </c>
      <c r="E70" s="36">
        <v>57</v>
      </c>
      <c r="F70" s="9">
        <v>57.5</v>
      </c>
      <c r="G70" s="9">
        <v>58.5</v>
      </c>
      <c r="I70" s="16">
        <v>38565</v>
      </c>
      <c r="J70">
        <f t="shared" si="0"/>
        <v>12</v>
      </c>
    </row>
    <row r="71" spans="1:10" x14ac:dyDescent="0.15">
      <c r="A71" s="30" t="s">
        <v>365</v>
      </c>
      <c r="B71" s="36">
        <v>4</v>
      </c>
      <c r="C71" s="40" t="s">
        <v>383</v>
      </c>
      <c r="D71" s="38" t="s">
        <v>371</v>
      </c>
      <c r="E71" s="36">
        <v>57</v>
      </c>
      <c r="F71" s="9">
        <v>57.5</v>
      </c>
      <c r="G71" s="9">
        <v>58.5</v>
      </c>
      <c r="I71" s="16">
        <v>38930</v>
      </c>
      <c r="J71">
        <f t="shared" si="0"/>
        <v>11</v>
      </c>
    </row>
    <row r="72" spans="1:10" x14ac:dyDescent="0.15">
      <c r="A72" s="30" t="s">
        <v>365</v>
      </c>
      <c r="B72" s="36">
        <v>4</v>
      </c>
      <c r="C72" s="40" t="s">
        <v>383</v>
      </c>
      <c r="D72" s="39" t="s">
        <v>372</v>
      </c>
      <c r="E72" s="36">
        <v>57</v>
      </c>
      <c r="F72" s="9">
        <v>57.5</v>
      </c>
      <c r="G72" s="9">
        <v>58.5</v>
      </c>
      <c r="I72" s="16">
        <v>39295</v>
      </c>
      <c r="J72">
        <f t="shared" si="0"/>
        <v>10</v>
      </c>
    </row>
    <row r="73" spans="1:10" x14ac:dyDescent="0.15">
      <c r="A73" s="30" t="s">
        <v>365</v>
      </c>
      <c r="B73" s="36">
        <v>4</v>
      </c>
      <c r="C73" t="s">
        <v>384</v>
      </c>
      <c r="D73" s="38" t="s">
        <v>371</v>
      </c>
      <c r="E73" s="36">
        <v>57</v>
      </c>
      <c r="F73" s="9">
        <v>57.5</v>
      </c>
      <c r="G73" s="9">
        <v>58.5</v>
      </c>
      <c r="I73" s="16">
        <v>39661</v>
      </c>
      <c r="J73">
        <f t="shared" si="0"/>
        <v>9</v>
      </c>
    </row>
    <row r="74" spans="1:10" x14ac:dyDescent="0.15">
      <c r="A74" s="30" t="s">
        <v>365</v>
      </c>
      <c r="B74" s="36">
        <v>4</v>
      </c>
      <c r="C74" t="s">
        <v>384</v>
      </c>
      <c r="D74" s="39" t="s">
        <v>372</v>
      </c>
      <c r="E74" s="36">
        <v>57</v>
      </c>
      <c r="F74" s="4">
        <v>57.5</v>
      </c>
      <c r="G74" s="4">
        <v>58.5</v>
      </c>
      <c r="I74" s="16">
        <v>40026</v>
      </c>
      <c r="J74">
        <f t="shared" si="0"/>
        <v>8</v>
      </c>
    </row>
    <row r="75" spans="1:10" x14ac:dyDescent="0.15">
      <c r="A75" s="30" t="s">
        <v>365</v>
      </c>
      <c r="B75" s="36">
        <v>5</v>
      </c>
      <c r="C75" s="40" t="s">
        <v>38</v>
      </c>
      <c r="D75" s="38" t="s">
        <v>371</v>
      </c>
      <c r="E75" s="36">
        <v>58</v>
      </c>
      <c r="F75" s="9">
        <v>57.5</v>
      </c>
      <c r="G75" s="9">
        <v>58.5</v>
      </c>
      <c r="I75" s="16">
        <v>40391</v>
      </c>
      <c r="J75">
        <f t="shared" si="0"/>
        <v>7</v>
      </c>
    </row>
    <row r="76" spans="1:10" x14ac:dyDescent="0.15">
      <c r="A76" s="30" t="s">
        <v>365</v>
      </c>
      <c r="B76" s="36">
        <v>5</v>
      </c>
      <c r="C76" s="40" t="s">
        <v>38</v>
      </c>
      <c r="D76" s="39" t="s">
        <v>372</v>
      </c>
      <c r="E76" s="36">
        <v>58</v>
      </c>
      <c r="F76" s="9">
        <v>57.5</v>
      </c>
      <c r="G76" s="9">
        <v>58.5</v>
      </c>
      <c r="I76" s="16">
        <v>40756</v>
      </c>
      <c r="J76">
        <f t="shared" si="0"/>
        <v>6</v>
      </c>
    </row>
    <row r="77" spans="1:10" x14ac:dyDescent="0.15">
      <c r="A77" s="30" t="s">
        <v>365</v>
      </c>
      <c r="B77" s="36">
        <v>5</v>
      </c>
      <c r="C77" t="s">
        <v>374</v>
      </c>
      <c r="D77" s="38" t="s">
        <v>371</v>
      </c>
      <c r="E77" s="36">
        <v>58</v>
      </c>
      <c r="F77" s="9">
        <v>57.5</v>
      </c>
      <c r="G77" s="9">
        <v>58.5</v>
      </c>
      <c r="I77" s="16">
        <v>41122</v>
      </c>
      <c r="J77">
        <f t="shared" si="0"/>
        <v>5</v>
      </c>
    </row>
    <row r="78" spans="1:10" x14ac:dyDescent="0.15">
      <c r="A78" s="30" t="s">
        <v>365</v>
      </c>
      <c r="B78" s="36">
        <v>5</v>
      </c>
      <c r="C78" t="s">
        <v>374</v>
      </c>
      <c r="D78" s="39" t="s">
        <v>372</v>
      </c>
      <c r="E78" s="36">
        <v>58</v>
      </c>
      <c r="F78" s="9">
        <v>57.5</v>
      </c>
      <c r="G78" s="9">
        <v>58.5</v>
      </c>
      <c r="I78" s="16">
        <v>41487</v>
      </c>
      <c r="J78">
        <f t="shared" si="0"/>
        <v>4</v>
      </c>
    </row>
    <row r="79" spans="1:10" x14ac:dyDescent="0.15">
      <c r="A79" s="30" t="s">
        <v>365</v>
      </c>
      <c r="B79" s="36">
        <v>5</v>
      </c>
      <c r="C79" s="40" t="s">
        <v>375</v>
      </c>
      <c r="D79" s="38" t="s">
        <v>371</v>
      </c>
      <c r="E79" s="36">
        <v>58</v>
      </c>
      <c r="F79" s="9">
        <v>57.5</v>
      </c>
      <c r="G79" s="9">
        <v>58.5</v>
      </c>
      <c r="I79" s="16">
        <v>41852</v>
      </c>
      <c r="J79">
        <f t="shared" si="0"/>
        <v>3</v>
      </c>
    </row>
    <row r="80" spans="1:10" x14ac:dyDescent="0.15">
      <c r="A80" s="30" t="s">
        <v>365</v>
      </c>
      <c r="B80" s="36">
        <v>5</v>
      </c>
      <c r="C80" s="40" t="s">
        <v>375</v>
      </c>
      <c r="D80" s="39" t="s">
        <v>372</v>
      </c>
      <c r="E80" s="36">
        <v>58</v>
      </c>
      <c r="F80" s="9">
        <v>57.5</v>
      </c>
      <c r="G80" s="9">
        <v>58.5</v>
      </c>
      <c r="I80" s="16">
        <v>42217</v>
      </c>
      <c r="J80">
        <f>+J81+1</f>
        <v>2</v>
      </c>
    </row>
    <row r="81" spans="1:10" x14ac:dyDescent="0.15">
      <c r="A81" s="30" t="s">
        <v>365</v>
      </c>
      <c r="B81" s="36">
        <v>5</v>
      </c>
      <c r="C81" t="s">
        <v>376</v>
      </c>
      <c r="D81" s="38" t="s">
        <v>371</v>
      </c>
      <c r="E81" s="36">
        <v>57.5</v>
      </c>
      <c r="F81" s="9">
        <v>57.5</v>
      </c>
      <c r="G81" s="9">
        <v>58.5</v>
      </c>
      <c r="I81" s="16">
        <v>42583</v>
      </c>
      <c r="J81">
        <v>1</v>
      </c>
    </row>
    <row r="82" spans="1:10" x14ac:dyDescent="0.15">
      <c r="A82" s="30" t="s">
        <v>365</v>
      </c>
      <c r="B82" s="36">
        <v>5</v>
      </c>
      <c r="C82" t="s">
        <v>376</v>
      </c>
      <c r="D82" s="39" t="s">
        <v>372</v>
      </c>
      <c r="E82" s="36">
        <v>57.5</v>
      </c>
      <c r="F82" s="9">
        <v>57.5</v>
      </c>
      <c r="G82" s="9">
        <v>58.5</v>
      </c>
      <c r="I82" s="16">
        <v>42948</v>
      </c>
      <c r="J82">
        <v>0</v>
      </c>
    </row>
    <row r="83" spans="1:10" x14ac:dyDescent="0.15">
      <c r="A83" s="30" t="s">
        <v>365</v>
      </c>
      <c r="B83" s="36">
        <v>5</v>
      </c>
      <c r="C83" s="40" t="s">
        <v>377</v>
      </c>
      <c r="D83" s="38" t="s">
        <v>371</v>
      </c>
      <c r="E83" s="36">
        <v>57.5</v>
      </c>
      <c r="F83" s="9">
        <v>57.5</v>
      </c>
      <c r="G83" s="9">
        <v>58.5</v>
      </c>
    </row>
    <row r="84" spans="1:10" x14ac:dyDescent="0.15">
      <c r="A84" s="30" t="s">
        <v>365</v>
      </c>
      <c r="B84" s="36">
        <v>5</v>
      </c>
      <c r="C84" s="40" t="s">
        <v>377</v>
      </c>
      <c r="D84" s="39" t="s">
        <v>372</v>
      </c>
      <c r="E84" s="36">
        <v>57.5</v>
      </c>
      <c r="F84" s="9">
        <v>57.5</v>
      </c>
      <c r="G84" s="9">
        <v>58.5</v>
      </c>
    </row>
    <row r="85" spans="1:10" x14ac:dyDescent="0.15">
      <c r="A85" s="30" t="s">
        <v>365</v>
      </c>
      <c r="B85" s="36">
        <v>5</v>
      </c>
      <c r="C85" s="40" t="s">
        <v>378</v>
      </c>
      <c r="D85" s="38" t="s">
        <v>371</v>
      </c>
      <c r="E85" s="36">
        <v>57.5</v>
      </c>
      <c r="F85" s="9">
        <v>57.5</v>
      </c>
      <c r="G85" s="9">
        <v>58.5</v>
      </c>
    </row>
    <row r="86" spans="1:10" x14ac:dyDescent="0.15">
      <c r="A86" s="30" t="s">
        <v>365</v>
      </c>
      <c r="B86" s="36">
        <v>5</v>
      </c>
      <c r="C86" s="40" t="s">
        <v>378</v>
      </c>
      <c r="D86" s="39" t="s">
        <v>372</v>
      </c>
      <c r="E86" s="36">
        <v>57.5</v>
      </c>
      <c r="F86" s="9">
        <v>57.5</v>
      </c>
      <c r="G86" s="9">
        <v>58.5</v>
      </c>
    </row>
    <row r="87" spans="1:10" x14ac:dyDescent="0.15">
      <c r="A87" s="30" t="s">
        <v>365</v>
      </c>
      <c r="B87" s="36">
        <v>5</v>
      </c>
      <c r="C87" s="40" t="s">
        <v>379</v>
      </c>
      <c r="D87" s="38" t="s">
        <v>371</v>
      </c>
      <c r="E87" s="36">
        <v>57</v>
      </c>
      <c r="F87" s="9">
        <v>57.5</v>
      </c>
      <c r="G87" s="9">
        <v>58.5</v>
      </c>
    </row>
    <row r="88" spans="1:10" x14ac:dyDescent="0.15">
      <c r="A88" s="30" t="s">
        <v>365</v>
      </c>
      <c r="B88" s="36">
        <v>5</v>
      </c>
      <c r="C88" s="40" t="s">
        <v>379</v>
      </c>
      <c r="D88" s="39" t="s">
        <v>372</v>
      </c>
      <c r="E88" s="36">
        <v>57</v>
      </c>
      <c r="F88" s="9">
        <v>57.5</v>
      </c>
      <c r="G88" s="9">
        <v>58.5</v>
      </c>
    </row>
    <row r="89" spans="1:10" x14ac:dyDescent="0.15">
      <c r="A89" s="30" t="s">
        <v>365</v>
      </c>
      <c r="B89" s="36">
        <v>5</v>
      </c>
      <c r="C89" t="s">
        <v>380</v>
      </c>
      <c r="D89" s="38" t="s">
        <v>371</v>
      </c>
      <c r="E89" s="36">
        <v>57</v>
      </c>
      <c r="F89" s="9">
        <v>57.5</v>
      </c>
      <c r="G89" s="9">
        <v>58.5</v>
      </c>
    </row>
    <row r="90" spans="1:10" x14ac:dyDescent="0.15">
      <c r="A90" s="30" t="s">
        <v>365</v>
      </c>
      <c r="B90" s="36">
        <v>5</v>
      </c>
      <c r="C90" t="s">
        <v>380</v>
      </c>
      <c r="D90" s="39" t="s">
        <v>372</v>
      </c>
      <c r="E90" s="36">
        <v>57</v>
      </c>
      <c r="F90" s="9">
        <v>57.5</v>
      </c>
      <c r="G90" s="9">
        <v>58.5</v>
      </c>
    </row>
    <row r="91" spans="1:10" x14ac:dyDescent="0.15">
      <c r="A91" s="30" t="s">
        <v>365</v>
      </c>
      <c r="B91" s="36">
        <v>5</v>
      </c>
      <c r="C91" s="40" t="s">
        <v>381</v>
      </c>
      <c r="D91" s="38" t="s">
        <v>371</v>
      </c>
      <c r="E91" s="36">
        <v>57</v>
      </c>
      <c r="F91" s="9">
        <v>57.5</v>
      </c>
      <c r="G91" s="9">
        <v>58.5</v>
      </c>
    </row>
    <row r="92" spans="1:10" x14ac:dyDescent="0.15">
      <c r="A92" s="30" t="s">
        <v>365</v>
      </c>
      <c r="B92" s="36">
        <v>5</v>
      </c>
      <c r="C92" s="40" t="s">
        <v>381</v>
      </c>
      <c r="D92" s="39" t="s">
        <v>372</v>
      </c>
      <c r="E92" s="36">
        <v>57</v>
      </c>
      <c r="F92" s="9">
        <v>57.5</v>
      </c>
      <c r="G92" s="9">
        <v>58.5</v>
      </c>
    </row>
    <row r="93" spans="1:10" x14ac:dyDescent="0.15">
      <c r="A93" s="30" t="s">
        <v>365</v>
      </c>
      <c r="B93" s="36">
        <v>5</v>
      </c>
      <c r="C93" t="s">
        <v>382</v>
      </c>
      <c r="D93" s="38" t="s">
        <v>371</v>
      </c>
      <c r="E93" s="36">
        <v>57</v>
      </c>
      <c r="F93" s="9">
        <v>57.5</v>
      </c>
      <c r="G93" s="9">
        <v>58.5</v>
      </c>
    </row>
    <row r="94" spans="1:10" x14ac:dyDescent="0.15">
      <c r="A94" s="30" t="s">
        <v>365</v>
      </c>
      <c r="B94" s="36">
        <v>5</v>
      </c>
      <c r="C94" t="s">
        <v>382</v>
      </c>
      <c r="D94" s="39" t="s">
        <v>372</v>
      </c>
      <c r="E94" s="36">
        <v>57</v>
      </c>
      <c r="F94" s="9">
        <v>57.5</v>
      </c>
      <c r="G94" s="9">
        <v>58.5</v>
      </c>
    </row>
    <row r="95" spans="1:10" x14ac:dyDescent="0.15">
      <c r="A95" s="30" t="s">
        <v>365</v>
      </c>
      <c r="B95" s="36">
        <v>5</v>
      </c>
      <c r="C95" s="40" t="s">
        <v>383</v>
      </c>
      <c r="D95" s="38" t="s">
        <v>371</v>
      </c>
      <c r="E95" s="36">
        <v>57</v>
      </c>
      <c r="F95" s="9">
        <v>57.5</v>
      </c>
      <c r="G95" s="9">
        <v>58.5</v>
      </c>
    </row>
    <row r="96" spans="1:10" x14ac:dyDescent="0.15">
      <c r="A96" s="30" t="s">
        <v>365</v>
      </c>
      <c r="B96" s="36">
        <v>5</v>
      </c>
      <c r="C96" s="40" t="s">
        <v>383</v>
      </c>
      <c r="D96" s="39" t="s">
        <v>372</v>
      </c>
      <c r="E96" s="36">
        <v>57</v>
      </c>
      <c r="F96" s="9">
        <v>57.5</v>
      </c>
      <c r="G96" s="9">
        <v>58.5</v>
      </c>
    </row>
    <row r="97" spans="1:7" x14ac:dyDescent="0.15">
      <c r="A97" s="30" t="s">
        <v>365</v>
      </c>
      <c r="B97" s="36">
        <v>5</v>
      </c>
      <c r="C97" t="s">
        <v>384</v>
      </c>
      <c r="D97" s="38" t="s">
        <v>371</v>
      </c>
      <c r="E97" s="36">
        <v>57</v>
      </c>
      <c r="F97" s="9">
        <v>57.5</v>
      </c>
      <c r="G97" s="9">
        <v>58.5</v>
      </c>
    </row>
    <row r="98" spans="1:7" x14ac:dyDescent="0.15">
      <c r="A98" s="30" t="s">
        <v>365</v>
      </c>
      <c r="B98" s="36">
        <v>5</v>
      </c>
      <c r="C98" t="s">
        <v>384</v>
      </c>
      <c r="D98" s="39" t="s">
        <v>372</v>
      </c>
      <c r="E98" s="36">
        <v>57</v>
      </c>
      <c r="F98" s="4">
        <v>57.5</v>
      </c>
      <c r="G98" s="4">
        <v>58.5</v>
      </c>
    </row>
    <row r="99" spans="1:7" x14ac:dyDescent="0.15">
      <c r="A99" s="30" t="s">
        <v>365</v>
      </c>
      <c r="B99" s="36" t="s">
        <v>367</v>
      </c>
      <c r="C99" s="40" t="s">
        <v>38</v>
      </c>
      <c r="D99" s="38" t="s">
        <v>371</v>
      </c>
      <c r="E99" s="36">
        <v>58</v>
      </c>
      <c r="F99" s="9">
        <v>57.5</v>
      </c>
      <c r="G99" s="9">
        <v>58.5</v>
      </c>
    </row>
    <row r="100" spans="1:7" x14ac:dyDescent="0.15">
      <c r="A100" s="30" t="s">
        <v>365</v>
      </c>
      <c r="B100" s="36" t="s">
        <v>367</v>
      </c>
      <c r="C100" s="40" t="s">
        <v>38</v>
      </c>
      <c r="D100" s="39" t="s">
        <v>372</v>
      </c>
      <c r="E100" s="36">
        <v>58</v>
      </c>
      <c r="F100" s="9">
        <v>57.5</v>
      </c>
      <c r="G100" s="9">
        <v>58.5</v>
      </c>
    </row>
    <row r="101" spans="1:7" x14ac:dyDescent="0.15">
      <c r="A101" s="30" t="s">
        <v>365</v>
      </c>
      <c r="B101" s="36" t="s">
        <v>367</v>
      </c>
      <c r="C101" t="s">
        <v>374</v>
      </c>
      <c r="D101" s="38" t="s">
        <v>371</v>
      </c>
      <c r="E101" s="36">
        <v>58</v>
      </c>
      <c r="F101" s="9">
        <v>57.5</v>
      </c>
      <c r="G101" s="9">
        <v>58.5</v>
      </c>
    </row>
    <row r="102" spans="1:7" x14ac:dyDescent="0.15">
      <c r="A102" s="30" t="s">
        <v>365</v>
      </c>
      <c r="B102" s="36" t="s">
        <v>367</v>
      </c>
      <c r="C102" t="s">
        <v>374</v>
      </c>
      <c r="D102" s="39" t="s">
        <v>372</v>
      </c>
      <c r="E102" s="36">
        <v>58</v>
      </c>
      <c r="F102" s="9">
        <v>57.5</v>
      </c>
      <c r="G102" s="9">
        <v>58.5</v>
      </c>
    </row>
    <row r="103" spans="1:7" x14ac:dyDescent="0.15">
      <c r="A103" s="30" t="s">
        <v>365</v>
      </c>
      <c r="B103" s="36" t="s">
        <v>367</v>
      </c>
      <c r="C103" s="40" t="s">
        <v>375</v>
      </c>
      <c r="D103" s="38" t="s">
        <v>371</v>
      </c>
      <c r="E103" s="36">
        <v>58</v>
      </c>
      <c r="F103" s="9">
        <v>57.5</v>
      </c>
      <c r="G103" s="9">
        <v>58.5</v>
      </c>
    </row>
    <row r="104" spans="1:7" x14ac:dyDescent="0.15">
      <c r="A104" s="30" t="s">
        <v>365</v>
      </c>
      <c r="B104" s="36" t="s">
        <v>367</v>
      </c>
      <c r="C104" s="40" t="s">
        <v>375</v>
      </c>
      <c r="D104" s="39" t="s">
        <v>372</v>
      </c>
      <c r="E104" s="36">
        <v>58</v>
      </c>
      <c r="F104" s="9">
        <v>57.5</v>
      </c>
      <c r="G104" s="9">
        <v>58.5</v>
      </c>
    </row>
    <row r="105" spans="1:7" x14ac:dyDescent="0.15">
      <c r="A105" s="30" t="s">
        <v>365</v>
      </c>
      <c r="B105" s="36" t="s">
        <v>367</v>
      </c>
      <c r="C105" t="s">
        <v>376</v>
      </c>
      <c r="D105" s="38" t="s">
        <v>371</v>
      </c>
      <c r="E105" s="36">
        <v>57.5</v>
      </c>
      <c r="F105" s="9">
        <v>57.5</v>
      </c>
      <c r="G105" s="9">
        <v>58.5</v>
      </c>
    </row>
    <row r="106" spans="1:7" x14ac:dyDescent="0.15">
      <c r="A106" s="30" t="s">
        <v>365</v>
      </c>
      <c r="B106" s="36" t="s">
        <v>367</v>
      </c>
      <c r="C106" t="s">
        <v>376</v>
      </c>
      <c r="D106" s="39" t="s">
        <v>372</v>
      </c>
      <c r="E106" s="36">
        <v>57.5</v>
      </c>
      <c r="F106" s="9">
        <v>57.5</v>
      </c>
      <c r="G106" s="9">
        <v>58.5</v>
      </c>
    </row>
    <row r="107" spans="1:7" x14ac:dyDescent="0.15">
      <c r="A107" s="30" t="s">
        <v>365</v>
      </c>
      <c r="B107" s="36" t="s">
        <v>367</v>
      </c>
      <c r="C107" s="40" t="s">
        <v>377</v>
      </c>
      <c r="D107" s="38" t="s">
        <v>371</v>
      </c>
      <c r="E107" s="36">
        <v>57.5</v>
      </c>
      <c r="F107" s="9">
        <v>57.5</v>
      </c>
      <c r="G107" s="9">
        <v>58.5</v>
      </c>
    </row>
    <row r="108" spans="1:7" x14ac:dyDescent="0.15">
      <c r="A108" s="30" t="s">
        <v>365</v>
      </c>
      <c r="B108" s="36" t="s">
        <v>367</v>
      </c>
      <c r="C108" s="40" t="s">
        <v>377</v>
      </c>
      <c r="D108" s="39" t="s">
        <v>372</v>
      </c>
      <c r="E108" s="36">
        <v>57.5</v>
      </c>
      <c r="F108" s="9">
        <v>57.5</v>
      </c>
      <c r="G108" s="9">
        <v>58.5</v>
      </c>
    </row>
    <row r="109" spans="1:7" x14ac:dyDescent="0.15">
      <c r="A109" s="30" t="s">
        <v>365</v>
      </c>
      <c r="B109" s="36" t="s">
        <v>367</v>
      </c>
      <c r="C109" s="40" t="s">
        <v>378</v>
      </c>
      <c r="D109" s="38" t="s">
        <v>371</v>
      </c>
      <c r="E109" s="36">
        <v>57.5</v>
      </c>
      <c r="F109" s="9">
        <v>57.5</v>
      </c>
      <c r="G109" s="9">
        <v>58.5</v>
      </c>
    </row>
    <row r="110" spans="1:7" x14ac:dyDescent="0.15">
      <c r="A110" s="30" t="s">
        <v>365</v>
      </c>
      <c r="B110" s="36" t="s">
        <v>367</v>
      </c>
      <c r="C110" s="40" t="s">
        <v>378</v>
      </c>
      <c r="D110" s="39" t="s">
        <v>372</v>
      </c>
      <c r="E110" s="36">
        <v>57.5</v>
      </c>
      <c r="F110" s="9">
        <v>57.5</v>
      </c>
      <c r="G110" s="9">
        <v>58.5</v>
      </c>
    </row>
    <row r="111" spans="1:7" x14ac:dyDescent="0.15">
      <c r="A111" s="30" t="s">
        <v>365</v>
      </c>
      <c r="B111" s="36" t="s">
        <v>367</v>
      </c>
      <c r="C111" s="40" t="s">
        <v>379</v>
      </c>
      <c r="D111" s="38" t="s">
        <v>371</v>
      </c>
      <c r="E111" s="36">
        <v>57</v>
      </c>
      <c r="F111" s="9">
        <v>57.5</v>
      </c>
      <c r="G111" s="9">
        <v>58.5</v>
      </c>
    </row>
    <row r="112" spans="1:7" x14ac:dyDescent="0.15">
      <c r="A112" s="30" t="s">
        <v>365</v>
      </c>
      <c r="B112" s="36" t="s">
        <v>367</v>
      </c>
      <c r="C112" s="40" t="s">
        <v>379</v>
      </c>
      <c r="D112" s="39" t="s">
        <v>372</v>
      </c>
      <c r="E112" s="36">
        <v>57</v>
      </c>
      <c r="F112" s="9">
        <v>57.5</v>
      </c>
      <c r="G112" s="9">
        <v>58.5</v>
      </c>
    </row>
    <row r="113" spans="1:7" x14ac:dyDescent="0.15">
      <c r="A113" s="30" t="s">
        <v>365</v>
      </c>
      <c r="B113" s="36" t="s">
        <v>367</v>
      </c>
      <c r="C113" t="s">
        <v>380</v>
      </c>
      <c r="D113" s="38" t="s">
        <v>371</v>
      </c>
      <c r="E113" s="36">
        <v>57</v>
      </c>
      <c r="F113" s="9">
        <v>57.5</v>
      </c>
      <c r="G113" s="9">
        <v>58.5</v>
      </c>
    </row>
    <row r="114" spans="1:7" x14ac:dyDescent="0.15">
      <c r="A114" s="30" t="s">
        <v>365</v>
      </c>
      <c r="B114" s="36" t="s">
        <v>367</v>
      </c>
      <c r="C114" t="s">
        <v>380</v>
      </c>
      <c r="D114" s="39" t="s">
        <v>372</v>
      </c>
      <c r="E114" s="36">
        <v>57</v>
      </c>
      <c r="F114" s="9">
        <v>57.5</v>
      </c>
      <c r="G114" s="9">
        <v>58.5</v>
      </c>
    </row>
    <row r="115" spans="1:7" x14ac:dyDescent="0.15">
      <c r="A115" s="30" t="s">
        <v>365</v>
      </c>
      <c r="B115" s="36" t="s">
        <v>367</v>
      </c>
      <c r="C115" s="40" t="s">
        <v>381</v>
      </c>
      <c r="D115" s="38" t="s">
        <v>371</v>
      </c>
      <c r="E115" s="36">
        <v>57</v>
      </c>
      <c r="F115" s="9">
        <v>57.5</v>
      </c>
      <c r="G115" s="9">
        <v>58.5</v>
      </c>
    </row>
    <row r="116" spans="1:7" x14ac:dyDescent="0.15">
      <c r="A116" s="30" t="s">
        <v>365</v>
      </c>
      <c r="B116" s="36" t="s">
        <v>367</v>
      </c>
      <c r="C116" s="40" t="s">
        <v>381</v>
      </c>
      <c r="D116" s="39" t="s">
        <v>372</v>
      </c>
      <c r="E116" s="36">
        <v>57</v>
      </c>
      <c r="F116" s="9">
        <v>57.5</v>
      </c>
      <c r="G116" s="9">
        <v>58.5</v>
      </c>
    </row>
    <row r="117" spans="1:7" x14ac:dyDescent="0.15">
      <c r="A117" s="30" t="s">
        <v>365</v>
      </c>
      <c r="B117" s="36" t="s">
        <v>367</v>
      </c>
      <c r="C117" t="s">
        <v>382</v>
      </c>
      <c r="D117" s="38" t="s">
        <v>371</v>
      </c>
      <c r="E117" s="36">
        <v>57</v>
      </c>
      <c r="F117" s="9">
        <v>57.5</v>
      </c>
      <c r="G117" s="9">
        <v>58.5</v>
      </c>
    </row>
    <row r="118" spans="1:7" x14ac:dyDescent="0.15">
      <c r="A118" s="30" t="s">
        <v>365</v>
      </c>
      <c r="B118" s="36" t="s">
        <v>367</v>
      </c>
      <c r="C118" t="s">
        <v>382</v>
      </c>
      <c r="D118" s="39" t="s">
        <v>372</v>
      </c>
      <c r="E118" s="36">
        <v>57</v>
      </c>
      <c r="F118" s="9">
        <v>57.5</v>
      </c>
      <c r="G118" s="9">
        <v>58.5</v>
      </c>
    </row>
    <row r="119" spans="1:7" x14ac:dyDescent="0.15">
      <c r="A119" s="30" t="s">
        <v>365</v>
      </c>
      <c r="B119" s="36" t="s">
        <v>367</v>
      </c>
      <c r="C119" s="40" t="s">
        <v>383</v>
      </c>
      <c r="D119" s="38" t="s">
        <v>371</v>
      </c>
      <c r="E119" s="36">
        <v>57</v>
      </c>
      <c r="F119" s="9">
        <v>57.5</v>
      </c>
      <c r="G119" s="9">
        <v>58.5</v>
      </c>
    </row>
    <row r="120" spans="1:7" x14ac:dyDescent="0.15">
      <c r="A120" s="30" t="s">
        <v>365</v>
      </c>
      <c r="B120" s="36" t="s">
        <v>367</v>
      </c>
      <c r="C120" s="40" t="s">
        <v>383</v>
      </c>
      <c r="D120" s="39" t="s">
        <v>372</v>
      </c>
      <c r="E120" s="36">
        <v>57</v>
      </c>
      <c r="F120" s="9">
        <v>57.5</v>
      </c>
      <c r="G120" s="9">
        <v>58.5</v>
      </c>
    </row>
    <row r="121" spans="1:7" x14ac:dyDescent="0.15">
      <c r="A121" s="30" t="s">
        <v>365</v>
      </c>
      <c r="B121" s="36" t="s">
        <v>367</v>
      </c>
      <c r="C121" t="s">
        <v>384</v>
      </c>
      <c r="D121" s="38" t="s">
        <v>371</v>
      </c>
      <c r="E121" s="36">
        <v>57</v>
      </c>
      <c r="F121" s="9">
        <v>57.5</v>
      </c>
      <c r="G121" s="9">
        <v>58.5</v>
      </c>
    </row>
    <row r="122" spans="1:7" x14ac:dyDescent="0.15">
      <c r="A122" s="30" t="s">
        <v>365</v>
      </c>
      <c r="B122" s="36" t="s">
        <v>367</v>
      </c>
      <c r="C122" t="s">
        <v>384</v>
      </c>
      <c r="D122" s="39" t="s">
        <v>372</v>
      </c>
      <c r="E122" s="36">
        <v>57</v>
      </c>
      <c r="F122" s="4">
        <v>57.5</v>
      </c>
      <c r="G122" s="4">
        <v>58.5</v>
      </c>
    </row>
    <row r="123" spans="1:7" x14ac:dyDescent="0.15">
      <c r="A123" s="30" t="s">
        <v>366</v>
      </c>
      <c r="B123" s="36">
        <v>2</v>
      </c>
      <c r="C123" s="40" t="s">
        <v>38</v>
      </c>
      <c r="D123" s="38" t="s">
        <v>371</v>
      </c>
      <c r="E123" s="36">
        <v>38</v>
      </c>
      <c r="F123" s="36">
        <v>39</v>
      </c>
      <c r="G123" s="36">
        <v>40</v>
      </c>
    </row>
    <row r="124" spans="1:7" x14ac:dyDescent="0.15">
      <c r="A124" s="30" t="s">
        <v>366</v>
      </c>
      <c r="B124" s="36">
        <v>2</v>
      </c>
      <c r="C124" s="40" t="s">
        <v>38</v>
      </c>
      <c r="D124" s="39" t="s">
        <v>372</v>
      </c>
      <c r="E124" s="36">
        <v>38.5</v>
      </c>
      <c r="F124" s="36">
        <v>39.5</v>
      </c>
      <c r="G124" s="36">
        <v>40.5</v>
      </c>
    </row>
    <row r="125" spans="1:7" x14ac:dyDescent="0.15">
      <c r="A125" s="30" t="s">
        <v>366</v>
      </c>
      <c r="B125" s="36">
        <v>2</v>
      </c>
      <c r="C125" t="s">
        <v>374</v>
      </c>
      <c r="D125" s="38" t="s">
        <v>371</v>
      </c>
      <c r="E125" s="36">
        <v>39</v>
      </c>
      <c r="F125" s="36">
        <v>40</v>
      </c>
      <c r="G125" s="36">
        <v>41</v>
      </c>
    </row>
    <row r="126" spans="1:7" x14ac:dyDescent="0.15">
      <c r="A126" s="30" t="s">
        <v>366</v>
      </c>
      <c r="B126" s="36">
        <v>2</v>
      </c>
      <c r="C126" t="s">
        <v>374</v>
      </c>
      <c r="D126" s="39" t="s">
        <v>372</v>
      </c>
      <c r="E126" s="36">
        <v>39.5</v>
      </c>
      <c r="F126" s="36">
        <v>40.5</v>
      </c>
      <c r="G126" s="36">
        <v>41.5</v>
      </c>
    </row>
    <row r="127" spans="1:7" x14ac:dyDescent="0.15">
      <c r="A127" s="30" t="s">
        <v>366</v>
      </c>
      <c r="B127" s="36">
        <v>2</v>
      </c>
      <c r="C127" s="40" t="s">
        <v>375</v>
      </c>
      <c r="D127" s="38" t="s">
        <v>371</v>
      </c>
      <c r="E127" s="36">
        <v>40</v>
      </c>
      <c r="F127" s="36">
        <v>41</v>
      </c>
      <c r="G127" s="36">
        <v>42</v>
      </c>
    </row>
    <row r="128" spans="1:7" x14ac:dyDescent="0.15">
      <c r="A128" s="30" t="s">
        <v>366</v>
      </c>
      <c r="B128" s="36">
        <v>2</v>
      </c>
      <c r="C128" s="40" t="s">
        <v>375</v>
      </c>
      <c r="D128" s="39" t="s">
        <v>372</v>
      </c>
      <c r="E128" s="36">
        <v>40.5</v>
      </c>
      <c r="F128" s="36">
        <v>41.5</v>
      </c>
      <c r="G128" s="36">
        <v>42.5</v>
      </c>
    </row>
    <row r="129" spans="1:7" x14ac:dyDescent="0.15">
      <c r="A129" s="30" t="s">
        <v>366</v>
      </c>
      <c r="B129" s="36">
        <v>2</v>
      </c>
      <c r="C129" t="s">
        <v>376</v>
      </c>
      <c r="D129" s="38" t="s">
        <v>371</v>
      </c>
      <c r="E129" s="36">
        <v>41</v>
      </c>
      <c r="F129" s="36">
        <v>42</v>
      </c>
      <c r="G129" s="36">
        <v>43</v>
      </c>
    </row>
    <row r="130" spans="1:7" x14ac:dyDescent="0.15">
      <c r="A130" s="30" t="s">
        <v>366</v>
      </c>
      <c r="B130" s="36">
        <v>2</v>
      </c>
      <c r="C130" t="s">
        <v>376</v>
      </c>
      <c r="D130" s="39" t="s">
        <v>372</v>
      </c>
      <c r="E130" s="36">
        <v>41.5</v>
      </c>
      <c r="F130" s="36">
        <v>42.5</v>
      </c>
      <c r="G130" s="36">
        <v>43.5</v>
      </c>
    </row>
    <row r="131" spans="1:7" x14ac:dyDescent="0.15">
      <c r="A131" s="30" t="s">
        <v>366</v>
      </c>
      <c r="B131" s="36">
        <v>2</v>
      </c>
      <c r="C131" s="40" t="s">
        <v>377</v>
      </c>
      <c r="D131" s="38" t="s">
        <v>371</v>
      </c>
      <c r="E131" s="36">
        <v>42</v>
      </c>
      <c r="F131" s="36">
        <v>43</v>
      </c>
      <c r="G131" s="36">
        <v>44</v>
      </c>
    </row>
    <row r="132" spans="1:7" x14ac:dyDescent="0.15">
      <c r="A132" s="30" t="s">
        <v>366</v>
      </c>
      <c r="B132" s="36">
        <v>2</v>
      </c>
      <c r="C132" s="40" t="s">
        <v>377</v>
      </c>
      <c r="D132" s="39" t="s">
        <v>372</v>
      </c>
      <c r="E132" s="36">
        <v>42.5</v>
      </c>
      <c r="F132" s="36">
        <v>43.5</v>
      </c>
      <c r="G132" s="36">
        <v>44.5</v>
      </c>
    </row>
    <row r="133" spans="1:7" x14ac:dyDescent="0.15">
      <c r="A133" s="30" t="s">
        <v>366</v>
      </c>
      <c r="B133" s="36">
        <v>2</v>
      </c>
      <c r="C133" s="40" t="s">
        <v>378</v>
      </c>
      <c r="D133" s="38" t="s">
        <v>371</v>
      </c>
      <c r="E133" s="36">
        <v>43</v>
      </c>
      <c r="F133" s="9">
        <v>44</v>
      </c>
      <c r="G133" s="9">
        <v>45</v>
      </c>
    </row>
    <row r="134" spans="1:7" x14ac:dyDescent="0.15">
      <c r="A134" s="30" t="s">
        <v>366</v>
      </c>
      <c r="B134" s="36">
        <v>2</v>
      </c>
      <c r="C134" s="40" t="s">
        <v>378</v>
      </c>
      <c r="D134" s="39" t="s">
        <v>372</v>
      </c>
      <c r="E134" s="36">
        <v>43</v>
      </c>
      <c r="F134" s="9">
        <v>44</v>
      </c>
      <c r="G134" s="9">
        <v>45</v>
      </c>
    </row>
    <row r="135" spans="1:7" x14ac:dyDescent="0.15">
      <c r="A135" s="30" t="s">
        <v>366</v>
      </c>
      <c r="B135" s="36">
        <v>2</v>
      </c>
      <c r="C135" s="40" t="s">
        <v>379</v>
      </c>
      <c r="D135" s="38" t="s">
        <v>371</v>
      </c>
      <c r="E135" s="36">
        <v>43.5</v>
      </c>
      <c r="F135" s="9">
        <v>45</v>
      </c>
      <c r="G135" s="9">
        <v>46</v>
      </c>
    </row>
    <row r="136" spans="1:7" x14ac:dyDescent="0.15">
      <c r="A136" s="30" t="s">
        <v>366</v>
      </c>
      <c r="B136" s="36">
        <v>2</v>
      </c>
      <c r="C136" s="40" t="s">
        <v>379</v>
      </c>
      <c r="D136" s="39" t="s">
        <v>372</v>
      </c>
      <c r="E136" s="36">
        <v>44</v>
      </c>
      <c r="F136" s="9">
        <v>45</v>
      </c>
      <c r="G136" s="9">
        <v>46</v>
      </c>
    </row>
    <row r="137" spans="1:7" x14ac:dyDescent="0.15">
      <c r="A137" s="30" t="s">
        <v>366</v>
      </c>
      <c r="B137" s="36">
        <v>2</v>
      </c>
      <c r="C137" t="s">
        <v>380</v>
      </c>
      <c r="D137" s="38" t="s">
        <v>371</v>
      </c>
      <c r="E137" s="36">
        <v>45</v>
      </c>
      <c r="F137" s="9">
        <v>46</v>
      </c>
      <c r="G137" s="9">
        <v>47</v>
      </c>
    </row>
    <row r="138" spans="1:7" x14ac:dyDescent="0.15">
      <c r="A138" s="30" t="s">
        <v>366</v>
      </c>
      <c r="B138" s="36">
        <v>2</v>
      </c>
      <c r="C138" t="s">
        <v>380</v>
      </c>
      <c r="D138" s="39" t="s">
        <v>372</v>
      </c>
      <c r="E138" s="36">
        <v>45.5</v>
      </c>
      <c r="F138" s="9">
        <v>46</v>
      </c>
      <c r="G138" s="9">
        <v>47</v>
      </c>
    </row>
    <row r="139" spans="1:7" x14ac:dyDescent="0.15">
      <c r="A139" s="30" t="s">
        <v>366</v>
      </c>
      <c r="B139" s="36">
        <v>2</v>
      </c>
      <c r="C139" s="40" t="s">
        <v>381</v>
      </c>
      <c r="D139" s="38" t="s">
        <v>371</v>
      </c>
      <c r="E139" s="36">
        <v>46</v>
      </c>
      <c r="F139" s="9">
        <v>47</v>
      </c>
      <c r="G139" s="9">
        <v>48</v>
      </c>
    </row>
    <row r="140" spans="1:7" x14ac:dyDescent="0.15">
      <c r="A140" s="30" t="s">
        <v>366</v>
      </c>
      <c r="B140" s="36">
        <v>2</v>
      </c>
      <c r="C140" s="40" t="s">
        <v>381</v>
      </c>
      <c r="D140" s="39" t="s">
        <v>372</v>
      </c>
      <c r="E140" s="36">
        <v>46</v>
      </c>
      <c r="F140" s="9">
        <v>47</v>
      </c>
      <c r="G140" s="9">
        <v>48</v>
      </c>
    </row>
    <row r="141" spans="1:7" x14ac:dyDescent="0.15">
      <c r="A141" s="30" t="s">
        <v>366</v>
      </c>
      <c r="B141" s="36">
        <v>2</v>
      </c>
      <c r="C141" t="s">
        <v>382</v>
      </c>
      <c r="D141" s="38" t="s">
        <v>371</v>
      </c>
      <c r="E141" s="36">
        <v>47</v>
      </c>
      <c r="F141" s="9">
        <v>48</v>
      </c>
      <c r="G141" s="9">
        <v>49</v>
      </c>
    </row>
    <row r="142" spans="1:7" x14ac:dyDescent="0.15">
      <c r="A142" s="30" t="s">
        <v>366</v>
      </c>
      <c r="B142" s="36">
        <v>2</v>
      </c>
      <c r="C142" t="s">
        <v>382</v>
      </c>
      <c r="D142" s="39" t="s">
        <v>372</v>
      </c>
      <c r="E142" s="36">
        <v>47</v>
      </c>
      <c r="F142" s="9">
        <v>48</v>
      </c>
      <c r="G142" s="9">
        <v>49</v>
      </c>
    </row>
    <row r="143" spans="1:7" x14ac:dyDescent="0.15">
      <c r="A143" s="30" t="s">
        <v>366</v>
      </c>
      <c r="B143" s="36">
        <v>2</v>
      </c>
      <c r="C143" s="40" t="s">
        <v>383</v>
      </c>
      <c r="D143" s="38" t="s">
        <v>371</v>
      </c>
      <c r="E143" s="36">
        <v>47.5</v>
      </c>
      <c r="F143" s="9">
        <v>49</v>
      </c>
      <c r="G143" s="9">
        <v>50</v>
      </c>
    </row>
    <row r="144" spans="1:7" x14ac:dyDescent="0.15">
      <c r="A144" s="30" t="s">
        <v>366</v>
      </c>
      <c r="B144" s="36">
        <v>2</v>
      </c>
      <c r="C144" s="40" t="s">
        <v>383</v>
      </c>
      <c r="D144" s="39" t="s">
        <v>372</v>
      </c>
      <c r="E144" s="36">
        <v>47.5</v>
      </c>
      <c r="F144" s="9">
        <v>49</v>
      </c>
      <c r="G144" s="9">
        <v>50</v>
      </c>
    </row>
    <row r="145" spans="1:7" x14ac:dyDescent="0.15">
      <c r="A145" s="30" t="s">
        <v>366</v>
      </c>
      <c r="B145" s="36">
        <v>2</v>
      </c>
      <c r="C145" t="s">
        <v>384</v>
      </c>
      <c r="D145" s="38" t="s">
        <v>371</v>
      </c>
      <c r="E145" s="36">
        <v>48.5</v>
      </c>
      <c r="F145" s="9">
        <v>50</v>
      </c>
      <c r="G145" s="9">
        <v>51</v>
      </c>
    </row>
    <row r="146" spans="1:7" x14ac:dyDescent="0.15">
      <c r="A146" s="30" t="s">
        <v>366</v>
      </c>
      <c r="B146" s="36">
        <v>2</v>
      </c>
      <c r="C146" t="s">
        <v>384</v>
      </c>
      <c r="D146" s="39" t="s">
        <v>372</v>
      </c>
      <c r="E146" s="36">
        <v>48.5</v>
      </c>
      <c r="F146" s="4">
        <v>50</v>
      </c>
      <c r="G146" s="4">
        <v>51</v>
      </c>
    </row>
    <row r="147" spans="1:7" x14ac:dyDescent="0.15">
      <c r="A147" s="30" t="s">
        <v>366</v>
      </c>
      <c r="B147" s="36">
        <v>3</v>
      </c>
      <c r="C147" s="40" t="s">
        <v>38</v>
      </c>
      <c r="D147" s="38" t="s">
        <v>371</v>
      </c>
      <c r="E147" s="36">
        <v>50</v>
      </c>
      <c r="F147" s="9">
        <v>50.5</v>
      </c>
      <c r="G147" s="9">
        <v>51.5</v>
      </c>
    </row>
    <row r="148" spans="1:7" x14ac:dyDescent="0.15">
      <c r="A148" s="30" t="s">
        <v>366</v>
      </c>
      <c r="B148" s="36">
        <v>3</v>
      </c>
      <c r="C148" s="40" t="s">
        <v>38</v>
      </c>
      <c r="D148" s="39" t="s">
        <v>372</v>
      </c>
      <c r="E148" s="36">
        <v>50</v>
      </c>
      <c r="F148" s="9">
        <v>50.5</v>
      </c>
      <c r="G148" s="9">
        <v>51.5</v>
      </c>
    </row>
    <row r="149" spans="1:7" x14ac:dyDescent="0.15">
      <c r="A149" s="30" t="s">
        <v>366</v>
      </c>
      <c r="B149" s="36">
        <v>3</v>
      </c>
      <c r="C149" t="s">
        <v>374</v>
      </c>
      <c r="D149" s="38" t="s">
        <v>371</v>
      </c>
      <c r="E149" s="36">
        <v>50.5</v>
      </c>
      <c r="F149" s="9">
        <v>51</v>
      </c>
      <c r="G149" s="9">
        <v>52</v>
      </c>
    </row>
    <row r="150" spans="1:7" x14ac:dyDescent="0.15">
      <c r="A150" s="30" t="s">
        <v>366</v>
      </c>
      <c r="B150" s="36">
        <v>3</v>
      </c>
      <c r="C150" t="s">
        <v>374</v>
      </c>
      <c r="D150" s="39" t="s">
        <v>372</v>
      </c>
      <c r="E150" s="36">
        <v>50.5</v>
      </c>
      <c r="F150" s="9">
        <v>51</v>
      </c>
      <c r="G150" s="9">
        <v>52</v>
      </c>
    </row>
    <row r="151" spans="1:7" x14ac:dyDescent="0.15">
      <c r="A151" s="30" t="s">
        <v>366</v>
      </c>
      <c r="B151" s="36">
        <v>3</v>
      </c>
      <c r="C151" s="40" t="s">
        <v>375</v>
      </c>
      <c r="D151" s="38" t="s">
        <v>371</v>
      </c>
      <c r="E151" s="36">
        <v>51</v>
      </c>
      <c r="F151" s="9">
        <v>52</v>
      </c>
      <c r="G151" s="9">
        <v>53</v>
      </c>
    </row>
    <row r="152" spans="1:7" x14ac:dyDescent="0.15">
      <c r="A152" s="30" t="s">
        <v>366</v>
      </c>
      <c r="B152" s="36">
        <v>3</v>
      </c>
      <c r="C152" s="40" t="s">
        <v>375</v>
      </c>
      <c r="D152" s="39" t="s">
        <v>372</v>
      </c>
      <c r="E152" s="36">
        <v>51</v>
      </c>
      <c r="F152" s="9">
        <v>52</v>
      </c>
      <c r="G152" s="9">
        <v>53</v>
      </c>
    </row>
    <row r="153" spans="1:7" x14ac:dyDescent="0.15">
      <c r="A153" s="30" t="s">
        <v>366</v>
      </c>
      <c r="B153" s="36">
        <v>3</v>
      </c>
      <c r="C153" t="s">
        <v>376</v>
      </c>
      <c r="D153" s="38" t="s">
        <v>371</v>
      </c>
      <c r="E153" s="36">
        <v>51.5</v>
      </c>
      <c r="F153" s="9">
        <v>52.5</v>
      </c>
      <c r="G153" s="9">
        <v>53.5</v>
      </c>
    </row>
    <row r="154" spans="1:7" x14ac:dyDescent="0.15">
      <c r="A154" s="30" t="s">
        <v>366</v>
      </c>
      <c r="B154" s="36">
        <v>3</v>
      </c>
      <c r="C154" t="s">
        <v>376</v>
      </c>
      <c r="D154" s="39" t="s">
        <v>372</v>
      </c>
      <c r="E154" s="36">
        <v>51.5</v>
      </c>
      <c r="F154" s="9">
        <v>52.5</v>
      </c>
      <c r="G154" s="9">
        <v>53.5</v>
      </c>
    </row>
    <row r="155" spans="1:7" x14ac:dyDescent="0.15">
      <c r="A155" s="30" t="s">
        <v>366</v>
      </c>
      <c r="B155" s="36">
        <v>3</v>
      </c>
      <c r="C155" s="40" t="s">
        <v>377</v>
      </c>
      <c r="D155" s="38" t="s">
        <v>371</v>
      </c>
      <c r="E155" s="36">
        <v>52</v>
      </c>
      <c r="F155" s="9">
        <v>53.5</v>
      </c>
      <c r="G155" s="9">
        <v>54.5</v>
      </c>
    </row>
    <row r="156" spans="1:7" x14ac:dyDescent="0.15">
      <c r="A156" s="30" t="s">
        <v>366</v>
      </c>
      <c r="B156" s="36">
        <v>3</v>
      </c>
      <c r="C156" s="40" t="s">
        <v>377</v>
      </c>
      <c r="D156" s="39" t="s">
        <v>372</v>
      </c>
      <c r="E156" s="36">
        <v>52.5</v>
      </c>
      <c r="F156" s="9">
        <v>53.5</v>
      </c>
      <c r="G156" s="9">
        <v>54.5</v>
      </c>
    </row>
    <row r="157" spans="1:7" x14ac:dyDescent="0.15">
      <c r="A157" s="30" t="s">
        <v>366</v>
      </c>
      <c r="B157" s="36">
        <v>3</v>
      </c>
      <c r="C157" s="40" t="s">
        <v>378</v>
      </c>
      <c r="D157" s="38" t="s">
        <v>371</v>
      </c>
      <c r="E157" s="36">
        <v>53</v>
      </c>
      <c r="F157" s="9">
        <v>54</v>
      </c>
      <c r="G157" s="9">
        <v>55</v>
      </c>
    </row>
    <row r="158" spans="1:7" x14ac:dyDescent="0.15">
      <c r="A158" s="30" t="s">
        <v>366</v>
      </c>
      <c r="B158" s="36">
        <v>3</v>
      </c>
      <c r="C158" s="40" t="s">
        <v>378</v>
      </c>
      <c r="D158" s="39" t="s">
        <v>372</v>
      </c>
      <c r="E158" s="36">
        <v>53</v>
      </c>
      <c r="F158" s="9">
        <v>54</v>
      </c>
      <c r="G158" s="9">
        <v>55</v>
      </c>
    </row>
    <row r="159" spans="1:7" x14ac:dyDescent="0.15">
      <c r="A159" s="30" t="s">
        <v>366</v>
      </c>
      <c r="B159" s="36">
        <v>3</v>
      </c>
      <c r="C159" s="40" t="s">
        <v>379</v>
      </c>
      <c r="D159" s="38" t="s">
        <v>371</v>
      </c>
      <c r="E159" s="36">
        <v>53.5</v>
      </c>
      <c r="F159" s="9">
        <v>54.5</v>
      </c>
      <c r="G159" s="9">
        <v>55.5</v>
      </c>
    </row>
    <row r="160" spans="1:7" x14ac:dyDescent="0.15">
      <c r="A160" s="30" t="s">
        <v>366</v>
      </c>
      <c r="B160" s="36">
        <v>3</v>
      </c>
      <c r="C160" s="40" t="s">
        <v>379</v>
      </c>
      <c r="D160" s="39" t="s">
        <v>372</v>
      </c>
      <c r="E160" s="36">
        <v>53.5</v>
      </c>
      <c r="F160" s="9">
        <v>54.5</v>
      </c>
      <c r="G160" s="9">
        <v>55.5</v>
      </c>
    </row>
    <row r="161" spans="1:7" x14ac:dyDescent="0.15">
      <c r="A161" s="30" t="s">
        <v>366</v>
      </c>
      <c r="B161" s="36">
        <v>3</v>
      </c>
      <c r="C161" t="s">
        <v>380</v>
      </c>
      <c r="D161" s="38" t="s">
        <v>371</v>
      </c>
      <c r="E161" s="36">
        <v>54</v>
      </c>
      <c r="F161" s="9">
        <v>55</v>
      </c>
      <c r="G161" s="9">
        <v>56</v>
      </c>
    </row>
    <row r="162" spans="1:7" x14ac:dyDescent="0.15">
      <c r="A162" s="30" t="s">
        <v>366</v>
      </c>
      <c r="B162" s="36">
        <v>3</v>
      </c>
      <c r="C162" t="s">
        <v>380</v>
      </c>
      <c r="D162" s="39" t="s">
        <v>372</v>
      </c>
      <c r="E162" s="36">
        <v>54.5</v>
      </c>
      <c r="F162" s="9">
        <v>55</v>
      </c>
      <c r="G162" s="9">
        <v>56</v>
      </c>
    </row>
    <row r="163" spans="1:7" x14ac:dyDescent="0.15">
      <c r="A163" s="30" t="s">
        <v>366</v>
      </c>
      <c r="B163" s="36">
        <v>3</v>
      </c>
      <c r="C163" s="40" t="s">
        <v>381</v>
      </c>
      <c r="D163" s="38" t="s">
        <v>371</v>
      </c>
      <c r="E163" s="36">
        <v>55</v>
      </c>
      <c r="F163" s="9">
        <v>55.5</v>
      </c>
      <c r="G163" s="9">
        <v>56.5</v>
      </c>
    </row>
    <row r="164" spans="1:7" x14ac:dyDescent="0.15">
      <c r="A164" s="30" t="s">
        <v>366</v>
      </c>
      <c r="B164" s="36">
        <v>3</v>
      </c>
      <c r="C164" s="40" t="s">
        <v>381</v>
      </c>
      <c r="D164" s="39" t="s">
        <v>372</v>
      </c>
      <c r="E164" s="36">
        <v>55</v>
      </c>
      <c r="F164" s="9">
        <v>55.5</v>
      </c>
      <c r="G164" s="9">
        <v>56.5</v>
      </c>
    </row>
    <row r="165" spans="1:7" x14ac:dyDescent="0.15">
      <c r="A165" s="30" t="s">
        <v>366</v>
      </c>
      <c r="B165" s="36">
        <v>3</v>
      </c>
      <c r="C165" t="s">
        <v>382</v>
      </c>
      <c r="D165" s="38" t="s">
        <v>371</v>
      </c>
      <c r="E165" s="36">
        <v>55.5</v>
      </c>
      <c r="F165" s="9">
        <v>56</v>
      </c>
      <c r="G165" s="9">
        <v>57</v>
      </c>
    </row>
    <row r="166" spans="1:7" x14ac:dyDescent="0.15">
      <c r="A166" s="30" t="s">
        <v>366</v>
      </c>
      <c r="B166" s="36">
        <v>3</v>
      </c>
      <c r="C166" t="s">
        <v>382</v>
      </c>
      <c r="D166" s="39" t="s">
        <v>372</v>
      </c>
      <c r="E166" s="36">
        <v>55.5</v>
      </c>
      <c r="F166" s="9">
        <v>56</v>
      </c>
      <c r="G166" s="9">
        <v>57</v>
      </c>
    </row>
    <row r="167" spans="1:7" x14ac:dyDescent="0.15">
      <c r="A167" s="30" t="s">
        <v>366</v>
      </c>
      <c r="B167" s="36">
        <v>3</v>
      </c>
      <c r="C167" s="40" t="s">
        <v>383</v>
      </c>
      <c r="D167" s="38" t="s">
        <v>371</v>
      </c>
      <c r="E167" s="36">
        <v>56</v>
      </c>
      <c r="F167" s="9">
        <v>56.5</v>
      </c>
      <c r="G167" s="9">
        <v>57.5</v>
      </c>
    </row>
    <row r="168" spans="1:7" x14ac:dyDescent="0.15">
      <c r="A168" s="30" t="s">
        <v>366</v>
      </c>
      <c r="B168" s="36">
        <v>3</v>
      </c>
      <c r="C168" s="40" t="s">
        <v>383</v>
      </c>
      <c r="D168" s="39" t="s">
        <v>372</v>
      </c>
      <c r="E168" s="36">
        <v>56</v>
      </c>
      <c r="F168" s="9">
        <v>56.5</v>
      </c>
      <c r="G168" s="9">
        <v>57.5</v>
      </c>
    </row>
    <row r="169" spans="1:7" x14ac:dyDescent="0.15">
      <c r="A169" s="30" t="s">
        <v>366</v>
      </c>
      <c r="B169" s="36">
        <v>3</v>
      </c>
      <c r="C169" t="s">
        <v>384</v>
      </c>
      <c r="D169" s="38" t="s">
        <v>371</v>
      </c>
      <c r="E169" s="36">
        <v>56.5</v>
      </c>
      <c r="F169" s="9">
        <v>57</v>
      </c>
      <c r="G169" s="9">
        <v>58</v>
      </c>
    </row>
    <row r="170" spans="1:7" x14ac:dyDescent="0.15">
      <c r="A170" s="30" t="s">
        <v>366</v>
      </c>
      <c r="B170" s="36">
        <v>3</v>
      </c>
      <c r="C170" t="s">
        <v>384</v>
      </c>
      <c r="D170" s="39" t="s">
        <v>372</v>
      </c>
      <c r="E170" s="36">
        <v>56.5</v>
      </c>
      <c r="F170" s="4">
        <v>57</v>
      </c>
      <c r="G170" s="4">
        <v>58</v>
      </c>
    </row>
    <row r="171" spans="1:7" x14ac:dyDescent="0.15">
      <c r="A171" s="30" t="s">
        <v>366</v>
      </c>
      <c r="B171" s="36">
        <v>4</v>
      </c>
      <c r="C171" s="40" t="s">
        <v>38</v>
      </c>
      <c r="D171" s="38" t="s">
        <v>371</v>
      </c>
      <c r="E171" s="36">
        <v>57</v>
      </c>
      <c r="F171" s="9">
        <v>57.5</v>
      </c>
      <c r="G171" s="9">
        <v>58.5</v>
      </c>
    </row>
    <row r="172" spans="1:7" x14ac:dyDescent="0.15">
      <c r="A172" s="30" t="s">
        <v>366</v>
      </c>
      <c r="B172" s="36">
        <v>4</v>
      </c>
      <c r="C172" s="40" t="s">
        <v>38</v>
      </c>
      <c r="D172" s="39" t="s">
        <v>372</v>
      </c>
      <c r="E172" s="36">
        <v>57</v>
      </c>
      <c r="F172" s="9">
        <v>57.5</v>
      </c>
      <c r="G172" s="9">
        <v>58.5</v>
      </c>
    </row>
    <row r="173" spans="1:7" x14ac:dyDescent="0.15">
      <c r="A173" s="30" t="s">
        <v>366</v>
      </c>
      <c r="B173" s="36">
        <v>4</v>
      </c>
      <c r="C173" t="s">
        <v>374</v>
      </c>
      <c r="D173" s="38" t="s">
        <v>371</v>
      </c>
      <c r="E173" s="36">
        <v>57</v>
      </c>
      <c r="F173" s="9">
        <v>57.5</v>
      </c>
      <c r="G173" s="9">
        <v>58.5</v>
      </c>
    </row>
    <row r="174" spans="1:7" x14ac:dyDescent="0.15">
      <c r="A174" s="30" t="s">
        <v>366</v>
      </c>
      <c r="B174" s="36">
        <v>4</v>
      </c>
      <c r="C174" t="s">
        <v>374</v>
      </c>
      <c r="D174" s="39" t="s">
        <v>372</v>
      </c>
      <c r="E174" s="36">
        <v>57</v>
      </c>
      <c r="F174" s="9">
        <v>57.5</v>
      </c>
      <c r="G174" s="9">
        <v>58.5</v>
      </c>
    </row>
    <row r="175" spans="1:7" x14ac:dyDescent="0.15">
      <c r="A175" s="30" t="s">
        <v>366</v>
      </c>
      <c r="B175" s="36">
        <v>4</v>
      </c>
      <c r="C175" s="40" t="s">
        <v>375</v>
      </c>
      <c r="D175" s="38" t="s">
        <v>371</v>
      </c>
      <c r="E175" s="36">
        <v>57</v>
      </c>
      <c r="F175" s="9">
        <v>57.5</v>
      </c>
      <c r="G175" s="9">
        <v>58.5</v>
      </c>
    </row>
    <row r="176" spans="1:7" x14ac:dyDescent="0.15">
      <c r="A176" s="30" t="s">
        <v>366</v>
      </c>
      <c r="B176" s="36">
        <v>4</v>
      </c>
      <c r="C176" s="40" t="s">
        <v>375</v>
      </c>
      <c r="D176" s="39" t="s">
        <v>372</v>
      </c>
      <c r="E176" s="36">
        <v>57</v>
      </c>
      <c r="F176" s="9">
        <v>57.5</v>
      </c>
      <c r="G176" s="9">
        <v>58.5</v>
      </c>
    </row>
    <row r="177" spans="1:7" x14ac:dyDescent="0.15">
      <c r="A177" s="30" t="s">
        <v>366</v>
      </c>
      <c r="B177" s="36">
        <v>4</v>
      </c>
      <c r="C177" t="s">
        <v>376</v>
      </c>
      <c r="D177" s="38" t="s">
        <v>371</v>
      </c>
      <c r="E177" s="36">
        <v>57</v>
      </c>
      <c r="F177" s="9">
        <v>57.5</v>
      </c>
      <c r="G177" s="9">
        <v>58.5</v>
      </c>
    </row>
    <row r="178" spans="1:7" x14ac:dyDescent="0.15">
      <c r="A178" s="30" t="s">
        <v>366</v>
      </c>
      <c r="B178" s="36">
        <v>4</v>
      </c>
      <c r="C178" t="s">
        <v>376</v>
      </c>
      <c r="D178" s="39" t="s">
        <v>372</v>
      </c>
      <c r="E178" s="36">
        <v>57</v>
      </c>
      <c r="F178" s="9">
        <v>57.5</v>
      </c>
      <c r="G178" s="9">
        <v>58.5</v>
      </c>
    </row>
    <row r="179" spans="1:7" x14ac:dyDescent="0.15">
      <c r="A179" s="30" t="s">
        <v>366</v>
      </c>
      <c r="B179" s="36">
        <v>4</v>
      </c>
      <c r="C179" s="40" t="s">
        <v>377</v>
      </c>
      <c r="D179" s="38" t="s">
        <v>371</v>
      </c>
      <c r="E179" s="36">
        <v>57</v>
      </c>
      <c r="F179" s="9">
        <v>57.5</v>
      </c>
      <c r="G179" s="9">
        <v>58.5</v>
      </c>
    </row>
    <row r="180" spans="1:7" x14ac:dyDescent="0.15">
      <c r="A180" s="30" t="s">
        <v>366</v>
      </c>
      <c r="B180" s="36">
        <v>4</v>
      </c>
      <c r="C180" s="40" t="s">
        <v>377</v>
      </c>
      <c r="D180" s="39" t="s">
        <v>372</v>
      </c>
      <c r="E180" s="36">
        <v>57</v>
      </c>
      <c r="F180" s="9">
        <v>57.5</v>
      </c>
      <c r="G180" s="9">
        <v>58.5</v>
      </c>
    </row>
    <row r="181" spans="1:7" x14ac:dyDescent="0.15">
      <c r="A181" s="30" t="s">
        <v>366</v>
      </c>
      <c r="B181" s="36">
        <v>4</v>
      </c>
      <c r="C181" s="40" t="s">
        <v>378</v>
      </c>
      <c r="D181" s="38" t="s">
        <v>371</v>
      </c>
      <c r="E181" s="36">
        <v>57</v>
      </c>
      <c r="F181" s="9">
        <v>57.5</v>
      </c>
      <c r="G181" s="9">
        <v>58.5</v>
      </c>
    </row>
    <row r="182" spans="1:7" x14ac:dyDescent="0.15">
      <c r="A182" s="30" t="s">
        <v>366</v>
      </c>
      <c r="B182" s="36">
        <v>4</v>
      </c>
      <c r="C182" s="40" t="s">
        <v>378</v>
      </c>
      <c r="D182" s="39" t="s">
        <v>372</v>
      </c>
      <c r="E182" s="36">
        <v>57</v>
      </c>
      <c r="F182" s="9">
        <v>57.5</v>
      </c>
      <c r="G182" s="9">
        <v>58.5</v>
      </c>
    </row>
    <row r="183" spans="1:7" x14ac:dyDescent="0.15">
      <c r="A183" s="30" t="s">
        <v>366</v>
      </c>
      <c r="B183" s="36">
        <v>4</v>
      </c>
      <c r="C183" s="40" t="s">
        <v>379</v>
      </c>
      <c r="D183" s="38" t="s">
        <v>371</v>
      </c>
      <c r="E183" s="36">
        <v>57</v>
      </c>
      <c r="F183" s="9">
        <v>57.5</v>
      </c>
      <c r="G183" s="9">
        <v>58.5</v>
      </c>
    </row>
    <row r="184" spans="1:7" x14ac:dyDescent="0.15">
      <c r="A184" s="30" t="s">
        <v>366</v>
      </c>
      <c r="B184" s="36">
        <v>4</v>
      </c>
      <c r="C184" s="40" t="s">
        <v>379</v>
      </c>
      <c r="D184" s="39" t="s">
        <v>372</v>
      </c>
      <c r="E184" s="36">
        <v>57</v>
      </c>
      <c r="F184" s="9">
        <v>57.5</v>
      </c>
      <c r="G184" s="9">
        <v>58.5</v>
      </c>
    </row>
    <row r="185" spans="1:7" x14ac:dyDescent="0.15">
      <c r="A185" s="30" t="s">
        <v>366</v>
      </c>
      <c r="B185" s="36">
        <v>4</v>
      </c>
      <c r="C185" t="s">
        <v>380</v>
      </c>
      <c r="D185" s="38" t="s">
        <v>371</v>
      </c>
      <c r="E185" s="36">
        <v>57</v>
      </c>
      <c r="F185" s="9">
        <v>57.5</v>
      </c>
      <c r="G185" s="9">
        <v>58.5</v>
      </c>
    </row>
    <row r="186" spans="1:7" x14ac:dyDescent="0.15">
      <c r="A186" s="30" t="s">
        <v>366</v>
      </c>
      <c r="B186" s="36">
        <v>4</v>
      </c>
      <c r="C186" t="s">
        <v>380</v>
      </c>
      <c r="D186" s="39" t="s">
        <v>372</v>
      </c>
      <c r="E186" s="36">
        <v>57</v>
      </c>
      <c r="F186" s="9">
        <v>57.5</v>
      </c>
      <c r="G186" s="9">
        <v>58.5</v>
      </c>
    </row>
    <row r="187" spans="1:7" x14ac:dyDescent="0.15">
      <c r="A187" s="30" t="s">
        <v>366</v>
      </c>
      <c r="B187" s="36">
        <v>4</v>
      </c>
      <c r="C187" s="40" t="s">
        <v>381</v>
      </c>
      <c r="D187" s="38" t="s">
        <v>371</v>
      </c>
      <c r="E187" s="36">
        <v>57</v>
      </c>
      <c r="F187" s="9">
        <v>57.5</v>
      </c>
      <c r="G187" s="9">
        <v>58.5</v>
      </c>
    </row>
    <row r="188" spans="1:7" x14ac:dyDescent="0.15">
      <c r="A188" s="30" t="s">
        <v>366</v>
      </c>
      <c r="B188" s="36">
        <v>4</v>
      </c>
      <c r="C188" s="40" t="s">
        <v>381</v>
      </c>
      <c r="D188" s="39" t="s">
        <v>372</v>
      </c>
      <c r="E188" s="36">
        <v>57</v>
      </c>
      <c r="F188" s="9">
        <v>57.5</v>
      </c>
      <c r="G188" s="9">
        <v>58.5</v>
      </c>
    </row>
    <row r="189" spans="1:7" x14ac:dyDescent="0.15">
      <c r="A189" s="30" t="s">
        <v>366</v>
      </c>
      <c r="B189" s="36">
        <v>4</v>
      </c>
      <c r="C189" t="s">
        <v>382</v>
      </c>
      <c r="D189" s="38" t="s">
        <v>371</v>
      </c>
      <c r="E189" s="36">
        <v>57</v>
      </c>
      <c r="F189" s="9">
        <v>57.5</v>
      </c>
      <c r="G189" s="9">
        <v>58.5</v>
      </c>
    </row>
    <row r="190" spans="1:7" x14ac:dyDescent="0.15">
      <c r="A190" s="30" t="s">
        <v>366</v>
      </c>
      <c r="B190" s="36">
        <v>4</v>
      </c>
      <c r="C190" t="s">
        <v>382</v>
      </c>
      <c r="D190" s="39" t="s">
        <v>372</v>
      </c>
      <c r="E190" s="36">
        <v>57</v>
      </c>
      <c r="F190" s="9">
        <v>57.5</v>
      </c>
      <c r="G190" s="9">
        <v>58.5</v>
      </c>
    </row>
    <row r="191" spans="1:7" x14ac:dyDescent="0.15">
      <c r="A191" s="30" t="s">
        <v>366</v>
      </c>
      <c r="B191" s="36">
        <v>4</v>
      </c>
      <c r="C191" s="40" t="s">
        <v>383</v>
      </c>
      <c r="D191" s="38" t="s">
        <v>371</v>
      </c>
      <c r="E191" s="36">
        <v>57</v>
      </c>
      <c r="F191" s="9">
        <v>57.5</v>
      </c>
      <c r="G191" s="9">
        <v>58.5</v>
      </c>
    </row>
    <row r="192" spans="1:7" x14ac:dyDescent="0.15">
      <c r="A192" s="30" t="s">
        <v>366</v>
      </c>
      <c r="B192" s="36">
        <v>4</v>
      </c>
      <c r="C192" s="40" t="s">
        <v>383</v>
      </c>
      <c r="D192" s="39" t="s">
        <v>372</v>
      </c>
      <c r="E192" s="36">
        <v>57</v>
      </c>
      <c r="F192" s="9">
        <v>57.5</v>
      </c>
      <c r="G192" s="9">
        <v>58.5</v>
      </c>
    </row>
    <row r="193" spans="1:7" x14ac:dyDescent="0.15">
      <c r="A193" s="30" t="s">
        <v>366</v>
      </c>
      <c r="B193" s="36">
        <v>4</v>
      </c>
      <c r="C193" t="s">
        <v>384</v>
      </c>
      <c r="D193" s="38" t="s">
        <v>371</v>
      </c>
      <c r="E193" s="36">
        <v>57</v>
      </c>
      <c r="F193" s="9">
        <v>57.5</v>
      </c>
      <c r="G193" s="9">
        <v>58.5</v>
      </c>
    </row>
    <row r="194" spans="1:7" x14ac:dyDescent="0.15">
      <c r="A194" s="30" t="s">
        <v>366</v>
      </c>
      <c r="B194" s="36">
        <v>4</v>
      </c>
      <c r="C194" t="s">
        <v>384</v>
      </c>
      <c r="D194" s="39" t="s">
        <v>372</v>
      </c>
      <c r="E194" s="36">
        <v>57</v>
      </c>
      <c r="F194" s="4">
        <v>57.5</v>
      </c>
      <c r="G194" s="4">
        <v>58.5</v>
      </c>
    </row>
    <row r="195" spans="1:7" x14ac:dyDescent="0.15">
      <c r="A195" s="30" t="s">
        <v>366</v>
      </c>
      <c r="B195" s="36">
        <v>5</v>
      </c>
      <c r="C195" s="40" t="s">
        <v>38</v>
      </c>
      <c r="D195" s="38" t="s">
        <v>371</v>
      </c>
      <c r="E195" s="36">
        <v>58</v>
      </c>
      <c r="F195" s="9">
        <v>57.5</v>
      </c>
      <c r="G195" s="9">
        <v>58.5</v>
      </c>
    </row>
    <row r="196" spans="1:7" x14ac:dyDescent="0.15">
      <c r="A196" s="30" t="s">
        <v>366</v>
      </c>
      <c r="B196" s="36">
        <v>5</v>
      </c>
      <c r="C196" s="40" t="s">
        <v>38</v>
      </c>
      <c r="D196" s="39" t="s">
        <v>372</v>
      </c>
      <c r="E196" s="36">
        <v>58</v>
      </c>
      <c r="F196" s="9">
        <v>57.5</v>
      </c>
      <c r="G196" s="9">
        <v>58.5</v>
      </c>
    </row>
    <row r="197" spans="1:7" x14ac:dyDescent="0.15">
      <c r="A197" s="30" t="s">
        <v>366</v>
      </c>
      <c r="B197" s="36">
        <v>5</v>
      </c>
      <c r="C197" t="s">
        <v>374</v>
      </c>
      <c r="D197" s="38" t="s">
        <v>371</v>
      </c>
      <c r="E197" s="36">
        <v>58</v>
      </c>
      <c r="F197" s="9">
        <v>57.5</v>
      </c>
      <c r="G197" s="9">
        <v>58.5</v>
      </c>
    </row>
    <row r="198" spans="1:7" x14ac:dyDescent="0.15">
      <c r="A198" s="30" t="s">
        <v>366</v>
      </c>
      <c r="B198" s="36">
        <v>5</v>
      </c>
      <c r="C198" t="s">
        <v>374</v>
      </c>
      <c r="D198" s="39" t="s">
        <v>372</v>
      </c>
      <c r="E198" s="36">
        <v>58</v>
      </c>
      <c r="F198" s="9">
        <v>57.5</v>
      </c>
      <c r="G198" s="9">
        <v>58.5</v>
      </c>
    </row>
    <row r="199" spans="1:7" x14ac:dyDescent="0.15">
      <c r="A199" s="30" t="s">
        <v>366</v>
      </c>
      <c r="B199" s="36">
        <v>5</v>
      </c>
      <c r="C199" s="40" t="s">
        <v>375</v>
      </c>
      <c r="D199" s="38" t="s">
        <v>371</v>
      </c>
      <c r="E199" s="36">
        <v>58</v>
      </c>
      <c r="F199" s="9">
        <v>57.5</v>
      </c>
      <c r="G199" s="9">
        <v>58.5</v>
      </c>
    </row>
    <row r="200" spans="1:7" x14ac:dyDescent="0.15">
      <c r="A200" s="30" t="s">
        <v>366</v>
      </c>
      <c r="B200" s="36">
        <v>5</v>
      </c>
      <c r="C200" s="40" t="s">
        <v>375</v>
      </c>
      <c r="D200" s="39" t="s">
        <v>372</v>
      </c>
      <c r="E200" s="36">
        <v>58</v>
      </c>
      <c r="F200" s="9">
        <v>57.5</v>
      </c>
      <c r="G200" s="9">
        <v>58.5</v>
      </c>
    </row>
    <row r="201" spans="1:7" x14ac:dyDescent="0.15">
      <c r="A201" s="30" t="s">
        <v>366</v>
      </c>
      <c r="B201" s="36">
        <v>5</v>
      </c>
      <c r="C201" t="s">
        <v>376</v>
      </c>
      <c r="D201" s="38" t="s">
        <v>371</v>
      </c>
      <c r="E201" s="36">
        <v>57.5</v>
      </c>
      <c r="F201" s="9">
        <v>57.5</v>
      </c>
      <c r="G201" s="9">
        <v>58.5</v>
      </c>
    </row>
    <row r="202" spans="1:7" x14ac:dyDescent="0.15">
      <c r="A202" s="30" t="s">
        <v>366</v>
      </c>
      <c r="B202" s="36">
        <v>5</v>
      </c>
      <c r="C202" t="s">
        <v>376</v>
      </c>
      <c r="D202" s="39" t="s">
        <v>372</v>
      </c>
      <c r="E202" s="36">
        <v>57.5</v>
      </c>
      <c r="F202" s="9">
        <v>57.5</v>
      </c>
      <c r="G202" s="9">
        <v>58.5</v>
      </c>
    </row>
    <row r="203" spans="1:7" x14ac:dyDescent="0.15">
      <c r="A203" s="30" t="s">
        <v>366</v>
      </c>
      <c r="B203" s="36">
        <v>5</v>
      </c>
      <c r="C203" s="40" t="s">
        <v>377</v>
      </c>
      <c r="D203" s="38" t="s">
        <v>371</v>
      </c>
      <c r="E203" s="36">
        <v>57.5</v>
      </c>
      <c r="F203" s="9">
        <v>57.5</v>
      </c>
      <c r="G203" s="9">
        <v>58.5</v>
      </c>
    </row>
    <row r="204" spans="1:7" x14ac:dyDescent="0.15">
      <c r="A204" s="30" t="s">
        <v>366</v>
      </c>
      <c r="B204" s="36">
        <v>5</v>
      </c>
      <c r="C204" s="40" t="s">
        <v>377</v>
      </c>
      <c r="D204" s="39" t="s">
        <v>372</v>
      </c>
      <c r="E204" s="36">
        <v>57.5</v>
      </c>
      <c r="F204" s="9">
        <v>57.5</v>
      </c>
      <c r="G204" s="9">
        <v>58.5</v>
      </c>
    </row>
    <row r="205" spans="1:7" x14ac:dyDescent="0.15">
      <c r="A205" s="30" t="s">
        <v>366</v>
      </c>
      <c r="B205" s="36">
        <v>5</v>
      </c>
      <c r="C205" s="40" t="s">
        <v>378</v>
      </c>
      <c r="D205" s="38" t="s">
        <v>371</v>
      </c>
      <c r="E205" s="36">
        <v>57.5</v>
      </c>
      <c r="F205" s="9">
        <v>57.5</v>
      </c>
      <c r="G205" s="9">
        <v>58.5</v>
      </c>
    </row>
    <row r="206" spans="1:7" x14ac:dyDescent="0.15">
      <c r="A206" s="30" t="s">
        <v>366</v>
      </c>
      <c r="B206" s="36">
        <v>5</v>
      </c>
      <c r="C206" s="40" t="s">
        <v>378</v>
      </c>
      <c r="D206" s="39" t="s">
        <v>372</v>
      </c>
      <c r="E206" s="36">
        <v>57.5</v>
      </c>
      <c r="F206" s="9">
        <v>57.5</v>
      </c>
      <c r="G206" s="9">
        <v>58.5</v>
      </c>
    </row>
    <row r="207" spans="1:7" x14ac:dyDescent="0.15">
      <c r="A207" s="30" t="s">
        <v>366</v>
      </c>
      <c r="B207" s="36">
        <v>5</v>
      </c>
      <c r="C207" s="40" t="s">
        <v>379</v>
      </c>
      <c r="D207" s="38" t="s">
        <v>371</v>
      </c>
      <c r="E207" s="36">
        <v>57</v>
      </c>
      <c r="F207" s="9">
        <v>57.5</v>
      </c>
      <c r="G207" s="9">
        <v>58.5</v>
      </c>
    </row>
    <row r="208" spans="1:7" x14ac:dyDescent="0.15">
      <c r="A208" s="30" t="s">
        <v>366</v>
      </c>
      <c r="B208" s="36">
        <v>5</v>
      </c>
      <c r="C208" s="40" t="s">
        <v>379</v>
      </c>
      <c r="D208" s="39" t="s">
        <v>372</v>
      </c>
      <c r="E208" s="36">
        <v>57</v>
      </c>
      <c r="F208" s="9">
        <v>57.5</v>
      </c>
      <c r="G208" s="9">
        <v>58.5</v>
      </c>
    </row>
    <row r="209" spans="1:7" x14ac:dyDescent="0.15">
      <c r="A209" s="30" t="s">
        <v>366</v>
      </c>
      <c r="B209" s="36">
        <v>5</v>
      </c>
      <c r="C209" t="s">
        <v>380</v>
      </c>
      <c r="D209" s="38" t="s">
        <v>371</v>
      </c>
      <c r="E209" s="36">
        <v>57</v>
      </c>
      <c r="F209" s="9">
        <v>57.5</v>
      </c>
      <c r="G209" s="9">
        <v>58.5</v>
      </c>
    </row>
    <row r="210" spans="1:7" x14ac:dyDescent="0.15">
      <c r="A210" s="30" t="s">
        <v>366</v>
      </c>
      <c r="B210" s="36">
        <v>5</v>
      </c>
      <c r="C210" t="s">
        <v>380</v>
      </c>
      <c r="D210" s="39" t="s">
        <v>372</v>
      </c>
      <c r="E210" s="36">
        <v>57</v>
      </c>
      <c r="F210" s="9">
        <v>57.5</v>
      </c>
      <c r="G210" s="9">
        <v>58.5</v>
      </c>
    </row>
    <row r="211" spans="1:7" x14ac:dyDescent="0.15">
      <c r="A211" s="30" t="s">
        <v>366</v>
      </c>
      <c r="B211" s="36">
        <v>5</v>
      </c>
      <c r="C211" s="40" t="s">
        <v>381</v>
      </c>
      <c r="D211" s="38" t="s">
        <v>371</v>
      </c>
      <c r="E211" s="36">
        <v>57</v>
      </c>
      <c r="F211" s="9">
        <v>57.5</v>
      </c>
      <c r="G211" s="9">
        <v>58.5</v>
      </c>
    </row>
    <row r="212" spans="1:7" x14ac:dyDescent="0.15">
      <c r="A212" s="30" t="s">
        <v>366</v>
      </c>
      <c r="B212" s="36">
        <v>5</v>
      </c>
      <c r="C212" s="40" t="s">
        <v>381</v>
      </c>
      <c r="D212" s="39" t="s">
        <v>372</v>
      </c>
      <c r="E212" s="36">
        <v>57</v>
      </c>
      <c r="F212" s="9">
        <v>57.5</v>
      </c>
      <c r="G212" s="9">
        <v>58.5</v>
      </c>
    </row>
    <row r="213" spans="1:7" x14ac:dyDescent="0.15">
      <c r="A213" s="30" t="s">
        <v>366</v>
      </c>
      <c r="B213" s="36">
        <v>5</v>
      </c>
      <c r="C213" t="s">
        <v>382</v>
      </c>
      <c r="D213" s="38" t="s">
        <v>371</v>
      </c>
      <c r="E213" s="36">
        <v>57</v>
      </c>
      <c r="F213" s="9">
        <v>57.5</v>
      </c>
      <c r="G213" s="9">
        <v>58.5</v>
      </c>
    </row>
    <row r="214" spans="1:7" x14ac:dyDescent="0.15">
      <c r="A214" s="30" t="s">
        <v>366</v>
      </c>
      <c r="B214" s="36">
        <v>5</v>
      </c>
      <c r="C214" t="s">
        <v>382</v>
      </c>
      <c r="D214" s="39" t="s">
        <v>372</v>
      </c>
      <c r="E214" s="36">
        <v>57</v>
      </c>
      <c r="F214" s="9">
        <v>57.5</v>
      </c>
      <c r="G214" s="9">
        <v>58.5</v>
      </c>
    </row>
    <row r="215" spans="1:7" x14ac:dyDescent="0.15">
      <c r="A215" s="30" t="s">
        <v>366</v>
      </c>
      <c r="B215" s="36">
        <v>5</v>
      </c>
      <c r="C215" s="40" t="s">
        <v>383</v>
      </c>
      <c r="D215" s="38" t="s">
        <v>371</v>
      </c>
      <c r="E215" s="36">
        <v>57</v>
      </c>
      <c r="F215" s="9">
        <v>57.5</v>
      </c>
      <c r="G215" s="9">
        <v>58.5</v>
      </c>
    </row>
    <row r="216" spans="1:7" x14ac:dyDescent="0.15">
      <c r="A216" s="30" t="s">
        <v>366</v>
      </c>
      <c r="B216" s="36">
        <v>5</v>
      </c>
      <c r="C216" s="40" t="s">
        <v>383</v>
      </c>
      <c r="D216" s="39" t="s">
        <v>372</v>
      </c>
      <c r="E216" s="36">
        <v>57</v>
      </c>
      <c r="F216" s="9">
        <v>57.5</v>
      </c>
      <c r="G216" s="9">
        <v>58.5</v>
      </c>
    </row>
    <row r="217" spans="1:7" x14ac:dyDescent="0.15">
      <c r="A217" s="30" t="s">
        <v>366</v>
      </c>
      <c r="B217" s="36">
        <v>5</v>
      </c>
      <c r="C217" t="s">
        <v>384</v>
      </c>
      <c r="D217" s="38" t="s">
        <v>371</v>
      </c>
      <c r="E217" s="36">
        <v>57</v>
      </c>
      <c r="F217" s="9">
        <v>57.5</v>
      </c>
      <c r="G217" s="9">
        <v>58.5</v>
      </c>
    </row>
    <row r="218" spans="1:7" x14ac:dyDescent="0.15">
      <c r="A218" s="30" t="s">
        <v>366</v>
      </c>
      <c r="B218" s="36">
        <v>5</v>
      </c>
      <c r="C218" t="s">
        <v>384</v>
      </c>
      <c r="D218" s="39" t="s">
        <v>372</v>
      </c>
      <c r="E218" s="36">
        <v>57</v>
      </c>
      <c r="F218" s="4">
        <v>57.5</v>
      </c>
      <c r="G218" s="4">
        <v>58.5</v>
      </c>
    </row>
    <row r="219" spans="1:7" x14ac:dyDescent="0.15">
      <c r="A219" s="30" t="s">
        <v>366</v>
      </c>
      <c r="B219" s="36" t="s">
        <v>367</v>
      </c>
      <c r="C219" s="40" t="s">
        <v>38</v>
      </c>
      <c r="D219" s="38" t="s">
        <v>371</v>
      </c>
      <c r="E219" s="36">
        <v>58</v>
      </c>
      <c r="F219" s="9">
        <v>57.5</v>
      </c>
      <c r="G219" s="9">
        <v>58.5</v>
      </c>
    </row>
    <row r="220" spans="1:7" x14ac:dyDescent="0.15">
      <c r="A220" s="30" t="s">
        <v>366</v>
      </c>
      <c r="B220" s="36" t="s">
        <v>367</v>
      </c>
      <c r="C220" s="40" t="s">
        <v>38</v>
      </c>
      <c r="D220" s="39" t="s">
        <v>372</v>
      </c>
      <c r="E220" s="36">
        <v>58</v>
      </c>
      <c r="F220" s="9">
        <v>57.5</v>
      </c>
      <c r="G220" s="9">
        <v>58.5</v>
      </c>
    </row>
    <row r="221" spans="1:7" x14ac:dyDescent="0.15">
      <c r="A221" s="30" t="s">
        <v>366</v>
      </c>
      <c r="B221" s="36" t="s">
        <v>367</v>
      </c>
      <c r="C221" t="s">
        <v>374</v>
      </c>
      <c r="D221" s="38" t="s">
        <v>371</v>
      </c>
      <c r="E221" s="36">
        <v>58</v>
      </c>
      <c r="F221" s="9">
        <v>57.5</v>
      </c>
      <c r="G221" s="9">
        <v>58.5</v>
      </c>
    </row>
    <row r="222" spans="1:7" x14ac:dyDescent="0.15">
      <c r="A222" s="30" t="s">
        <v>366</v>
      </c>
      <c r="B222" s="36" t="s">
        <v>367</v>
      </c>
      <c r="C222" t="s">
        <v>374</v>
      </c>
      <c r="D222" s="39" t="s">
        <v>372</v>
      </c>
      <c r="E222" s="36">
        <v>58</v>
      </c>
      <c r="F222" s="9">
        <v>57.5</v>
      </c>
      <c r="G222" s="9">
        <v>58.5</v>
      </c>
    </row>
    <row r="223" spans="1:7" x14ac:dyDescent="0.15">
      <c r="A223" s="30" t="s">
        <v>366</v>
      </c>
      <c r="B223" s="36" t="s">
        <v>367</v>
      </c>
      <c r="C223" s="40" t="s">
        <v>375</v>
      </c>
      <c r="D223" s="38" t="s">
        <v>371</v>
      </c>
      <c r="E223" s="36">
        <v>58</v>
      </c>
      <c r="F223" s="9">
        <v>57.5</v>
      </c>
      <c r="G223" s="9">
        <v>58.5</v>
      </c>
    </row>
    <row r="224" spans="1:7" x14ac:dyDescent="0.15">
      <c r="A224" s="30" t="s">
        <v>366</v>
      </c>
      <c r="B224" s="36" t="s">
        <v>367</v>
      </c>
      <c r="C224" s="40" t="s">
        <v>375</v>
      </c>
      <c r="D224" s="39" t="s">
        <v>372</v>
      </c>
      <c r="E224" s="36">
        <v>58</v>
      </c>
      <c r="F224" s="9">
        <v>57.5</v>
      </c>
      <c r="G224" s="9">
        <v>58.5</v>
      </c>
    </row>
    <row r="225" spans="1:7" x14ac:dyDescent="0.15">
      <c r="A225" s="30" t="s">
        <v>366</v>
      </c>
      <c r="B225" s="36" t="s">
        <v>367</v>
      </c>
      <c r="C225" t="s">
        <v>376</v>
      </c>
      <c r="D225" s="38" t="s">
        <v>371</v>
      </c>
      <c r="E225" s="36">
        <v>57.5</v>
      </c>
      <c r="F225" s="9">
        <v>57.5</v>
      </c>
      <c r="G225" s="9">
        <v>58.5</v>
      </c>
    </row>
    <row r="226" spans="1:7" x14ac:dyDescent="0.15">
      <c r="A226" s="30" t="s">
        <v>366</v>
      </c>
      <c r="B226" s="36" t="s">
        <v>367</v>
      </c>
      <c r="C226" t="s">
        <v>376</v>
      </c>
      <c r="D226" s="39" t="s">
        <v>372</v>
      </c>
      <c r="E226" s="36">
        <v>57.5</v>
      </c>
      <c r="F226" s="9">
        <v>57.5</v>
      </c>
      <c r="G226" s="9">
        <v>58.5</v>
      </c>
    </row>
    <row r="227" spans="1:7" x14ac:dyDescent="0.15">
      <c r="A227" s="30" t="s">
        <v>366</v>
      </c>
      <c r="B227" s="36" t="s">
        <v>367</v>
      </c>
      <c r="C227" s="40" t="s">
        <v>377</v>
      </c>
      <c r="D227" s="38" t="s">
        <v>371</v>
      </c>
      <c r="E227" s="36">
        <v>57.5</v>
      </c>
      <c r="F227" s="9">
        <v>57.5</v>
      </c>
      <c r="G227" s="9">
        <v>58.5</v>
      </c>
    </row>
    <row r="228" spans="1:7" x14ac:dyDescent="0.15">
      <c r="A228" s="30" t="s">
        <v>366</v>
      </c>
      <c r="B228" s="36" t="s">
        <v>367</v>
      </c>
      <c r="C228" s="40" t="s">
        <v>377</v>
      </c>
      <c r="D228" s="39" t="s">
        <v>372</v>
      </c>
      <c r="E228" s="36">
        <v>57.5</v>
      </c>
      <c r="F228" s="9">
        <v>57.5</v>
      </c>
      <c r="G228" s="9">
        <v>58.5</v>
      </c>
    </row>
    <row r="229" spans="1:7" x14ac:dyDescent="0.15">
      <c r="A229" s="30" t="s">
        <v>366</v>
      </c>
      <c r="B229" s="36" t="s">
        <v>367</v>
      </c>
      <c r="C229" s="40" t="s">
        <v>378</v>
      </c>
      <c r="D229" s="38" t="s">
        <v>371</v>
      </c>
      <c r="E229" s="36">
        <v>57.5</v>
      </c>
      <c r="F229" s="9">
        <v>57.5</v>
      </c>
      <c r="G229" s="9">
        <v>58.5</v>
      </c>
    </row>
    <row r="230" spans="1:7" x14ac:dyDescent="0.15">
      <c r="A230" s="30" t="s">
        <v>366</v>
      </c>
      <c r="B230" s="36" t="s">
        <v>367</v>
      </c>
      <c r="C230" s="40" t="s">
        <v>378</v>
      </c>
      <c r="D230" s="39" t="s">
        <v>372</v>
      </c>
      <c r="E230" s="36">
        <v>57.5</v>
      </c>
      <c r="F230" s="9">
        <v>57.5</v>
      </c>
      <c r="G230" s="9">
        <v>58.5</v>
      </c>
    </row>
    <row r="231" spans="1:7" x14ac:dyDescent="0.15">
      <c r="A231" s="30" t="s">
        <v>366</v>
      </c>
      <c r="B231" s="36" t="s">
        <v>367</v>
      </c>
      <c r="C231" s="40" t="s">
        <v>379</v>
      </c>
      <c r="D231" s="38" t="s">
        <v>371</v>
      </c>
      <c r="E231" s="36">
        <v>57</v>
      </c>
      <c r="F231" s="9">
        <v>57.5</v>
      </c>
      <c r="G231" s="9">
        <v>58.5</v>
      </c>
    </row>
    <row r="232" spans="1:7" x14ac:dyDescent="0.15">
      <c r="A232" s="30" t="s">
        <v>366</v>
      </c>
      <c r="B232" s="36" t="s">
        <v>367</v>
      </c>
      <c r="C232" s="40" t="s">
        <v>379</v>
      </c>
      <c r="D232" s="39" t="s">
        <v>372</v>
      </c>
      <c r="E232" s="36">
        <v>57</v>
      </c>
      <c r="F232" s="9">
        <v>57.5</v>
      </c>
      <c r="G232" s="9">
        <v>58.5</v>
      </c>
    </row>
    <row r="233" spans="1:7" x14ac:dyDescent="0.15">
      <c r="A233" s="30" t="s">
        <v>366</v>
      </c>
      <c r="B233" s="36" t="s">
        <v>367</v>
      </c>
      <c r="C233" t="s">
        <v>380</v>
      </c>
      <c r="D233" s="38" t="s">
        <v>371</v>
      </c>
      <c r="E233" s="36">
        <v>57</v>
      </c>
      <c r="F233" s="9">
        <v>57.5</v>
      </c>
      <c r="G233" s="9">
        <v>58.5</v>
      </c>
    </row>
    <row r="234" spans="1:7" x14ac:dyDescent="0.15">
      <c r="A234" s="30" t="s">
        <v>366</v>
      </c>
      <c r="B234" s="36" t="s">
        <v>367</v>
      </c>
      <c r="C234" t="s">
        <v>380</v>
      </c>
      <c r="D234" s="39" t="s">
        <v>372</v>
      </c>
      <c r="E234" s="36">
        <v>57</v>
      </c>
      <c r="F234" s="9">
        <v>57.5</v>
      </c>
      <c r="G234" s="9">
        <v>58.5</v>
      </c>
    </row>
    <row r="235" spans="1:7" x14ac:dyDescent="0.15">
      <c r="A235" s="30" t="s">
        <v>366</v>
      </c>
      <c r="B235" s="36" t="s">
        <v>367</v>
      </c>
      <c r="C235" s="40" t="s">
        <v>381</v>
      </c>
      <c r="D235" s="38" t="s">
        <v>371</v>
      </c>
      <c r="E235" s="36">
        <v>57</v>
      </c>
      <c r="F235" s="9">
        <v>57.5</v>
      </c>
      <c r="G235" s="9">
        <v>58.5</v>
      </c>
    </row>
    <row r="236" spans="1:7" x14ac:dyDescent="0.15">
      <c r="A236" s="30" t="s">
        <v>366</v>
      </c>
      <c r="B236" s="36" t="s">
        <v>367</v>
      </c>
      <c r="C236" s="40" t="s">
        <v>381</v>
      </c>
      <c r="D236" s="39" t="s">
        <v>372</v>
      </c>
      <c r="E236" s="36">
        <v>57</v>
      </c>
      <c r="F236" s="9">
        <v>57.5</v>
      </c>
      <c r="G236" s="9">
        <v>58.5</v>
      </c>
    </row>
    <row r="237" spans="1:7" x14ac:dyDescent="0.15">
      <c r="A237" s="30" t="s">
        <v>366</v>
      </c>
      <c r="B237" s="36" t="s">
        <v>367</v>
      </c>
      <c r="C237" t="s">
        <v>382</v>
      </c>
      <c r="D237" s="38" t="s">
        <v>371</v>
      </c>
      <c r="E237" s="36">
        <v>57</v>
      </c>
      <c r="F237" s="9">
        <v>57.5</v>
      </c>
      <c r="G237" s="9">
        <v>58.5</v>
      </c>
    </row>
    <row r="238" spans="1:7" x14ac:dyDescent="0.15">
      <c r="A238" s="30" t="s">
        <v>366</v>
      </c>
      <c r="B238" s="36" t="s">
        <v>367</v>
      </c>
      <c r="C238" t="s">
        <v>382</v>
      </c>
      <c r="D238" s="39" t="s">
        <v>372</v>
      </c>
      <c r="E238" s="36">
        <v>57</v>
      </c>
      <c r="F238" s="9">
        <v>57.5</v>
      </c>
      <c r="G238" s="9">
        <v>58.5</v>
      </c>
    </row>
    <row r="239" spans="1:7" x14ac:dyDescent="0.15">
      <c r="A239" s="30" t="s">
        <v>366</v>
      </c>
      <c r="B239" s="36" t="s">
        <v>367</v>
      </c>
      <c r="C239" s="40" t="s">
        <v>383</v>
      </c>
      <c r="D239" s="38" t="s">
        <v>371</v>
      </c>
      <c r="E239" s="36">
        <v>57</v>
      </c>
      <c r="F239" s="9">
        <v>57.5</v>
      </c>
      <c r="G239" s="9">
        <v>58.5</v>
      </c>
    </row>
    <row r="240" spans="1:7" x14ac:dyDescent="0.15">
      <c r="A240" s="30" t="s">
        <v>366</v>
      </c>
      <c r="B240" s="36" t="s">
        <v>367</v>
      </c>
      <c r="C240" s="40" t="s">
        <v>383</v>
      </c>
      <c r="D240" s="39" t="s">
        <v>372</v>
      </c>
      <c r="E240" s="36">
        <v>57</v>
      </c>
      <c r="F240" s="9">
        <v>57.5</v>
      </c>
      <c r="G240" s="9">
        <v>58.5</v>
      </c>
    </row>
    <row r="241" spans="1:7" x14ac:dyDescent="0.15">
      <c r="A241" s="30" t="s">
        <v>366</v>
      </c>
      <c r="B241" s="36" t="s">
        <v>367</v>
      </c>
      <c r="C241" t="s">
        <v>384</v>
      </c>
      <c r="D241" s="38" t="s">
        <v>371</v>
      </c>
      <c r="E241" s="36">
        <v>57</v>
      </c>
      <c r="F241" s="9">
        <v>57.5</v>
      </c>
      <c r="G241" s="9">
        <v>58.5</v>
      </c>
    </row>
    <row r="242" spans="1:7" x14ac:dyDescent="0.15">
      <c r="A242" s="30" t="s">
        <v>366</v>
      </c>
      <c r="B242" s="36" t="s">
        <v>367</v>
      </c>
      <c r="C242" t="s">
        <v>384</v>
      </c>
      <c r="D242" s="39" t="s">
        <v>372</v>
      </c>
      <c r="E242" s="36">
        <v>57</v>
      </c>
      <c r="F242" s="37">
        <v>57.5</v>
      </c>
      <c r="G242" s="37">
        <v>58.5</v>
      </c>
    </row>
    <row r="243" spans="1:7" x14ac:dyDescent="0.15">
      <c r="A243" s="30" t="s">
        <v>386</v>
      </c>
      <c r="B243" s="36">
        <v>2</v>
      </c>
      <c r="C243" s="40" t="s">
        <v>38</v>
      </c>
      <c r="D243" s="38" t="s">
        <v>371</v>
      </c>
      <c r="E243" s="36">
        <v>37</v>
      </c>
      <c r="F243" s="36">
        <v>38</v>
      </c>
      <c r="G243" s="36">
        <v>39</v>
      </c>
    </row>
    <row r="244" spans="1:7" x14ac:dyDescent="0.15">
      <c r="A244" s="30" t="s">
        <v>386</v>
      </c>
      <c r="B244" s="36">
        <v>2</v>
      </c>
      <c r="C244" s="40" t="s">
        <v>38</v>
      </c>
      <c r="D244" s="39" t="s">
        <v>372</v>
      </c>
      <c r="E244" s="36">
        <v>37.5</v>
      </c>
      <c r="F244" s="36">
        <v>38.5</v>
      </c>
      <c r="G244" s="36">
        <v>39.5</v>
      </c>
    </row>
    <row r="245" spans="1:7" x14ac:dyDescent="0.15">
      <c r="A245" s="30" t="s">
        <v>386</v>
      </c>
      <c r="B245" s="36">
        <v>2</v>
      </c>
      <c r="C245" t="s">
        <v>374</v>
      </c>
      <c r="D245" s="38" t="s">
        <v>371</v>
      </c>
      <c r="E245" s="36">
        <v>38</v>
      </c>
      <c r="F245" s="36">
        <v>39</v>
      </c>
      <c r="G245" s="36">
        <v>40</v>
      </c>
    </row>
    <row r="246" spans="1:7" x14ac:dyDescent="0.15">
      <c r="A246" s="30" t="s">
        <v>386</v>
      </c>
      <c r="B246" s="36">
        <v>2</v>
      </c>
      <c r="C246" t="s">
        <v>374</v>
      </c>
      <c r="D246" s="39" t="s">
        <v>372</v>
      </c>
      <c r="E246" s="36">
        <v>38.5</v>
      </c>
      <c r="F246" s="36">
        <v>39.5</v>
      </c>
      <c r="G246" s="36">
        <v>40.5</v>
      </c>
    </row>
    <row r="247" spans="1:7" x14ac:dyDescent="0.15">
      <c r="A247" s="30" t="s">
        <v>386</v>
      </c>
      <c r="B247" s="36">
        <v>2</v>
      </c>
      <c r="C247" s="40" t="s">
        <v>375</v>
      </c>
      <c r="D247" s="38" t="s">
        <v>371</v>
      </c>
      <c r="E247" s="36">
        <v>39</v>
      </c>
      <c r="F247" s="36">
        <v>40</v>
      </c>
      <c r="G247" s="36">
        <v>41</v>
      </c>
    </row>
    <row r="248" spans="1:7" x14ac:dyDescent="0.15">
      <c r="A248" s="30" t="s">
        <v>386</v>
      </c>
      <c r="B248" s="36">
        <v>2</v>
      </c>
      <c r="C248" s="40" t="s">
        <v>375</v>
      </c>
      <c r="D248" s="39" t="s">
        <v>372</v>
      </c>
      <c r="E248" s="36">
        <v>39.5</v>
      </c>
      <c r="F248" s="36">
        <v>40.5</v>
      </c>
      <c r="G248" s="36">
        <v>41.5</v>
      </c>
    </row>
    <row r="249" spans="1:7" x14ac:dyDescent="0.15">
      <c r="A249" s="30" t="s">
        <v>386</v>
      </c>
      <c r="B249" s="36">
        <v>2</v>
      </c>
      <c r="C249" t="s">
        <v>376</v>
      </c>
      <c r="D249" s="38" t="s">
        <v>371</v>
      </c>
      <c r="E249" s="36">
        <v>40</v>
      </c>
      <c r="F249" s="36">
        <v>41</v>
      </c>
      <c r="G249" s="36">
        <v>42</v>
      </c>
    </row>
    <row r="250" spans="1:7" x14ac:dyDescent="0.15">
      <c r="A250" s="30" t="s">
        <v>386</v>
      </c>
      <c r="B250" s="36">
        <v>2</v>
      </c>
      <c r="C250" t="s">
        <v>376</v>
      </c>
      <c r="D250" s="39" t="s">
        <v>372</v>
      </c>
      <c r="E250" s="36">
        <v>40.5</v>
      </c>
      <c r="F250" s="36">
        <v>41.5</v>
      </c>
      <c r="G250" s="36">
        <v>42.5</v>
      </c>
    </row>
    <row r="251" spans="1:7" x14ac:dyDescent="0.15">
      <c r="A251" s="30" t="s">
        <v>386</v>
      </c>
      <c r="B251" s="36">
        <v>2</v>
      </c>
      <c r="C251" s="40" t="s">
        <v>377</v>
      </c>
      <c r="D251" s="38" t="s">
        <v>371</v>
      </c>
      <c r="E251" s="36">
        <v>41</v>
      </c>
      <c r="F251" s="36">
        <v>42</v>
      </c>
      <c r="G251" s="36">
        <v>43</v>
      </c>
    </row>
    <row r="252" spans="1:7" x14ac:dyDescent="0.15">
      <c r="A252" s="30" t="s">
        <v>386</v>
      </c>
      <c r="B252" s="36">
        <v>2</v>
      </c>
      <c r="C252" s="40" t="s">
        <v>377</v>
      </c>
      <c r="D252" s="39" t="s">
        <v>372</v>
      </c>
      <c r="E252" s="36">
        <v>41.5</v>
      </c>
      <c r="F252" s="36">
        <v>42.5</v>
      </c>
      <c r="G252" s="36">
        <v>43.5</v>
      </c>
    </row>
    <row r="253" spans="1:7" x14ac:dyDescent="0.15">
      <c r="A253" s="30" t="s">
        <v>386</v>
      </c>
      <c r="B253" s="36">
        <v>2</v>
      </c>
      <c r="C253" s="40" t="s">
        <v>378</v>
      </c>
      <c r="D253" s="38" t="s">
        <v>371</v>
      </c>
      <c r="E253" s="36">
        <v>42</v>
      </c>
      <c r="F253" s="9">
        <v>43</v>
      </c>
      <c r="G253" s="9">
        <v>44</v>
      </c>
    </row>
    <row r="254" spans="1:7" x14ac:dyDescent="0.15">
      <c r="A254" s="30" t="s">
        <v>386</v>
      </c>
      <c r="B254" s="36">
        <v>2</v>
      </c>
      <c r="C254" s="40" t="s">
        <v>378</v>
      </c>
      <c r="D254" s="39" t="s">
        <v>372</v>
      </c>
      <c r="E254" s="36">
        <v>42</v>
      </c>
      <c r="F254" s="9">
        <v>43</v>
      </c>
      <c r="G254" s="9">
        <v>44</v>
      </c>
    </row>
    <row r="255" spans="1:7" x14ac:dyDescent="0.15">
      <c r="A255" s="30" t="s">
        <v>386</v>
      </c>
      <c r="B255" s="36">
        <v>2</v>
      </c>
      <c r="C255" s="40" t="s">
        <v>379</v>
      </c>
      <c r="D255" s="38" t="s">
        <v>371</v>
      </c>
      <c r="E255" s="36">
        <v>42.5</v>
      </c>
      <c r="F255" s="9">
        <v>44</v>
      </c>
      <c r="G255" s="9">
        <v>45</v>
      </c>
    </row>
    <row r="256" spans="1:7" x14ac:dyDescent="0.15">
      <c r="A256" s="30" t="s">
        <v>386</v>
      </c>
      <c r="B256" s="36">
        <v>2</v>
      </c>
      <c r="C256" s="40" t="s">
        <v>379</v>
      </c>
      <c r="D256" s="39" t="s">
        <v>372</v>
      </c>
      <c r="E256" s="36">
        <v>43</v>
      </c>
      <c r="F256" s="9">
        <v>44</v>
      </c>
      <c r="G256" s="9">
        <v>45</v>
      </c>
    </row>
    <row r="257" spans="1:7" x14ac:dyDescent="0.15">
      <c r="A257" s="30" t="s">
        <v>386</v>
      </c>
      <c r="B257" s="36">
        <v>2</v>
      </c>
      <c r="C257" t="s">
        <v>380</v>
      </c>
      <c r="D257" s="38" t="s">
        <v>371</v>
      </c>
      <c r="E257" s="36">
        <v>44</v>
      </c>
      <c r="F257" s="9">
        <v>45</v>
      </c>
      <c r="G257" s="9">
        <v>46</v>
      </c>
    </row>
    <row r="258" spans="1:7" x14ac:dyDescent="0.15">
      <c r="A258" s="30" t="s">
        <v>386</v>
      </c>
      <c r="B258" s="36">
        <v>2</v>
      </c>
      <c r="C258" t="s">
        <v>380</v>
      </c>
      <c r="D258" s="39" t="s">
        <v>372</v>
      </c>
      <c r="E258" s="36">
        <v>44.5</v>
      </c>
      <c r="F258" s="9">
        <v>45</v>
      </c>
      <c r="G258" s="9">
        <v>46</v>
      </c>
    </row>
    <row r="259" spans="1:7" x14ac:dyDescent="0.15">
      <c r="A259" s="30" t="s">
        <v>386</v>
      </c>
      <c r="B259" s="36">
        <v>2</v>
      </c>
      <c r="C259" s="40" t="s">
        <v>381</v>
      </c>
      <c r="D259" s="38" t="s">
        <v>371</v>
      </c>
      <c r="E259" s="36">
        <v>45</v>
      </c>
      <c r="F259" s="9">
        <v>46</v>
      </c>
      <c r="G259" s="9">
        <v>47</v>
      </c>
    </row>
    <row r="260" spans="1:7" x14ac:dyDescent="0.15">
      <c r="A260" s="30" t="s">
        <v>386</v>
      </c>
      <c r="B260" s="36">
        <v>2</v>
      </c>
      <c r="C260" s="40" t="s">
        <v>381</v>
      </c>
      <c r="D260" s="39" t="s">
        <v>372</v>
      </c>
      <c r="E260" s="36">
        <v>45</v>
      </c>
      <c r="F260" s="9">
        <v>46</v>
      </c>
      <c r="G260" s="9">
        <v>47</v>
      </c>
    </row>
    <row r="261" spans="1:7" x14ac:dyDescent="0.15">
      <c r="A261" s="30" t="s">
        <v>386</v>
      </c>
      <c r="B261" s="36">
        <v>2</v>
      </c>
      <c r="C261" t="s">
        <v>382</v>
      </c>
      <c r="D261" s="38" t="s">
        <v>371</v>
      </c>
      <c r="E261" s="36">
        <v>46</v>
      </c>
      <c r="F261" s="9">
        <v>47</v>
      </c>
      <c r="G261" s="9">
        <v>48</v>
      </c>
    </row>
    <row r="262" spans="1:7" x14ac:dyDescent="0.15">
      <c r="A262" s="30" t="s">
        <v>386</v>
      </c>
      <c r="B262" s="36">
        <v>2</v>
      </c>
      <c r="C262" t="s">
        <v>382</v>
      </c>
      <c r="D262" s="39" t="s">
        <v>372</v>
      </c>
      <c r="E262" s="36">
        <v>46</v>
      </c>
      <c r="F262" s="9">
        <v>47</v>
      </c>
      <c r="G262" s="9">
        <v>48</v>
      </c>
    </row>
    <row r="263" spans="1:7" x14ac:dyDescent="0.15">
      <c r="A263" s="30" t="s">
        <v>386</v>
      </c>
      <c r="B263" s="36">
        <v>2</v>
      </c>
      <c r="C263" s="40" t="s">
        <v>383</v>
      </c>
      <c r="D263" s="38" t="s">
        <v>371</v>
      </c>
      <c r="E263" s="36">
        <v>46.5</v>
      </c>
      <c r="F263" s="9">
        <v>48</v>
      </c>
      <c r="G263" s="9">
        <v>49</v>
      </c>
    </row>
    <row r="264" spans="1:7" x14ac:dyDescent="0.15">
      <c r="A264" s="30" t="s">
        <v>386</v>
      </c>
      <c r="B264" s="36">
        <v>2</v>
      </c>
      <c r="C264" s="40" t="s">
        <v>383</v>
      </c>
      <c r="D264" s="39" t="s">
        <v>372</v>
      </c>
      <c r="E264" s="36">
        <v>46.5</v>
      </c>
      <c r="F264" s="9">
        <v>48</v>
      </c>
      <c r="G264" s="9">
        <v>49</v>
      </c>
    </row>
    <row r="265" spans="1:7" x14ac:dyDescent="0.15">
      <c r="A265" s="30" t="s">
        <v>386</v>
      </c>
      <c r="B265" s="36">
        <v>2</v>
      </c>
      <c r="C265" t="s">
        <v>384</v>
      </c>
      <c r="D265" s="38" t="s">
        <v>371</v>
      </c>
      <c r="E265" s="36">
        <v>47.5</v>
      </c>
      <c r="F265" s="9">
        <v>49</v>
      </c>
      <c r="G265" s="9">
        <v>50</v>
      </c>
    </row>
    <row r="266" spans="1:7" x14ac:dyDescent="0.15">
      <c r="A266" s="30" t="s">
        <v>386</v>
      </c>
      <c r="B266" s="36">
        <v>2</v>
      </c>
      <c r="C266" t="s">
        <v>384</v>
      </c>
      <c r="D266" s="39" t="s">
        <v>372</v>
      </c>
      <c r="E266" s="36">
        <v>47.5</v>
      </c>
      <c r="F266" s="4">
        <v>49</v>
      </c>
      <c r="G266" s="4">
        <v>50</v>
      </c>
    </row>
    <row r="267" spans="1:7" x14ac:dyDescent="0.15">
      <c r="A267" s="30" t="s">
        <v>386</v>
      </c>
      <c r="B267" s="36">
        <v>3</v>
      </c>
      <c r="C267" s="40" t="s">
        <v>38</v>
      </c>
      <c r="D267" s="38" t="s">
        <v>371</v>
      </c>
      <c r="E267" s="36">
        <v>49.5</v>
      </c>
      <c r="F267" s="9">
        <v>49.5</v>
      </c>
      <c r="G267" s="9">
        <v>50.5</v>
      </c>
    </row>
    <row r="268" spans="1:7" x14ac:dyDescent="0.15">
      <c r="A268" s="30" t="s">
        <v>386</v>
      </c>
      <c r="B268" s="36">
        <v>3</v>
      </c>
      <c r="C268" s="40" t="s">
        <v>38</v>
      </c>
      <c r="D268" s="39" t="s">
        <v>372</v>
      </c>
      <c r="E268" s="36">
        <v>49.5</v>
      </c>
      <c r="F268" s="9">
        <v>49.5</v>
      </c>
      <c r="G268" s="9">
        <v>50.5</v>
      </c>
    </row>
    <row r="269" spans="1:7" x14ac:dyDescent="0.15">
      <c r="A269" s="30" t="s">
        <v>386</v>
      </c>
      <c r="B269" s="36">
        <v>3</v>
      </c>
      <c r="C269" t="s">
        <v>374</v>
      </c>
      <c r="D269" s="38" t="s">
        <v>371</v>
      </c>
      <c r="E269" s="36">
        <v>50</v>
      </c>
      <c r="F269" s="9">
        <v>50</v>
      </c>
      <c r="G269" s="9">
        <v>51</v>
      </c>
    </row>
    <row r="270" spans="1:7" x14ac:dyDescent="0.15">
      <c r="A270" s="30" t="s">
        <v>386</v>
      </c>
      <c r="B270" s="36">
        <v>3</v>
      </c>
      <c r="C270" t="s">
        <v>374</v>
      </c>
      <c r="D270" s="39" t="s">
        <v>372</v>
      </c>
      <c r="E270" s="36">
        <v>50</v>
      </c>
      <c r="F270" s="9">
        <v>50</v>
      </c>
      <c r="G270" s="9">
        <v>51</v>
      </c>
    </row>
    <row r="271" spans="1:7" x14ac:dyDescent="0.15">
      <c r="A271" s="30" t="s">
        <v>386</v>
      </c>
      <c r="B271" s="36">
        <v>3</v>
      </c>
      <c r="C271" s="40" t="s">
        <v>375</v>
      </c>
      <c r="D271" s="38" t="s">
        <v>371</v>
      </c>
      <c r="E271" s="36">
        <v>50.5</v>
      </c>
      <c r="F271" s="9">
        <v>51</v>
      </c>
      <c r="G271" s="9">
        <v>52</v>
      </c>
    </row>
    <row r="272" spans="1:7" x14ac:dyDescent="0.15">
      <c r="A272" s="30" t="s">
        <v>386</v>
      </c>
      <c r="B272" s="36">
        <v>3</v>
      </c>
      <c r="C272" s="40" t="s">
        <v>375</v>
      </c>
      <c r="D272" s="39" t="s">
        <v>372</v>
      </c>
      <c r="E272" s="36">
        <v>50.5</v>
      </c>
      <c r="F272" s="9">
        <v>51</v>
      </c>
      <c r="G272" s="9">
        <v>52</v>
      </c>
    </row>
    <row r="273" spans="1:7" x14ac:dyDescent="0.15">
      <c r="A273" s="30" t="s">
        <v>386</v>
      </c>
      <c r="B273" s="36">
        <v>3</v>
      </c>
      <c r="C273" t="s">
        <v>376</v>
      </c>
      <c r="D273" s="38" t="s">
        <v>371</v>
      </c>
      <c r="E273" s="36">
        <v>51</v>
      </c>
      <c r="F273" s="9">
        <v>52</v>
      </c>
      <c r="G273" s="9">
        <v>53</v>
      </c>
    </row>
    <row r="274" spans="1:7" x14ac:dyDescent="0.15">
      <c r="A274" s="30" t="s">
        <v>386</v>
      </c>
      <c r="B274" s="36">
        <v>3</v>
      </c>
      <c r="C274" t="s">
        <v>376</v>
      </c>
      <c r="D274" s="39" t="s">
        <v>372</v>
      </c>
      <c r="E274" s="36">
        <v>51</v>
      </c>
      <c r="F274" s="9">
        <v>52</v>
      </c>
      <c r="G274" s="9">
        <v>53</v>
      </c>
    </row>
    <row r="275" spans="1:7" x14ac:dyDescent="0.15">
      <c r="A275" s="30" t="s">
        <v>386</v>
      </c>
      <c r="B275" s="36">
        <v>3</v>
      </c>
      <c r="C275" s="40" t="s">
        <v>377</v>
      </c>
      <c r="D275" s="38" t="s">
        <v>371</v>
      </c>
      <c r="E275" s="36">
        <v>51.5</v>
      </c>
      <c r="F275" s="9">
        <v>53</v>
      </c>
      <c r="G275" s="9">
        <v>54</v>
      </c>
    </row>
    <row r="276" spans="1:7" x14ac:dyDescent="0.15">
      <c r="A276" s="30" t="s">
        <v>386</v>
      </c>
      <c r="B276" s="36">
        <v>3</v>
      </c>
      <c r="C276" s="40" t="s">
        <v>377</v>
      </c>
      <c r="D276" s="39" t="s">
        <v>372</v>
      </c>
      <c r="E276" s="36">
        <v>52</v>
      </c>
      <c r="F276" s="9">
        <v>53</v>
      </c>
      <c r="G276" s="9">
        <v>54</v>
      </c>
    </row>
    <row r="277" spans="1:7" x14ac:dyDescent="0.15">
      <c r="A277" s="30" t="s">
        <v>386</v>
      </c>
      <c r="B277" s="36">
        <v>3</v>
      </c>
      <c r="C277" s="40" t="s">
        <v>378</v>
      </c>
      <c r="D277" s="38" t="s">
        <v>371</v>
      </c>
      <c r="E277" s="36">
        <v>52.5</v>
      </c>
      <c r="F277" s="9">
        <v>53.5</v>
      </c>
      <c r="G277" s="9">
        <v>54.5</v>
      </c>
    </row>
    <row r="278" spans="1:7" x14ac:dyDescent="0.15">
      <c r="A278" s="30" t="s">
        <v>386</v>
      </c>
      <c r="B278" s="36">
        <v>3</v>
      </c>
      <c r="C278" s="40" t="s">
        <v>378</v>
      </c>
      <c r="D278" s="39" t="s">
        <v>372</v>
      </c>
      <c r="E278" s="36">
        <v>52.5</v>
      </c>
      <c r="F278" s="9">
        <v>53.5</v>
      </c>
      <c r="G278" s="9">
        <v>54.5</v>
      </c>
    </row>
    <row r="279" spans="1:7" x14ac:dyDescent="0.15">
      <c r="A279" s="30" t="s">
        <v>386</v>
      </c>
      <c r="B279" s="36">
        <v>3</v>
      </c>
      <c r="C279" s="40" t="s">
        <v>379</v>
      </c>
      <c r="D279" s="38" t="s">
        <v>371</v>
      </c>
      <c r="E279" s="36">
        <v>53</v>
      </c>
      <c r="F279" s="9">
        <v>54.5</v>
      </c>
      <c r="G279" s="9">
        <v>55.5</v>
      </c>
    </row>
    <row r="280" spans="1:7" x14ac:dyDescent="0.15">
      <c r="A280" s="30" t="s">
        <v>386</v>
      </c>
      <c r="B280" s="36">
        <v>3</v>
      </c>
      <c r="C280" s="40" t="s">
        <v>379</v>
      </c>
      <c r="D280" s="39" t="s">
        <v>372</v>
      </c>
      <c r="E280" s="36">
        <v>53</v>
      </c>
      <c r="F280" s="9">
        <v>54.5</v>
      </c>
      <c r="G280" s="9">
        <v>55.5</v>
      </c>
    </row>
    <row r="281" spans="1:7" x14ac:dyDescent="0.15">
      <c r="A281" s="30" t="s">
        <v>386</v>
      </c>
      <c r="B281" s="36">
        <v>3</v>
      </c>
      <c r="C281" t="s">
        <v>380</v>
      </c>
      <c r="D281" s="38" t="s">
        <v>371</v>
      </c>
      <c r="E281" s="36">
        <v>53.5</v>
      </c>
      <c r="F281" s="9">
        <v>55</v>
      </c>
      <c r="G281" s="9">
        <v>56</v>
      </c>
    </row>
    <row r="282" spans="1:7" x14ac:dyDescent="0.15">
      <c r="A282" s="30" t="s">
        <v>386</v>
      </c>
      <c r="B282" s="36">
        <v>3</v>
      </c>
      <c r="C282" t="s">
        <v>380</v>
      </c>
      <c r="D282" s="39" t="s">
        <v>372</v>
      </c>
      <c r="E282" s="36">
        <v>54</v>
      </c>
      <c r="F282" s="9">
        <v>55</v>
      </c>
      <c r="G282" s="9">
        <v>56</v>
      </c>
    </row>
    <row r="283" spans="1:7" x14ac:dyDescent="0.15">
      <c r="A283" s="30" t="s">
        <v>386</v>
      </c>
      <c r="B283" s="36">
        <v>3</v>
      </c>
      <c r="C283" s="40" t="s">
        <v>381</v>
      </c>
      <c r="D283" s="38" t="s">
        <v>371</v>
      </c>
      <c r="E283" s="36">
        <v>54.5</v>
      </c>
      <c r="F283" s="9">
        <v>55.5</v>
      </c>
      <c r="G283" s="9">
        <v>56.5</v>
      </c>
    </row>
    <row r="284" spans="1:7" x14ac:dyDescent="0.15">
      <c r="A284" s="30" t="s">
        <v>386</v>
      </c>
      <c r="B284" s="36">
        <v>3</v>
      </c>
      <c r="C284" s="40" t="s">
        <v>381</v>
      </c>
      <c r="D284" s="39" t="s">
        <v>372</v>
      </c>
      <c r="E284" s="36">
        <v>54.5</v>
      </c>
      <c r="F284" s="9">
        <v>55.5</v>
      </c>
      <c r="G284" s="9">
        <v>56.5</v>
      </c>
    </row>
    <row r="285" spans="1:7" x14ac:dyDescent="0.15">
      <c r="A285" s="30" t="s">
        <v>386</v>
      </c>
      <c r="B285" s="36">
        <v>3</v>
      </c>
      <c r="C285" t="s">
        <v>382</v>
      </c>
      <c r="D285" s="38" t="s">
        <v>371</v>
      </c>
      <c r="E285" s="36">
        <v>55</v>
      </c>
      <c r="F285" s="9">
        <v>56</v>
      </c>
      <c r="G285" s="9">
        <v>57</v>
      </c>
    </row>
    <row r="286" spans="1:7" x14ac:dyDescent="0.15">
      <c r="A286" s="30" t="s">
        <v>386</v>
      </c>
      <c r="B286" s="36">
        <v>3</v>
      </c>
      <c r="C286" t="s">
        <v>382</v>
      </c>
      <c r="D286" s="39" t="s">
        <v>372</v>
      </c>
      <c r="E286" s="36">
        <v>55</v>
      </c>
      <c r="F286" s="9">
        <v>56</v>
      </c>
      <c r="G286" s="9">
        <v>57</v>
      </c>
    </row>
    <row r="287" spans="1:7" x14ac:dyDescent="0.15">
      <c r="A287" s="30" t="s">
        <v>386</v>
      </c>
      <c r="B287" s="36">
        <v>3</v>
      </c>
      <c r="C287" s="40" t="s">
        <v>383</v>
      </c>
      <c r="D287" s="38" t="s">
        <v>371</v>
      </c>
      <c r="E287" s="36">
        <v>55.5</v>
      </c>
      <c r="F287" s="9">
        <v>56.5</v>
      </c>
      <c r="G287" s="9">
        <v>57.5</v>
      </c>
    </row>
    <row r="288" spans="1:7" x14ac:dyDescent="0.15">
      <c r="A288" s="30" t="s">
        <v>386</v>
      </c>
      <c r="B288" s="36">
        <v>3</v>
      </c>
      <c r="C288" s="40" t="s">
        <v>383</v>
      </c>
      <c r="D288" s="39" t="s">
        <v>372</v>
      </c>
      <c r="E288" s="36">
        <v>55.5</v>
      </c>
      <c r="F288" s="9">
        <v>56.5</v>
      </c>
      <c r="G288" s="9">
        <v>57.5</v>
      </c>
    </row>
    <row r="289" spans="1:7" x14ac:dyDescent="0.15">
      <c r="A289" s="30" t="s">
        <v>386</v>
      </c>
      <c r="B289" s="36">
        <v>3</v>
      </c>
      <c r="C289" t="s">
        <v>384</v>
      </c>
      <c r="D289" s="38" t="s">
        <v>371</v>
      </c>
      <c r="E289" s="36">
        <v>56</v>
      </c>
      <c r="F289" s="9">
        <v>57</v>
      </c>
      <c r="G289" s="9">
        <v>58</v>
      </c>
    </row>
    <row r="290" spans="1:7" x14ac:dyDescent="0.15">
      <c r="A290" s="30" t="s">
        <v>386</v>
      </c>
      <c r="B290" s="36">
        <v>3</v>
      </c>
      <c r="C290" t="s">
        <v>384</v>
      </c>
      <c r="D290" s="39" t="s">
        <v>372</v>
      </c>
      <c r="E290" s="36">
        <v>56</v>
      </c>
      <c r="F290" s="4">
        <v>57</v>
      </c>
      <c r="G290" s="4">
        <v>58</v>
      </c>
    </row>
    <row r="291" spans="1:7" x14ac:dyDescent="0.15">
      <c r="A291" s="30" t="s">
        <v>386</v>
      </c>
      <c r="B291" s="36">
        <v>4</v>
      </c>
      <c r="C291" s="40" t="s">
        <v>38</v>
      </c>
      <c r="D291" s="38" t="s">
        <v>371</v>
      </c>
      <c r="E291" s="36">
        <v>57</v>
      </c>
      <c r="F291" s="9">
        <v>57.5</v>
      </c>
      <c r="G291" s="9">
        <v>58.5</v>
      </c>
    </row>
    <row r="292" spans="1:7" x14ac:dyDescent="0.15">
      <c r="A292" s="30" t="s">
        <v>386</v>
      </c>
      <c r="B292" s="36">
        <v>4</v>
      </c>
      <c r="C292" s="40" t="s">
        <v>38</v>
      </c>
      <c r="D292" s="39" t="s">
        <v>372</v>
      </c>
      <c r="E292" s="36">
        <v>57</v>
      </c>
      <c r="F292" s="9">
        <v>57.5</v>
      </c>
      <c r="G292" s="9">
        <v>58.5</v>
      </c>
    </row>
    <row r="293" spans="1:7" x14ac:dyDescent="0.15">
      <c r="A293" s="30" t="s">
        <v>386</v>
      </c>
      <c r="B293" s="36">
        <v>4</v>
      </c>
      <c r="C293" t="s">
        <v>374</v>
      </c>
      <c r="D293" s="38" t="s">
        <v>371</v>
      </c>
      <c r="E293" s="36">
        <v>57</v>
      </c>
      <c r="F293" s="9">
        <v>57.5</v>
      </c>
      <c r="G293" s="9">
        <v>58.5</v>
      </c>
    </row>
    <row r="294" spans="1:7" x14ac:dyDescent="0.15">
      <c r="A294" s="30" t="s">
        <v>386</v>
      </c>
      <c r="B294" s="36">
        <v>4</v>
      </c>
      <c r="C294" t="s">
        <v>374</v>
      </c>
      <c r="D294" s="39" t="s">
        <v>372</v>
      </c>
      <c r="E294" s="36">
        <v>57</v>
      </c>
      <c r="F294" s="9">
        <v>57.5</v>
      </c>
      <c r="G294" s="9">
        <v>58.5</v>
      </c>
    </row>
    <row r="295" spans="1:7" x14ac:dyDescent="0.15">
      <c r="A295" s="30" t="s">
        <v>386</v>
      </c>
      <c r="B295" s="36">
        <v>4</v>
      </c>
      <c r="C295" s="40" t="s">
        <v>375</v>
      </c>
      <c r="D295" s="38" t="s">
        <v>371</v>
      </c>
      <c r="E295" s="36">
        <v>57</v>
      </c>
      <c r="F295" s="9">
        <v>57.5</v>
      </c>
      <c r="G295" s="9">
        <v>58.5</v>
      </c>
    </row>
    <row r="296" spans="1:7" x14ac:dyDescent="0.15">
      <c r="A296" s="30" t="s">
        <v>386</v>
      </c>
      <c r="B296" s="36">
        <v>4</v>
      </c>
      <c r="C296" s="40" t="s">
        <v>375</v>
      </c>
      <c r="D296" s="39" t="s">
        <v>372</v>
      </c>
      <c r="E296" s="36">
        <v>57</v>
      </c>
      <c r="F296" s="9">
        <v>57.5</v>
      </c>
      <c r="G296" s="9">
        <v>58.5</v>
      </c>
    </row>
    <row r="297" spans="1:7" x14ac:dyDescent="0.15">
      <c r="A297" s="30" t="s">
        <v>386</v>
      </c>
      <c r="B297" s="36">
        <v>4</v>
      </c>
      <c r="C297" t="s">
        <v>376</v>
      </c>
      <c r="D297" s="38" t="s">
        <v>371</v>
      </c>
      <c r="E297" s="36">
        <v>57</v>
      </c>
      <c r="F297" s="9">
        <v>58</v>
      </c>
      <c r="G297" s="9">
        <v>59</v>
      </c>
    </row>
    <row r="298" spans="1:7" x14ac:dyDescent="0.15">
      <c r="A298" s="30" t="s">
        <v>386</v>
      </c>
      <c r="B298" s="36">
        <v>4</v>
      </c>
      <c r="C298" t="s">
        <v>376</v>
      </c>
      <c r="D298" s="39" t="s">
        <v>372</v>
      </c>
      <c r="E298" s="36">
        <v>57</v>
      </c>
      <c r="F298" s="9">
        <v>58</v>
      </c>
      <c r="G298" s="9">
        <v>59</v>
      </c>
    </row>
    <row r="299" spans="1:7" x14ac:dyDescent="0.15">
      <c r="A299" s="30" t="s">
        <v>386</v>
      </c>
      <c r="B299" s="36">
        <v>4</v>
      </c>
      <c r="C299" s="40" t="s">
        <v>377</v>
      </c>
      <c r="D299" s="38" t="s">
        <v>371</v>
      </c>
      <c r="E299" s="36">
        <v>57</v>
      </c>
      <c r="F299" s="9">
        <v>58</v>
      </c>
      <c r="G299" s="9">
        <v>59</v>
      </c>
    </row>
    <row r="300" spans="1:7" x14ac:dyDescent="0.15">
      <c r="A300" s="30" t="s">
        <v>386</v>
      </c>
      <c r="B300" s="36">
        <v>4</v>
      </c>
      <c r="C300" s="40" t="s">
        <v>377</v>
      </c>
      <c r="D300" s="39" t="s">
        <v>372</v>
      </c>
      <c r="E300" s="36">
        <v>57</v>
      </c>
      <c r="F300" s="9">
        <v>58</v>
      </c>
      <c r="G300" s="9">
        <v>59</v>
      </c>
    </row>
    <row r="301" spans="1:7" x14ac:dyDescent="0.15">
      <c r="A301" s="30" t="s">
        <v>386</v>
      </c>
      <c r="B301" s="36">
        <v>4</v>
      </c>
      <c r="C301" s="40" t="s">
        <v>378</v>
      </c>
      <c r="D301" s="38" t="s">
        <v>371</v>
      </c>
      <c r="E301" s="36">
        <v>57</v>
      </c>
      <c r="F301" s="9">
        <v>58</v>
      </c>
      <c r="G301" s="9">
        <v>59</v>
      </c>
    </row>
    <row r="302" spans="1:7" x14ac:dyDescent="0.15">
      <c r="A302" s="30" t="s">
        <v>386</v>
      </c>
      <c r="B302" s="36">
        <v>4</v>
      </c>
      <c r="C302" s="40" t="s">
        <v>378</v>
      </c>
      <c r="D302" s="39" t="s">
        <v>372</v>
      </c>
      <c r="E302" s="36">
        <v>57</v>
      </c>
      <c r="F302" s="9">
        <v>58</v>
      </c>
      <c r="G302" s="9">
        <v>59</v>
      </c>
    </row>
    <row r="303" spans="1:7" x14ac:dyDescent="0.15">
      <c r="A303" s="30" t="s">
        <v>386</v>
      </c>
      <c r="B303" s="36">
        <v>4</v>
      </c>
      <c r="C303" s="40" t="s">
        <v>379</v>
      </c>
      <c r="D303" s="38" t="s">
        <v>371</v>
      </c>
      <c r="E303" s="36">
        <v>57</v>
      </c>
      <c r="F303" s="9">
        <v>58</v>
      </c>
      <c r="G303" s="9">
        <v>59</v>
      </c>
    </row>
    <row r="304" spans="1:7" x14ac:dyDescent="0.15">
      <c r="A304" s="30" t="s">
        <v>386</v>
      </c>
      <c r="B304" s="36">
        <v>4</v>
      </c>
      <c r="C304" s="40" t="s">
        <v>379</v>
      </c>
      <c r="D304" s="39" t="s">
        <v>372</v>
      </c>
      <c r="E304" s="36">
        <v>57</v>
      </c>
      <c r="F304" s="9">
        <v>58</v>
      </c>
      <c r="G304" s="9">
        <v>59</v>
      </c>
    </row>
    <row r="305" spans="1:7" x14ac:dyDescent="0.15">
      <c r="A305" s="30" t="s">
        <v>386</v>
      </c>
      <c r="B305" s="36">
        <v>4</v>
      </c>
      <c r="C305" t="s">
        <v>380</v>
      </c>
      <c r="D305" s="38" t="s">
        <v>371</v>
      </c>
      <c r="E305" s="36">
        <v>57</v>
      </c>
      <c r="F305" s="9">
        <v>58</v>
      </c>
      <c r="G305" s="9">
        <v>59</v>
      </c>
    </row>
    <row r="306" spans="1:7" x14ac:dyDescent="0.15">
      <c r="A306" s="30" t="s">
        <v>386</v>
      </c>
      <c r="B306" s="36">
        <v>4</v>
      </c>
      <c r="C306" t="s">
        <v>380</v>
      </c>
      <c r="D306" s="39" t="s">
        <v>372</v>
      </c>
      <c r="E306" s="36">
        <v>57</v>
      </c>
      <c r="F306" s="9">
        <v>58</v>
      </c>
      <c r="G306" s="9">
        <v>59</v>
      </c>
    </row>
    <row r="307" spans="1:7" x14ac:dyDescent="0.15">
      <c r="A307" s="30" t="s">
        <v>386</v>
      </c>
      <c r="B307" s="36">
        <v>4</v>
      </c>
      <c r="C307" s="40" t="s">
        <v>381</v>
      </c>
      <c r="D307" s="38" t="s">
        <v>371</v>
      </c>
      <c r="E307" s="36">
        <v>57</v>
      </c>
      <c r="F307" s="9">
        <v>58</v>
      </c>
      <c r="G307" s="9">
        <v>59</v>
      </c>
    </row>
    <row r="308" spans="1:7" x14ac:dyDescent="0.15">
      <c r="A308" s="30" t="s">
        <v>386</v>
      </c>
      <c r="B308" s="36">
        <v>4</v>
      </c>
      <c r="C308" s="40" t="s">
        <v>381</v>
      </c>
      <c r="D308" s="39" t="s">
        <v>372</v>
      </c>
      <c r="E308" s="36">
        <v>57</v>
      </c>
      <c r="F308" s="9">
        <v>58</v>
      </c>
      <c r="G308" s="9">
        <v>59</v>
      </c>
    </row>
    <row r="309" spans="1:7" x14ac:dyDescent="0.15">
      <c r="A309" s="30" t="s">
        <v>386</v>
      </c>
      <c r="B309" s="36">
        <v>4</v>
      </c>
      <c r="C309" t="s">
        <v>382</v>
      </c>
      <c r="D309" s="38" t="s">
        <v>371</v>
      </c>
      <c r="E309" s="36">
        <v>57</v>
      </c>
      <c r="F309" s="9">
        <v>58</v>
      </c>
      <c r="G309" s="9">
        <v>59</v>
      </c>
    </row>
    <row r="310" spans="1:7" x14ac:dyDescent="0.15">
      <c r="A310" s="30" t="s">
        <v>386</v>
      </c>
      <c r="B310" s="36">
        <v>4</v>
      </c>
      <c r="C310" t="s">
        <v>382</v>
      </c>
      <c r="D310" s="39" t="s">
        <v>372</v>
      </c>
      <c r="E310" s="36">
        <v>57</v>
      </c>
      <c r="F310" s="9">
        <v>58</v>
      </c>
      <c r="G310" s="9">
        <v>59</v>
      </c>
    </row>
    <row r="311" spans="1:7" x14ac:dyDescent="0.15">
      <c r="A311" s="30" t="s">
        <v>386</v>
      </c>
      <c r="B311" s="36">
        <v>4</v>
      </c>
      <c r="C311" s="40" t="s">
        <v>383</v>
      </c>
      <c r="D311" s="38" t="s">
        <v>371</v>
      </c>
      <c r="E311" s="36">
        <v>57</v>
      </c>
      <c r="F311" s="9">
        <v>58</v>
      </c>
      <c r="G311" s="9">
        <v>59</v>
      </c>
    </row>
    <row r="312" spans="1:7" x14ac:dyDescent="0.15">
      <c r="A312" s="30" t="s">
        <v>386</v>
      </c>
      <c r="B312" s="36">
        <v>4</v>
      </c>
      <c r="C312" s="40" t="s">
        <v>383</v>
      </c>
      <c r="D312" s="39" t="s">
        <v>372</v>
      </c>
      <c r="E312" s="36">
        <v>57</v>
      </c>
      <c r="F312" s="9">
        <v>58</v>
      </c>
      <c r="G312" s="9">
        <v>59</v>
      </c>
    </row>
    <row r="313" spans="1:7" x14ac:dyDescent="0.15">
      <c r="A313" s="30" t="s">
        <v>386</v>
      </c>
      <c r="B313" s="36">
        <v>4</v>
      </c>
      <c r="C313" t="s">
        <v>384</v>
      </c>
      <c r="D313" s="38" t="s">
        <v>371</v>
      </c>
      <c r="E313" s="36">
        <v>57</v>
      </c>
      <c r="F313" s="9">
        <v>58</v>
      </c>
      <c r="G313" s="9">
        <v>59</v>
      </c>
    </row>
    <row r="314" spans="1:7" x14ac:dyDescent="0.15">
      <c r="A314" s="30" t="s">
        <v>386</v>
      </c>
      <c r="B314" s="36">
        <v>4</v>
      </c>
      <c r="C314" t="s">
        <v>384</v>
      </c>
      <c r="D314" s="39" t="s">
        <v>372</v>
      </c>
      <c r="E314" s="36">
        <v>57</v>
      </c>
      <c r="F314" s="4">
        <v>58</v>
      </c>
      <c r="G314" s="4">
        <v>59</v>
      </c>
    </row>
    <row r="315" spans="1:7" x14ac:dyDescent="0.15">
      <c r="A315" s="30" t="s">
        <v>386</v>
      </c>
      <c r="B315" s="36">
        <v>5</v>
      </c>
      <c r="C315" s="40" t="s">
        <v>38</v>
      </c>
      <c r="D315" s="38" t="s">
        <v>371</v>
      </c>
      <c r="E315" s="36">
        <v>58.5</v>
      </c>
      <c r="F315" s="9">
        <v>58</v>
      </c>
      <c r="G315" s="9">
        <v>59</v>
      </c>
    </row>
    <row r="316" spans="1:7" x14ac:dyDescent="0.15">
      <c r="A316" s="30" t="s">
        <v>386</v>
      </c>
      <c r="B316" s="36">
        <v>5</v>
      </c>
      <c r="C316" s="40" t="s">
        <v>38</v>
      </c>
      <c r="D316" s="39" t="s">
        <v>372</v>
      </c>
      <c r="E316" s="36">
        <v>58.5</v>
      </c>
      <c r="F316" s="9">
        <v>58</v>
      </c>
      <c r="G316" s="9">
        <v>59</v>
      </c>
    </row>
    <row r="317" spans="1:7" x14ac:dyDescent="0.15">
      <c r="A317" s="30" t="s">
        <v>386</v>
      </c>
      <c r="B317" s="36">
        <v>5</v>
      </c>
      <c r="C317" t="s">
        <v>374</v>
      </c>
      <c r="D317" s="38" t="s">
        <v>371</v>
      </c>
      <c r="E317" s="36">
        <v>58.5</v>
      </c>
      <c r="F317" s="9">
        <v>58</v>
      </c>
      <c r="G317" s="9">
        <v>59</v>
      </c>
    </row>
    <row r="318" spans="1:7" x14ac:dyDescent="0.15">
      <c r="A318" s="30" t="s">
        <v>386</v>
      </c>
      <c r="B318" s="36">
        <v>5</v>
      </c>
      <c r="C318" t="s">
        <v>374</v>
      </c>
      <c r="D318" s="39" t="s">
        <v>372</v>
      </c>
      <c r="E318" s="36">
        <v>58.5</v>
      </c>
      <c r="F318" s="9">
        <v>58</v>
      </c>
      <c r="G318" s="9">
        <v>59</v>
      </c>
    </row>
    <row r="319" spans="1:7" x14ac:dyDescent="0.15">
      <c r="A319" s="30" t="s">
        <v>386</v>
      </c>
      <c r="B319" s="36">
        <v>5</v>
      </c>
      <c r="C319" s="40" t="s">
        <v>375</v>
      </c>
      <c r="D319" s="38" t="s">
        <v>371</v>
      </c>
      <c r="E319" s="36">
        <v>58.5</v>
      </c>
      <c r="F319" s="9">
        <v>58</v>
      </c>
      <c r="G319" s="9">
        <v>59</v>
      </c>
    </row>
    <row r="320" spans="1:7" x14ac:dyDescent="0.15">
      <c r="A320" s="30" t="s">
        <v>386</v>
      </c>
      <c r="B320" s="36">
        <v>5</v>
      </c>
      <c r="C320" s="40" t="s">
        <v>375</v>
      </c>
      <c r="D320" s="39" t="s">
        <v>372</v>
      </c>
      <c r="E320" s="36">
        <v>58.5</v>
      </c>
      <c r="F320" s="9">
        <v>58</v>
      </c>
      <c r="G320" s="9">
        <v>59</v>
      </c>
    </row>
    <row r="321" spans="1:7" x14ac:dyDescent="0.15">
      <c r="A321" s="30" t="s">
        <v>386</v>
      </c>
      <c r="B321" s="36">
        <v>5</v>
      </c>
      <c r="C321" t="s">
        <v>376</v>
      </c>
      <c r="D321" s="38" t="s">
        <v>371</v>
      </c>
      <c r="E321" s="36">
        <v>58</v>
      </c>
      <c r="F321" s="9">
        <v>58</v>
      </c>
      <c r="G321" s="9">
        <v>59</v>
      </c>
    </row>
    <row r="322" spans="1:7" x14ac:dyDescent="0.15">
      <c r="A322" s="30" t="s">
        <v>386</v>
      </c>
      <c r="B322" s="36">
        <v>5</v>
      </c>
      <c r="C322" t="s">
        <v>376</v>
      </c>
      <c r="D322" s="39" t="s">
        <v>372</v>
      </c>
      <c r="E322" s="36">
        <v>58</v>
      </c>
      <c r="F322" s="9">
        <v>58</v>
      </c>
      <c r="G322" s="9">
        <v>59</v>
      </c>
    </row>
    <row r="323" spans="1:7" x14ac:dyDescent="0.15">
      <c r="A323" s="30" t="s">
        <v>386</v>
      </c>
      <c r="B323" s="36">
        <v>5</v>
      </c>
      <c r="C323" s="40" t="s">
        <v>377</v>
      </c>
      <c r="D323" s="38" t="s">
        <v>371</v>
      </c>
      <c r="E323" s="36">
        <v>58</v>
      </c>
      <c r="F323" s="9">
        <v>58</v>
      </c>
      <c r="G323" s="9">
        <v>59</v>
      </c>
    </row>
    <row r="324" spans="1:7" x14ac:dyDescent="0.15">
      <c r="A324" s="30" t="s">
        <v>386</v>
      </c>
      <c r="B324" s="36">
        <v>5</v>
      </c>
      <c r="C324" s="40" t="s">
        <v>377</v>
      </c>
      <c r="D324" s="39" t="s">
        <v>372</v>
      </c>
      <c r="E324" s="36">
        <v>58</v>
      </c>
      <c r="F324" s="9">
        <v>58</v>
      </c>
      <c r="G324" s="9">
        <v>59</v>
      </c>
    </row>
    <row r="325" spans="1:7" x14ac:dyDescent="0.15">
      <c r="A325" s="30" t="s">
        <v>386</v>
      </c>
      <c r="B325" s="36">
        <v>5</v>
      </c>
      <c r="C325" s="40" t="s">
        <v>378</v>
      </c>
      <c r="D325" s="38" t="s">
        <v>371</v>
      </c>
      <c r="E325" s="36">
        <v>58</v>
      </c>
      <c r="F325" s="9">
        <v>58</v>
      </c>
      <c r="G325" s="9">
        <v>59</v>
      </c>
    </row>
    <row r="326" spans="1:7" x14ac:dyDescent="0.15">
      <c r="A326" s="30" t="s">
        <v>386</v>
      </c>
      <c r="B326" s="36">
        <v>5</v>
      </c>
      <c r="C326" s="40" t="s">
        <v>378</v>
      </c>
      <c r="D326" s="39" t="s">
        <v>372</v>
      </c>
      <c r="E326" s="36">
        <v>58</v>
      </c>
      <c r="F326" s="9">
        <v>58</v>
      </c>
      <c r="G326" s="9">
        <v>59</v>
      </c>
    </row>
    <row r="327" spans="1:7" x14ac:dyDescent="0.15">
      <c r="A327" s="30" t="s">
        <v>386</v>
      </c>
      <c r="B327" s="36">
        <v>5</v>
      </c>
      <c r="C327" s="40" t="s">
        <v>379</v>
      </c>
      <c r="D327" s="38" t="s">
        <v>371</v>
      </c>
      <c r="E327" s="36">
        <v>57.5</v>
      </c>
      <c r="F327" s="9">
        <v>58</v>
      </c>
      <c r="G327" s="9">
        <v>59</v>
      </c>
    </row>
    <row r="328" spans="1:7" x14ac:dyDescent="0.15">
      <c r="A328" s="30" t="s">
        <v>386</v>
      </c>
      <c r="B328" s="36">
        <v>5</v>
      </c>
      <c r="C328" s="40" t="s">
        <v>379</v>
      </c>
      <c r="D328" s="39" t="s">
        <v>372</v>
      </c>
      <c r="E328" s="36">
        <v>57.5</v>
      </c>
      <c r="F328" s="9">
        <v>58</v>
      </c>
      <c r="G328" s="9">
        <v>59</v>
      </c>
    </row>
    <row r="329" spans="1:7" x14ac:dyDescent="0.15">
      <c r="A329" s="30" t="s">
        <v>386</v>
      </c>
      <c r="B329" s="36">
        <v>5</v>
      </c>
      <c r="C329" t="s">
        <v>380</v>
      </c>
      <c r="D329" s="38" t="s">
        <v>371</v>
      </c>
      <c r="E329" s="36">
        <v>57.5</v>
      </c>
      <c r="F329" s="9">
        <v>58</v>
      </c>
      <c r="G329" s="9">
        <v>59</v>
      </c>
    </row>
    <row r="330" spans="1:7" x14ac:dyDescent="0.15">
      <c r="A330" s="30" t="s">
        <v>386</v>
      </c>
      <c r="B330" s="36">
        <v>5</v>
      </c>
      <c r="C330" t="s">
        <v>380</v>
      </c>
      <c r="D330" s="39" t="s">
        <v>372</v>
      </c>
      <c r="E330" s="36">
        <v>57.5</v>
      </c>
      <c r="F330" s="9">
        <v>58</v>
      </c>
      <c r="G330" s="9">
        <v>59</v>
      </c>
    </row>
    <row r="331" spans="1:7" x14ac:dyDescent="0.15">
      <c r="A331" s="30" t="s">
        <v>386</v>
      </c>
      <c r="B331" s="36">
        <v>5</v>
      </c>
      <c r="C331" s="40" t="s">
        <v>381</v>
      </c>
      <c r="D331" s="38" t="s">
        <v>371</v>
      </c>
      <c r="E331" s="36">
        <v>57.5</v>
      </c>
      <c r="F331" s="9">
        <v>58</v>
      </c>
      <c r="G331" s="9">
        <v>59</v>
      </c>
    </row>
    <row r="332" spans="1:7" x14ac:dyDescent="0.15">
      <c r="A332" s="30" t="s">
        <v>386</v>
      </c>
      <c r="B332" s="36">
        <v>5</v>
      </c>
      <c r="C332" s="40" t="s">
        <v>381</v>
      </c>
      <c r="D332" s="39" t="s">
        <v>372</v>
      </c>
      <c r="E332" s="36">
        <v>57.5</v>
      </c>
      <c r="F332" s="9">
        <v>58</v>
      </c>
      <c r="G332" s="9">
        <v>59</v>
      </c>
    </row>
    <row r="333" spans="1:7" x14ac:dyDescent="0.15">
      <c r="A333" s="30" t="s">
        <v>386</v>
      </c>
      <c r="B333" s="36">
        <v>5</v>
      </c>
      <c r="C333" t="s">
        <v>382</v>
      </c>
      <c r="D333" s="38" t="s">
        <v>371</v>
      </c>
      <c r="E333" s="36">
        <v>57</v>
      </c>
      <c r="F333" s="9">
        <v>58</v>
      </c>
      <c r="G333" s="9">
        <v>59</v>
      </c>
    </row>
    <row r="334" spans="1:7" x14ac:dyDescent="0.15">
      <c r="A334" s="30" t="s">
        <v>386</v>
      </c>
      <c r="B334" s="36">
        <v>5</v>
      </c>
      <c r="C334" t="s">
        <v>382</v>
      </c>
      <c r="D334" s="39" t="s">
        <v>372</v>
      </c>
      <c r="E334" s="36">
        <v>57</v>
      </c>
      <c r="F334" s="9">
        <v>58</v>
      </c>
      <c r="G334" s="9">
        <v>59</v>
      </c>
    </row>
    <row r="335" spans="1:7" x14ac:dyDescent="0.15">
      <c r="A335" s="30" t="s">
        <v>386</v>
      </c>
      <c r="B335" s="36">
        <v>5</v>
      </c>
      <c r="C335" s="40" t="s">
        <v>383</v>
      </c>
      <c r="D335" s="38" t="s">
        <v>371</v>
      </c>
      <c r="E335" s="36">
        <v>57</v>
      </c>
      <c r="F335" s="9">
        <v>58</v>
      </c>
      <c r="G335" s="9">
        <v>59</v>
      </c>
    </row>
    <row r="336" spans="1:7" x14ac:dyDescent="0.15">
      <c r="A336" s="30" t="s">
        <v>386</v>
      </c>
      <c r="B336" s="36">
        <v>5</v>
      </c>
      <c r="C336" s="40" t="s">
        <v>383</v>
      </c>
      <c r="D336" s="39" t="s">
        <v>372</v>
      </c>
      <c r="E336" s="36">
        <v>57</v>
      </c>
      <c r="F336" s="9">
        <v>58</v>
      </c>
      <c r="G336" s="9">
        <v>59</v>
      </c>
    </row>
    <row r="337" spans="1:7" x14ac:dyDescent="0.15">
      <c r="A337" s="30" t="s">
        <v>386</v>
      </c>
      <c r="B337" s="36">
        <v>5</v>
      </c>
      <c r="C337" t="s">
        <v>384</v>
      </c>
      <c r="D337" s="38" t="s">
        <v>371</v>
      </c>
      <c r="E337" s="36">
        <v>57</v>
      </c>
      <c r="F337" s="9">
        <v>58</v>
      </c>
      <c r="G337" s="9">
        <v>59</v>
      </c>
    </row>
    <row r="338" spans="1:7" x14ac:dyDescent="0.15">
      <c r="A338" s="30" t="s">
        <v>386</v>
      </c>
      <c r="B338" s="36">
        <v>5</v>
      </c>
      <c r="C338" t="s">
        <v>384</v>
      </c>
      <c r="D338" s="39" t="s">
        <v>372</v>
      </c>
      <c r="E338" s="36">
        <v>57</v>
      </c>
      <c r="F338" s="4">
        <v>58</v>
      </c>
      <c r="G338" s="4">
        <v>59</v>
      </c>
    </row>
    <row r="339" spans="1:7" x14ac:dyDescent="0.15">
      <c r="A339" s="30" t="s">
        <v>386</v>
      </c>
      <c r="B339" s="36" t="s">
        <v>367</v>
      </c>
      <c r="C339" s="40" t="s">
        <v>38</v>
      </c>
      <c r="D339" s="38" t="s">
        <v>371</v>
      </c>
      <c r="E339" s="36">
        <v>58.5</v>
      </c>
      <c r="F339" s="9">
        <v>58</v>
      </c>
      <c r="G339" s="9">
        <v>59</v>
      </c>
    </row>
    <row r="340" spans="1:7" x14ac:dyDescent="0.15">
      <c r="A340" s="30" t="s">
        <v>386</v>
      </c>
      <c r="B340" s="36" t="s">
        <v>367</v>
      </c>
      <c r="C340" s="40" t="s">
        <v>38</v>
      </c>
      <c r="D340" s="39" t="s">
        <v>372</v>
      </c>
      <c r="E340" s="36">
        <v>58.5</v>
      </c>
      <c r="F340" s="9">
        <v>58</v>
      </c>
      <c r="G340" s="9">
        <v>59</v>
      </c>
    </row>
    <row r="341" spans="1:7" x14ac:dyDescent="0.15">
      <c r="A341" s="30" t="s">
        <v>386</v>
      </c>
      <c r="B341" s="36" t="s">
        <v>367</v>
      </c>
      <c r="C341" t="s">
        <v>374</v>
      </c>
      <c r="D341" s="38" t="s">
        <v>371</v>
      </c>
      <c r="E341" s="36">
        <v>58.5</v>
      </c>
      <c r="F341" s="9">
        <v>58</v>
      </c>
      <c r="G341" s="9">
        <v>59</v>
      </c>
    </row>
    <row r="342" spans="1:7" x14ac:dyDescent="0.15">
      <c r="A342" s="30" t="s">
        <v>386</v>
      </c>
      <c r="B342" s="36" t="s">
        <v>367</v>
      </c>
      <c r="C342" t="s">
        <v>374</v>
      </c>
      <c r="D342" s="39" t="s">
        <v>372</v>
      </c>
      <c r="E342" s="36">
        <v>58.5</v>
      </c>
      <c r="F342" s="9">
        <v>58</v>
      </c>
      <c r="G342" s="9">
        <v>59</v>
      </c>
    </row>
    <row r="343" spans="1:7" x14ac:dyDescent="0.15">
      <c r="A343" s="30" t="s">
        <v>386</v>
      </c>
      <c r="B343" s="36" t="s">
        <v>367</v>
      </c>
      <c r="C343" s="40" t="s">
        <v>375</v>
      </c>
      <c r="D343" s="38" t="s">
        <v>371</v>
      </c>
      <c r="E343" s="36">
        <v>58.5</v>
      </c>
      <c r="F343" s="9">
        <v>58</v>
      </c>
      <c r="G343" s="9">
        <v>59</v>
      </c>
    </row>
    <row r="344" spans="1:7" x14ac:dyDescent="0.15">
      <c r="A344" s="30" t="s">
        <v>386</v>
      </c>
      <c r="B344" s="36" t="s">
        <v>367</v>
      </c>
      <c r="C344" s="40" t="s">
        <v>375</v>
      </c>
      <c r="D344" s="39" t="s">
        <v>372</v>
      </c>
      <c r="E344" s="36">
        <v>58.5</v>
      </c>
      <c r="F344" s="9">
        <v>58</v>
      </c>
      <c r="G344" s="9">
        <v>59</v>
      </c>
    </row>
    <row r="345" spans="1:7" x14ac:dyDescent="0.15">
      <c r="A345" s="30" t="s">
        <v>386</v>
      </c>
      <c r="B345" s="36" t="s">
        <v>367</v>
      </c>
      <c r="C345" t="s">
        <v>376</v>
      </c>
      <c r="D345" s="38" t="s">
        <v>371</v>
      </c>
      <c r="E345" s="36">
        <v>58</v>
      </c>
      <c r="F345" s="9">
        <v>58</v>
      </c>
      <c r="G345" s="9">
        <v>59</v>
      </c>
    </row>
    <row r="346" spans="1:7" x14ac:dyDescent="0.15">
      <c r="A346" s="30" t="s">
        <v>386</v>
      </c>
      <c r="B346" s="36" t="s">
        <v>367</v>
      </c>
      <c r="C346" t="s">
        <v>376</v>
      </c>
      <c r="D346" s="39" t="s">
        <v>372</v>
      </c>
      <c r="E346" s="36">
        <v>58</v>
      </c>
      <c r="F346" s="9">
        <v>58</v>
      </c>
      <c r="G346" s="9">
        <v>59</v>
      </c>
    </row>
    <row r="347" spans="1:7" x14ac:dyDescent="0.15">
      <c r="A347" s="30" t="s">
        <v>386</v>
      </c>
      <c r="B347" s="36" t="s">
        <v>367</v>
      </c>
      <c r="C347" s="40" t="s">
        <v>377</v>
      </c>
      <c r="D347" s="38" t="s">
        <v>371</v>
      </c>
      <c r="E347" s="36">
        <v>58</v>
      </c>
      <c r="F347" s="9">
        <v>58</v>
      </c>
      <c r="G347" s="9">
        <v>59</v>
      </c>
    </row>
    <row r="348" spans="1:7" x14ac:dyDescent="0.15">
      <c r="A348" s="30" t="s">
        <v>386</v>
      </c>
      <c r="B348" s="36" t="s">
        <v>367</v>
      </c>
      <c r="C348" s="40" t="s">
        <v>377</v>
      </c>
      <c r="D348" s="39" t="s">
        <v>372</v>
      </c>
      <c r="E348" s="36">
        <v>58</v>
      </c>
      <c r="F348" s="9">
        <v>58</v>
      </c>
      <c r="G348" s="9">
        <v>59</v>
      </c>
    </row>
    <row r="349" spans="1:7" x14ac:dyDescent="0.15">
      <c r="A349" s="30" t="s">
        <v>386</v>
      </c>
      <c r="B349" s="36" t="s">
        <v>367</v>
      </c>
      <c r="C349" s="40" t="s">
        <v>378</v>
      </c>
      <c r="D349" s="38" t="s">
        <v>371</v>
      </c>
      <c r="E349" s="36">
        <v>58</v>
      </c>
      <c r="F349" s="9">
        <v>58</v>
      </c>
      <c r="G349" s="9">
        <v>59</v>
      </c>
    </row>
    <row r="350" spans="1:7" x14ac:dyDescent="0.15">
      <c r="A350" s="30" t="s">
        <v>386</v>
      </c>
      <c r="B350" s="36" t="s">
        <v>367</v>
      </c>
      <c r="C350" s="40" t="s">
        <v>378</v>
      </c>
      <c r="D350" s="39" t="s">
        <v>372</v>
      </c>
      <c r="E350" s="36">
        <v>58</v>
      </c>
      <c r="F350" s="9">
        <v>58</v>
      </c>
      <c r="G350" s="9">
        <v>59</v>
      </c>
    </row>
    <row r="351" spans="1:7" x14ac:dyDescent="0.15">
      <c r="A351" s="30" t="s">
        <v>386</v>
      </c>
      <c r="B351" s="36" t="s">
        <v>367</v>
      </c>
      <c r="C351" s="40" t="s">
        <v>379</v>
      </c>
      <c r="D351" s="38" t="s">
        <v>371</v>
      </c>
      <c r="E351" s="36">
        <v>57.5</v>
      </c>
      <c r="F351" s="9">
        <v>58</v>
      </c>
      <c r="G351" s="9">
        <v>59</v>
      </c>
    </row>
    <row r="352" spans="1:7" x14ac:dyDescent="0.15">
      <c r="A352" s="30" t="s">
        <v>386</v>
      </c>
      <c r="B352" s="36" t="s">
        <v>367</v>
      </c>
      <c r="C352" s="40" t="s">
        <v>379</v>
      </c>
      <c r="D352" s="39" t="s">
        <v>372</v>
      </c>
      <c r="E352" s="36">
        <v>57.5</v>
      </c>
      <c r="F352" s="9">
        <v>58</v>
      </c>
      <c r="G352" s="9">
        <v>59</v>
      </c>
    </row>
    <row r="353" spans="1:7" x14ac:dyDescent="0.15">
      <c r="A353" s="30" t="s">
        <v>386</v>
      </c>
      <c r="B353" s="36" t="s">
        <v>367</v>
      </c>
      <c r="C353" t="s">
        <v>380</v>
      </c>
      <c r="D353" s="38" t="s">
        <v>371</v>
      </c>
      <c r="E353" s="36">
        <v>57.5</v>
      </c>
      <c r="F353" s="9">
        <v>58</v>
      </c>
      <c r="G353" s="9">
        <v>59</v>
      </c>
    </row>
    <row r="354" spans="1:7" x14ac:dyDescent="0.15">
      <c r="A354" s="30" t="s">
        <v>386</v>
      </c>
      <c r="B354" s="36" t="s">
        <v>367</v>
      </c>
      <c r="C354" t="s">
        <v>380</v>
      </c>
      <c r="D354" s="39" t="s">
        <v>372</v>
      </c>
      <c r="E354" s="36">
        <v>57.5</v>
      </c>
      <c r="F354" s="9">
        <v>58</v>
      </c>
      <c r="G354" s="9">
        <v>59</v>
      </c>
    </row>
    <row r="355" spans="1:7" x14ac:dyDescent="0.15">
      <c r="A355" s="30" t="s">
        <v>386</v>
      </c>
      <c r="B355" s="36" t="s">
        <v>367</v>
      </c>
      <c r="C355" s="40" t="s">
        <v>381</v>
      </c>
      <c r="D355" s="38" t="s">
        <v>371</v>
      </c>
      <c r="E355" s="36">
        <v>57.5</v>
      </c>
      <c r="F355" s="9">
        <v>58</v>
      </c>
      <c r="G355" s="9">
        <v>59</v>
      </c>
    </row>
    <row r="356" spans="1:7" x14ac:dyDescent="0.15">
      <c r="A356" s="30" t="s">
        <v>386</v>
      </c>
      <c r="B356" s="36" t="s">
        <v>367</v>
      </c>
      <c r="C356" s="40" t="s">
        <v>381</v>
      </c>
      <c r="D356" s="39" t="s">
        <v>372</v>
      </c>
      <c r="E356" s="36">
        <v>57.5</v>
      </c>
      <c r="F356" s="9">
        <v>58</v>
      </c>
      <c r="G356" s="9">
        <v>59</v>
      </c>
    </row>
    <row r="357" spans="1:7" x14ac:dyDescent="0.15">
      <c r="A357" s="30" t="s">
        <v>386</v>
      </c>
      <c r="B357" s="36" t="s">
        <v>367</v>
      </c>
      <c r="C357" t="s">
        <v>382</v>
      </c>
      <c r="D357" s="38" t="s">
        <v>371</v>
      </c>
      <c r="E357" s="36">
        <v>57</v>
      </c>
      <c r="F357" s="9">
        <v>58</v>
      </c>
      <c r="G357" s="9">
        <v>59</v>
      </c>
    </row>
    <row r="358" spans="1:7" x14ac:dyDescent="0.15">
      <c r="A358" s="30" t="s">
        <v>386</v>
      </c>
      <c r="B358" s="36" t="s">
        <v>367</v>
      </c>
      <c r="C358" t="s">
        <v>382</v>
      </c>
      <c r="D358" s="39" t="s">
        <v>372</v>
      </c>
      <c r="E358" s="36">
        <v>57</v>
      </c>
      <c r="F358" s="9">
        <v>58</v>
      </c>
      <c r="G358" s="9">
        <v>59</v>
      </c>
    </row>
    <row r="359" spans="1:7" x14ac:dyDescent="0.15">
      <c r="A359" s="30" t="s">
        <v>386</v>
      </c>
      <c r="B359" s="36" t="s">
        <v>367</v>
      </c>
      <c r="C359" s="40" t="s">
        <v>383</v>
      </c>
      <c r="D359" s="38" t="s">
        <v>371</v>
      </c>
      <c r="E359" s="36">
        <v>57</v>
      </c>
      <c r="F359" s="9">
        <v>58</v>
      </c>
      <c r="G359" s="9">
        <v>59</v>
      </c>
    </row>
    <row r="360" spans="1:7" x14ac:dyDescent="0.15">
      <c r="A360" s="30" t="s">
        <v>386</v>
      </c>
      <c r="B360" s="36" t="s">
        <v>367</v>
      </c>
      <c r="C360" s="40" t="s">
        <v>383</v>
      </c>
      <c r="D360" s="39" t="s">
        <v>372</v>
      </c>
      <c r="E360" s="36">
        <v>57</v>
      </c>
      <c r="F360" s="9">
        <v>58</v>
      </c>
      <c r="G360" s="9">
        <v>59</v>
      </c>
    </row>
    <row r="361" spans="1:7" x14ac:dyDescent="0.15">
      <c r="A361" s="30" t="s">
        <v>386</v>
      </c>
      <c r="B361" s="36" t="s">
        <v>367</v>
      </c>
      <c r="C361" t="s">
        <v>384</v>
      </c>
      <c r="D361" s="38" t="s">
        <v>371</v>
      </c>
      <c r="E361" s="36">
        <v>57</v>
      </c>
      <c r="F361" s="9">
        <v>58</v>
      </c>
      <c r="G361" s="9">
        <v>59</v>
      </c>
    </row>
    <row r="362" spans="1:7" x14ac:dyDescent="0.15">
      <c r="A362" s="30" t="s">
        <v>386</v>
      </c>
      <c r="B362" s="36" t="s">
        <v>367</v>
      </c>
      <c r="C362" t="s">
        <v>384</v>
      </c>
      <c r="D362" s="39" t="s">
        <v>372</v>
      </c>
      <c r="E362" s="36">
        <v>57</v>
      </c>
      <c r="F362" s="4">
        <v>58</v>
      </c>
      <c r="G362" s="4">
        <v>59</v>
      </c>
    </row>
    <row r="363" spans="1:7" x14ac:dyDescent="0.15">
      <c r="A363" s="30" t="s">
        <v>387</v>
      </c>
      <c r="B363" s="36">
        <v>2</v>
      </c>
      <c r="C363" s="40" t="s">
        <v>38</v>
      </c>
      <c r="D363" s="38" t="s">
        <v>371</v>
      </c>
      <c r="E363" s="36">
        <v>36.5</v>
      </c>
      <c r="F363" s="36">
        <v>37.5</v>
      </c>
      <c r="G363" s="36">
        <v>38.5</v>
      </c>
    </row>
    <row r="364" spans="1:7" x14ac:dyDescent="0.15">
      <c r="A364" s="30" t="s">
        <v>387</v>
      </c>
      <c r="B364" s="36">
        <v>2</v>
      </c>
      <c r="C364" s="40" t="s">
        <v>38</v>
      </c>
      <c r="D364" s="39" t="s">
        <v>372</v>
      </c>
      <c r="E364" s="36">
        <v>37</v>
      </c>
      <c r="F364" s="36">
        <v>38</v>
      </c>
      <c r="G364" s="36">
        <v>39</v>
      </c>
    </row>
    <row r="365" spans="1:7" x14ac:dyDescent="0.15">
      <c r="A365" s="30" t="s">
        <v>387</v>
      </c>
      <c r="B365" s="36">
        <v>2</v>
      </c>
      <c r="C365" t="s">
        <v>374</v>
      </c>
      <c r="D365" s="38" t="s">
        <v>371</v>
      </c>
      <c r="E365" s="36">
        <v>37.5</v>
      </c>
      <c r="F365" s="36">
        <v>38.5</v>
      </c>
      <c r="G365" s="36">
        <v>39.5</v>
      </c>
    </row>
    <row r="366" spans="1:7" x14ac:dyDescent="0.15">
      <c r="A366" s="30" t="s">
        <v>387</v>
      </c>
      <c r="B366" s="36">
        <v>2</v>
      </c>
      <c r="C366" t="s">
        <v>374</v>
      </c>
      <c r="D366" s="39" t="s">
        <v>372</v>
      </c>
      <c r="E366" s="36">
        <v>38</v>
      </c>
      <c r="F366" s="36">
        <v>39</v>
      </c>
      <c r="G366" s="36">
        <v>40</v>
      </c>
    </row>
    <row r="367" spans="1:7" x14ac:dyDescent="0.15">
      <c r="A367" s="30" t="s">
        <v>387</v>
      </c>
      <c r="B367" s="36">
        <v>2</v>
      </c>
      <c r="C367" s="40" t="s">
        <v>375</v>
      </c>
      <c r="D367" s="38" t="s">
        <v>371</v>
      </c>
      <c r="E367" s="36">
        <v>38.5</v>
      </c>
      <c r="F367" s="36">
        <v>39.5</v>
      </c>
      <c r="G367" s="36">
        <v>40.5</v>
      </c>
    </row>
    <row r="368" spans="1:7" x14ac:dyDescent="0.15">
      <c r="A368" s="30" t="s">
        <v>387</v>
      </c>
      <c r="B368" s="36">
        <v>2</v>
      </c>
      <c r="C368" s="40" t="s">
        <v>375</v>
      </c>
      <c r="D368" s="39" t="s">
        <v>372</v>
      </c>
      <c r="E368" s="36">
        <v>39</v>
      </c>
      <c r="F368" s="36">
        <v>40</v>
      </c>
      <c r="G368" s="36">
        <v>41</v>
      </c>
    </row>
    <row r="369" spans="1:7" x14ac:dyDescent="0.15">
      <c r="A369" s="30" t="s">
        <v>387</v>
      </c>
      <c r="B369" s="36">
        <v>2</v>
      </c>
      <c r="C369" t="s">
        <v>376</v>
      </c>
      <c r="D369" s="38" t="s">
        <v>371</v>
      </c>
      <c r="E369" s="36">
        <v>39.5</v>
      </c>
      <c r="F369" s="36">
        <v>40.5</v>
      </c>
      <c r="G369" s="36">
        <v>41.5</v>
      </c>
    </row>
    <row r="370" spans="1:7" x14ac:dyDescent="0.15">
      <c r="A370" s="30" t="s">
        <v>387</v>
      </c>
      <c r="B370" s="36">
        <v>2</v>
      </c>
      <c r="C370" t="s">
        <v>376</v>
      </c>
      <c r="D370" s="39" t="s">
        <v>372</v>
      </c>
      <c r="E370" s="36">
        <v>40</v>
      </c>
      <c r="F370" s="36">
        <v>41</v>
      </c>
      <c r="G370" s="36">
        <v>42</v>
      </c>
    </row>
    <row r="371" spans="1:7" x14ac:dyDescent="0.15">
      <c r="A371" s="30" t="s">
        <v>387</v>
      </c>
      <c r="B371" s="36">
        <v>2</v>
      </c>
      <c r="C371" s="40" t="s">
        <v>377</v>
      </c>
      <c r="D371" s="38" t="s">
        <v>371</v>
      </c>
      <c r="E371" s="36">
        <v>40.5</v>
      </c>
      <c r="F371" s="36">
        <v>41.5</v>
      </c>
      <c r="G371" s="36">
        <v>42.5</v>
      </c>
    </row>
    <row r="372" spans="1:7" x14ac:dyDescent="0.15">
      <c r="A372" s="30" t="s">
        <v>387</v>
      </c>
      <c r="B372" s="36">
        <v>2</v>
      </c>
      <c r="C372" s="40" t="s">
        <v>377</v>
      </c>
      <c r="D372" s="39" t="s">
        <v>372</v>
      </c>
      <c r="E372" s="36">
        <v>41</v>
      </c>
      <c r="F372" s="36">
        <v>42</v>
      </c>
      <c r="G372" s="36">
        <v>43</v>
      </c>
    </row>
    <row r="373" spans="1:7" x14ac:dyDescent="0.15">
      <c r="A373" s="30" t="s">
        <v>387</v>
      </c>
      <c r="B373" s="36">
        <v>2</v>
      </c>
      <c r="C373" s="40" t="s">
        <v>378</v>
      </c>
      <c r="D373" s="38" t="s">
        <v>371</v>
      </c>
      <c r="E373" s="36">
        <v>41.5</v>
      </c>
      <c r="F373" s="9">
        <v>42.5</v>
      </c>
      <c r="G373" s="9">
        <v>43.5</v>
      </c>
    </row>
    <row r="374" spans="1:7" x14ac:dyDescent="0.15">
      <c r="A374" s="30" t="s">
        <v>387</v>
      </c>
      <c r="B374" s="36">
        <v>2</v>
      </c>
      <c r="C374" s="40" t="s">
        <v>378</v>
      </c>
      <c r="D374" s="39" t="s">
        <v>372</v>
      </c>
      <c r="E374" s="36">
        <v>41.5</v>
      </c>
      <c r="F374" s="9">
        <v>42.5</v>
      </c>
      <c r="G374" s="9">
        <v>43.5</v>
      </c>
    </row>
    <row r="375" spans="1:7" x14ac:dyDescent="0.15">
      <c r="A375" s="30" t="s">
        <v>387</v>
      </c>
      <c r="B375" s="36">
        <v>2</v>
      </c>
      <c r="C375" s="40" t="s">
        <v>379</v>
      </c>
      <c r="D375" s="38" t="s">
        <v>371</v>
      </c>
      <c r="E375" s="36">
        <v>42</v>
      </c>
      <c r="F375" s="9">
        <v>43.5</v>
      </c>
      <c r="G375" s="9">
        <v>44.5</v>
      </c>
    </row>
    <row r="376" spans="1:7" x14ac:dyDescent="0.15">
      <c r="A376" s="30" t="s">
        <v>387</v>
      </c>
      <c r="B376" s="36">
        <v>2</v>
      </c>
      <c r="C376" s="40" t="s">
        <v>379</v>
      </c>
      <c r="D376" s="39" t="s">
        <v>372</v>
      </c>
      <c r="E376" s="36">
        <v>42.5</v>
      </c>
      <c r="F376" s="9">
        <v>43.5</v>
      </c>
      <c r="G376" s="9">
        <v>44.5</v>
      </c>
    </row>
    <row r="377" spans="1:7" x14ac:dyDescent="0.15">
      <c r="A377" s="30" t="s">
        <v>387</v>
      </c>
      <c r="B377" s="36">
        <v>2</v>
      </c>
      <c r="C377" t="s">
        <v>380</v>
      </c>
      <c r="D377" s="38" t="s">
        <v>371</v>
      </c>
      <c r="E377" s="36">
        <v>43</v>
      </c>
      <c r="F377" s="9">
        <v>44.5</v>
      </c>
      <c r="G377" s="9">
        <v>45.5</v>
      </c>
    </row>
    <row r="378" spans="1:7" x14ac:dyDescent="0.15">
      <c r="A378" s="30" t="s">
        <v>387</v>
      </c>
      <c r="B378" s="36">
        <v>2</v>
      </c>
      <c r="C378" t="s">
        <v>380</v>
      </c>
      <c r="D378" s="39" t="s">
        <v>372</v>
      </c>
      <c r="E378" s="36">
        <v>43.5</v>
      </c>
      <c r="F378" s="9">
        <v>44.5</v>
      </c>
      <c r="G378" s="9">
        <v>45.5</v>
      </c>
    </row>
    <row r="379" spans="1:7" x14ac:dyDescent="0.15">
      <c r="A379" s="30" t="s">
        <v>387</v>
      </c>
      <c r="B379" s="36">
        <v>2</v>
      </c>
      <c r="C379" s="40" t="s">
        <v>381</v>
      </c>
      <c r="D379" s="38" t="s">
        <v>371</v>
      </c>
      <c r="E379" s="36">
        <v>44</v>
      </c>
      <c r="F379" s="9">
        <v>45.5</v>
      </c>
      <c r="G379" s="9">
        <v>46.5</v>
      </c>
    </row>
    <row r="380" spans="1:7" x14ac:dyDescent="0.15">
      <c r="A380" s="30" t="s">
        <v>387</v>
      </c>
      <c r="B380" s="36">
        <v>2</v>
      </c>
      <c r="C380" s="40" t="s">
        <v>381</v>
      </c>
      <c r="D380" s="39" t="s">
        <v>372</v>
      </c>
      <c r="E380" s="36">
        <v>44</v>
      </c>
      <c r="F380" s="9">
        <v>45.5</v>
      </c>
      <c r="G380" s="9">
        <v>46.5</v>
      </c>
    </row>
    <row r="381" spans="1:7" x14ac:dyDescent="0.15">
      <c r="A381" s="30" t="s">
        <v>387</v>
      </c>
      <c r="B381" s="36">
        <v>2</v>
      </c>
      <c r="C381" t="s">
        <v>382</v>
      </c>
      <c r="D381" s="38" t="s">
        <v>371</v>
      </c>
      <c r="E381" s="36">
        <v>45</v>
      </c>
      <c r="F381" s="9">
        <v>46.5</v>
      </c>
      <c r="G381" s="9">
        <v>47.5</v>
      </c>
    </row>
    <row r="382" spans="1:7" x14ac:dyDescent="0.15">
      <c r="A382" s="30" t="s">
        <v>387</v>
      </c>
      <c r="B382" s="36">
        <v>2</v>
      </c>
      <c r="C382" t="s">
        <v>382</v>
      </c>
      <c r="D382" s="39" t="s">
        <v>372</v>
      </c>
      <c r="E382" s="36">
        <v>45</v>
      </c>
      <c r="F382" s="9">
        <v>46.5</v>
      </c>
      <c r="G382" s="9">
        <v>47.5</v>
      </c>
    </row>
    <row r="383" spans="1:7" x14ac:dyDescent="0.15">
      <c r="A383" s="30" t="s">
        <v>387</v>
      </c>
      <c r="B383" s="36">
        <v>2</v>
      </c>
      <c r="C383" s="40" t="s">
        <v>383</v>
      </c>
      <c r="D383" s="38" t="s">
        <v>371</v>
      </c>
      <c r="E383" s="36">
        <v>56</v>
      </c>
      <c r="F383" s="9">
        <v>47.5</v>
      </c>
      <c r="G383" s="9">
        <v>48.5</v>
      </c>
    </row>
    <row r="384" spans="1:7" x14ac:dyDescent="0.15">
      <c r="A384" s="30" t="s">
        <v>387</v>
      </c>
      <c r="B384" s="36">
        <v>2</v>
      </c>
      <c r="C384" s="40" t="s">
        <v>383</v>
      </c>
      <c r="D384" s="39" t="s">
        <v>372</v>
      </c>
      <c r="E384" s="36">
        <v>56</v>
      </c>
      <c r="F384" s="9">
        <v>47.5</v>
      </c>
      <c r="G384" s="9">
        <v>48.5</v>
      </c>
    </row>
    <row r="385" spans="1:7" x14ac:dyDescent="0.15">
      <c r="A385" s="30" t="s">
        <v>387</v>
      </c>
      <c r="B385" s="36">
        <v>2</v>
      </c>
      <c r="C385" t="s">
        <v>384</v>
      </c>
      <c r="D385" s="38" t="s">
        <v>371</v>
      </c>
      <c r="E385" s="36">
        <v>47</v>
      </c>
      <c r="F385" s="9">
        <v>48.5</v>
      </c>
      <c r="G385" s="9">
        <v>49.5</v>
      </c>
    </row>
    <row r="386" spans="1:7" x14ac:dyDescent="0.15">
      <c r="A386" s="30" t="s">
        <v>387</v>
      </c>
      <c r="B386" s="36">
        <v>2</v>
      </c>
      <c r="C386" t="s">
        <v>384</v>
      </c>
      <c r="D386" s="39" t="s">
        <v>372</v>
      </c>
      <c r="E386" s="36">
        <v>47</v>
      </c>
      <c r="F386" s="4">
        <v>48.5</v>
      </c>
      <c r="G386" s="4">
        <v>49.5</v>
      </c>
    </row>
    <row r="387" spans="1:7" x14ac:dyDescent="0.15">
      <c r="A387" s="30" t="s">
        <v>387</v>
      </c>
      <c r="B387" s="36">
        <v>3</v>
      </c>
      <c r="C387" s="40" t="s">
        <v>38</v>
      </c>
      <c r="D387" s="38" t="s">
        <v>371</v>
      </c>
      <c r="E387" s="36">
        <v>49</v>
      </c>
      <c r="F387" s="9">
        <v>49</v>
      </c>
      <c r="G387" s="9">
        <v>50</v>
      </c>
    </row>
    <row r="388" spans="1:7" x14ac:dyDescent="0.15">
      <c r="A388" s="30" t="s">
        <v>387</v>
      </c>
      <c r="B388" s="36">
        <v>3</v>
      </c>
      <c r="C388" s="40" t="s">
        <v>38</v>
      </c>
      <c r="D388" s="39" t="s">
        <v>372</v>
      </c>
      <c r="E388" s="36">
        <v>49</v>
      </c>
      <c r="F388" s="9">
        <v>49</v>
      </c>
      <c r="G388" s="9">
        <v>50</v>
      </c>
    </row>
    <row r="389" spans="1:7" x14ac:dyDescent="0.15">
      <c r="A389" s="30" t="s">
        <v>387</v>
      </c>
      <c r="B389" s="36">
        <v>3</v>
      </c>
      <c r="C389" t="s">
        <v>374</v>
      </c>
      <c r="D389" s="38" t="s">
        <v>371</v>
      </c>
      <c r="E389" s="36">
        <v>49</v>
      </c>
      <c r="F389" s="9">
        <v>49.5</v>
      </c>
      <c r="G389" s="9">
        <v>50.5</v>
      </c>
    </row>
    <row r="390" spans="1:7" x14ac:dyDescent="0.15">
      <c r="A390" s="30" t="s">
        <v>387</v>
      </c>
      <c r="B390" s="36">
        <v>3</v>
      </c>
      <c r="C390" t="s">
        <v>374</v>
      </c>
      <c r="D390" s="39" t="s">
        <v>372</v>
      </c>
      <c r="E390" s="36">
        <v>49</v>
      </c>
      <c r="F390" s="9">
        <v>49.5</v>
      </c>
      <c r="G390" s="9">
        <v>50.5</v>
      </c>
    </row>
    <row r="391" spans="1:7" x14ac:dyDescent="0.15">
      <c r="A391" s="30" t="s">
        <v>387</v>
      </c>
      <c r="B391" s="36">
        <v>3</v>
      </c>
      <c r="C391" s="40" t="s">
        <v>375</v>
      </c>
      <c r="D391" s="38" t="s">
        <v>371</v>
      </c>
      <c r="E391" s="36">
        <v>50</v>
      </c>
      <c r="F391" s="9">
        <v>50</v>
      </c>
      <c r="G391" s="9">
        <v>51</v>
      </c>
    </row>
    <row r="392" spans="1:7" x14ac:dyDescent="0.15">
      <c r="A392" s="30" t="s">
        <v>387</v>
      </c>
      <c r="B392" s="36">
        <v>3</v>
      </c>
      <c r="C392" s="40" t="s">
        <v>375</v>
      </c>
      <c r="D392" s="39" t="s">
        <v>372</v>
      </c>
      <c r="E392" s="36">
        <v>50</v>
      </c>
      <c r="F392" s="9">
        <v>50</v>
      </c>
      <c r="G392" s="9">
        <v>51</v>
      </c>
    </row>
    <row r="393" spans="1:7" x14ac:dyDescent="0.15">
      <c r="A393" s="30" t="s">
        <v>387</v>
      </c>
      <c r="B393" s="36">
        <v>3</v>
      </c>
      <c r="C393" t="s">
        <v>376</v>
      </c>
      <c r="D393" s="38" t="s">
        <v>371</v>
      </c>
      <c r="E393" s="36">
        <v>50.5</v>
      </c>
      <c r="F393" s="9">
        <v>51</v>
      </c>
      <c r="G393" s="9">
        <v>52</v>
      </c>
    </row>
    <row r="394" spans="1:7" x14ac:dyDescent="0.15">
      <c r="A394" s="30" t="s">
        <v>387</v>
      </c>
      <c r="B394" s="36">
        <v>3</v>
      </c>
      <c r="C394" t="s">
        <v>376</v>
      </c>
      <c r="D394" s="39" t="s">
        <v>372</v>
      </c>
      <c r="E394" s="36">
        <v>51</v>
      </c>
      <c r="F394" s="9">
        <v>51</v>
      </c>
      <c r="G394" s="9">
        <v>52</v>
      </c>
    </row>
    <row r="395" spans="1:7" x14ac:dyDescent="0.15">
      <c r="A395" s="30" t="s">
        <v>387</v>
      </c>
      <c r="B395" s="36">
        <v>3</v>
      </c>
      <c r="C395" s="40" t="s">
        <v>377</v>
      </c>
      <c r="D395" s="38" t="s">
        <v>371</v>
      </c>
      <c r="E395" s="36">
        <v>51.5</v>
      </c>
      <c r="F395" s="9">
        <v>52</v>
      </c>
      <c r="G395" s="9">
        <v>53</v>
      </c>
    </row>
    <row r="396" spans="1:7" x14ac:dyDescent="0.15">
      <c r="A396" s="30" t="s">
        <v>387</v>
      </c>
      <c r="B396" s="36">
        <v>3</v>
      </c>
      <c r="C396" s="40" t="s">
        <v>377</v>
      </c>
      <c r="D396" s="39" t="s">
        <v>372</v>
      </c>
      <c r="E396" s="36">
        <v>52</v>
      </c>
      <c r="F396" s="9">
        <v>52</v>
      </c>
      <c r="G396" s="9">
        <v>53</v>
      </c>
    </row>
    <row r="397" spans="1:7" x14ac:dyDescent="0.15">
      <c r="A397" s="30" t="s">
        <v>387</v>
      </c>
      <c r="B397" s="36">
        <v>3</v>
      </c>
      <c r="C397" s="40" t="s">
        <v>378</v>
      </c>
      <c r="D397" s="38" t="s">
        <v>371</v>
      </c>
      <c r="E397" s="36">
        <v>52</v>
      </c>
      <c r="F397" s="9">
        <v>53</v>
      </c>
      <c r="G397" s="9">
        <v>54</v>
      </c>
    </row>
    <row r="398" spans="1:7" x14ac:dyDescent="0.15">
      <c r="A398" s="30" t="s">
        <v>387</v>
      </c>
      <c r="B398" s="36">
        <v>3</v>
      </c>
      <c r="C398" s="40" t="s">
        <v>378</v>
      </c>
      <c r="D398" s="39" t="s">
        <v>372</v>
      </c>
      <c r="E398" s="36">
        <v>52</v>
      </c>
      <c r="F398" s="9">
        <v>53</v>
      </c>
      <c r="G398" s="9">
        <v>54</v>
      </c>
    </row>
    <row r="399" spans="1:7" x14ac:dyDescent="0.15">
      <c r="A399" s="30" t="s">
        <v>387</v>
      </c>
      <c r="B399" s="36">
        <v>3</v>
      </c>
      <c r="C399" s="40" t="s">
        <v>379</v>
      </c>
      <c r="D399" s="38" t="s">
        <v>371</v>
      </c>
      <c r="E399" s="36">
        <v>52.5</v>
      </c>
      <c r="F399" s="9">
        <v>54</v>
      </c>
      <c r="G399" s="9">
        <v>55</v>
      </c>
    </row>
    <row r="400" spans="1:7" x14ac:dyDescent="0.15">
      <c r="A400" s="30" t="s">
        <v>387</v>
      </c>
      <c r="B400" s="36">
        <v>3</v>
      </c>
      <c r="C400" s="40" t="s">
        <v>379</v>
      </c>
      <c r="D400" s="39" t="s">
        <v>372</v>
      </c>
      <c r="E400" s="36">
        <v>52.5</v>
      </c>
      <c r="F400" s="9">
        <v>54</v>
      </c>
      <c r="G400" s="9">
        <v>55</v>
      </c>
    </row>
    <row r="401" spans="1:7" x14ac:dyDescent="0.15">
      <c r="A401" s="30" t="s">
        <v>387</v>
      </c>
      <c r="B401" s="36">
        <v>3</v>
      </c>
      <c r="C401" t="s">
        <v>380</v>
      </c>
      <c r="D401" s="38" t="s">
        <v>371</v>
      </c>
      <c r="E401" s="36">
        <v>53</v>
      </c>
      <c r="F401" s="9">
        <v>55</v>
      </c>
      <c r="G401" s="9">
        <v>56</v>
      </c>
    </row>
    <row r="402" spans="1:7" x14ac:dyDescent="0.15">
      <c r="A402" s="30" t="s">
        <v>387</v>
      </c>
      <c r="B402" s="36">
        <v>3</v>
      </c>
      <c r="C402" t="s">
        <v>380</v>
      </c>
      <c r="D402" s="39" t="s">
        <v>372</v>
      </c>
      <c r="E402" s="36">
        <v>53.5</v>
      </c>
      <c r="F402" s="9">
        <v>55</v>
      </c>
      <c r="G402" s="9">
        <v>56</v>
      </c>
    </row>
    <row r="403" spans="1:7" x14ac:dyDescent="0.15">
      <c r="A403" s="30" t="s">
        <v>387</v>
      </c>
      <c r="B403" s="36">
        <v>3</v>
      </c>
      <c r="C403" s="40" t="s">
        <v>381</v>
      </c>
      <c r="D403" s="38" t="s">
        <v>371</v>
      </c>
      <c r="E403" s="36">
        <v>54</v>
      </c>
      <c r="F403" s="9">
        <v>55.5</v>
      </c>
      <c r="G403" s="9">
        <v>56.5</v>
      </c>
    </row>
    <row r="404" spans="1:7" x14ac:dyDescent="0.15">
      <c r="A404" s="30" t="s">
        <v>387</v>
      </c>
      <c r="B404" s="36">
        <v>3</v>
      </c>
      <c r="C404" s="40" t="s">
        <v>381</v>
      </c>
      <c r="D404" s="39" t="s">
        <v>372</v>
      </c>
      <c r="E404" s="36">
        <v>54</v>
      </c>
      <c r="F404" s="9">
        <v>55.5</v>
      </c>
      <c r="G404" s="9">
        <v>56.5</v>
      </c>
    </row>
    <row r="405" spans="1:7" x14ac:dyDescent="0.15">
      <c r="A405" s="30" t="s">
        <v>387</v>
      </c>
      <c r="B405" s="36">
        <v>3</v>
      </c>
      <c r="C405" t="s">
        <v>382</v>
      </c>
      <c r="D405" s="38" t="s">
        <v>371</v>
      </c>
      <c r="E405" s="36">
        <v>54.5</v>
      </c>
      <c r="F405" s="9">
        <v>56</v>
      </c>
      <c r="G405" s="9">
        <v>57</v>
      </c>
    </row>
    <row r="406" spans="1:7" x14ac:dyDescent="0.15">
      <c r="A406" s="30" t="s">
        <v>387</v>
      </c>
      <c r="B406" s="36">
        <v>3</v>
      </c>
      <c r="C406" t="s">
        <v>382</v>
      </c>
      <c r="D406" s="39" t="s">
        <v>372</v>
      </c>
      <c r="E406" s="36">
        <v>54.5</v>
      </c>
      <c r="F406" s="9">
        <v>56</v>
      </c>
      <c r="G406" s="9">
        <v>57</v>
      </c>
    </row>
    <row r="407" spans="1:7" x14ac:dyDescent="0.15">
      <c r="A407" s="30" t="s">
        <v>387</v>
      </c>
      <c r="B407" s="36">
        <v>3</v>
      </c>
      <c r="C407" s="40" t="s">
        <v>383</v>
      </c>
      <c r="D407" s="38" t="s">
        <v>371</v>
      </c>
      <c r="E407" s="36">
        <v>55</v>
      </c>
      <c r="F407" s="9">
        <v>56.5</v>
      </c>
      <c r="G407" s="9">
        <v>57.5</v>
      </c>
    </row>
    <row r="408" spans="1:7" x14ac:dyDescent="0.15">
      <c r="A408" s="30" t="s">
        <v>387</v>
      </c>
      <c r="B408" s="36">
        <v>3</v>
      </c>
      <c r="C408" s="40" t="s">
        <v>383</v>
      </c>
      <c r="D408" s="39" t="s">
        <v>372</v>
      </c>
      <c r="E408" s="36">
        <v>55</v>
      </c>
      <c r="F408" s="9">
        <v>56.5</v>
      </c>
      <c r="G408" s="9">
        <v>57.5</v>
      </c>
    </row>
    <row r="409" spans="1:7" x14ac:dyDescent="0.15">
      <c r="A409" s="30" t="s">
        <v>387</v>
      </c>
      <c r="B409" s="36">
        <v>3</v>
      </c>
      <c r="C409" t="s">
        <v>384</v>
      </c>
      <c r="D409" s="38" t="s">
        <v>371</v>
      </c>
      <c r="E409" s="36">
        <v>55.5</v>
      </c>
      <c r="F409" s="9">
        <v>57</v>
      </c>
      <c r="G409" s="9">
        <v>58</v>
      </c>
    </row>
    <row r="410" spans="1:7" x14ac:dyDescent="0.15">
      <c r="A410" s="30" t="s">
        <v>387</v>
      </c>
      <c r="B410" s="36">
        <v>3</v>
      </c>
      <c r="C410" t="s">
        <v>384</v>
      </c>
      <c r="D410" s="39" t="s">
        <v>372</v>
      </c>
      <c r="E410" s="36">
        <v>55.5</v>
      </c>
      <c r="F410" s="4">
        <v>57</v>
      </c>
      <c r="G410" s="4">
        <v>58</v>
      </c>
    </row>
    <row r="411" spans="1:7" x14ac:dyDescent="0.15">
      <c r="A411" s="30" t="s">
        <v>387</v>
      </c>
      <c r="B411" s="36">
        <v>4</v>
      </c>
      <c r="C411" s="40" t="s">
        <v>38</v>
      </c>
      <c r="D411" s="38" t="s">
        <v>371</v>
      </c>
      <c r="E411" s="36">
        <v>57</v>
      </c>
      <c r="F411" s="9">
        <v>57.5</v>
      </c>
      <c r="G411" s="9">
        <v>58.5</v>
      </c>
    </row>
    <row r="412" spans="1:7" x14ac:dyDescent="0.15">
      <c r="A412" s="30" t="s">
        <v>387</v>
      </c>
      <c r="B412" s="36">
        <v>4</v>
      </c>
      <c r="C412" s="40" t="s">
        <v>38</v>
      </c>
      <c r="D412" s="39" t="s">
        <v>372</v>
      </c>
      <c r="E412" s="36">
        <v>57</v>
      </c>
      <c r="F412" s="9">
        <v>57.5</v>
      </c>
      <c r="G412" s="9">
        <v>58.5</v>
      </c>
    </row>
    <row r="413" spans="1:7" x14ac:dyDescent="0.15">
      <c r="A413" s="30" t="s">
        <v>387</v>
      </c>
      <c r="B413" s="36">
        <v>4</v>
      </c>
      <c r="C413" t="s">
        <v>374</v>
      </c>
      <c r="D413" s="38" t="s">
        <v>371</v>
      </c>
      <c r="E413" s="36">
        <v>57</v>
      </c>
      <c r="F413" s="9">
        <v>57.5</v>
      </c>
      <c r="G413" s="9">
        <v>58.5</v>
      </c>
    </row>
    <row r="414" spans="1:7" x14ac:dyDescent="0.15">
      <c r="A414" s="30" t="s">
        <v>387</v>
      </c>
      <c r="B414" s="36">
        <v>4</v>
      </c>
      <c r="C414" t="s">
        <v>374</v>
      </c>
      <c r="D414" s="39" t="s">
        <v>372</v>
      </c>
      <c r="E414" s="36">
        <v>57</v>
      </c>
      <c r="F414" s="9">
        <v>57.5</v>
      </c>
      <c r="G414" s="9">
        <v>58.5</v>
      </c>
    </row>
    <row r="415" spans="1:7" x14ac:dyDescent="0.15">
      <c r="A415" s="30" t="s">
        <v>387</v>
      </c>
      <c r="B415" s="36">
        <v>4</v>
      </c>
      <c r="C415" s="40" t="s">
        <v>375</v>
      </c>
      <c r="D415" s="38" t="s">
        <v>371</v>
      </c>
      <c r="E415" s="36">
        <v>57</v>
      </c>
      <c r="F415" s="9">
        <v>57.5</v>
      </c>
      <c r="G415" s="9">
        <v>58.5</v>
      </c>
    </row>
    <row r="416" spans="1:7" x14ac:dyDescent="0.15">
      <c r="A416" s="30" t="s">
        <v>387</v>
      </c>
      <c r="B416" s="36">
        <v>4</v>
      </c>
      <c r="C416" s="40" t="s">
        <v>375</v>
      </c>
      <c r="D416" s="39" t="s">
        <v>372</v>
      </c>
      <c r="E416" s="36">
        <v>57</v>
      </c>
      <c r="F416" s="9">
        <v>57.5</v>
      </c>
      <c r="G416" s="9">
        <v>58.5</v>
      </c>
    </row>
    <row r="417" spans="1:7" x14ac:dyDescent="0.15">
      <c r="A417" s="30" t="s">
        <v>387</v>
      </c>
      <c r="B417" s="36">
        <v>4</v>
      </c>
      <c r="C417" t="s">
        <v>376</v>
      </c>
      <c r="D417" s="38" t="s">
        <v>371</v>
      </c>
      <c r="E417" s="36">
        <v>57</v>
      </c>
      <c r="F417" s="9">
        <v>58</v>
      </c>
      <c r="G417" s="9">
        <v>59</v>
      </c>
    </row>
    <row r="418" spans="1:7" x14ac:dyDescent="0.15">
      <c r="A418" s="30" t="s">
        <v>387</v>
      </c>
      <c r="B418" s="36">
        <v>4</v>
      </c>
      <c r="C418" t="s">
        <v>376</v>
      </c>
      <c r="D418" s="39" t="s">
        <v>372</v>
      </c>
      <c r="E418" s="36">
        <v>57</v>
      </c>
      <c r="F418" s="9">
        <v>58</v>
      </c>
      <c r="G418" s="9">
        <v>59</v>
      </c>
    </row>
    <row r="419" spans="1:7" x14ac:dyDescent="0.15">
      <c r="A419" s="30" t="s">
        <v>387</v>
      </c>
      <c r="B419" s="36">
        <v>4</v>
      </c>
      <c r="C419" s="40" t="s">
        <v>377</v>
      </c>
      <c r="D419" s="38" t="s">
        <v>371</v>
      </c>
      <c r="E419" s="36">
        <v>57</v>
      </c>
      <c r="F419" s="9">
        <v>58</v>
      </c>
      <c r="G419" s="9">
        <v>59</v>
      </c>
    </row>
    <row r="420" spans="1:7" x14ac:dyDescent="0.15">
      <c r="A420" s="30" t="s">
        <v>387</v>
      </c>
      <c r="B420" s="36">
        <v>4</v>
      </c>
      <c r="C420" s="40" t="s">
        <v>377</v>
      </c>
      <c r="D420" s="39" t="s">
        <v>372</v>
      </c>
      <c r="E420" s="36">
        <v>57</v>
      </c>
      <c r="F420" s="9">
        <v>58</v>
      </c>
      <c r="G420" s="9">
        <v>59</v>
      </c>
    </row>
    <row r="421" spans="1:7" x14ac:dyDescent="0.15">
      <c r="A421" s="30" t="s">
        <v>387</v>
      </c>
      <c r="B421" s="36">
        <v>4</v>
      </c>
      <c r="C421" s="40" t="s">
        <v>378</v>
      </c>
      <c r="D421" s="38" t="s">
        <v>371</v>
      </c>
      <c r="E421" s="36">
        <v>57</v>
      </c>
      <c r="F421" s="9">
        <v>58</v>
      </c>
      <c r="G421" s="9">
        <v>59</v>
      </c>
    </row>
    <row r="422" spans="1:7" x14ac:dyDescent="0.15">
      <c r="A422" s="30" t="s">
        <v>387</v>
      </c>
      <c r="B422" s="36">
        <v>4</v>
      </c>
      <c r="C422" s="40" t="s">
        <v>378</v>
      </c>
      <c r="D422" s="39" t="s">
        <v>372</v>
      </c>
      <c r="E422" s="36">
        <v>57</v>
      </c>
      <c r="F422" s="9">
        <v>58</v>
      </c>
      <c r="G422" s="9">
        <v>59</v>
      </c>
    </row>
    <row r="423" spans="1:7" x14ac:dyDescent="0.15">
      <c r="A423" s="30" t="s">
        <v>387</v>
      </c>
      <c r="B423" s="36">
        <v>4</v>
      </c>
      <c r="C423" s="40" t="s">
        <v>379</v>
      </c>
      <c r="D423" s="38" t="s">
        <v>371</v>
      </c>
      <c r="E423" s="36">
        <v>57</v>
      </c>
      <c r="F423" s="9">
        <v>58</v>
      </c>
      <c r="G423" s="9">
        <v>59</v>
      </c>
    </row>
    <row r="424" spans="1:7" x14ac:dyDescent="0.15">
      <c r="A424" s="30" t="s">
        <v>387</v>
      </c>
      <c r="B424" s="36">
        <v>4</v>
      </c>
      <c r="C424" s="40" t="s">
        <v>379</v>
      </c>
      <c r="D424" s="39" t="s">
        <v>372</v>
      </c>
      <c r="E424" s="36">
        <v>57</v>
      </c>
      <c r="F424" s="9">
        <v>58</v>
      </c>
      <c r="G424" s="9">
        <v>59</v>
      </c>
    </row>
    <row r="425" spans="1:7" x14ac:dyDescent="0.15">
      <c r="A425" s="30" t="s">
        <v>387</v>
      </c>
      <c r="B425" s="36">
        <v>4</v>
      </c>
      <c r="C425" t="s">
        <v>380</v>
      </c>
      <c r="D425" s="38" t="s">
        <v>371</v>
      </c>
      <c r="E425" s="36">
        <v>57</v>
      </c>
      <c r="F425" s="9">
        <v>58</v>
      </c>
      <c r="G425" s="9">
        <v>59</v>
      </c>
    </row>
    <row r="426" spans="1:7" x14ac:dyDescent="0.15">
      <c r="A426" s="30" t="s">
        <v>387</v>
      </c>
      <c r="B426" s="36">
        <v>4</v>
      </c>
      <c r="C426" t="s">
        <v>380</v>
      </c>
      <c r="D426" s="39" t="s">
        <v>372</v>
      </c>
      <c r="E426" s="36">
        <v>57</v>
      </c>
      <c r="F426" s="9">
        <v>58</v>
      </c>
      <c r="G426" s="9">
        <v>59</v>
      </c>
    </row>
    <row r="427" spans="1:7" x14ac:dyDescent="0.15">
      <c r="A427" s="30" t="s">
        <v>387</v>
      </c>
      <c r="B427" s="36">
        <v>4</v>
      </c>
      <c r="C427" s="40" t="s">
        <v>381</v>
      </c>
      <c r="D427" s="38" t="s">
        <v>371</v>
      </c>
      <c r="E427" s="36">
        <v>57</v>
      </c>
      <c r="F427" s="9">
        <v>58</v>
      </c>
      <c r="G427" s="9">
        <v>59</v>
      </c>
    </row>
    <row r="428" spans="1:7" x14ac:dyDescent="0.15">
      <c r="A428" s="30" t="s">
        <v>387</v>
      </c>
      <c r="B428" s="36">
        <v>4</v>
      </c>
      <c r="C428" s="40" t="s">
        <v>381</v>
      </c>
      <c r="D428" s="39" t="s">
        <v>372</v>
      </c>
      <c r="E428" s="36">
        <v>57</v>
      </c>
      <c r="F428" s="9">
        <v>58</v>
      </c>
      <c r="G428" s="9">
        <v>59</v>
      </c>
    </row>
    <row r="429" spans="1:7" x14ac:dyDescent="0.15">
      <c r="A429" s="30" t="s">
        <v>387</v>
      </c>
      <c r="B429" s="36">
        <v>4</v>
      </c>
      <c r="C429" t="s">
        <v>382</v>
      </c>
      <c r="D429" s="38" t="s">
        <v>371</v>
      </c>
      <c r="E429" s="36">
        <v>57</v>
      </c>
      <c r="F429" s="9">
        <v>58</v>
      </c>
      <c r="G429" s="9">
        <v>59</v>
      </c>
    </row>
    <row r="430" spans="1:7" x14ac:dyDescent="0.15">
      <c r="A430" s="30" t="s">
        <v>387</v>
      </c>
      <c r="B430" s="36">
        <v>4</v>
      </c>
      <c r="C430" t="s">
        <v>382</v>
      </c>
      <c r="D430" s="39" t="s">
        <v>372</v>
      </c>
      <c r="E430" s="36">
        <v>57</v>
      </c>
      <c r="F430" s="9">
        <v>58</v>
      </c>
      <c r="G430" s="9">
        <v>59</v>
      </c>
    </row>
    <row r="431" spans="1:7" x14ac:dyDescent="0.15">
      <c r="A431" s="30" t="s">
        <v>387</v>
      </c>
      <c r="B431" s="36">
        <v>4</v>
      </c>
      <c r="C431" s="40" t="s">
        <v>383</v>
      </c>
      <c r="D431" s="38" t="s">
        <v>371</v>
      </c>
      <c r="E431" s="36">
        <v>57</v>
      </c>
      <c r="F431" s="9">
        <v>58</v>
      </c>
      <c r="G431" s="9">
        <v>59</v>
      </c>
    </row>
    <row r="432" spans="1:7" x14ac:dyDescent="0.15">
      <c r="A432" s="30" t="s">
        <v>387</v>
      </c>
      <c r="B432" s="36">
        <v>4</v>
      </c>
      <c r="C432" s="40" t="s">
        <v>383</v>
      </c>
      <c r="D432" s="39" t="s">
        <v>372</v>
      </c>
      <c r="E432" s="36">
        <v>57</v>
      </c>
      <c r="F432" s="9">
        <v>58</v>
      </c>
      <c r="G432" s="9">
        <v>59</v>
      </c>
    </row>
    <row r="433" spans="1:7" x14ac:dyDescent="0.15">
      <c r="A433" s="30" t="s">
        <v>387</v>
      </c>
      <c r="B433" s="36">
        <v>4</v>
      </c>
      <c r="C433" t="s">
        <v>384</v>
      </c>
      <c r="D433" s="38" t="s">
        <v>371</v>
      </c>
      <c r="E433" s="36">
        <v>57</v>
      </c>
      <c r="F433" s="9">
        <v>58</v>
      </c>
      <c r="G433" s="9">
        <v>59</v>
      </c>
    </row>
    <row r="434" spans="1:7" x14ac:dyDescent="0.15">
      <c r="A434" s="30" t="s">
        <v>387</v>
      </c>
      <c r="B434" s="36">
        <v>4</v>
      </c>
      <c r="C434" t="s">
        <v>384</v>
      </c>
      <c r="D434" s="39" t="s">
        <v>372</v>
      </c>
      <c r="E434" s="36">
        <v>57</v>
      </c>
      <c r="F434" s="4">
        <v>58</v>
      </c>
      <c r="G434" s="4">
        <v>59</v>
      </c>
    </row>
    <row r="435" spans="1:7" x14ac:dyDescent="0.15">
      <c r="A435" s="30" t="s">
        <v>387</v>
      </c>
      <c r="B435" s="36">
        <v>5</v>
      </c>
      <c r="C435" s="40" t="s">
        <v>38</v>
      </c>
      <c r="D435" s="38" t="s">
        <v>371</v>
      </c>
      <c r="E435" s="36">
        <v>58.5</v>
      </c>
      <c r="F435" s="9">
        <v>58</v>
      </c>
      <c r="G435" s="9">
        <v>59</v>
      </c>
    </row>
    <row r="436" spans="1:7" x14ac:dyDescent="0.15">
      <c r="A436" s="30" t="s">
        <v>387</v>
      </c>
      <c r="B436" s="36">
        <v>5</v>
      </c>
      <c r="C436" s="40" t="s">
        <v>38</v>
      </c>
      <c r="D436" s="39" t="s">
        <v>372</v>
      </c>
      <c r="E436" s="36">
        <v>58.5</v>
      </c>
      <c r="F436" s="9">
        <v>58</v>
      </c>
      <c r="G436" s="9">
        <v>59</v>
      </c>
    </row>
    <row r="437" spans="1:7" x14ac:dyDescent="0.15">
      <c r="A437" s="30" t="s">
        <v>387</v>
      </c>
      <c r="B437" s="36">
        <v>5</v>
      </c>
      <c r="C437" t="s">
        <v>374</v>
      </c>
      <c r="D437" s="38" t="s">
        <v>371</v>
      </c>
      <c r="E437" s="36">
        <v>58.5</v>
      </c>
      <c r="F437" s="9">
        <v>58</v>
      </c>
      <c r="G437" s="9">
        <v>59</v>
      </c>
    </row>
    <row r="438" spans="1:7" x14ac:dyDescent="0.15">
      <c r="A438" s="30" t="s">
        <v>387</v>
      </c>
      <c r="B438" s="36">
        <v>5</v>
      </c>
      <c r="C438" t="s">
        <v>374</v>
      </c>
      <c r="D438" s="39" t="s">
        <v>372</v>
      </c>
      <c r="E438" s="36">
        <v>58.5</v>
      </c>
      <c r="F438" s="9">
        <v>58</v>
      </c>
      <c r="G438" s="9">
        <v>59</v>
      </c>
    </row>
    <row r="439" spans="1:7" x14ac:dyDescent="0.15">
      <c r="A439" s="30" t="s">
        <v>387</v>
      </c>
      <c r="B439" s="36">
        <v>5</v>
      </c>
      <c r="C439" s="40" t="s">
        <v>375</v>
      </c>
      <c r="D439" s="38" t="s">
        <v>371</v>
      </c>
      <c r="E439" s="36">
        <v>58.5</v>
      </c>
      <c r="F439" s="9">
        <v>58</v>
      </c>
      <c r="G439" s="9">
        <v>59</v>
      </c>
    </row>
    <row r="440" spans="1:7" x14ac:dyDescent="0.15">
      <c r="A440" s="30" t="s">
        <v>387</v>
      </c>
      <c r="B440" s="36">
        <v>5</v>
      </c>
      <c r="C440" s="40" t="s">
        <v>375</v>
      </c>
      <c r="D440" s="39" t="s">
        <v>372</v>
      </c>
      <c r="E440" s="36">
        <v>58.5</v>
      </c>
      <c r="F440" s="9">
        <v>58</v>
      </c>
      <c r="G440" s="9">
        <v>59</v>
      </c>
    </row>
    <row r="441" spans="1:7" x14ac:dyDescent="0.15">
      <c r="A441" s="30" t="s">
        <v>387</v>
      </c>
      <c r="B441" s="36">
        <v>5</v>
      </c>
      <c r="C441" t="s">
        <v>376</v>
      </c>
      <c r="D441" s="38" t="s">
        <v>371</v>
      </c>
      <c r="E441" s="36">
        <v>58</v>
      </c>
      <c r="F441" s="9">
        <v>58</v>
      </c>
      <c r="G441" s="9">
        <v>59</v>
      </c>
    </row>
    <row r="442" spans="1:7" x14ac:dyDescent="0.15">
      <c r="A442" s="30" t="s">
        <v>387</v>
      </c>
      <c r="B442" s="36">
        <v>5</v>
      </c>
      <c r="C442" t="s">
        <v>376</v>
      </c>
      <c r="D442" s="39" t="s">
        <v>372</v>
      </c>
      <c r="E442" s="36">
        <v>58</v>
      </c>
      <c r="F442" s="9">
        <v>58</v>
      </c>
      <c r="G442" s="9">
        <v>59</v>
      </c>
    </row>
    <row r="443" spans="1:7" x14ac:dyDescent="0.15">
      <c r="A443" s="30" t="s">
        <v>387</v>
      </c>
      <c r="B443" s="36">
        <v>5</v>
      </c>
      <c r="C443" s="40" t="s">
        <v>377</v>
      </c>
      <c r="D443" s="38" t="s">
        <v>371</v>
      </c>
      <c r="E443" s="36">
        <v>58</v>
      </c>
      <c r="F443" s="9">
        <v>58</v>
      </c>
      <c r="G443" s="9">
        <v>59</v>
      </c>
    </row>
    <row r="444" spans="1:7" x14ac:dyDescent="0.15">
      <c r="A444" s="30" t="s">
        <v>387</v>
      </c>
      <c r="B444" s="36">
        <v>5</v>
      </c>
      <c r="C444" s="40" t="s">
        <v>377</v>
      </c>
      <c r="D444" s="39" t="s">
        <v>372</v>
      </c>
      <c r="E444" s="36">
        <v>58</v>
      </c>
      <c r="F444" s="9">
        <v>58</v>
      </c>
      <c r="G444" s="9">
        <v>59</v>
      </c>
    </row>
    <row r="445" spans="1:7" x14ac:dyDescent="0.15">
      <c r="A445" s="30" t="s">
        <v>387</v>
      </c>
      <c r="B445" s="36">
        <v>5</v>
      </c>
      <c r="C445" s="40" t="s">
        <v>378</v>
      </c>
      <c r="D445" s="38" t="s">
        <v>371</v>
      </c>
      <c r="E445" s="36">
        <v>58</v>
      </c>
      <c r="F445" s="9">
        <v>58</v>
      </c>
      <c r="G445" s="9">
        <v>59</v>
      </c>
    </row>
    <row r="446" spans="1:7" x14ac:dyDescent="0.15">
      <c r="A446" s="30" t="s">
        <v>387</v>
      </c>
      <c r="B446" s="36">
        <v>5</v>
      </c>
      <c r="C446" s="40" t="s">
        <v>378</v>
      </c>
      <c r="D446" s="39" t="s">
        <v>372</v>
      </c>
      <c r="E446" s="36">
        <v>58</v>
      </c>
      <c r="F446" s="9">
        <v>58</v>
      </c>
      <c r="G446" s="9">
        <v>59</v>
      </c>
    </row>
    <row r="447" spans="1:7" x14ac:dyDescent="0.15">
      <c r="A447" s="30" t="s">
        <v>387</v>
      </c>
      <c r="B447" s="36">
        <v>5</v>
      </c>
      <c r="C447" s="40" t="s">
        <v>379</v>
      </c>
      <c r="D447" s="38" t="s">
        <v>371</v>
      </c>
      <c r="E447" s="36">
        <v>57.5</v>
      </c>
      <c r="F447" s="9">
        <v>58</v>
      </c>
      <c r="G447" s="9">
        <v>59</v>
      </c>
    </row>
    <row r="448" spans="1:7" x14ac:dyDescent="0.15">
      <c r="A448" s="30" t="s">
        <v>387</v>
      </c>
      <c r="B448" s="36">
        <v>5</v>
      </c>
      <c r="C448" s="40" t="s">
        <v>379</v>
      </c>
      <c r="D448" s="39" t="s">
        <v>372</v>
      </c>
      <c r="E448" s="36">
        <v>57.5</v>
      </c>
      <c r="F448" s="9">
        <v>58</v>
      </c>
      <c r="G448" s="9">
        <v>59</v>
      </c>
    </row>
    <row r="449" spans="1:7" x14ac:dyDescent="0.15">
      <c r="A449" s="30" t="s">
        <v>387</v>
      </c>
      <c r="B449" s="36">
        <v>5</v>
      </c>
      <c r="C449" t="s">
        <v>380</v>
      </c>
      <c r="D449" s="38" t="s">
        <v>371</v>
      </c>
      <c r="E449" s="36">
        <v>57.5</v>
      </c>
      <c r="F449" s="9">
        <v>58</v>
      </c>
      <c r="G449" s="9">
        <v>59</v>
      </c>
    </row>
    <row r="450" spans="1:7" x14ac:dyDescent="0.15">
      <c r="A450" s="30" t="s">
        <v>387</v>
      </c>
      <c r="B450" s="36">
        <v>5</v>
      </c>
      <c r="C450" t="s">
        <v>380</v>
      </c>
      <c r="D450" s="39" t="s">
        <v>372</v>
      </c>
      <c r="E450" s="36">
        <v>57.5</v>
      </c>
      <c r="F450" s="9">
        <v>58</v>
      </c>
      <c r="G450" s="9">
        <v>59</v>
      </c>
    </row>
    <row r="451" spans="1:7" x14ac:dyDescent="0.15">
      <c r="A451" s="30" t="s">
        <v>387</v>
      </c>
      <c r="B451" s="36">
        <v>5</v>
      </c>
      <c r="C451" s="40" t="s">
        <v>381</v>
      </c>
      <c r="D451" s="38" t="s">
        <v>371</v>
      </c>
      <c r="E451" s="36">
        <v>57.5</v>
      </c>
      <c r="F451" s="9">
        <v>58</v>
      </c>
      <c r="G451" s="9">
        <v>59</v>
      </c>
    </row>
    <row r="452" spans="1:7" x14ac:dyDescent="0.15">
      <c r="A452" s="30" t="s">
        <v>387</v>
      </c>
      <c r="B452" s="36">
        <v>5</v>
      </c>
      <c r="C452" s="40" t="s">
        <v>381</v>
      </c>
      <c r="D452" s="39" t="s">
        <v>372</v>
      </c>
      <c r="E452" s="36">
        <v>57.5</v>
      </c>
      <c r="F452" s="9">
        <v>58</v>
      </c>
      <c r="G452" s="9">
        <v>59</v>
      </c>
    </row>
    <row r="453" spans="1:7" x14ac:dyDescent="0.15">
      <c r="A453" s="30" t="s">
        <v>387</v>
      </c>
      <c r="B453" s="36">
        <v>5</v>
      </c>
      <c r="C453" t="s">
        <v>382</v>
      </c>
      <c r="D453" s="38" t="s">
        <v>371</v>
      </c>
      <c r="E453" s="36">
        <v>57</v>
      </c>
      <c r="F453" s="9">
        <v>58</v>
      </c>
      <c r="G453" s="9">
        <v>59</v>
      </c>
    </row>
    <row r="454" spans="1:7" x14ac:dyDescent="0.15">
      <c r="A454" s="30" t="s">
        <v>387</v>
      </c>
      <c r="B454" s="36">
        <v>5</v>
      </c>
      <c r="C454" t="s">
        <v>382</v>
      </c>
      <c r="D454" s="39" t="s">
        <v>372</v>
      </c>
      <c r="E454" s="36">
        <v>57</v>
      </c>
      <c r="F454" s="9">
        <v>58</v>
      </c>
      <c r="G454" s="9">
        <v>59</v>
      </c>
    </row>
    <row r="455" spans="1:7" x14ac:dyDescent="0.15">
      <c r="A455" s="30" t="s">
        <v>387</v>
      </c>
      <c r="B455" s="36">
        <v>5</v>
      </c>
      <c r="C455" s="40" t="s">
        <v>383</v>
      </c>
      <c r="D455" s="38" t="s">
        <v>371</v>
      </c>
      <c r="E455" s="36">
        <v>57</v>
      </c>
      <c r="F455" s="9">
        <v>58</v>
      </c>
      <c r="G455" s="9">
        <v>59</v>
      </c>
    </row>
    <row r="456" spans="1:7" x14ac:dyDescent="0.15">
      <c r="A456" s="30" t="s">
        <v>387</v>
      </c>
      <c r="B456" s="36">
        <v>5</v>
      </c>
      <c r="C456" s="40" t="s">
        <v>383</v>
      </c>
      <c r="D456" s="39" t="s">
        <v>372</v>
      </c>
      <c r="E456" s="36">
        <v>57</v>
      </c>
      <c r="F456" s="9">
        <v>58</v>
      </c>
      <c r="G456" s="9">
        <v>59</v>
      </c>
    </row>
    <row r="457" spans="1:7" x14ac:dyDescent="0.15">
      <c r="A457" s="30" t="s">
        <v>387</v>
      </c>
      <c r="B457" s="36">
        <v>5</v>
      </c>
      <c r="C457" t="s">
        <v>384</v>
      </c>
      <c r="D457" s="38" t="s">
        <v>371</v>
      </c>
      <c r="E457" s="36">
        <v>57</v>
      </c>
      <c r="F457" s="9">
        <v>58</v>
      </c>
      <c r="G457" s="9">
        <v>59</v>
      </c>
    </row>
    <row r="458" spans="1:7" x14ac:dyDescent="0.15">
      <c r="A458" s="30" t="s">
        <v>387</v>
      </c>
      <c r="B458" s="36">
        <v>5</v>
      </c>
      <c r="C458" t="s">
        <v>384</v>
      </c>
      <c r="D458" s="39" t="s">
        <v>372</v>
      </c>
      <c r="E458" s="36">
        <v>57</v>
      </c>
      <c r="F458" s="4">
        <v>58</v>
      </c>
      <c r="G458" s="4">
        <v>59</v>
      </c>
    </row>
    <row r="459" spans="1:7" x14ac:dyDescent="0.15">
      <c r="A459" s="30" t="s">
        <v>387</v>
      </c>
      <c r="B459" s="36" t="s">
        <v>367</v>
      </c>
      <c r="C459" s="40" t="s">
        <v>38</v>
      </c>
      <c r="D459" s="38" t="s">
        <v>371</v>
      </c>
      <c r="E459" s="36">
        <v>58.5</v>
      </c>
      <c r="F459" s="9">
        <v>58</v>
      </c>
      <c r="G459" s="9">
        <v>59</v>
      </c>
    </row>
    <row r="460" spans="1:7" x14ac:dyDescent="0.15">
      <c r="A460" s="30" t="s">
        <v>387</v>
      </c>
      <c r="B460" s="36" t="s">
        <v>367</v>
      </c>
      <c r="C460" s="40" t="s">
        <v>38</v>
      </c>
      <c r="D460" s="39" t="s">
        <v>372</v>
      </c>
      <c r="E460" s="36">
        <v>58.5</v>
      </c>
      <c r="F460" s="9">
        <v>58</v>
      </c>
      <c r="G460" s="9">
        <v>59</v>
      </c>
    </row>
    <row r="461" spans="1:7" x14ac:dyDescent="0.15">
      <c r="A461" s="30" t="s">
        <v>387</v>
      </c>
      <c r="B461" s="36" t="s">
        <v>367</v>
      </c>
      <c r="C461" t="s">
        <v>374</v>
      </c>
      <c r="D461" s="38" t="s">
        <v>371</v>
      </c>
      <c r="E461" s="36">
        <v>58.5</v>
      </c>
      <c r="F461" s="9">
        <v>58</v>
      </c>
      <c r="G461" s="9">
        <v>59</v>
      </c>
    </row>
    <row r="462" spans="1:7" x14ac:dyDescent="0.15">
      <c r="A462" s="30" t="s">
        <v>387</v>
      </c>
      <c r="B462" s="36" t="s">
        <v>367</v>
      </c>
      <c r="C462" t="s">
        <v>374</v>
      </c>
      <c r="D462" s="39" t="s">
        <v>372</v>
      </c>
      <c r="E462" s="36">
        <v>58.5</v>
      </c>
      <c r="F462" s="9">
        <v>58</v>
      </c>
      <c r="G462" s="9">
        <v>59</v>
      </c>
    </row>
    <row r="463" spans="1:7" x14ac:dyDescent="0.15">
      <c r="A463" s="30" t="s">
        <v>387</v>
      </c>
      <c r="B463" s="36" t="s">
        <v>367</v>
      </c>
      <c r="C463" s="40" t="s">
        <v>375</v>
      </c>
      <c r="D463" s="38" t="s">
        <v>371</v>
      </c>
      <c r="E463" s="36">
        <v>58.5</v>
      </c>
      <c r="F463" s="9">
        <v>58</v>
      </c>
      <c r="G463" s="9">
        <v>59</v>
      </c>
    </row>
    <row r="464" spans="1:7" x14ac:dyDescent="0.15">
      <c r="A464" s="30" t="s">
        <v>387</v>
      </c>
      <c r="B464" s="36" t="s">
        <v>367</v>
      </c>
      <c r="C464" s="40" t="s">
        <v>375</v>
      </c>
      <c r="D464" s="39" t="s">
        <v>372</v>
      </c>
      <c r="E464" s="36">
        <v>58.5</v>
      </c>
      <c r="F464" s="9">
        <v>58</v>
      </c>
      <c r="G464" s="9">
        <v>59</v>
      </c>
    </row>
    <row r="465" spans="1:7" x14ac:dyDescent="0.15">
      <c r="A465" s="30" t="s">
        <v>387</v>
      </c>
      <c r="B465" s="36" t="s">
        <v>367</v>
      </c>
      <c r="C465" t="s">
        <v>376</v>
      </c>
      <c r="D465" s="38" t="s">
        <v>371</v>
      </c>
      <c r="E465" s="36">
        <v>58</v>
      </c>
      <c r="F465" s="9">
        <v>58</v>
      </c>
      <c r="G465" s="9">
        <v>59</v>
      </c>
    </row>
    <row r="466" spans="1:7" x14ac:dyDescent="0.15">
      <c r="A466" s="30" t="s">
        <v>387</v>
      </c>
      <c r="B466" s="36" t="s">
        <v>367</v>
      </c>
      <c r="C466" t="s">
        <v>376</v>
      </c>
      <c r="D466" s="39" t="s">
        <v>372</v>
      </c>
      <c r="E466" s="36">
        <v>58</v>
      </c>
      <c r="F466" s="9">
        <v>58</v>
      </c>
      <c r="G466" s="9">
        <v>59</v>
      </c>
    </row>
    <row r="467" spans="1:7" x14ac:dyDescent="0.15">
      <c r="A467" s="30" t="s">
        <v>387</v>
      </c>
      <c r="B467" s="36" t="s">
        <v>367</v>
      </c>
      <c r="C467" s="40" t="s">
        <v>377</v>
      </c>
      <c r="D467" s="38" t="s">
        <v>371</v>
      </c>
      <c r="E467" s="36">
        <v>58</v>
      </c>
      <c r="F467" s="9">
        <v>58</v>
      </c>
      <c r="G467" s="9">
        <v>59</v>
      </c>
    </row>
    <row r="468" spans="1:7" x14ac:dyDescent="0.15">
      <c r="A468" s="30" t="s">
        <v>387</v>
      </c>
      <c r="B468" s="36" t="s">
        <v>367</v>
      </c>
      <c r="C468" s="40" t="s">
        <v>377</v>
      </c>
      <c r="D468" s="39" t="s">
        <v>372</v>
      </c>
      <c r="E468" s="36">
        <v>58</v>
      </c>
      <c r="F468" s="9">
        <v>58</v>
      </c>
      <c r="G468" s="9">
        <v>59</v>
      </c>
    </row>
    <row r="469" spans="1:7" x14ac:dyDescent="0.15">
      <c r="A469" s="30" t="s">
        <v>387</v>
      </c>
      <c r="B469" s="36" t="s">
        <v>367</v>
      </c>
      <c r="C469" s="40" t="s">
        <v>378</v>
      </c>
      <c r="D469" s="38" t="s">
        <v>371</v>
      </c>
      <c r="E469" s="36">
        <v>58</v>
      </c>
      <c r="F469" s="9">
        <v>58</v>
      </c>
      <c r="G469" s="9">
        <v>59</v>
      </c>
    </row>
    <row r="470" spans="1:7" x14ac:dyDescent="0.15">
      <c r="A470" s="30" t="s">
        <v>387</v>
      </c>
      <c r="B470" s="36" t="s">
        <v>367</v>
      </c>
      <c r="C470" s="40" t="s">
        <v>378</v>
      </c>
      <c r="D470" s="39" t="s">
        <v>372</v>
      </c>
      <c r="E470" s="36">
        <v>58</v>
      </c>
      <c r="F470" s="9">
        <v>58</v>
      </c>
      <c r="G470" s="9">
        <v>59</v>
      </c>
    </row>
    <row r="471" spans="1:7" x14ac:dyDescent="0.15">
      <c r="A471" s="30" t="s">
        <v>387</v>
      </c>
      <c r="B471" s="36" t="s">
        <v>367</v>
      </c>
      <c r="C471" s="40" t="s">
        <v>379</v>
      </c>
      <c r="D471" s="38" t="s">
        <v>371</v>
      </c>
      <c r="E471" s="36">
        <v>57.5</v>
      </c>
      <c r="F471" s="9">
        <v>58</v>
      </c>
      <c r="G471" s="9">
        <v>59</v>
      </c>
    </row>
    <row r="472" spans="1:7" x14ac:dyDescent="0.15">
      <c r="A472" s="30" t="s">
        <v>387</v>
      </c>
      <c r="B472" s="36" t="s">
        <v>367</v>
      </c>
      <c r="C472" s="40" t="s">
        <v>379</v>
      </c>
      <c r="D472" s="39" t="s">
        <v>372</v>
      </c>
      <c r="E472" s="36">
        <v>57.5</v>
      </c>
      <c r="F472" s="9">
        <v>58</v>
      </c>
      <c r="G472" s="9">
        <v>59</v>
      </c>
    </row>
    <row r="473" spans="1:7" x14ac:dyDescent="0.15">
      <c r="A473" s="30" t="s">
        <v>387</v>
      </c>
      <c r="B473" s="36" t="s">
        <v>367</v>
      </c>
      <c r="C473" t="s">
        <v>380</v>
      </c>
      <c r="D473" s="38" t="s">
        <v>371</v>
      </c>
      <c r="E473" s="36">
        <v>57.5</v>
      </c>
      <c r="F473" s="9">
        <v>58</v>
      </c>
      <c r="G473" s="9">
        <v>59</v>
      </c>
    </row>
    <row r="474" spans="1:7" x14ac:dyDescent="0.15">
      <c r="A474" s="30" t="s">
        <v>387</v>
      </c>
      <c r="B474" s="36" t="s">
        <v>367</v>
      </c>
      <c r="C474" t="s">
        <v>380</v>
      </c>
      <c r="D474" s="39" t="s">
        <v>372</v>
      </c>
      <c r="E474" s="36">
        <v>57.5</v>
      </c>
      <c r="F474" s="9">
        <v>58</v>
      </c>
      <c r="G474" s="9">
        <v>59</v>
      </c>
    </row>
    <row r="475" spans="1:7" x14ac:dyDescent="0.15">
      <c r="A475" s="30" t="s">
        <v>387</v>
      </c>
      <c r="B475" s="36" t="s">
        <v>367</v>
      </c>
      <c r="C475" s="40" t="s">
        <v>381</v>
      </c>
      <c r="D475" s="38" t="s">
        <v>371</v>
      </c>
      <c r="E475" s="36">
        <v>57.5</v>
      </c>
      <c r="F475" s="9">
        <v>58</v>
      </c>
      <c r="G475" s="9">
        <v>59</v>
      </c>
    </row>
    <row r="476" spans="1:7" x14ac:dyDescent="0.15">
      <c r="A476" s="30" t="s">
        <v>387</v>
      </c>
      <c r="B476" s="36" t="s">
        <v>367</v>
      </c>
      <c r="C476" s="40" t="s">
        <v>381</v>
      </c>
      <c r="D476" s="39" t="s">
        <v>372</v>
      </c>
      <c r="E476" s="36">
        <v>57.5</v>
      </c>
      <c r="F476" s="9">
        <v>58</v>
      </c>
      <c r="G476" s="9">
        <v>59</v>
      </c>
    </row>
    <row r="477" spans="1:7" x14ac:dyDescent="0.15">
      <c r="A477" s="30" t="s">
        <v>387</v>
      </c>
      <c r="B477" s="36" t="s">
        <v>367</v>
      </c>
      <c r="C477" t="s">
        <v>382</v>
      </c>
      <c r="D477" s="38" t="s">
        <v>371</v>
      </c>
      <c r="E477" s="36">
        <v>57</v>
      </c>
      <c r="F477" s="9">
        <v>58</v>
      </c>
      <c r="G477" s="9">
        <v>59</v>
      </c>
    </row>
    <row r="478" spans="1:7" x14ac:dyDescent="0.15">
      <c r="A478" s="30" t="s">
        <v>387</v>
      </c>
      <c r="B478" s="36" t="s">
        <v>367</v>
      </c>
      <c r="C478" t="s">
        <v>382</v>
      </c>
      <c r="D478" s="39" t="s">
        <v>372</v>
      </c>
      <c r="E478" s="36">
        <v>57</v>
      </c>
      <c r="F478" s="9">
        <v>58</v>
      </c>
      <c r="G478" s="9">
        <v>59</v>
      </c>
    </row>
    <row r="479" spans="1:7" x14ac:dyDescent="0.15">
      <c r="A479" s="30" t="s">
        <v>387</v>
      </c>
      <c r="B479" s="36" t="s">
        <v>367</v>
      </c>
      <c r="C479" s="40" t="s">
        <v>383</v>
      </c>
      <c r="D479" s="38" t="s">
        <v>371</v>
      </c>
      <c r="E479" s="36">
        <v>57</v>
      </c>
      <c r="F479" s="9">
        <v>58</v>
      </c>
      <c r="G479" s="9">
        <v>59</v>
      </c>
    </row>
    <row r="480" spans="1:7" x14ac:dyDescent="0.15">
      <c r="A480" s="30" t="s">
        <v>387</v>
      </c>
      <c r="B480" s="36" t="s">
        <v>367</v>
      </c>
      <c r="C480" s="40" t="s">
        <v>383</v>
      </c>
      <c r="D480" s="39" t="s">
        <v>372</v>
      </c>
      <c r="E480" s="36">
        <v>57</v>
      </c>
      <c r="F480" s="9">
        <v>58</v>
      </c>
      <c r="G480" s="9">
        <v>59</v>
      </c>
    </row>
    <row r="481" spans="1:7" x14ac:dyDescent="0.15">
      <c r="A481" s="30" t="s">
        <v>387</v>
      </c>
      <c r="B481" s="36" t="s">
        <v>367</v>
      </c>
      <c r="C481" t="s">
        <v>384</v>
      </c>
      <c r="D481" s="38" t="s">
        <v>371</v>
      </c>
      <c r="E481" s="36">
        <v>57</v>
      </c>
      <c r="F481" s="9">
        <v>58</v>
      </c>
      <c r="G481" s="9">
        <v>59</v>
      </c>
    </row>
    <row r="482" spans="1:7" x14ac:dyDescent="0.15">
      <c r="A482" s="30" t="s">
        <v>387</v>
      </c>
      <c r="B482" s="36" t="s">
        <v>367</v>
      </c>
      <c r="C482" t="s">
        <v>384</v>
      </c>
      <c r="D482" s="39" t="s">
        <v>372</v>
      </c>
      <c r="E482" s="36">
        <v>57</v>
      </c>
      <c r="F482" s="4">
        <v>58</v>
      </c>
      <c r="G482" s="4">
        <v>59</v>
      </c>
    </row>
    <row r="483" spans="1:7" x14ac:dyDescent="0.15">
      <c r="A483" s="30" t="s">
        <v>388</v>
      </c>
      <c r="B483" s="36">
        <v>2</v>
      </c>
      <c r="C483" s="40" t="s">
        <v>38</v>
      </c>
      <c r="D483" s="38" t="s">
        <v>371</v>
      </c>
      <c r="E483" s="36">
        <v>36</v>
      </c>
      <c r="F483" s="36">
        <v>36.5</v>
      </c>
      <c r="G483" s="36">
        <v>37.5</v>
      </c>
    </row>
    <row r="484" spans="1:7" x14ac:dyDescent="0.15">
      <c r="A484" s="30" t="s">
        <v>388</v>
      </c>
      <c r="B484" s="36">
        <v>2</v>
      </c>
      <c r="C484" s="40" t="s">
        <v>38</v>
      </c>
      <c r="D484" s="39" t="s">
        <v>372</v>
      </c>
      <c r="E484" s="36">
        <v>36.5</v>
      </c>
      <c r="F484" s="36">
        <v>37</v>
      </c>
      <c r="G484" s="36">
        <v>38</v>
      </c>
    </row>
    <row r="485" spans="1:7" x14ac:dyDescent="0.15">
      <c r="A485" s="30" t="s">
        <v>388</v>
      </c>
      <c r="B485" s="36">
        <v>2</v>
      </c>
      <c r="C485" t="s">
        <v>374</v>
      </c>
      <c r="D485" s="38" t="s">
        <v>371</v>
      </c>
      <c r="E485" s="36">
        <v>37</v>
      </c>
      <c r="F485" s="36">
        <v>37.5</v>
      </c>
      <c r="G485" s="36">
        <v>38.5</v>
      </c>
    </row>
    <row r="486" spans="1:7" x14ac:dyDescent="0.15">
      <c r="A486" s="30" t="s">
        <v>388</v>
      </c>
      <c r="B486" s="36">
        <v>2</v>
      </c>
      <c r="C486" t="s">
        <v>374</v>
      </c>
      <c r="D486" s="39" t="s">
        <v>372</v>
      </c>
      <c r="E486" s="36">
        <v>37.5</v>
      </c>
      <c r="F486" s="36">
        <v>38</v>
      </c>
      <c r="G486" s="36">
        <v>39</v>
      </c>
    </row>
    <row r="487" spans="1:7" x14ac:dyDescent="0.15">
      <c r="A487" s="30" t="s">
        <v>388</v>
      </c>
      <c r="B487" s="36">
        <v>2</v>
      </c>
      <c r="C487" s="40" t="s">
        <v>375</v>
      </c>
      <c r="D487" s="38" t="s">
        <v>371</v>
      </c>
      <c r="E487" s="36">
        <v>38</v>
      </c>
      <c r="F487" s="36">
        <v>38.5</v>
      </c>
      <c r="G487" s="36">
        <v>39.5</v>
      </c>
    </row>
    <row r="488" spans="1:7" x14ac:dyDescent="0.15">
      <c r="A488" s="30" t="s">
        <v>388</v>
      </c>
      <c r="B488" s="36">
        <v>2</v>
      </c>
      <c r="C488" s="40" t="s">
        <v>375</v>
      </c>
      <c r="D488" s="39" t="s">
        <v>372</v>
      </c>
      <c r="E488" s="36">
        <v>38.5</v>
      </c>
      <c r="F488" s="36">
        <v>39</v>
      </c>
      <c r="G488" s="36">
        <v>40</v>
      </c>
    </row>
    <row r="489" spans="1:7" x14ac:dyDescent="0.15">
      <c r="A489" s="30" t="s">
        <v>388</v>
      </c>
      <c r="B489" s="36">
        <v>2</v>
      </c>
      <c r="C489" t="s">
        <v>376</v>
      </c>
      <c r="D489" s="38" t="s">
        <v>371</v>
      </c>
      <c r="E489" s="36">
        <v>39</v>
      </c>
      <c r="F489" s="36">
        <v>39.5</v>
      </c>
      <c r="G489" s="36">
        <v>40.5</v>
      </c>
    </row>
    <row r="490" spans="1:7" x14ac:dyDescent="0.15">
      <c r="A490" s="30" t="s">
        <v>388</v>
      </c>
      <c r="B490" s="36">
        <v>2</v>
      </c>
      <c r="C490" t="s">
        <v>376</v>
      </c>
      <c r="D490" s="39" t="s">
        <v>372</v>
      </c>
      <c r="E490" s="36">
        <v>39.5</v>
      </c>
      <c r="F490" s="36">
        <v>40</v>
      </c>
      <c r="G490" s="36">
        <v>41</v>
      </c>
    </row>
    <row r="491" spans="1:7" x14ac:dyDescent="0.15">
      <c r="A491" s="30" t="s">
        <v>388</v>
      </c>
      <c r="B491" s="36">
        <v>2</v>
      </c>
      <c r="C491" s="40" t="s">
        <v>377</v>
      </c>
      <c r="D491" s="38" t="s">
        <v>371</v>
      </c>
      <c r="E491" s="36">
        <v>40</v>
      </c>
      <c r="F491" s="36">
        <v>40.5</v>
      </c>
      <c r="G491" s="36">
        <v>41.5</v>
      </c>
    </row>
    <row r="492" spans="1:7" x14ac:dyDescent="0.15">
      <c r="A492" s="30" t="s">
        <v>388</v>
      </c>
      <c r="B492" s="36">
        <v>2</v>
      </c>
      <c r="C492" s="40" t="s">
        <v>377</v>
      </c>
      <c r="D492" s="39" t="s">
        <v>372</v>
      </c>
      <c r="E492" s="36">
        <v>40.5</v>
      </c>
      <c r="F492" s="36">
        <v>41</v>
      </c>
      <c r="G492" s="36">
        <v>42</v>
      </c>
    </row>
    <row r="493" spans="1:7" x14ac:dyDescent="0.15">
      <c r="A493" s="30" t="s">
        <v>388</v>
      </c>
      <c r="B493" s="36">
        <v>2</v>
      </c>
      <c r="C493" s="40" t="s">
        <v>378</v>
      </c>
      <c r="D493" s="38" t="s">
        <v>371</v>
      </c>
      <c r="E493" s="36">
        <v>41</v>
      </c>
      <c r="F493" s="9">
        <v>41.5</v>
      </c>
      <c r="G493" s="9">
        <v>42.5</v>
      </c>
    </row>
    <row r="494" spans="1:7" x14ac:dyDescent="0.15">
      <c r="A494" s="30" t="s">
        <v>388</v>
      </c>
      <c r="B494" s="36">
        <v>2</v>
      </c>
      <c r="C494" s="40" t="s">
        <v>378</v>
      </c>
      <c r="D494" s="39" t="s">
        <v>372</v>
      </c>
      <c r="E494" s="36">
        <v>41</v>
      </c>
      <c r="F494" s="9">
        <v>41.5</v>
      </c>
      <c r="G494" s="9">
        <v>42.5</v>
      </c>
    </row>
    <row r="495" spans="1:7" x14ac:dyDescent="0.15">
      <c r="A495" s="30" t="s">
        <v>388</v>
      </c>
      <c r="B495" s="36">
        <v>2</v>
      </c>
      <c r="C495" s="40" t="s">
        <v>379</v>
      </c>
      <c r="D495" s="38" t="s">
        <v>371</v>
      </c>
      <c r="E495" s="36">
        <v>41.5</v>
      </c>
      <c r="F495" s="9">
        <v>42.5</v>
      </c>
      <c r="G495" s="9">
        <v>43.5</v>
      </c>
    </row>
    <row r="496" spans="1:7" x14ac:dyDescent="0.15">
      <c r="A496" s="30" t="s">
        <v>388</v>
      </c>
      <c r="B496" s="36">
        <v>2</v>
      </c>
      <c r="C496" s="40" t="s">
        <v>379</v>
      </c>
      <c r="D496" s="39" t="s">
        <v>372</v>
      </c>
      <c r="E496" s="36">
        <v>41.5</v>
      </c>
      <c r="F496" s="9">
        <v>42.5</v>
      </c>
      <c r="G496" s="9">
        <v>43.5</v>
      </c>
    </row>
    <row r="497" spans="1:7" x14ac:dyDescent="0.15">
      <c r="A497" s="30" t="s">
        <v>388</v>
      </c>
      <c r="B497" s="36">
        <v>2</v>
      </c>
      <c r="C497" t="s">
        <v>380</v>
      </c>
      <c r="D497" s="38" t="s">
        <v>371</v>
      </c>
      <c r="E497" s="36">
        <v>42</v>
      </c>
      <c r="F497" s="9">
        <v>43.5</v>
      </c>
      <c r="G497" s="9">
        <v>44.5</v>
      </c>
    </row>
    <row r="498" spans="1:7" x14ac:dyDescent="0.15">
      <c r="A498" s="30" t="s">
        <v>388</v>
      </c>
      <c r="B498" s="36">
        <v>2</v>
      </c>
      <c r="C498" t="s">
        <v>380</v>
      </c>
      <c r="D498" s="39" t="s">
        <v>372</v>
      </c>
      <c r="E498" s="36">
        <v>42.5</v>
      </c>
      <c r="F498" s="9">
        <v>43.5</v>
      </c>
      <c r="G498" s="9">
        <v>44.5</v>
      </c>
    </row>
    <row r="499" spans="1:7" x14ac:dyDescent="0.15">
      <c r="A499" s="30" t="s">
        <v>388</v>
      </c>
      <c r="B499" s="36">
        <v>2</v>
      </c>
      <c r="C499" s="40" t="s">
        <v>381</v>
      </c>
      <c r="D499" s="38" t="s">
        <v>371</v>
      </c>
      <c r="E499" s="36">
        <v>43</v>
      </c>
      <c r="F499" s="9">
        <v>44.5</v>
      </c>
      <c r="G499" s="9">
        <v>45.5</v>
      </c>
    </row>
    <row r="500" spans="1:7" x14ac:dyDescent="0.15">
      <c r="A500" s="30" t="s">
        <v>388</v>
      </c>
      <c r="B500" s="36">
        <v>2</v>
      </c>
      <c r="C500" s="40" t="s">
        <v>381</v>
      </c>
      <c r="D500" s="39" t="s">
        <v>372</v>
      </c>
      <c r="E500" s="36">
        <v>43</v>
      </c>
      <c r="F500" s="9">
        <v>44.5</v>
      </c>
      <c r="G500" s="9">
        <v>45.5</v>
      </c>
    </row>
    <row r="501" spans="1:7" x14ac:dyDescent="0.15">
      <c r="A501" s="30" t="s">
        <v>388</v>
      </c>
      <c r="B501" s="36">
        <v>2</v>
      </c>
      <c r="C501" t="s">
        <v>382</v>
      </c>
      <c r="D501" s="38" t="s">
        <v>371</v>
      </c>
      <c r="E501" s="36">
        <v>44</v>
      </c>
      <c r="F501" s="9">
        <v>45.5</v>
      </c>
      <c r="G501" s="9">
        <v>46.5</v>
      </c>
    </row>
    <row r="502" spans="1:7" x14ac:dyDescent="0.15">
      <c r="A502" s="30" t="s">
        <v>388</v>
      </c>
      <c r="B502" s="36">
        <v>2</v>
      </c>
      <c r="C502" t="s">
        <v>382</v>
      </c>
      <c r="D502" s="39" t="s">
        <v>372</v>
      </c>
      <c r="E502" s="36">
        <v>44</v>
      </c>
      <c r="F502" s="9">
        <v>45.5</v>
      </c>
      <c r="G502" s="9">
        <v>46.5</v>
      </c>
    </row>
    <row r="503" spans="1:7" x14ac:dyDescent="0.15">
      <c r="A503" s="30" t="s">
        <v>388</v>
      </c>
      <c r="B503" s="36">
        <v>2</v>
      </c>
      <c r="C503" s="40" t="s">
        <v>383</v>
      </c>
      <c r="D503" s="38" t="s">
        <v>371</v>
      </c>
      <c r="E503" s="36">
        <v>45</v>
      </c>
      <c r="F503" s="9">
        <v>46.5</v>
      </c>
      <c r="G503" s="9">
        <v>47.5</v>
      </c>
    </row>
    <row r="504" spans="1:7" x14ac:dyDescent="0.15">
      <c r="A504" s="30" t="s">
        <v>388</v>
      </c>
      <c r="B504" s="36">
        <v>2</v>
      </c>
      <c r="C504" s="40" t="s">
        <v>383</v>
      </c>
      <c r="D504" s="39" t="s">
        <v>372</v>
      </c>
      <c r="E504" s="36">
        <v>45</v>
      </c>
      <c r="F504" s="9">
        <v>46.5</v>
      </c>
      <c r="G504" s="9">
        <v>47.5</v>
      </c>
    </row>
    <row r="505" spans="1:7" x14ac:dyDescent="0.15">
      <c r="A505" s="30" t="s">
        <v>388</v>
      </c>
      <c r="B505" s="36">
        <v>2</v>
      </c>
      <c r="C505" t="s">
        <v>384</v>
      </c>
      <c r="D505" s="38" t="s">
        <v>371</v>
      </c>
      <c r="E505" s="36">
        <v>46</v>
      </c>
      <c r="F505" s="9">
        <v>47.5</v>
      </c>
      <c r="G505" s="9">
        <v>48.5</v>
      </c>
    </row>
    <row r="506" spans="1:7" x14ac:dyDescent="0.15">
      <c r="A506" s="30" t="s">
        <v>388</v>
      </c>
      <c r="B506" s="36">
        <v>2</v>
      </c>
      <c r="C506" t="s">
        <v>384</v>
      </c>
      <c r="D506" s="39" t="s">
        <v>372</v>
      </c>
      <c r="E506" s="36">
        <v>46</v>
      </c>
      <c r="F506" s="4">
        <v>47.5</v>
      </c>
      <c r="G506" s="4">
        <v>48.5</v>
      </c>
    </row>
    <row r="507" spans="1:7" x14ac:dyDescent="0.15">
      <c r="A507" s="30" t="s">
        <v>388</v>
      </c>
      <c r="B507" s="36">
        <v>3</v>
      </c>
      <c r="C507" s="40" t="s">
        <v>38</v>
      </c>
      <c r="D507" s="38" t="s">
        <v>371</v>
      </c>
      <c r="E507" s="36">
        <v>48</v>
      </c>
      <c r="F507" s="9">
        <v>48</v>
      </c>
      <c r="G507" s="9">
        <v>49</v>
      </c>
    </row>
    <row r="508" spans="1:7" x14ac:dyDescent="0.15">
      <c r="A508" s="30" t="s">
        <v>388</v>
      </c>
      <c r="B508" s="36">
        <v>3</v>
      </c>
      <c r="C508" s="40" t="s">
        <v>38</v>
      </c>
      <c r="D508" s="39" t="s">
        <v>372</v>
      </c>
      <c r="E508" s="36">
        <v>48</v>
      </c>
      <c r="F508" s="9">
        <v>48</v>
      </c>
      <c r="G508" s="9">
        <v>49</v>
      </c>
    </row>
    <row r="509" spans="1:7" x14ac:dyDescent="0.15">
      <c r="A509" s="30" t="s">
        <v>388</v>
      </c>
      <c r="B509" s="36">
        <v>3</v>
      </c>
      <c r="C509" t="s">
        <v>374</v>
      </c>
      <c r="D509" s="38" t="s">
        <v>371</v>
      </c>
      <c r="E509" s="36">
        <v>48</v>
      </c>
      <c r="F509" s="9">
        <v>48.5</v>
      </c>
      <c r="G509" s="9">
        <v>49.5</v>
      </c>
    </row>
    <row r="510" spans="1:7" x14ac:dyDescent="0.15">
      <c r="A510" s="30" t="s">
        <v>388</v>
      </c>
      <c r="B510" s="36">
        <v>3</v>
      </c>
      <c r="C510" t="s">
        <v>374</v>
      </c>
      <c r="D510" s="39" t="s">
        <v>372</v>
      </c>
      <c r="E510" s="36">
        <v>48.5</v>
      </c>
      <c r="F510" s="9">
        <v>48.5</v>
      </c>
      <c r="G510" s="9">
        <v>49.5</v>
      </c>
    </row>
    <row r="511" spans="1:7" x14ac:dyDescent="0.15">
      <c r="A511" s="30" t="s">
        <v>388</v>
      </c>
      <c r="B511" s="36">
        <v>3</v>
      </c>
      <c r="C511" s="40" t="s">
        <v>375</v>
      </c>
      <c r="D511" s="38" t="s">
        <v>371</v>
      </c>
      <c r="E511" s="36">
        <v>49</v>
      </c>
      <c r="F511" s="9">
        <v>49</v>
      </c>
      <c r="G511" s="9">
        <v>50</v>
      </c>
    </row>
    <row r="512" spans="1:7" x14ac:dyDescent="0.15">
      <c r="A512" s="30" t="s">
        <v>388</v>
      </c>
      <c r="B512" s="36">
        <v>3</v>
      </c>
      <c r="C512" s="40" t="s">
        <v>375</v>
      </c>
      <c r="D512" s="39" t="s">
        <v>372</v>
      </c>
      <c r="E512" s="36">
        <v>49.5</v>
      </c>
      <c r="F512" s="9">
        <v>49</v>
      </c>
      <c r="G512" s="9">
        <v>50</v>
      </c>
    </row>
    <row r="513" spans="1:7" x14ac:dyDescent="0.15">
      <c r="A513" s="30" t="s">
        <v>388</v>
      </c>
      <c r="B513" s="36">
        <v>3</v>
      </c>
      <c r="C513" t="s">
        <v>376</v>
      </c>
      <c r="D513" s="38" t="s">
        <v>371</v>
      </c>
      <c r="E513" s="36">
        <v>50</v>
      </c>
      <c r="F513" s="9">
        <v>50</v>
      </c>
      <c r="G513" s="9">
        <v>51</v>
      </c>
    </row>
    <row r="514" spans="1:7" x14ac:dyDescent="0.15">
      <c r="A514" s="30" t="s">
        <v>388</v>
      </c>
      <c r="B514" s="36">
        <v>3</v>
      </c>
      <c r="C514" t="s">
        <v>376</v>
      </c>
      <c r="D514" s="39" t="s">
        <v>372</v>
      </c>
      <c r="E514" s="36">
        <v>50.5</v>
      </c>
      <c r="F514" s="9">
        <v>50</v>
      </c>
      <c r="G514" s="9">
        <v>51</v>
      </c>
    </row>
    <row r="515" spans="1:7" x14ac:dyDescent="0.15">
      <c r="A515" s="30" t="s">
        <v>388</v>
      </c>
      <c r="B515" s="36">
        <v>3</v>
      </c>
      <c r="C515" s="40" t="s">
        <v>377</v>
      </c>
      <c r="D515" s="38" t="s">
        <v>371</v>
      </c>
      <c r="E515" s="36">
        <v>51</v>
      </c>
      <c r="F515" s="9">
        <v>51</v>
      </c>
      <c r="G515" s="9">
        <v>52</v>
      </c>
    </row>
    <row r="516" spans="1:7" x14ac:dyDescent="0.15">
      <c r="A516" s="30" t="s">
        <v>388</v>
      </c>
      <c r="B516" s="36">
        <v>3</v>
      </c>
      <c r="C516" s="40" t="s">
        <v>377</v>
      </c>
      <c r="D516" s="39" t="s">
        <v>372</v>
      </c>
      <c r="E516" s="36">
        <v>51</v>
      </c>
      <c r="F516" s="9">
        <v>51</v>
      </c>
      <c r="G516" s="9">
        <v>52</v>
      </c>
    </row>
    <row r="517" spans="1:7" x14ac:dyDescent="0.15">
      <c r="A517" s="30" t="s">
        <v>388</v>
      </c>
      <c r="B517" s="36">
        <v>3</v>
      </c>
      <c r="C517" s="40" t="s">
        <v>378</v>
      </c>
      <c r="D517" s="38" t="s">
        <v>371</v>
      </c>
      <c r="E517" s="36">
        <v>51.5</v>
      </c>
      <c r="F517" s="9">
        <v>52</v>
      </c>
      <c r="G517" s="9">
        <v>53</v>
      </c>
    </row>
    <row r="518" spans="1:7" x14ac:dyDescent="0.15">
      <c r="A518" s="30" t="s">
        <v>388</v>
      </c>
      <c r="B518" s="36">
        <v>3</v>
      </c>
      <c r="C518" s="40" t="s">
        <v>378</v>
      </c>
      <c r="D518" s="39" t="s">
        <v>372</v>
      </c>
      <c r="E518" s="36">
        <v>51.5</v>
      </c>
      <c r="F518" s="9">
        <v>52</v>
      </c>
      <c r="G518" s="9">
        <v>53</v>
      </c>
    </row>
    <row r="519" spans="1:7" x14ac:dyDescent="0.15">
      <c r="A519" s="30" t="s">
        <v>388</v>
      </c>
      <c r="B519" s="36">
        <v>3</v>
      </c>
      <c r="C519" s="40" t="s">
        <v>379</v>
      </c>
      <c r="D519" s="38" t="s">
        <v>371</v>
      </c>
      <c r="E519" s="36">
        <v>52</v>
      </c>
      <c r="F519" s="9">
        <v>53</v>
      </c>
      <c r="G519" s="9">
        <v>54</v>
      </c>
    </row>
    <row r="520" spans="1:7" x14ac:dyDescent="0.15">
      <c r="A520" s="30" t="s">
        <v>388</v>
      </c>
      <c r="B520" s="36">
        <v>3</v>
      </c>
      <c r="C520" s="40" t="s">
        <v>379</v>
      </c>
      <c r="D520" s="39" t="s">
        <v>372</v>
      </c>
      <c r="E520" s="36">
        <v>52</v>
      </c>
      <c r="F520" s="9">
        <v>53</v>
      </c>
      <c r="G520" s="9">
        <v>54</v>
      </c>
    </row>
    <row r="521" spans="1:7" x14ac:dyDescent="0.15">
      <c r="A521" s="30" t="s">
        <v>388</v>
      </c>
      <c r="B521" s="36">
        <v>3</v>
      </c>
      <c r="C521" t="s">
        <v>380</v>
      </c>
      <c r="D521" s="38" t="s">
        <v>371</v>
      </c>
      <c r="E521" s="36">
        <v>52.5</v>
      </c>
      <c r="F521" s="9">
        <v>53.5</v>
      </c>
      <c r="G521" s="9">
        <v>54.5</v>
      </c>
    </row>
    <row r="522" spans="1:7" x14ac:dyDescent="0.15">
      <c r="A522" s="30" t="s">
        <v>388</v>
      </c>
      <c r="B522" s="36">
        <v>3</v>
      </c>
      <c r="C522" t="s">
        <v>380</v>
      </c>
      <c r="D522" s="39" t="s">
        <v>372</v>
      </c>
      <c r="E522" s="36">
        <v>53</v>
      </c>
      <c r="F522" s="9">
        <v>53.5</v>
      </c>
      <c r="G522" s="9">
        <v>54.5</v>
      </c>
    </row>
    <row r="523" spans="1:7" x14ac:dyDescent="0.15">
      <c r="A523" s="30" t="s">
        <v>388</v>
      </c>
      <c r="B523" s="36">
        <v>3</v>
      </c>
      <c r="C523" s="40" t="s">
        <v>381</v>
      </c>
      <c r="D523" s="38" t="s">
        <v>371</v>
      </c>
      <c r="E523" s="36">
        <v>53.5</v>
      </c>
      <c r="F523" s="9">
        <v>54.5</v>
      </c>
      <c r="G523" s="9">
        <v>55.5</v>
      </c>
    </row>
    <row r="524" spans="1:7" x14ac:dyDescent="0.15">
      <c r="A524" s="30" t="s">
        <v>388</v>
      </c>
      <c r="B524" s="36">
        <v>3</v>
      </c>
      <c r="C524" s="40" t="s">
        <v>381</v>
      </c>
      <c r="D524" s="39" t="s">
        <v>372</v>
      </c>
      <c r="E524" s="36">
        <v>53.5</v>
      </c>
      <c r="F524" s="9">
        <v>54.5</v>
      </c>
      <c r="G524" s="9">
        <v>55.5</v>
      </c>
    </row>
    <row r="525" spans="1:7" x14ac:dyDescent="0.15">
      <c r="A525" s="30" t="s">
        <v>388</v>
      </c>
      <c r="B525" s="36">
        <v>3</v>
      </c>
      <c r="C525" t="s">
        <v>382</v>
      </c>
      <c r="D525" s="38" t="s">
        <v>371</v>
      </c>
      <c r="E525" s="36">
        <v>54</v>
      </c>
      <c r="F525" s="9">
        <v>55.5</v>
      </c>
      <c r="G525" s="9">
        <v>56.5</v>
      </c>
    </row>
    <row r="526" spans="1:7" x14ac:dyDescent="0.15">
      <c r="A526" s="30" t="s">
        <v>388</v>
      </c>
      <c r="B526" s="36">
        <v>3</v>
      </c>
      <c r="C526" t="s">
        <v>382</v>
      </c>
      <c r="D526" s="39" t="s">
        <v>372</v>
      </c>
      <c r="E526" s="36">
        <v>54</v>
      </c>
      <c r="F526" s="9">
        <v>55.5</v>
      </c>
      <c r="G526" s="9">
        <v>56.5</v>
      </c>
    </row>
    <row r="527" spans="1:7" x14ac:dyDescent="0.15">
      <c r="A527" s="30" t="s">
        <v>388</v>
      </c>
      <c r="B527" s="36">
        <v>3</v>
      </c>
      <c r="C527" s="40" t="s">
        <v>383</v>
      </c>
      <c r="D527" s="38" t="s">
        <v>371</v>
      </c>
      <c r="E527" s="36">
        <v>54.5</v>
      </c>
      <c r="F527" s="9">
        <v>56</v>
      </c>
      <c r="G527" s="9">
        <v>57</v>
      </c>
    </row>
    <row r="528" spans="1:7" x14ac:dyDescent="0.15">
      <c r="A528" s="30" t="s">
        <v>388</v>
      </c>
      <c r="B528" s="36">
        <v>3</v>
      </c>
      <c r="C528" s="40" t="s">
        <v>383</v>
      </c>
      <c r="D528" s="39" t="s">
        <v>372</v>
      </c>
      <c r="E528" s="36">
        <v>54.5</v>
      </c>
      <c r="F528" s="9">
        <v>56</v>
      </c>
      <c r="G528" s="9">
        <v>57</v>
      </c>
    </row>
    <row r="529" spans="1:7" x14ac:dyDescent="0.15">
      <c r="A529" s="30" t="s">
        <v>388</v>
      </c>
      <c r="B529" s="36">
        <v>3</v>
      </c>
      <c r="C529" t="s">
        <v>384</v>
      </c>
      <c r="D529" s="38" t="s">
        <v>371</v>
      </c>
      <c r="E529" s="36">
        <v>55</v>
      </c>
      <c r="F529" s="9">
        <v>56.5</v>
      </c>
      <c r="G529" s="9">
        <v>57.5</v>
      </c>
    </row>
    <row r="530" spans="1:7" x14ac:dyDescent="0.15">
      <c r="A530" s="30" t="s">
        <v>388</v>
      </c>
      <c r="B530" s="36">
        <v>3</v>
      </c>
      <c r="C530" t="s">
        <v>384</v>
      </c>
      <c r="D530" s="39" t="s">
        <v>372</v>
      </c>
      <c r="E530" s="36">
        <v>55</v>
      </c>
      <c r="F530" s="4">
        <v>56.5</v>
      </c>
      <c r="G530" s="4">
        <v>57.5</v>
      </c>
    </row>
    <row r="531" spans="1:7" x14ac:dyDescent="0.15">
      <c r="A531" s="30" t="s">
        <v>388</v>
      </c>
      <c r="B531" s="36">
        <v>4</v>
      </c>
      <c r="C531" s="40" t="s">
        <v>38</v>
      </c>
      <c r="D531" s="38" t="s">
        <v>371</v>
      </c>
      <c r="E531" s="36">
        <v>57</v>
      </c>
      <c r="F531" s="9">
        <v>57</v>
      </c>
      <c r="G531" s="9">
        <v>58</v>
      </c>
    </row>
    <row r="532" spans="1:7" x14ac:dyDescent="0.15">
      <c r="A532" s="30" t="s">
        <v>388</v>
      </c>
      <c r="B532" s="36">
        <v>4</v>
      </c>
      <c r="C532" s="40" t="s">
        <v>38</v>
      </c>
      <c r="D532" s="39" t="s">
        <v>372</v>
      </c>
      <c r="E532" s="36">
        <v>57</v>
      </c>
      <c r="F532" s="9">
        <v>57</v>
      </c>
      <c r="G532" s="9">
        <v>58</v>
      </c>
    </row>
    <row r="533" spans="1:7" x14ac:dyDescent="0.15">
      <c r="A533" s="30" t="s">
        <v>388</v>
      </c>
      <c r="B533" s="36">
        <v>4</v>
      </c>
      <c r="C533" t="s">
        <v>374</v>
      </c>
      <c r="D533" s="38" t="s">
        <v>371</v>
      </c>
      <c r="E533" s="36">
        <v>57</v>
      </c>
      <c r="F533" s="9">
        <v>57</v>
      </c>
      <c r="G533" s="9">
        <v>58</v>
      </c>
    </row>
    <row r="534" spans="1:7" x14ac:dyDescent="0.15">
      <c r="A534" s="30" t="s">
        <v>388</v>
      </c>
      <c r="B534" s="36">
        <v>4</v>
      </c>
      <c r="C534" t="s">
        <v>374</v>
      </c>
      <c r="D534" s="39" t="s">
        <v>372</v>
      </c>
      <c r="E534" s="36">
        <v>57</v>
      </c>
      <c r="F534" s="9">
        <v>57</v>
      </c>
      <c r="G534" s="9">
        <v>58</v>
      </c>
    </row>
    <row r="535" spans="1:7" x14ac:dyDescent="0.15">
      <c r="A535" s="30" t="s">
        <v>388</v>
      </c>
      <c r="B535" s="36">
        <v>4</v>
      </c>
      <c r="C535" s="40" t="s">
        <v>375</v>
      </c>
      <c r="D535" s="38" t="s">
        <v>371</v>
      </c>
      <c r="E535" s="36">
        <v>57</v>
      </c>
      <c r="F535" s="9">
        <v>57</v>
      </c>
      <c r="G535" s="9">
        <v>58</v>
      </c>
    </row>
    <row r="536" spans="1:7" x14ac:dyDescent="0.15">
      <c r="A536" s="30" t="s">
        <v>388</v>
      </c>
      <c r="B536" s="36">
        <v>4</v>
      </c>
      <c r="C536" s="40" t="s">
        <v>375</v>
      </c>
      <c r="D536" s="39" t="s">
        <v>372</v>
      </c>
      <c r="E536" s="36">
        <v>57</v>
      </c>
      <c r="F536" s="9">
        <v>57</v>
      </c>
      <c r="G536" s="9">
        <v>58</v>
      </c>
    </row>
    <row r="537" spans="1:7" x14ac:dyDescent="0.15">
      <c r="A537" s="30" t="s">
        <v>388</v>
      </c>
      <c r="B537" s="36">
        <v>4</v>
      </c>
      <c r="C537" t="s">
        <v>376</v>
      </c>
      <c r="D537" s="38" t="s">
        <v>371</v>
      </c>
      <c r="E537" s="36">
        <v>57</v>
      </c>
      <c r="F537" s="9">
        <v>57.5</v>
      </c>
      <c r="G537" s="9">
        <v>58.5</v>
      </c>
    </row>
    <row r="538" spans="1:7" x14ac:dyDescent="0.15">
      <c r="A538" s="30" t="s">
        <v>388</v>
      </c>
      <c r="B538" s="36">
        <v>4</v>
      </c>
      <c r="C538" t="s">
        <v>376</v>
      </c>
      <c r="D538" s="39" t="s">
        <v>372</v>
      </c>
      <c r="E538" s="36">
        <v>57</v>
      </c>
      <c r="F538" s="9">
        <v>57.5</v>
      </c>
      <c r="G538" s="9">
        <v>58.5</v>
      </c>
    </row>
    <row r="539" spans="1:7" x14ac:dyDescent="0.15">
      <c r="A539" s="30" t="s">
        <v>388</v>
      </c>
      <c r="B539" s="36">
        <v>4</v>
      </c>
      <c r="C539" s="40" t="s">
        <v>377</v>
      </c>
      <c r="D539" s="38" t="s">
        <v>371</v>
      </c>
      <c r="E539" s="36">
        <v>57</v>
      </c>
      <c r="F539" s="9">
        <v>57.5</v>
      </c>
      <c r="G539" s="9">
        <v>58.5</v>
      </c>
    </row>
    <row r="540" spans="1:7" x14ac:dyDescent="0.15">
      <c r="A540" s="30" t="s">
        <v>388</v>
      </c>
      <c r="B540" s="36">
        <v>4</v>
      </c>
      <c r="C540" s="40" t="s">
        <v>377</v>
      </c>
      <c r="D540" s="39" t="s">
        <v>372</v>
      </c>
      <c r="E540" s="36">
        <v>57</v>
      </c>
      <c r="F540" s="9">
        <v>57.5</v>
      </c>
      <c r="G540" s="9">
        <v>58.5</v>
      </c>
    </row>
    <row r="541" spans="1:7" x14ac:dyDescent="0.15">
      <c r="A541" s="30" t="s">
        <v>388</v>
      </c>
      <c r="B541" s="36">
        <v>4</v>
      </c>
      <c r="C541" s="40" t="s">
        <v>378</v>
      </c>
      <c r="D541" s="38" t="s">
        <v>371</v>
      </c>
      <c r="E541" s="36">
        <v>57</v>
      </c>
      <c r="F541" s="9">
        <v>57.5</v>
      </c>
      <c r="G541" s="9">
        <v>58.5</v>
      </c>
    </row>
    <row r="542" spans="1:7" x14ac:dyDescent="0.15">
      <c r="A542" s="30" t="s">
        <v>388</v>
      </c>
      <c r="B542" s="36">
        <v>4</v>
      </c>
      <c r="C542" s="40" t="s">
        <v>378</v>
      </c>
      <c r="D542" s="39" t="s">
        <v>372</v>
      </c>
      <c r="E542" s="36">
        <v>57</v>
      </c>
      <c r="F542" s="9">
        <v>57.5</v>
      </c>
      <c r="G542" s="9">
        <v>58.5</v>
      </c>
    </row>
    <row r="543" spans="1:7" x14ac:dyDescent="0.15">
      <c r="A543" s="30" t="s">
        <v>388</v>
      </c>
      <c r="B543" s="36">
        <v>4</v>
      </c>
      <c r="C543" s="40" t="s">
        <v>379</v>
      </c>
      <c r="D543" s="38" t="s">
        <v>371</v>
      </c>
      <c r="E543" s="36">
        <v>57</v>
      </c>
      <c r="F543" s="9">
        <v>58</v>
      </c>
      <c r="G543" s="9">
        <v>59</v>
      </c>
    </row>
    <row r="544" spans="1:7" x14ac:dyDescent="0.15">
      <c r="A544" s="30" t="s">
        <v>388</v>
      </c>
      <c r="B544" s="36">
        <v>4</v>
      </c>
      <c r="C544" s="40" t="s">
        <v>379</v>
      </c>
      <c r="D544" s="39" t="s">
        <v>372</v>
      </c>
      <c r="E544" s="36">
        <v>57</v>
      </c>
      <c r="F544" s="9">
        <v>58</v>
      </c>
      <c r="G544" s="9">
        <v>59</v>
      </c>
    </row>
    <row r="545" spans="1:7" x14ac:dyDescent="0.15">
      <c r="A545" s="30" t="s">
        <v>388</v>
      </c>
      <c r="B545" s="36">
        <v>4</v>
      </c>
      <c r="C545" t="s">
        <v>380</v>
      </c>
      <c r="D545" s="38" t="s">
        <v>371</v>
      </c>
      <c r="E545" s="36">
        <v>57</v>
      </c>
      <c r="F545" s="9">
        <v>58</v>
      </c>
      <c r="G545" s="9">
        <v>59</v>
      </c>
    </row>
    <row r="546" spans="1:7" x14ac:dyDescent="0.15">
      <c r="A546" s="30" t="s">
        <v>388</v>
      </c>
      <c r="B546" s="36">
        <v>4</v>
      </c>
      <c r="C546" t="s">
        <v>380</v>
      </c>
      <c r="D546" s="39" t="s">
        <v>372</v>
      </c>
      <c r="E546" s="36">
        <v>57</v>
      </c>
      <c r="F546" s="9">
        <v>58</v>
      </c>
      <c r="G546" s="9">
        <v>59</v>
      </c>
    </row>
    <row r="547" spans="1:7" x14ac:dyDescent="0.15">
      <c r="A547" s="30" t="s">
        <v>388</v>
      </c>
      <c r="B547" s="36">
        <v>4</v>
      </c>
      <c r="C547" s="40" t="s">
        <v>381</v>
      </c>
      <c r="D547" s="38" t="s">
        <v>371</v>
      </c>
      <c r="E547" s="36">
        <v>57</v>
      </c>
      <c r="F547" s="9">
        <v>58</v>
      </c>
      <c r="G547" s="9">
        <v>59</v>
      </c>
    </row>
    <row r="548" spans="1:7" x14ac:dyDescent="0.15">
      <c r="A548" s="30" t="s">
        <v>388</v>
      </c>
      <c r="B548" s="36">
        <v>4</v>
      </c>
      <c r="C548" s="40" t="s">
        <v>381</v>
      </c>
      <c r="D548" s="39" t="s">
        <v>372</v>
      </c>
      <c r="E548" s="36">
        <v>57</v>
      </c>
      <c r="F548" s="9">
        <v>58</v>
      </c>
      <c r="G548" s="9">
        <v>59</v>
      </c>
    </row>
    <row r="549" spans="1:7" x14ac:dyDescent="0.15">
      <c r="A549" s="30" t="s">
        <v>388</v>
      </c>
      <c r="B549" s="36">
        <v>4</v>
      </c>
      <c r="C549" t="s">
        <v>382</v>
      </c>
      <c r="D549" s="38" t="s">
        <v>371</v>
      </c>
      <c r="E549" s="36">
        <v>57</v>
      </c>
      <c r="F549" s="9">
        <v>58</v>
      </c>
      <c r="G549" s="9">
        <v>59</v>
      </c>
    </row>
    <row r="550" spans="1:7" x14ac:dyDescent="0.15">
      <c r="A550" s="30" t="s">
        <v>388</v>
      </c>
      <c r="B550" s="36">
        <v>4</v>
      </c>
      <c r="C550" t="s">
        <v>382</v>
      </c>
      <c r="D550" s="39" t="s">
        <v>372</v>
      </c>
      <c r="E550" s="36">
        <v>57</v>
      </c>
      <c r="F550" s="9">
        <v>58</v>
      </c>
      <c r="G550" s="9">
        <v>59</v>
      </c>
    </row>
    <row r="551" spans="1:7" x14ac:dyDescent="0.15">
      <c r="A551" s="30" t="s">
        <v>388</v>
      </c>
      <c r="B551" s="36">
        <v>4</v>
      </c>
      <c r="C551" s="40" t="s">
        <v>383</v>
      </c>
      <c r="D551" s="38" t="s">
        <v>371</v>
      </c>
      <c r="E551" s="36">
        <v>57</v>
      </c>
      <c r="F551" s="9">
        <v>58</v>
      </c>
      <c r="G551" s="9">
        <v>59</v>
      </c>
    </row>
    <row r="552" spans="1:7" x14ac:dyDescent="0.15">
      <c r="A552" s="30" t="s">
        <v>388</v>
      </c>
      <c r="B552" s="36">
        <v>4</v>
      </c>
      <c r="C552" s="40" t="s">
        <v>383</v>
      </c>
      <c r="D552" s="39" t="s">
        <v>372</v>
      </c>
      <c r="E552" s="36">
        <v>57</v>
      </c>
      <c r="F552" s="9">
        <v>58</v>
      </c>
      <c r="G552" s="9">
        <v>59</v>
      </c>
    </row>
    <row r="553" spans="1:7" x14ac:dyDescent="0.15">
      <c r="A553" s="30" t="s">
        <v>388</v>
      </c>
      <c r="B553" s="36">
        <v>4</v>
      </c>
      <c r="C553" t="s">
        <v>384</v>
      </c>
      <c r="D553" s="38" t="s">
        <v>371</v>
      </c>
      <c r="E553" s="36">
        <v>57</v>
      </c>
      <c r="F553" s="9">
        <v>58</v>
      </c>
      <c r="G553" s="9">
        <v>59</v>
      </c>
    </row>
    <row r="554" spans="1:7" x14ac:dyDescent="0.15">
      <c r="A554" s="30" t="s">
        <v>388</v>
      </c>
      <c r="B554" s="36">
        <v>4</v>
      </c>
      <c r="C554" t="s">
        <v>384</v>
      </c>
      <c r="D554" s="39" t="s">
        <v>372</v>
      </c>
      <c r="E554" s="36">
        <v>57</v>
      </c>
      <c r="F554" s="4">
        <v>58</v>
      </c>
      <c r="G554" s="4">
        <v>59</v>
      </c>
    </row>
    <row r="555" spans="1:7" x14ac:dyDescent="0.15">
      <c r="A555" s="30" t="s">
        <v>388</v>
      </c>
      <c r="B555" s="36">
        <v>5</v>
      </c>
      <c r="C555" s="40" t="s">
        <v>38</v>
      </c>
      <c r="D555" s="38" t="s">
        <v>371</v>
      </c>
      <c r="E555" s="36">
        <v>59</v>
      </c>
      <c r="F555" s="9">
        <v>58</v>
      </c>
      <c r="G555" s="9">
        <v>59</v>
      </c>
    </row>
    <row r="556" spans="1:7" x14ac:dyDescent="0.15">
      <c r="A556" s="30" t="s">
        <v>388</v>
      </c>
      <c r="B556" s="36">
        <v>5</v>
      </c>
      <c r="C556" s="40" t="s">
        <v>38</v>
      </c>
      <c r="D556" s="39" t="s">
        <v>372</v>
      </c>
      <c r="E556" s="36">
        <v>59</v>
      </c>
      <c r="F556" s="9">
        <v>58</v>
      </c>
      <c r="G556" s="9">
        <v>59</v>
      </c>
    </row>
    <row r="557" spans="1:7" x14ac:dyDescent="0.15">
      <c r="A557" s="30" t="s">
        <v>388</v>
      </c>
      <c r="B557" s="36">
        <v>5</v>
      </c>
      <c r="C557" t="s">
        <v>374</v>
      </c>
      <c r="D557" s="38" t="s">
        <v>371</v>
      </c>
      <c r="E557" s="36">
        <v>59</v>
      </c>
      <c r="F557" s="9">
        <v>58</v>
      </c>
      <c r="G557" s="9">
        <v>59</v>
      </c>
    </row>
    <row r="558" spans="1:7" x14ac:dyDescent="0.15">
      <c r="A558" s="30" t="s">
        <v>388</v>
      </c>
      <c r="B558" s="36">
        <v>5</v>
      </c>
      <c r="C558" t="s">
        <v>374</v>
      </c>
      <c r="D558" s="39" t="s">
        <v>372</v>
      </c>
      <c r="E558" s="36">
        <v>59</v>
      </c>
      <c r="F558" s="9">
        <v>58</v>
      </c>
      <c r="G558" s="9">
        <v>59</v>
      </c>
    </row>
    <row r="559" spans="1:7" x14ac:dyDescent="0.15">
      <c r="A559" s="30" t="s">
        <v>388</v>
      </c>
      <c r="B559" s="36">
        <v>5</v>
      </c>
      <c r="C559" s="40" t="s">
        <v>375</v>
      </c>
      <c r="D559" s="38" t="s">
        <v>371</v>
      </c>
      <c r="E559" s="36">
        <v>59</v>
      </c>
      <c r="F559" s="9">
        <v>58</v>
      </c>
      <c r="G559" s="9">
        <v>59</v>
      </c>
    </row>
    <row r="560" spans="1:7" x14ac:dyDescent="0.15">
      <c r="A560" s="30" t="s">
        <v>388</v>
      </c>
      <c r="B560" s="36">
        <v>5</v>
      </c>
      <c r="C560" s="40" t="s">
        <v>375</v>
      </c>
      <c r="D560" s="39" t="s">
        <v>372</v>
      </c>
      <c r="E560" s="36">
        <v>59</v>
      </c>
      <c r="F560" s="9">
        <v>58</v>
      </c>
      <c r="G560" s="9">
        <v>59</v>
      </c>
    </row>
    <row r="561" spans="1:7" x14ac:dyDescent="0.15">
      <c r="A561" s="30" t="s">
        <v>388</v>
      </c>
      <c r="B561" s="36">
        <v>5</v>
      </c>
      <c r="C561" t="s">
        <v>376</v>
      </c>
      <c r="D561" s="38" t="s">
        <v>371</v>
      </c>
      <c r="E561" s="36">
        <v>58.5</v>
      </c>
      <c r="F561" s="9">
        <v>58</v>
      </c>
      <c r="G561" s="9">
        <v>59</v>
      </c>
    </row>
    <row r="562" spans="1:7" x14ac:dyDescent="0.15">
      <c r="A562" s="30" t="s">
        <v>388</v>
      </c>
      <c r="B562" s="36">
        <v>5</v>
      </c>
      <c r="C562" t="s">
        <v>376</v>
      </c>
      <c r="D562" s="39" t="s">
        <v>372</v>
      </c>
      <c r="E562" s="36">
        <v>58.5</v>
      </c>
      <c r="F562" s="9">
        <v>58</v>
      </c>
      <c r="G562" s="9">
        <v>59</v>
      </c>
    </row>
    <row r="563" spans="1:7" x14ac:dyDescent="0.15">
      <c r="A563" s="30" t="s">
        <v>388</v>
      </c>
      <c r="B563" s="36">
        <v>5</v>
      </c>
      <c r="C563" s="40" t="s">
        <v>377</v>
      </c>
      <c r="D563" s="38" t="s">
        <v>371</v>
      </c>
      <c r="E563" s="36">
        <v>58.5</v>
      </c>
      <c r="F563" s="9">
        <v>58</v>
      </c>
      <c r="G563" s="9">
        <v>59</v>
      </c>
    </row>
    <row r="564" spans="1:7" x14ac:dyDescent="0.15">
      <c r="A564" s="30" t="s">
        <v>388</v>
      </c>
      <c r="B564" s="36">
        <v>5</v>
      </c>
      <c r="C564" s="40" t="s">
        <v>377</v>
      </c>
      <c r="D564" s="39" t="s">
        <v>372</v>
      </c>
      <c r="E564" s="36">
        <v>58.5</v>
      </c>
      <c r="F564" s="9">
        <v>58</v>
      </c>
      <c r="G564" s="9">
        <v>59</v>
      </c>
    </row>
    <row r="565" spans="1:7" x14ac:dyDescent="0.15">
      <c r="A565" s="30" t="s">
        <v>388</v>
      </c>
      <c r="B565" s="36">
        <v>5</v>
      </c>
      <c r="C565" s="40" t="s">
        <v>378</v>
      </c>
      <c r="D565" s="38" t="s">
        <v>371</v>
      </c>
      <c r="E565" s="36">
        <v>58.5</v>
      </c>
      <c r="F565" s="9">
        <v>58</v>
      </c>
      <c r="G565" s="9">
        <v>59</v>
      </c>
    </row>
    <row r="566" spans="1:7" x14ac:dyDescent="0.15">
      <c r="A566" s="30" t="s">
        <v>388</v>
      </c>
      <c r="B566" s="36">
        <v>5</v>
      </c>
      <c r="C566" s="40" t="s">
        <v>378</v>
      </c>
      <c r="D566" s="39" t="s">
        <v>372</v>
      </c>
      <c r="E566" s="36">
        <v>58.5</v>
      </c>
      <c r="F566" s="9">
        <v>58</v>
      </c>
      <c r="G566" s="9">
        <v>59</v>
      </c>
    </row>
    <row r="567" spans="1:7" x14ac:dyDescent="0.15">
      <c r="A567" s="30" t="s">
        <v>388</v>
      </c>
      <c r="B567" s="36">
        <v>5</v>
      </c>
      <c r="C567" s="40" t="s">
        <v>379</v>
      </c>
      <c r="D567" s="38" t="s">
        <v>371</v>
      </c>
      <c r="E567" s="36">
        <v>58</v>
      </c>
      <c r="F567" s="9">
        <v>58</v>
      </c>
      <c r="G567" s="9">
        <v>59</v>
      </c>
    </row>
    <row r="568" spans="1:7" x14ac:dyDescent="0.15">
      <c r="A568" s="30" t="s">
        <v>388</v>
      </c>
      <c r="B568" s="36">
        <v>5</v>
      </c>
      <c r="C568" s="40" t="s">
        <v>379</v>
      </c>
      <c r="D568" s="39" t="s">
        <v>372</v>
      </c>
      <c r="E568" s="36">
        <v>58</v>
      </c>
      <c r="F568" s="9">
        <v>58</v>
      </c>
      <c r="G568" s="9">
        <v>59</v>
      </c>
    </row>
    <row r="569" spans="1:7" x14ac:dyDescent="0.15">
      <c r="A569" s="30" t="s">
        <v>388</v>
      </c>
      <c r="B569" s="36">
        <v>5</v>
      </c>
      <c r="C569" t="s">
        <v>380</v>
      </c>
      <c r="D569" s="38" t="s">
        <v>371</v>
      </c>
      <c r="E569" s="36">
        <v>58</v>
      </c>
      <c r="F569" s="9">
        <v>58</v>
      </c>
      <c r="G569" s="9">
        <v>59</v>
      </c>
    </row>
    <row r="570" spans="1:7" x14ac:dyDescent="0.15">
      <c r="A570" s="30" t="s">
        <v>388</v>
      </c>
      <c r="B570" s="36">
        <v>5</v>
      </c>
      <c r="C570" t="s">
        <v>380</v>
      </c>
      <c r="D570" s="39" t="s">
        <v>372</v>
      </c>
      <c r="E570" s="36">
        <v>58</v>
      </c>
      <c r="F570" s="9">
        <v>58</v>
      </c>
      <c r="G570" s="9">
        <v>59</v>
      </c>
    </row>
    <row r="571" spans="1:7" x14ac:dyDescent="0.15">
      <c r="A571" s="30" t="s">
        <v>388</v>
      </c>
      <c r="B571" s="36">
        <v>5</v>
      </c>
      <c r="C571" s="40" t="s">
        <v>381</v>
      </c>
      <c r="D571" s="38" t="s">
        <v>371</v>
      </c>
      <c r="E571" s="36">
        <v>58</v>
      </c>
      <c r="F571" s="9">
        <v>58</v>
      </c>
      <c r="G571" s="9">
        <v>59</v>
      </c>
    </row>
    <row r="572" spans="1:7" x14ac:dyDescent="0.15">
      <c r="A572" s="30" t="s">
        <v>388</v>
      </c>
      <c r="B572" s="36">
        <v>5</v>
      </c>
      <c r="C572" s="40" t="s">
        <v>381</v>
      </c>
      <c r="D572" s="39" t="s">
        <v>372</v>
      </c>
      <c r="E572" s="36">
        <v>58</v>
      </c>
      <c r="F572" s="9">
        <v>58</v>
      </c>
      <c r="G572" s="9">
        <v>59</v>
      </c>
    </row>
    <row r="573" spans="1:7" x14ac:dyDescent="0.15">
      <c r="A573" s="30" t="s">
        <v>388</v>
      </c>
      <c r="B573" s="36">
        <v>5</v>
      </c>
      <c r="C573" t="s">
        <v>382</v>
      </c>
      <c r="D573" s="38" t="s">
        <v>371</v>
      </c>
      <c r="E573" s="36">
        <v>57.5</v>
      </c>
      <c r="F573" s="9">
        <v>58</v>
      </c>
      <c r="G573" s="9">
        <v>59</v>
      </c>
    </row>
    <row r="574" spans="1:7" x14ac:dyDescent="0.15">
      <c r="A574" s="30" t="s">
        <v>388</v>
      </c>
      <c r="B574" s="36">
        <v>5</v>
      </c>
      <c r="C574" t="s">
        <v>382</v>
      </c>
      <c r="D574" s="39" t="s">
        <v>372</v>
      </c>
      <c r="E574" s="36">
        <v>57.5</v>
      </c>
      <c r="F574" s="9">
        <v>58</v>
      </c>
      <c r="G574" s="9">
        <v>59</v>
      </c>
    </row>
    <row r="575" spans="1:7" x14ac:dyDescent="0.15">
      <c r="A575" s="30" t="s">
        <v>388</v>
      </c>
      <c r="B575" s="36">
        <v>5</v>
      </c>
      <c r="C575" s="40" t="s">
        <v>383</v>
      </c>
      <c r="D575" s="38" t="s">
        <v>371</v>
      </c>
      <c r="E575" s="36">
        <v>57.5</v>
      </c>
      <c r="F575" s="9">
        <v>58</v>
      </c>
      <c r="G575" s="9">
        <v>59</v>
      </c>
    </row>
    <row r="576" spans="1:7" x14ac:dyDescent="0.15">
      <c r="A576" s="30" t="s">
        <v>388</v>
      </c>
      <c r="B576" s="36">
        <v>5</v>
      </c>
      <c r="C576" s="40" t="s">
        <v>383</v>
      </c>
      <c r="D576" s="39" t="s">
        <v>372</v>
      </c>
      <c r="E576" s="36">
        <v>57.5</v>
      </c>
      <c r="F576" s="9">
        <v>58</v>
      </c>
      <c r="G576" s="9">
        <v>59</v>
      </c>
    </row>
    <row r="577" spans="1:7" x14ac:dyDescent="0.15">
      <c r="A577" s="30" t="s">
        <v>388</v>
      </c>
      <c r="B577" s="36">
        <v>5</v>
      </c>
      <c r="C577" t="s">
        <v>384</v>
      </c>
      <c r="D577" s="38" t="s">
        <v>371</v>
      </c>
      <c r="E577" s="36">
        <v>57.5</v>
      </c>
      <c r="F577" s="9">
        <v>58</v>
      </c>
      <c r="G577" s="9">
        <v>59</v>
      </c>
    </row>
    <row r="578" spans="1:7" x14ac:dyDescent="0.15">
      <c r="A578" s="30" t="s">
        <v>388</v>
      </c>
      <c r="B578" s="36">
        <v>5</v>
      </c>
      <c r="C578" t="s">
        <v>384</v>
      </c>
      <c r="D578" s="39" t="s">
        <v>372</v>
      </c>
      <c r="E578" s="36">
        <v>57.5</v>
      </c>
      <c r="F578" s="4">
        <v>58</v>
      </c>
      <c r="G578" s="4">
        <v>59</v>
      </c>
    </row>
    <row r="579" spans="1:7" x14ac:dyDescent="0.15">
      <c r="A579" s="30" t="s">
        <v>388</v>
      </c>
      <c r="B579" s="36" t="s">
        <v>367</v>
      </c>
      <c r="C579" s="40" t="s">
        <v>38</v>
      </c>
      <c r="D579" s="38" t="s">
        <v>371</v>
      </c>
      <c r="E579" s="36">
        <v>59</v>
      </c>
      <c r="F579" s="9">
        <v>58</v>
      </c>
      <c r="G579" s="9">
        <v>59</v>
      </c>
    </row>
    <row r="580" spans="1:7" x14ac:dyDescent="0.15">
      <c r="A580" s="30" t="s">
        <v>388</v>
      </c>
      <c r="B580" s="36" t="s">
        <v>367</v>
      </c>
      <c r="C580" s="40" t="s">
        <v>38</v>
      </c>
      <c r="D580" s="39" t="s">
        <v>372</v>
      </c>
      <c r="E580" s="36">
        <v>59</v>
      </c>
      <c r="F580" s="9">
        <v>58</v>
      </c>
      <c r="G580" s="9">
        <v>59</v>
      </c>
    </row>
    <row r="581" spans="1:7" x14ac:dyDescent="0.15">
      <c r="A581" s="30" t="s">
        <v>388</v>
      </c>
      <c r="B581" s="36" t="s">
        <v>367</v>
      </c>
      <c r="C581" t="s">
        <v>374</v>
      </c>
      <c r="D581" s="38" t="s">
        <v>371</v>
      </c>
      <c r="E581" s="36">
        <v>59</v>
      </c>
      <c r="F581" s="9">
        <v>58</v>
      </c>
      <c r="G581" s="9">
        <v>59</v>
      </c>
    </row>
    <row r="582" spans="1:7" x14ac:dyDescent="0.15">
      <c r="A582" s="30" t="s">
        <v>388</v>
      </c>
      <c r="B582" s="36" t="s">
        <v>367</v>
      </c>
      <c r="C582" t="s">
        <v>374</v>
      </c>
      <c r="D582" s="39" t="s">
        <v>372</v>
      </c>
      <c r="E582" s="36">
        <v>59</v>
      </c>
      <c r="F582" s="9">
        <v>58</v>
      </c>
      <c r="G582" s="9">
        <v>59</v>
      </c>
    </row>
    <row r="583" spans="1:7" x14ac:dyDescent="0.15">
      <c r="A583" s="30" t="s">
        <v>388</v>
      </c>
      <c r="B583" s="36" t="s">
        <v>367</v>
      </c>
      <c r="C583" s="40" t="s">
        <v>375</v>
      </c>
      <c r="D583" s="38" t="s">
        <v>371</v>
      </c>
      <c r="E583" s="36">
        <v>59</v>
      </c>
      <c r="F583" s="9">
        <v>58</v>
      </c>
      <c r="G583" s="9">
        <v>59</v>
      </c>
    </row>
    <row r="584" spans="1:7" x14ac:dyDescent="0.15">
      <c r="A584" s="30" t="s">
        <v>388</v>
      </c>
      <c r="B584" s="36" t="s">
        <v>367</v>
      </c>
      <c r="C584" s="40" t="s">
        <v>375</v>
      </c>
      <c r="D584" s="39" t="s">
        <v>372</v>
      </c>
      <c r="E584" s="36">
        <v>59</v>
      </c>
      <c r="F584" s="9">
        <v>58</v>
      </c>
      <c r="G584" s="9">
        <v>59</v>
      </c>
    </row>
    <row r="585" spans="1:7" x14ac:dyDescent="0.15">
      <c r="A585" s="30" t="s">
        <v>388</v>
      </c>
      <c r="B585" s="36" t="s">
        <v>367</v>
      </c>
      <c r="C585" t="s">
        <v>376</v>
      </c>
      <c r="D585" s="38" t="s">
        <v>371</v>
      </c>
      <c r="E585" s="36">
        <v>58.5</v>
      </c>
      <c r="F585" s="9">
        <v>58</v>
      </c>
      <c r="G585" s="9">
        <v>59</v>
      </c>
    </row>
    <row r="586" spans="1:7" x14ac:dyDescent="0.15">
      <c r="A586" s="30" t="s">
        <v>388</v>
      </c>
      <c r="B586" s="36" t="s">
        <v>367</v>
      </c>
      <c r="C586" t="s">
        <v>376</v>
      </c>
      <c r="D586" s="39" t="s">
        <v>372</v>
      </c>
      <c r="E586" s="36">
        <v>58.5</v>
      </c>
      <c r="F586" s="9">
        <v>58</v>
      </c>
      <c r="G586" s="9">
        <v>59</v>
      </c>
    </row>
    <row r="587" spans="1:7" x14ac:dyDescent="0.15">
      <c r="A587" s="30" t="s">
        <v>388</v>
      </c>
      <c r="B587" s="36" t="s">
        <v>367</v>
      </c>
      <c r="C587" s="40" t="s">
        <v>377</v>
      </c>
      <c r="D587" s="38" t="s">
        <v>371</v>
      </c>
      <c r="E587" s="36">
        <v>58.5</v>
      </c>
      <c r="F587" s="9">
        <v>58</v>
      </c>
      <c r="G587" s="9">
        <v>59</v>
      </c>
    </row>
    <row r="588" spans="1:7" x14ac:dyDescent="0.15">
      <c r="A588" s="30" t="s">
        <v>388</v>
      </c>
      <c r="B588" s="36" t="s">
        <v>367</v>
      </c>
      <c r="C588" s="40" t="s">
        <v>377</v>
      </c>
      <c r="D588" s="39" t="s">
        <v>372</v>
      </c>
      <c r="E588" s="36">
        <v>58.5</v>
      </c>
      <c r="F588" s="9">
        <v>58</v>
      </c>
      <c r="G588" s="9">
        <v>59</v>
      </c>
    </row>
    <row r="589" spans="1:7" x14ac:dyDescent="0.15">
      <c r="A589" s="30" t="s">
        <v>388</v>
      </c>
      <c r="B589" s="36" t="s">
        <v>367</v>
      </c>
      <c r="C589" s="40" t="s">
        <v>378</v>
      </c>
      <c r="D589" s="38" t="s">
        <v>371</v>
      </c>
      <c r="E589" s="36">
        <v>58.5</v>
      </c>
      <c r="F589" s="9">
        <v>58</v>
      </c>
      <c r="G589" s="9">
        <v>59</v>
      </c>
    </row>
    <row r="590" spans="1:7" x14ac:dyDescent="0.15">
      <c r="A590" s="30" t="s">
        <v>388</v>
      </c>
      <c r="B590" s="36" t="s">
        <v>367</v>
      </c>
      <c r="C590" s="40" t="s">
        <v>378</v>
      </c>
      <c r="D590" s="39" t="s">
        <v>372</v>
      </c>
      <c r="E590" s="36">
        <v>58.5</v>
      </c>
      <c r="F590" s="9">
        <v>58</v>
      </c>
      <c r="G590" s="9">
        <v>59</v>
      </c>
    </row>
    <row r="591" spans="1:7" x14ac:dyDescent="0.15">
      <c r="A591" s="30" t="s">
        <v>388</v>
      </c>
      <c r="B591" s="36" t="s">
        <v>367</v>
      </c>
      <c r="C591" s="40" t="s">
        <v>379</v>
      </c>
      <c r="D591" s="38" t="s">
        <v>371</v>
      </c>
      <c r="E591" s="36">
        <v>58</v>
      </c>
      <c r="F591" s="9">
        <v>58</v>
      </c>
      <c r="G591" s="9">
        <v>59</v>
      </c>
    </row>
    <row r="592" spans="1:7" x14ac:dyDescent="0.15">
      <c r="A592" s="30" t="s">
        <v>388</v>
      </c>
      <c r="B592" s="36" t="s">
        <v>367</v>
      </c>
      <c r="C592" s="40" t="s">
        <v>379</v>
      </c>
      <c r="D592" s="39" t="s">
        <v>372</v>
      </c>
      <c r="E592" s="36">
        <v>58</v>
      </c>
      <c r="F592" s="9">
        <v>58</v>
      </c>
      <c r="G592" s="9">
        <v>59</v>
      </c>
    </row>
    <row r="593" spans="1:7" x14ac:dyDescent="0.15">
      <c r="A593" s="30" t="s">
        <v>388</v>
      </c>
      <c r="B593" s="36" t="s">
        <v>367</v>
      </c>
      <c r="C593" t="s">
        <v>380</v>
      </c>
      <c r="D593" s="38" t="s">
        <v>371</v>
      </c>
      <c r="E593" s="36">
        <v>58</v>
      </c>
      <c r="F593" s="9">
        <v>58</v>
      </c>
      <c r="G593" s="9">
        <v>59</v>
      </c>
    </row>
    <row r="594" spans="1:7" x14ac:dyDescent="0.15">
      <c r="A594" s="30" t="s">
        <v>388</v>
      </c>
      <c r="B594" s="36" t="s">
        <v>367</v>
      </c>
      <c r="C594" t="s">
        <v>380</v>
      </c>
      <c r="D594" s="39" t="s">
        <v>372</v>
      </c>
      <c r="E594" s="36">
        <v>58</v>
      </c>
      <c r="F594" s="9">
        <v>58</v>
      </c>
      <c r="G594" s="9">
        <v>59</v>
      </c>
    </row>
    <row r="595" spans="1:7" x14ac:dyDescent="0.15">
      <c r="A595" s="30" t="s">
        <v>388</v>
      </c>
      <c r="B595" s="36" t="s">
        <v>367</v>
      </c>
      <c r="C595" s="40" t="s">
        <v>381</v>
      </c>
      <c r="D595" s="38" t="s">
        <v>371</v>
      </c>
      <c r="E595" s="36">
        <v>58</v>
      </c>
      <c r="F595" s="9">
        <v>58</v>
      </c>
      <c r="G595" s="9">
        <v>59</v>
      </c>
    </row>
    <row r="596" spans="1:7" x14ac:dyDescent="0.15">
      <c r="A596" s="30" t="s">
        <v>388</v>
      </c>
      <c r="B596" s="36" t="s">
        <v>367</v>
      </c>
      <c r="C596" s="40" t="s">
        <v>381</v>
      </c>
      <c r="D596" s="39" t="s">
        <v>372</v>
      </c>
      <c r="E596" s="36">
        <v>58</v>
      </c>
      <c r="F596" s="9">
        <v>58</v>
      </c>
      <c r="G596" s="9">
        <v>59</v>
      </c>
    </row>
    <row r="597" spans="1:7" x14ac:dyDescent="0.15">
      <c r="A597" s="30" t="s">
        <v>388</v>
      </c>
      <c r="B597" s="36" t="s">
        <v>367</v>
      </c>
      <c r="C597" t="s">
        <v>382</v>
      </c>
      <c r="D597" s="38" t="s">
        <v>371</v>
      </c>
      <c r="E597" s="36">
        <v>57.5</v>
      </c>
      <c r="F597" s="9">
        <v>58</v>
      </c>
      <c r="G597" s="9">
        <v>59</v>
      </c>
    </row>
    <row r="598" spans="1:7" x14ac:dyDescent="0.15">
      <c r="A598" s="30" t="s">
        <v>388</v>
      </c>
      <c r="B598" s="36" t="s">
        <v>367</v>
      </c>
      <c r="C598" t="s">
        <v>382</v>
      </c>
      <c r="D598" s="39" t="s">
        <v>372</v>
      </c>
      <c r="E598" s="36">
        <v>57.5</v>
      </c>
      <c r="F598" s="9">
        <v>58</v>
      </c>
      <c r="G598" s="9">
        <v>59</v>
      </c>
    </row>
    <row r="599" spans="1:7" x14ac:dyDescent="0.15">
      <c r="A599" s="30" t="s">
        <v>388</v>
      </c>
      <c r="B599" s="36" t="s">
        <v>367</v>
      </c>
      <c r="C599" s="40" t="s">
        <v>383</v>
      </c>
      <c r="D599" s="38" t="s">
        <v>371</v>
      </c>
      <c r="E599" s="36">
        <v>57.5</v>
      </c>
      <c r="F599" s="9">
        <v>58</v>
      </c>
      <c r="G599" s="9">
        <v>59</v>
      </c>
    </row>
    <row r="600" spans="1:7" x14ac:dyDescent="0.15">
      <c r="A600" s="30" t="s">
        <v>388</v>
      </c>
      <c r="B600" s="36" t="s">
        <v>367</v>
      </c>
      <c r="C600" s="40" t="s">
        <v>383</v>
      </c>
      <c r="D600" s="39" t="s">
        <v>372</v>
      </c>
      <c r="E600" s="36">
        <v>57.5</v>
      </c>
      <c r="F600" s="9">
        <v>58</v>
      </c>
      <c r="G600" s="9">
        <v>59</v>
      </c>
    </row>
    <row r="601" spans="1:7" x14ac:dyDescent="0.15">
      <c r="A601" s="30" t="s">
        <v>388</v>
      </c>
      <c r="B601" s="36" t="s">
        <v>367</v>
      </c>
      <c r="C601" t="s">
        <v>384</v>
      </c>
      <c r="D601" s="38" t="s">
        <v>371</v>
      </c>
      <c r="E601" s="36">
        <v>57.5</v>
      </c>
      <c r="F601" s="9">
        <v>58</v>
      </c>
      <c r="G601" s="9">
        <v>59</v>
      </c>
    </row>
    <row r="602" spans="1:7" x14ac:dyDescent="0.15">
      <c r="A602" s="30" t="s">
        <v>388</v>
      </c>
      <c r="B602" s="36" t="s">
        <v>367</v>
      </c>
      <c r="C602" t="s">
        <v>384</v>
      </c>
      <c r="D602" s="39" t="s">
        <v>372</v>
      </c>
      <c r="E602" s="36">
        <v>57.5</v>
      </c>
      <c r="F602" s="4">
        <v>58</v>
      </c>
      <c r="G602" s="4">
        <v>59</v>
      </c>
    </row>
    <row r="603" spans="1:7" x14ac:dyDescent="0.15">
      <c r="A603" s="30" t="s">
        <v>389</v>
      </c>
      <c r="B603" s="36">
        <v>2</v>
      </c>
      <c r="C603" s="40" t="s">
        <v>38</v>
      </c>
      <c r="D603" s="38" t="s">
        <v>371</v>
      </c>
      <c r="E603" s="36">
        <v>35.5</v>
      </c>
      <c r="F603" s="36">
        <v>36.5</v>
      </c>
      <c r="G603" s="36">
        <v>37.5</v>
      </c>
    </row>
    <row r="604" spans="1:7" x14ac:dyDescent="0.15">
      <c r="A604" s="30" t="s">
        <v>389</v>
      </c>
      <c r="B604" s="36">
        <v>2</v>
      </c>
      <c r="C604" s="40" t="s">
        <v>38</v>
      </c>
      <c r="D604" s="39" t="s">
        <v>372</v>
      </c>
      <c r="E604" s="36">
        <v>36</v>
      </c>
      <c r="F604" s="36">
        <v>37</v>
      </c>
      <c r="G604" s="36">
        <v>38</v>
      </c>
    </row>
    <row r="605" spans="1:7" x14ac:dyDescent="0.15">
      <c r="A605" s="30" t="s">
        <v>389</v>
      </c>
      <c r="B605" s="36">
        <v>2</v>
      </c>
      <c r="C605" t="s">
        <v>374</v>
      </c>
      <c r="D605" s="38" t="s">
        <v>371</v>
      </c>
      <c r="E605" s="36">
        <v>36.5</v>
      </c>
      <c r="F605" s="36">
        <v>37.5</v>
      </c>
      <c r="G605" s="36">
        <v>38.5</v>
      </c>
    </row>
    <row r="606" spans="1:7" x14ac:dyDescent="0.15">
      <c r="A606" s="30" t="s">
        <v>389</v>
      </c>
      <c r="B606" s="36">
        <v>2</v>
      </c>
      <c r="C606" t="s">
        <v>374</v>
      </c>
      <c r="D606" s="39" t="s">
        <v>372</v>
      </c>
      <c r="E606" s="36">
        <v>37</v>
      </c>
      <c r="F606" s="36">
        <v>38</v>
      </c>
      <c r="G606" s="36">
        <v>39</v>
      </c>
    </row>
    <row r="607" spans="1:7" x14ac:dyDescent="0.15">
      <c r="A607" s="30" t="s">
        <v>389</v>
      </c>
      <c r="B607" s="36">
        <v>2</v>
      </c>
      <c r="C607" s="40" t="s">
        <v>375</v>
      </c>
      <c r="D607" s="38" t="s">
        <v>371</v>
      </c>
      <c r="E607" s="36">
        <v>37.5</v>
      </c>
      <c r="F607" s="36">
        <v>38.5</v>
      </c>
      <c r="G607" s="36">
        <v>39.5</v>
      </c>
    </row>
    <row r="608" spans="1:7" x14ac:dyDescent="0.15">
      <c r="A608" s="30" t="s">
        <v>389</v>
      </c>
      <c r="B608" s="36">
        <v>2</v>
      </c>
      <c r="C608" s="40" t="s">
        <v>375</v>
      </c>
      <c r="D608" s="39" t="s">
        <v>372</v>
      </c>
      <c r="E608" s="36">
        <v>38</v>
      </c>
      <c r="F608" s="36">
        <v>39</v>
      </c>
      <c r="G608" s="36">
        <v>40</v>
      </c>
    </row>
    <row r="609" spans="1:7" x14ac:dyDescent="0.15">
      <c r="A609" s="30" t="s">
        <v>389</v>
      </c>
      <c r="B609" s="36">
        <v>2</v>
      </c>
      <c r="C609" t="s">
        <v>376</v>
      </c>
      <c r="D609" s="38" t="s">
        <v>371</v>
      </c>
      <c r="E609" s="36">
        <v>38.5</v>
      </c>
      <c r="F609" s="36">
        <v>39.5</v>
      </c>
      <c r="G609" s="36">
        <v>40.5</v>
      </c>
    </row>
    <row r="610" spans="1:7" x14ac:dyDescent="0.15">
      <c r="A610" s="30" t="s">
        <v>389</v>
      </c>
      <c r="B610" s="36">
        <v>2</v>
      </c>
      <c r="C610" t="s">
        <v>376</v>
      </c>
      <c r="D610" s="39" t="s">
        <v>372</v>
      </c>
      <c r="E610" s="36">
        <v>39</v>
      </c>
      <c r="F610" s="36">
        <v>40</v>
      </c>
      <c r="G610" s="36">
        <v>41</v>
      </c>
    </row>
    <row r="611" spans="1:7" x14ac:dyDescent="0.15">
      <c r="A611" s="30" t="s">
        <v>389</v>
      </c>
      <c r="B611" s="36">
        <v>2</v>
      </c>
      <c r="C611" s="40" t="s">
        <v>377</v>
      </c>
      <c r="D611" s="38" t="s">
        <v>371</v>
      </c>
      <c r="E611" s="36">
        <v>39.5</v>
      </c>
      <c r="F611" s="36">
        <v>40.5</v>
      </c>
      <c r="G611" s="36">
        <v>41.5</v>
      </c>
    </row>
    <row r="612" spans="1:7" x14ac:dyDescent="0.15">
      <c r="A612" s="30" t="s">
        <v>389</v>
      </c>
      <c r="B612" s="36">
        <v>2</v>
      </c>
      <c r="C612" s="40" t="s">
        <v>377</v>
      </c>
      <c r="D612" s="39" t="s">
        <v>372</v>
      </c>
      <c r="E612" s="36">
        <v>40</v>
      </c>
      <c r="F612" s="36">
        <v>41</v>
      </c>
      <c r="G612" s="36">
        <v>42</v>
      </c>
    </row>
    <row r="613" spans="1:7" x14ac:dyDescent="0.15">
      <c r="A613" s="30" t="s">
        <v>389</v>
      </c>
      <c r="B613" s="36">
        <v>2</v>
      </c>
      <c r="C613" s="40" t="s">
        <v>378</v>
      </c>
      <c r="D613" s="38" t="s">
        <v>371</v>
      </c>
      <c r="E613" s="36">
        <v>40.5</v>
      </c>
      <c r="F613" s="9">
        <v>41.5</v>
      </c>
      <c r="G613" s="9">
        <v>42.5</v>
      </c>
    </row>
    <row r="614" spans="1:7" x14ac:dyDescent="0.15">
      <c r="A614" s="30" t="s">
        <v>389</v>
      </c>
      <c r="B614" s="36">
        <v>2</v>
      </c>
      <c r="C614" s="40" t="s">
        <v>378</v>
      </c>
      <c r="D614" s="39" t="s">
        <v>372</v>
      </c>
      <c r="E614" s="36">
        <v>41</v>
      </c>
      <c r="F614" s="9">
        <v>41.5</v>
      </c>
      <c r="G614" s="9">
        <v>42.5</v>
      </c>
    </row>
    <row r="615" spans="1:7" x14ac:dyDescent="0.15">
      <c r="A615" s="30" t="s">
        <v>389</v>
      </c>
      <c r="B615" s="36">
        <v>2</v>
      </c>
      <c r="C615" s="40" t="s">
        <v>379</v>
      </c>
      <c r="D615" s="38" t="s">
        <v>371</v>
      </c>
      <c r="E615" s="36">
        <v>41.5</v>
      </c>
      <c r="F615" s="9">
        <v>42.5</v>
      </c>
      <c r="G615" s="9">
        <v>43.5</v>
      </c>
    </row>
    <row r="616" spans="1:7" x14ac:dyDescent="0.15">
      <c r="A616" s="30" t="s">
        <v>389</v>
      </c>
      <c r="B616" s="36">
        <v>2</v>
      </c>
      <c r="C616" s="40" t="s">
        <v>379</v>
      </c>
      <c r="D616" s="39" t="s">
        <v>372</v>
      </c>
      <c r="E616" s="36">
        <v>41.5</v>
      </c>
      <c r="F616" s="9">
        <v>42.5</v>
      </c>
      <c r="G616" s="9">
        <v>43.5</v>
      </c>
    </row>
    <row r="617" spans="1:7" x14ac:dyDescent="0.15">
      <c r="A617" s="30" t="s">
        <v>389</v>
      </c>
      <c r="B617" s="36">
        <v>2</v>
      </c>
      <c r="C617" t="s">
        <v>380</v>
      </c>
      <c r="D617" s="38" t="s">
        <v>371</v>
      </c>
      <c r="E617" s="36">
        <v>42</v>
      </c>
      <c r="F617" s="9">
        <v>43.5</v>
      </c>
      <c r="G617" s="9">
        <v>44.5</v>
      </c>
    </row>
    <row r="618" spans="1:7" x14ac:dyDescent="0.15">
      <c r="A618" s="30" t="s">
        <v>389</v>
      </c>
      <c r="B618" s="36">
        <v>2</v>
      </c>
      <c r="C618" t="s">
        <v>380</v>
      </c>
      <c r="D618" s="39" t="s">
        <v>372</v>
      </c>
      <c r="E618" s="36">
        <v>42.5</v>
      </c>
      <c r="F618" s="9">
        <v>43.5</v>
      </c>
      <c r="G618" s="9">
        <v>44.5</v>
      </c>
    </row>
    <row r="619" spans="1:7" x14ac:dyDescent="0.15">
      <c r="A619" s="30" t="s">
        <v>389</v>
      </c>
      <c r="B619" s="36">
        <v>2</v>
      </c>
      <c r="C619" s="40" t="s">
        <v>381</v>
      </c>
      <c r="D619" s="38" t="s">
        <v>371</v>
      </c>
      <c r="E619" s="36">
        <v>43</v>
      </c>
      <c r="F619" s="9">
        <v>44.5</v>
      </c>
      <c r="G619" s="9">
        <v>45.5</v>
      </c>
    </row>
    <row r="620" spans="1:7" x14ac:dyDescent="0.15">
      <c r="A620" s="30" t="s">
        <v>389</v>
      </c>
      <c r="B620" s="36">
        <v>2</v>
      </c>
      <c r="C620" s="40" t="s">
        <v>381</v>
      </c>
      <c r="D620" s="39" t="s">
        <v>372</v>
      </c>
      <c r="E620" s="36">
        <v>43</v>
      </c>
      <c r="F620" s="9">
        <v>44.5</v>
      </c>
      <c r="G620" s="9">
        <v>45.5</v>
      </c>
    </row>
    <row r="621" spans="1:7" x14ac:dyDescent="0.15">
      <c r="A621" s="30" t="s">
        <v>389</v>
      </c>
      <c r="B621" s="36">
        <v>2</v>
      </c>
      <c r="C621" t="s">
        <v>382</v>
      </c>
      <c r="D621" s="38" t="s">
        <v>371</v>
      </c>
      <c r="E621" s="36">
        <v>44</v>
      </c>
      <c r="F621" s="9">
        <v>45.5</v>
      </c>
      <c r="G621" s="9">
        <v>46.5</v>
      </c>
    </row>
    <row r="622" spans="1:7" x14ac:dyDescent="0.15">
      <c r="A622" s="30" t="s">
        <v>389</v>
      </c>
      <c r="B622" s="36">
        <v>2</v>
      </c>
      <c r="C622" t="s">
        <v>382</v>
      </c>
      <c r="D622" s="39" t="s">
        <v>372</v>
      </c>
      <c r="E622" s="36">
        <v>44</v>
      </c>
      <c r="F622" s="9">
        <v>45.5</v>
      </c>
      <c r="G622" s="9">
        <v>46.5</v>
      </c>
    </row>
    <row r="623" spans="1:7" x14ac:dyDescent="0.15">
      <c r="A623" s="30" t="s">
        <v>389</v>
      </c>
      <c r="B623" s="36">
        <v>2</v>
      </c>
      <c r="C623" s="40" t="s">
        <v>383</v>
      </c>
      <c r="D623" s="38" t="s">
        <v>371</v>
      </c>
      <c r="E623" s="36">
        <v>45</v>
      </c>
      <c r="F623" s="9">
        <v>46.5</v>
      </c>
      <c r="G623" s="9">
        <v>47.5</v>
      </c>
    </row>
    <row r="624" spans="1:7" x14ac:dyDescent="0.15">
      <c r="A624" s="30" t="s">
        <v>389</v>
      </c>
      <c r="B624" s="36">
        <v>2</v>
      </c>
      <c r="C624" s="40" t="s">
        <v>383</v>
      </c>
      <c r="D624" s="39" t="s">
        <v>372</v>
      </c>
      <c r="E624" s="36">
        <v>45</v>
      </c>
      <c r="F624" s="9">
        <v>46.5</v>
      </c>
      <c r="G624" s="9">
        <v>47.5</v>
      </c>
    </row>
    <row r="625" spans="1:7" x14ac:dyDescent="0.15">
      <c r="A625" s="30" t="s">
        <v>389</v>
      </c>
      <c r="B625" s="36">
        <v>2</v>
      </c>
      <c r="C625" t="s">
        <v>384</v>
      </c>
      <c r="D625" s="38" t="s">
        <v>371</v>
      </c>
      <c r="E625" s="36">
        <v>46</v>
      </c>
      <c r="F625" s="9">
        <v>47.5</v>
      </c>
      <c r="G625" s="9">
        <v>48.5</v>
      </c>
    </row>
    <row r="626" spans="1:7" x14ac:dyDescent="0.15">
      <c r="A626" s="30" t="s">
        <v>389</v>
      </c>
      <c r="B626" s="36">
        <v>2</v>
      </c>
      <c r="C626" t="s">
        <v>384</v>
      </c>
      <c r="D626" s="39" t="s">
        <v>372</v>
      </c>
      <c r="E626" s="36">
        <v>46</v>
      </c>
      <c r="F626" s="4">
        <v>47.5</v>
      </c>
      <c r="G626" s="4">
        <v>48.5</v>
      </c>
    </row>
    <row r="627" spans="1:7" x14ac:dyDescent="0.15">
      <c r="A627" s="30" t="s">
        <v>389</v>
      </c>
      <c r="B627" s="36">
        <v>3</v>
      </c>
      <c r="C627" s="40" t="s">
        <v>38</v>
      </c>
      <c r="D627" s="38" t="s">
        <v>371</v>
      </c>
      <c r="E627" s="36">
        <v>47.5</v>
      </c>
      <c r="F627" s="9">
        <v>48</v>
      </c>
      <c r="G627" s="9">
        <v>49</v>
      </c>
    </row>
    <row r="628" spans="1:7" x14ac:dyDescent="0.15">
      <c r="A628" s="30" t="s">
        <v>389</v>
      </c>
      <c r="B628" s="36">
        <v>3</v>
      </c>
      <c r="C628" s="40" t="s">
        <v>38</v>
      </c>
      <c r="D628" s="39" t="s">
        <v>372</v>
      </c>
      <c r="E628" s="36">
        <v>47.5</v>
      </c>
      <c r="F628" s="9">
        <v>48</v>
      </c>
      <c r="G628" s="9">
        <v>49</v>
      </c>
    </row>
    <row r="629" spans="1:7" x14ac:dyDescent="0.15">
      <c r="A629" s="30" t="s">
        <v>389</v>
      </c>
      <c r="B629" s="36">
        <v>3</v>
      </c>
      <c r="C629" t="s">
        <v>374</v>
      </c>
      <c r="D629" s="38" t="s">
        <v>371</v>
      </c>
      <c r="E629" s="36">
        <v>47.5</v>
      </c>
      <c r="F629" s="9">
        <v>48.5</v>
      </c>
      <c r="G629" s="9">
        <v>49.5</v>
      </c>
    </row>
    <row r="630" spans="1:7" x14ac:dyDescent="0.15">
      <c r="A630" s="30" t="s">
        <v>389</v>
      </c>
      <c r="B630" s="36">
        <v>3</v>
      </c>
      <c r="C630" t="s">
        <v>374</v>
      </c>
      <c r="D630" s="39" t="s">
        <v>372</v>
      </c>
      <c r="E630" s="36">
        <v>48</v>
      </c>
      <c r="F630" s="9">
        <v>48.5</v>
      </c>
      <c r="G630" s="9">
        <v>49.5</v>
      </c>
    </row>
    <row r="631" spans="1:7" x14ac:dyDescent="0.15">
      <c r="A631" s="30" t="s">
        <v>389</v>
      </c>
      <c r="B631" s="36">
        <v>3</v>
      </c>
      <c r="C631" s="40" t="s">
        <v>375</v>
      </c>
      <c r="D631" s="38" t="s">
        <v>371</v>
      </c>
      <c r="E631" s="36">
        <v>48.5</v>
      </c>
      <c r="F631" s="9">
        <v>49</v>
      </c>
      <c r="G631" s="9">
        <v>50</v>
      </c>
    </row>
    <row r="632" spans="1:7" x14ac:dyDescent="0.15">
      <c r="A632" s="30" t="s">
        <v>389</v>
      </c>
      <c r="B632" s="36">
        <v>3</v>
      </c>
      <c r="C632" s="40" t="s">
        <v>375</v>
      </c>
      <c r="D632" s="39" t="s">
        <v>372</v>
      </c>
      <c r="E632" s="36">
        <v>49</v>
      </c>
      <c r="F632" s="9">
        <v>49</v>
      </c>
      <c r="G632" s="9">
        <v>50</v>
      </c>
    </row>
    <row r="633" spans="1:7" x14ac:dyDescent="0.15">
      <c r="A633" s="30" t="s">
        <v>389</v>
      </c>
      <c r="B633" s="36">
        <v>3</v>
      </c>
      <c r="C633" t="s">
        <v>376</v>
      </c>
      <c r="D633" s="38" t="s">
        <v>371</v>
      </c>
      <c r="E633" s="36">
        <v>49.5</v>
      </c>
      <c r="F633" s="9">
        <v>50</v>
      </c>
      <c r="G633" s="9">
        <v>51</v>
      </c>
    </row>
    <row r="634" spans="1:7" x14ac:dyDescent="0.15">
      <c r="A634" s="30" t="s">
        <v>389</v>
      </c>
      <c r="B634" s="36">
        <v>3</v>
      </c>
      <c r="C634" t="s">
        <v>376</v>
      </c>
      <c r="D634" s="39" t="s">
        <v>372</v>
      </c>
      <c r="E634" s="36">
        <v>50</v>
      </c>
      <c r="F634" s="9">
        <v>50</v>
      </c>
      <c r="G634" s="9">
        <v>51</v>
      </c>
    </row>
    <row r="635" spans="1:7" x14ac:dyDescent="0.15">
      <c r="A635" s="30" t="s">
        <v>389</v>
      </c>
      <c r="B635" s="36">
        <v>3</v>
      </c>
      <c r="C635" s="40" t="s">
        <v>377</v>
      </c>
      <c r="D635" s="38" t="s">
        <v>371</v>
      </c>
      <c r="E635" s="36">
        <v>50.5</v>
      </c>
      <c r="F635" s="9">
        <v>51</v>
      </c>
      <c r="G635" s="9">
        <v>52</v>
      </c>
    </row>
    <row r="636" spans="1:7" x14ac:dyDescent="0.15">
      <c r="A636" s="30" t="s">
        <v>389</v>
      </c>
      <c r="B636" s="36">
        <v>3</v>
      </c>
      <c r="C636" s="40" t="s">
        <v>377</v>
      </c>
      <c r="D636" s="39" t="s">
        <v>372</v>
      </c>
      <c r="E636" s="36">
        <v>50.5</v>
      </c>
      <c r="F636" s="9">
        <v>51</v>
      </c>
      <c r="G636" s="9">
        <v>52</v>
      </c>
    </row>
    <row r="637" spans="1:7" x14ac:dyDescent="0.15">
      <c r="A637" s="30" t="s">
        <v>389</v>
      </c>
      <c r="B637" s="36">
        <v>3</v>
      </c>
      <c r="C637" s="40" t="s">
        <v>378</v>
      </c>
      <c r="D637" s="38" t="s">
        <v>371</v>
      </c>
      <c r="E637" s="36">
        <v>51</v>
      </c>
      <c r="F637" s="9">
        <v>52</v>
      </c>
      <c r="G637" s="9">
        <v>53</v>
      </c>
    </row>
    <row r="638" spans="1:7" x14ac:dyDescent="0.15">
      <c r="A638" s="30" t="s">
        <v>389</v>
      </c>
      <c r="B638" s="36">
        <v>3</v>
      </c>
      <c r="C638" s="40" t="s">
        <v>378</v>
      </c>
      <c r="D638" s="39" t="s">
        <v>372</v>
      </c>
      <c r="E638" s="36">
        <v>51.5</v>
      </c>
      <c r="F638" s="9">
        <v>52</v>
      </c>
      <c r="G638" s="9">
        <v>53</v>
      </c>
    </row>
    <row r="639" spans="1:7" x14ac:dyDescent="0.15">
      <c r="A639" s="30" t="s">
        <v>389</v>
      </c>
      <c r="B639" s="36">
        <v>3</v>
      </c>
      <c r="C639" s="40" t="s">
        <v>379</v>
      </c>
      <c r="D639" s="38" t="s">
        <v>371</v>
      </c>
      <c r="E639" s="36">
        <v>52</v>
      </c>
      <c r="F639" s="9">
        <v>53</v>
      </c>
      <c r="G639" s="9">
        <v>54</v>
      </c>
    </row>
    <row r="640" spans="1:7" x14ac:dyDescent="0.15">
      <c r="A640" s="30" t="s">
        <v>389</v>
      </c>
      <c r="B640" s="36">
        <v>3</v>
      </c>
      <c r="C640" s="40" t="s">
        <v>379</v>
      </c>
      <c r="D640" s="39" t="s">
        <v>372</v>
      </c>
      <c r="E640" s="36">
        <v>52</v>
      </c>
      <c r="F640" s="9">
        <v>53</v>
      </c>
      <c r="G640" s="9">
        <v>54</v>
      </c>
    </row>
    <row r="641" spans="1:7" x14ac:dyDescent="0.15">
      <c r="A641" s="30" t="s">
        <v>389</v>
      </c>
      <c r="B641" s="36">
        <v>3</v>
      </c>
      <c r="C641" t="s">
        <v>380</v>
      </c>
      <c r="D641" s="38" t="s">
        <v>371</v>
      </c>
      <c r="E641" s="36">
        <v>52.5</v>
      </c>
      <c r="F641" s="9">
        <v>53.5</v>
      </c>
      <c r="G641" s="9">
        <v>54.5</v>
      </c>
    </row>
    <row r="642" spans="1:7" x14ac:dyDescent="0.15">
      <c r="A642" s="30" t="s">
        <v>389</v>
      </c>
      <c r="B642" s="36">
        <v>3</v>
      </c>
      <c r="C642" t="s">
        <v>380</v>
      </c>
      <c r="D642" s="39" t="s">
        <v>372</v>
      </c>
      <c r="E642" s="36">
        <v>53</v>
      </c>
      <c r="F642" s="9">
        <v>53.5</v>
      </c>
      <c r="G642" s="9">
        <v>54.5</v>
      </c>
    </row>
    <row r="643" spans="1:7" x14ac:dyDescent="0.15">
      <c r="A643" s="30" t="s">
        <v>389</v>
      </c>
      <c r="B643" s="36">
        <v>3</v>
      </c>
      <c r="C643" s="40" t="s">
        <v>381</v>
      </c>
      <c r="D643" s="38" t="s">
        <v>371</v>
      </c>
      <c r="E643" s="36">
        <v>53.5</v>
      </c>
      <c r="F643" s="9">
        <v>54.5</v>
      </c>
      <c r="G643" s="9">
        <v>55.5</v>
      </c>
    </row>
    <row r="644" spans="1:7" x14ac:dyDescent="0.15">
      <c r="A644" s="30" t="s">
        <v>389</v>
      </c>
      <c r="B644" s="36">
        <v>3</v>
      </c>
      <c r="C644" s="40" t="s">
        <v>381</v>
      </c>
      <c r="D644" s="39" t="s">
        <v>372</v>
      </c>
      <c r="E644" s="36">
        <v>53.5</v>
      </c>
      <c r="F644" s="9">
        <v>54.5</v>
      </c>
      <c r="G644" s="9">
        <v>55.5</v>
      </c>
    </row>
    <row r="645" spans="1:7" x14ac:dyDescent="0.15">
      <c r="A645" s="30" t="s">
        <v>389</v>
      </c>
      <c r="B645" s="36">
        <v>3</v>
      </c>
      <c r="C645" t="s">
        <v>382</v>
      </c>
      <c r="D645" s="38" t="s">
        <v>371</v>
      </c>
      <c r="E645" s="36">
        <v>54</v>
      </c>
      <c r="F645" s="9">
        <v>55.5</v>
      </c>
      <c r="G645" s="9">
        <v>56.5</v>
      </c>
    </row>
    <row r="646" spans="1:7" x14ac:dyDescent="0.15">
      <c r="A646" s="30" t="s">
        <v>389</v>
      </c>
      <c r="B646" s="36">
        <v>3</v>
      </c>
      <c r="C646" t="s">
        <v>382</v>
      </c>
      <c r="D646" s="39" t="s">
        <v>372</v>
      </c>
      <c r="E646" s="36">
        <v>54</v>
      </c>
      <c r="F646" s="9">
        <v>55.5</v>
      </c>
      <c r="G646" s="9">
        <v>56.5</v>
      </c>
    </row>
    <row r="647" spans="1:7" x14ac:dyDescent="0.15">
      <c r="A647" s="30" t="s">
        <v>389</v>
      </c>
      <c r="B647" s="36">
        <v>3</v>
      </c>
      <c r="C647" s="40" t="s">
        <v>383</v>
      </c>
      <c r="D647" s="38" t="s">
        <v>371</v>
      </c>
      <c r="E647" s="36">
        <v>54.5</v>
      </c>
      <c r="F647" s="9">
        <v>56</v>
      </c>
      <c r="G647" s="9">
        <v>57</v>
      </c>
    </row>
    <row r="648" spans="1:7" x14ac:dyDescent="0.15">
      <c r="A648" s="30" t="s">
        <v>389</v>
      </c>
      <c r="B648" s="36">
        <v>3</v>
      </c>
      <c r="C648" s="40" t="s">
        <v>383</v>
      </c>
      <c r="D648" s="39" t="s">
        <v>372</v>
      </c>
      <c r="E648" s="36">
        <v>54.5</v>
      </c>
      <c r="F648" s="9">
        <v>56</v>
      </c>
      <c r="G648" s="9">
        <v>57</v>
      </c>
    </row>
    <row r="649" spans="1:7" x14ac:dyDescent="0.15">
      <c r="A649" s="30" t="s">
        <v>389</v>
      </c>
      <c r="B649" s="36">
        <v>3</v>
      </c>
      <c r="C649" t="s">
        <v>384</v>
      </c>
      <c r="D649" s="38" t="s">
        <v>371</v>
      </c>
      <c r="E649" s="36">
        <v>55</v>
      </c>
      <c r="F649" s="9">
        <v>56.5</v>
      </c>
      <c r="G649" s="9">
        <v>57.5</v>
      </c>
    </row>
    <row r="650" spans="1:7" x14ac:dyDescent="0.15">
      <c r="A650" s="30" t="s">
        <v>389</v>
      </c>
      <c r="B650" s="36">
        <v>3</v>
      </c>
      <c r="C650" t="s">
        <v>384</v>
      </c>
      <c r="D650" s="39" t="s">
        <v>372</v>
      </c>
      <c r="E650" s="36">
        <v>55</v>
      </c>
      <c r="F650" s="4">
        <v>56.5</v>
      </c>
      <c r="G650" s="4">
        <v>57.5</v>
      </c>
    </row>
    <row r="651" spans="1:7" x14ac:dyDescent="0.15">
      <c r="A651" s="30" t="s">
        <v>389</v>
      </c>
      <c r="B651" s="36">
        <v>4</v>
      </c>
      <c r="C651" s="40" t="s">
        <v>38</v>
      </c>
      <c r="D651" s="38" t="s">
        <v>371</v>
      </c>
      <c r="E651" s="36">
        <v>57</v>
      </c>
      <c r="F651" s="9">
        <v>57</v>
      </c>
      <c r="G651" s="9">
        <v>58</v>
      </c>
    </row>
    <row r="652" spans="1:7" x14ac:dyDescent="0.15">
      <c r="A652" s="30" t="s">
        <v>389</v>
      </c>
      <c r="B652" s="36">
        <v>4</v>
      </c>
      <c r="C652" s="40" t="s">
        <v>38</v>
      </c>
      <c r="D652" s="39" t="s">
        <v>372</v>
      </c>
      <c r="E652" s="36">
        <v>57</v>
      </c>
      <c r="F652" s="9">
        <v>57</v>
      </c>
      <c r="G652" s="9">
        <v>58</v>
      </c>
    </row>
    <row r="653" spans="1:7" x14ac:dyDescent="0.15">
      <c r="A653" s="30" t="s">
        <v>389</v>
      </c>
      <c r="B653" s="36">
        <v>4</v>
      </c>
      <c r="C653" t="s">
        <v>374</v>
      </c>
      <c r="D653" s="38" t="s">
        <v>371</v>
      </c>
      <c r="E653" s="36">
        <v>57</v>
      </c>
      <c r="F653" s="9">
        <v>57</v>
      </c>
      <c r="G653" s="9">
        <v>58</v>
      </c>
    </row>
    <row r="654" spans="1:7" x14ac:dyDescent="0.15">
      <c r="A654" s="30" t="s">
        <v>389</v>
      </c>
      <c r="B654" s="36">
        <v>4</v>
      </c>
      <c r="C654" t="s">
        <v>374</v>
      </c>
      <c r="D654" s="39" t="s">
        <v>372</v>
      </c>
      <c r="E654" s="36">
        <v>57</v>
      </c>
      <c r="F654" s="9">
        <v>57</v>
      </c>
      <c r="G654" s="9">
        <v>58</v>
      </c>
    </row>
    <row r="655" spans="1:7" x14ac:dyDescent="0.15">
      <c r="A655" s="30" t="s">
        <v>389</v>
      </c>
      <c r="B655" s="36">
        <v>4</v>
      </c>
      <c r="C655" s="40" t="s">
        <v>375</v>
      </c>
      <c r="D655" s="38" t="s">
        <v>371</v>
      </c>
      <c r="E655" s="36">
        <v>57</v>
      </c>
      <c r="F655" s="9">
        <v>57</v>
      </c>
      <c r="G655" s="9">
        <v>58</v>
      </c>
    </row>
    <row r="656" spans="1:7" x14ac:dyDescent="0.15">
      <c r="A656" s="30" t="s">
        <v>389</v>
      </c>
      <c r="B656" s="36">
        <v>4</v>
      </c>
      <c r="C656" s="40" t="s">
        <v>375</v>
      </c>
      <c r="D656" s="39" t="s">
        <v>372</v>
      </c>
      <c r="E656" s="36">
        <v>57</v>
      </c>
      <c r="F656" s="9">
        <v>57</v>
      </c>
      <c r="G656" s="9">
        <v>58</v>
      </c>
    </row>
    <row r="657" spans="1:7" x14ac:dyDescent="0.15">
      <c r="A657" s="30" t="s">
        <v>389</v>
      </c>
      <c r="B657" s="36">
        <v>4</v>
      </c>
      <c r="C657" t="s">
        <v>376</v>
      </c>
      <c r="D657" s="38" t="s">
        <v>371</v>
      </c>
      <c r="E657" s="36">
        <v>57</v>
      </c>
      <c r="F657" s="9">
        <v>57.5</v>
      </c>
      <c r="G657" s="9">
        <v>58.5</v>
      </c>
    </row>
    <row r="658" spans="1:7" x14ac:dyDescent="0.15">
      <c r="A658" s="30" t="s">
        <v>389</v>
      </c>
      <c r="B658" s="36">
        <v>4</v>
      </c>
      <c r="C658" t="s">
        <v>376</v>
      </c>
      <c r="D658" s="39" t="s">
        <v>372</v>
      </c>
      <c r="E658" s="36">
        <v>57</v>
      </c>
      <c r="F658" s="9">
        <v>57.5</v>
      </c>
      <c r="G658" s="9">
        <v>58.5</v>
      </c>
    </row>
    <row r="659" spans="1:7" x14ac:dyDescent="0.15">
      <c r="A659" s="30" t="s">
        <v>389</v>
      </c>
      <c r="B659" s="36">
        <v>4</v>
      </c>
      <c r="C659" s="40" t="s">
        <v>377</v>
      </c>
      <c r="D659" s="38" t="s">
        <v>371</v>
      </c>
      <c r="E659" s="36">
        <v>57</v>
      </c>
      <c r="F659" s="9">
        <v>57.5</v>
      </c>
      <c r="G659" s="9">
        <v>58.5</v>
      </c>
    </row>
    <row r="660" spans="1:7" x14ac:dyDescent="0.15">
      <c r="A660" s="30" t="s">
        <v>389</v>
      </c>
      <c r="B660" s="36">
        <v>4</v>
      </c>
      <c r="C660" s="40" t="s">
        <v>377</v>
      </c>
      <c r="D660" s="39" t="s">
        <v>372</v>
      </c>
      <c r="E660" s="36">
        <v>57</v>
      </c>
      <c r="F660" s="9">
        <v>57.5</v>
      </c>
      <c r="G660" s="9">
        <v>58.5</v>
      </c>
    </row>
    <row r="661" spans="1:7" x14ac:dyDescent="0.15">
      <c r="A661" s="30" t="s">
        <v>389</v>
      </c>
      <c r="B661" s="36">
        <v>4</v>
      </c>
      <c r="C661" s="40" t="s">
        <v>378</v>
      </c>
      <c r="D661" s="38" t="s">
        <v>371</v>
      </c>
      <c r="E661" s="36">
        <v>57</v>
      </c>
      <c r="F661" s="9">
        <v>57.5</v>
      </c>
      <c r="G661" s="9">
        <v>58.5</v>
      </c>
    </row>
    <row r="662" spans="1:7" x14ac:dyDescent="0.15">
      <c r="A662" s="30" t="s">
        <v>389</v>
      </c>
      <c r="B662" s="36">
        <v>4</v>
      </c>
      <c r="C662" s="40" t="s">
        <v>378</v>
      </c>
      <c r="D662" s="39" t="s">
        <v>372</v>
      </c>
      <c r="E662" s="36">
        <v>57</v>
      </c>
      <c r="F662" s="9">
        <v>57.5</v>
      </c>
      <c r="G662" s="9">
        <v>58.5</v>
      </c>
    </row>
    <row r="663" spans="1:7" x14ac:dyDescent="0.15">
      <c r="A663" s="30" t="s">
        <v>389</v>
      </c>
      <c r="B663" s="36">
        <v>4</v>
      </c>
      <c r="C663" s="40" t="s">
        <v>379</v>
      </c>
      <c r="D663" s="38" t="s">
        <v>371</v>
      </c>
      <c r="E663" s="36">
        <v>57</v>
      </c>
      <c r="F663" s="9">
        <v>58</v>
      </c>
      <c r="G663" s="9">
        <v>59</v>
      </c>
    </row>
    <row r="664" spans="1:7" x14ac:dyDescent="0.15">
      <c r="A664" s="30" t="s">
        <v>389</v>
      </c>
      <c r="B664" s="36">
        <v>4</v>
      </c>
      <c r="C664" s="40" t="s">
        <v>379</v>
      </c>
      <c r="D664" s="39" t="s">
        <v>372</v>
      </c>
      <c r="E664" s="36">
        <v>57</v>
      </c>
      <c r="F664" s="9">
        <v>58</v>
      </c>
      <c r="G664" s="9">
        <v>59</v>
      </c>
    </row>
    <row r="665" spans="1:7" x14ac:dyDescent="0.15">
      <c r="A665" s="30" t="s">
        <v>389</v>
      </c>
      <c r="B665" s="36">
        <v>4</v>
      </c>
      <c r="C665" t="s">
        <v>380</v>
      </c>
      <c r="D665" s="38" t="s">
        <v>371</v>
      </c>
      <c r="E665" s="36">
        <v>57</v>
      </c>
      <c r="F665" s="9">
        <v>58</v>
      </c>
      <c r="G665" s="9">
        <v>59</v>
      </c>
    </row>
    <row r="666" spans="1:7" x14ac:dyDescent="0.15">
      <c r="A666" s="30" t="s">
        <v>389</v>
      </c>
      <c r="B666" s="36">
        <v>4</v>
      </c>
      <c r="C666" t="s">
        <v>380</v>
      </c>
      <c r="D666" s="39" t="s">
        <v>372</v>
      </c>
      <c r="E666" s="36">
        <v>57</v>
      </c>
      <c r="F666" s="9">
        <v>58</v>
      </c>
      <c r="G666" s="9">
        <v>59</v>
      </c>
    </row>
    <row r="667" spans="1:7" x14ac:dyDescent="0.15">
      <c r="A667" s="30" t="s">
        <v>389</v>
      </c>
      <c r="B667" s="36">
        <v>4</v>
      </c>
      <c r="C667" s="40" t="s">
        <v>381</v>
      </c>
      <c r="D667" s="38" t="s">
        <v>371</v>
      </c>
      <c r="E667" s="36">
        <v>57</v>
      </c>
      <c r="F667" s="9">
        <v>58</v>
      </c>
      <c r="G667" s="9">
        <v>59</v>
      </c>
    </row>
    <row r="668" spans="1:7" x14ac:dyDescent="0.15">
      <c r="A668" s="30" t="s">
        <v>389</v>
      </c>
      <c r="B668" s="36">
        <v>4</v>
      </c>
      <c r="C668" s="40" t="s">
        <v>381</v>
      </c>
      <c r="D668" s="39" t="s">
        <v>372</v>
      </c>
      <c r="E668" s="36">
        <v>57</v>
      </c>
      <c r="F668" s="9">
        <v>58</v>
      </c>
      <c r="G668" s="9">
        <v>59</v>
      </c>
    </row>
    <row r="669" spans="1:7" x14ac:dyDescent="0.15">
      <c r="A669" s="30" t="s">
        <v>389</v>
      </c>
      <c r="B669" s="36">
        <v>4</v>
      </c>
      <c r="C669" t="s">
        <v>382</v>
      </c>
      <c r="D669" s="38" t="s">
        <v>371</v>
      </c>
      <c r="E669" s="36">
        <v>57</v>
      </c>
      <c r="F669" s="9">
        <v>58</v>
      </c>
      <c r="G669" s="9">
        <v>59</v>
      </c>
    </row>
    <row r="670" spans="1:7" x14ac:dyDescent="0.15">
      <c r="A670" s="30" t="s">
        <v>389</v>
      </c>
      <c r="B670" s="36">
        <v>4</v>
      </c>
      <c r="C670" t="s">
        <v>382</v>
      </c>
      <c r="D670" s="39" t="s">
        <v>372</v>
      </c>
      <c r="E670" s="36">
        <v>57</v>
      </c>
      <c r="F670" s="9">
        <v>58</v>
      </c>
      <c r="G670" s="9">
        <v>59</v>
      </c>
    </row>
    <row r="671" spans="1:7" x14ac:dyDescent="0.15">
      <c r="A671" s="30" t="s">
        <v>389</v>
      </c>
      <c r="B671" s="36">
        <v>4</v>
      </c>
      <c r="C671" s="40" t="s">
        <v>383</v>
      </c>
      <c r="D671" s="38" t="s">
        <v>371</v>
      </c>
      <c r="E671" s="36">
        <v>57</v>
      </c>
      <c r="F671" s="9">
        <v>58</v>
      </c>
      <c r="G671" s="9">
        <v>59</v>
      </c>
    </row>
    <row r="672" spans="1:7" x14ac:dyDescent="0.15">
      <c r="A672" s="30" t="s">
        <v>389</v>
      </c>
      <c r="B672" s="36">
        <v>4</v>
      </c>
      <c r="C672" s="40" t="s">
        <v>383</v>
      </c>
      <c r="D672" s="39" t="s">
        <v>372</v>
      </c>
      <c r="E672" s="36">
        <v>57</v>
      </c>
      <c r="F672" s="9">
        <v>58</v>
      </c>
      <c r="G672" s="9">
        <v>59</v>
      </c>
    </row>
    <row r="673" spans="1:7" x14ac:dyDescent="0.15">
      <c r="A673" s="30" t="s">
        <v>389</v>
      </c>
      <c r="B673" s="36">
        <v>4</v>
      </c>
      <c r="C673" t="s">
        <v>384</v>
      </c>
      <c r="D673" s="38" t="s">
        <v>371</v>
      </c>
      <c r="E673" s="36">
        <v>57</v>
      </c>
      <c r="F673" s="9">
        <v>58</v>
      </c>
      <c r="G673" s="9">
        <v>59</v>
      </c>
    </row>
    <row r="674" spans="1:7" x14ac:dyDescent="0.15">
      <c r="A674" s="30" t="s">
        <v>389</v>
      </c>
      <c r="B674" s="36">
        <v>4</v>
      </c>
      <c r="C674" t="s">
        <v>384</v>
      </c>
      <c r="D674" s="39" t="s">
        <v>372</v>
      </c>
      <c r="E674" s="36">
        <v>57</v>
      </c>
      <c r="F674" s="4">
        <v>58</v>
      </c>
      <c r="G674" s="4">
        <v>59</v>
      </c>
    </row>
    <row r="675" spans="1:7" x14ac:dyDescent="0.15">
      <c r="A675" s="30" t="s">
        <v>389</v>
      </c>
      <c r="B675" s="36">
        <v>5</v>
      </c>
      <c r="C675" s="40" t="s">
        <v>38</v>
      </c>
      <c r="D675" s="38" t="s">
        <v>371</v>
      </c>
      <c r="E675" s="36">
        <v>59</v>
      </c>
      <c r="F675" s="9">
        <v>58</v>
      </c>
      <c r="G675" s="9">
        <v>59</v>
      </c>
    </row>
    <row r="676" spans="1:7" x14ac:dyDescent="0.15">
      <c r="A676" s="30" t="s">
        <v>389</v>
      </c>
      <c r="B676" s="36">
        <v>5</v>
      </c>
      <c r="C676" s="40" t="s">
        <v>38</v>
      </c>
      <c r="D676" s="39" t="s">
        <v>372</v>
      </c>
      <c r="E676" s="36">
        <v>59</v>
      </c>
      <c r="F676" s="9">
        <v>58</v>
      </c>
      <c r="G676" s="9">
        <v>59</v>
      </c>
    </row>
    <row r="677" spans="1:7" x14ac:dyDescent="0.15">
      <c r="A677" s="30" t="s">
        <v>389</v>
      </c>
      <c r="B677" s="36">
        <v>5</v>
      </c>
      <c r="C677" t="s">
        <v>374</v>
      </c>
      <c r="D677" s="38" t="s">
        <v>371</v>
      </c>
      <c r="E677" s="36">
        <v>59</v>
      </c>
      <c r="F677" s="9">
        <v>58</v>
      </c>
      <c r="G677" s="9">
        <v>59</v>
      </c>
    </row>
    <row r="678" spans="1:7" x14ac:dyDescent="0.15">
      <c r="A678" s="30" t="s">
        <v>389</v>
      </c>
      <c r="B678" s="36">
        <v>5</v>
      </c>
      <c r="C678" t="s">
        <v>374</v>
      </c>
      <c r="D678" s="39" t="s">
        <v>372</v>
      </c>
      <c r="E678" s="36">
        <v>59</v>
      </c>
      <c r="F678" s="9">
        <v>58</v>
      </c>
      <c r="G678" s="9">
        <v>59</v>
      </c>
    </row>
    <row r="679" spans="1:7" x14ac:dyDescent="0.15">
      <c r="A679" s="30" t="s">
        <v>389</v>
      </c>
      <c r="B679" s="36">
        <v>5</v>
      </c>
      <c r="C679" s="40" t="s">
        <v>375</v>
      </c>
      <c r="D679" s="38" t="s">
        <v>371</v>
      </c>
      <c r="E679" s="36">
        <v>59</v>
      </c>
      <c r="F679" s="9">
        <v>58</v>
      </c>
      <c r="G679" s="9">
        <v>59</v>
      </c>
    </row>
    <row r="680" spans="1:7" x14ac:dyDescent="0.15">
      <c r="A680" s="30" t="s">
        <v>389</v>
      </c>
      <c r="B680" s="36">
        <v>5</v>
      </c>
      <c r="C680" s="40" t="s">
        <v>375</v>
      </c>
      <c r="D680" s="39" t="s">
        <v>372</v>
      </c>
      <c r="E680" s="36">
        <v>59</v>
      </c>
      <c r="F680" s="9">
        <v>58</v>
      </c>
      <c r="G680" s="9">
        <v>59</v>
      </c>
    </row>
    <row r="681" spans="1:7" x14ac:dyDescent="0.15">
      <c r="A681" s="30" t="s">
        <v>389</v>
      </c>
      <c r="B681" s="36">
        <v>5</v>
      </c>
      <c r="C681" t="s">
        <v>376</v>
      </c>
      <c r="D681" s="38" t="s">
        <v>371</v>
      </c>
      <c r="E681" s="36">
        <v>58.5</v>
      </c>
      <c r="F681" s="9">
        <v>58</v>
      </c>
      <c r="G681" s="9">
        <v>59</v>
      </c>
    </row>
    <row r="682" spans="1:7" x14ac:dyDescent="0.15">
      <c r="A682" s="30" t="s">
        <v>389</v>
      </c>
      <c r="B682" s="36">
        <v>5</v>
      </c>
      <c r="C682" t="s">
        <v>376</v>
      </c>
      <c r="D682" s="39" t="s">
        <v>372</v>
      </c>
      <c r="E682" s="36">
        <v>58.5</v>
      </c>
      <c r="F682" s="9">
        <v>58</v>
      </c>
      <c r="G682" s="9">
        <v>59</v>
      </c>
    </row>
    <row r="683" spans="1:7" x14ac:dyDescent="0.15">
      <c r="A683" s="30" t="s">
        <v>389</v>
      </c>
      <c r="B683" s="36">
        <v>5</v>
      </c>
      <c r="C683" s="40" t="s">
        <v>377</v>
      </c>
      <c r="D683" s="38" t="s">
        <v>371</v>
      </c>
      <c r="E683" s="36">
        <v>58.5</v>
      </c>
      <c r="F683" s="9">
        <v>58</v>
      </c>
      <c r="G683" s="9">
        <v>59</v>
      </c>
    </row>
    <row r="684" spans="1:7" x14ac:dyDescent="0.15">
      <c r="A684" s="30" t="s">
        <v>389</v>
      </c>
      <c r="B684" s="36">
        <v>5</v>
      </c>
      <c r="C684" s="40" t="s">
        <v>377</v>
      </c>
      <c r="D684" s="39" t="s">
        <v>372</v>
      </c>
      <c r="E684" s="36">
        <v>58.5</v>
      </c>
      <c r="F684" s="9">
        <v>58</v>
      </c>
      <c r="G684" s="9">
        <v>59</v>
      </c>
    </row>
    <row r="685" spans="1:7" x14ac:dyDescent="0.15">
      <c r="A685" s="30" t="s">
        <v>389</v>
      </c>
      <c r="B685" s="36">
        <v>5</v>
      </c>
      <c r="C685" s="40" t="s">
        <v>378</v>
      </c>
      <c r="D685" s="38" t="s">
        <v>371</v>
      </c>
      <c r="E685" s="36">
        <v>58.5</v>
      </c>
      <c r="F685" s="9">
        <v>58</v>
      </c>
      <c r="G685" s="9">
        <v>59</v>
      </c>
    </row>
    <row r="686" spans="1:7" x14ac:dyDescent="0.15">
      <c r="A686" s="30" t="s">
        <v>389</v>
      </c>
      <c r="B686" s="36">
        <v>5</v>
      </c>
      <c r="C686" s="40" t="s">
        <v>378</v>
      </c>
      <c r="D686" s="39" t="s">
        <v>372</v>
      </c>
      <c r="E686" s="36">
        <v>58.5</v>
      </c>
      <c r="F686" s="9">
        <v>58</v>
      </c>
      <c r="G686" s="9">
        <v>59</v>
      </c>
    </row>
    <row r="687" spans="1:7" x14ac:dyDescent="0.15">
      <c r="A687" s="30" t="s">
        <v>389</v>
      </c>
      <c r="B687" s="36">
        <v>5</v>
      </c>
      <c r="C687" s="40" t="s">
        <v>379</v>
      </c>
      <c r="D687" s="38" t="s">
        <v>371</v>
      </c>
      <c r="E687" s="36">
        <v>58</v>
      </c>
      <c r="F687" s="9">
        <v>58</v>
      </c>
      <c r="G687" s="9">
        <v>59</v>
      </c>
    </row>
    <row r="688" spans="1:7" x14ac:dyDescent="0.15">
      <c r="A688" s="30" t="s">
        <v>389</v>
      </c>
      <c r="B688" s="36">
        <v>5</v>
      </c>
      <c r="C688" s="40" t="s">
        <v>379</v>
      </c>
      <c r="D688" s="39" t="s">
        <v>372</v>
      </c>
      <c r="E688" s="36">
        <v>58</v>
      </c>
      <c r="F688" s="9">
        <v>58</v>
      </c>
      <c r="G688" s="9">
        <v>59</v>
      </c>
    </row>
    <row r="689" spans="1:7" x14ac:dyDescent="0.15">
      <c r="A689" s="30" t="s">
        <v>389</v>
      </c>
      <c r="B689" s="36">
        <v>5</v>
      </c>
      <c r="C689" t="s">
        <v>380</v>
      </c>
      <c r="D689" s="38" t="s">
        <v>371</v>
      </c>
      <c r="E689" s="36">
        <v>58</v>
      </c>
      <c r="F689" s="9">
        <v>58</v>
      </c>
      <c r="G689" s="9">
        <v>59</v>
      </c>
    </row>
    <row r="690" spans="1:7" x14ac:dyDescent="0.15">
      <c r="A690" s="30" t="s">
        <v>389</v>
      </c>
      <c r="B690" s="36">
        <v>5</v>
      </c>
      <c r="C690" t="s">
        <v>380</v>
      </c>
      <c r="D690" s="39" t="s">
        <v>372</v>
      </c>
      <c r="E690" s="36">
        <v>58</v>
      </c>
      <c r="F690" s="9">
        <v>58</v>
      </c>
      <c r="G690" s="9">
        <v>59</v>
      </c>
    </row>
    <row r="691" spans="1:7" x14ac:dyDescent="0.15">
      <c r="A691" s="30" t="s">
        <v>389</v>
      </c>
      <c r="B691" s="36">
        <v>5</v>
      </c>
      <c r="C691" s="40" t="s">
        <v>381</v>
      </c>
      <c r="D691" s="38" t="s">
        <v>371</v>
      </c>
      <c r="E691" s="36">
        <v>58</v>
      </c>
      <c r="F691" s="9">
        <v>58</v>
      </c>
      <c r="G691" s="9">
        <v>59</v>
      </c>
    </row>
    <row r="692" spans="1:7" x14ac:dyDescent="0.15">
      <c r="A692" s="30" t="s">
        <v>389</v>
      </c>
      <c r="B692" s="36">
        <v>5</v>
      </c>
      <c r="C692" s="40" t="s">
        <v>381</v>
      </c>
      <c r="D692" s="39" t="s">
        <v>372</v>
      </c>
      <c r="E692" s="36">
        <v>58</v>
      </c>
      <c r="F692" s="9">
        <v>58</v>
      </c>
      <c r="G692" s="9">
        <v>59</v>
      </c>
    </row>
    <row r="693" spans="1:7" x14ac:dyDescent="0.15">
      <c r="A693" s="30" t="s">
        <v>389</v>
      </c>
      <c r="B693" s="36">
        <v>5</v>
      </c>
      <c r="C693" t="s">
        <v>382</v>
      </c>
      <c r="D693" s="38" t="s">
        <v>371</v>
      </c>
      <c r="E693" s="36">
        <v>57.5</v>
      </c>
      <c r="F693" s="9">
        <v>58</v>
      </c>
      <c r="G693" s="9">
        <v>59</v>
      </c>
    </row>
    <row r="694" spans="1:7" x14ac:dyDescent="0.15">
      <c r="A694" s="30" t="s">
        <v>389</v>
      </c>
      <c r="B694" s="36">
        <v>5</v>
      </c>
      <c r="C694" t="s">
        <v>382</v>
      </c>
      <c r="D694" s="39" t="s">
        <v>372</v>
      </c>
      <c r="E694" s="36">
        <v>57.5</v>
      </c>
      <c r="F694" s="9">
        <v>58</v>
      </c>
      <c r="G694" s="9">
        <v>59</v>
      </c>
    </row>
    <row r="695" spans="1:7" x14ac:dyDescent="0.15">
      <c r="A695" s="30" t="s">
        <v>389</v>
      </c>
      <c r="B695" s="36">
        <v>5</v>
      </c>
      <c r="C695" s="40" t="s">
        <v>383</v>
      </c>
      <c r="D695" s="38" t="s">
        <v>371</v>
      </c>
      <c r="E695" s="36">
        <v>57.5</v>
      </c>
      <c r="F695" s="9">
        <v>58</v>
      </c>
      <c r="G695" s="9">
        <v>59</v>
      </c>
    </row>
    <row r="696" spans="1:7" x14ac:dyDescent="0.15">
      <c r="A696" s="30" t="s">
        <v>389</v>
      </c>
      <c r="B696" s="36">
        <v>5</v>
      </c>
      <c r="C696" s="40" t="s">
        <v>383</v>
      </c>
      <c r="D696" s="39" t="s">
        <v>372</v>
      </c>
      <c r="E696" s="36">
        <v>57.5</v>
      </c>
      <c r="F696" s="9">
        <v>58</v>
      </c>
      <c r="G696" s="9">
        <v>59</v>
      </c>
    </row>
    <row r="697" spans="1:7" x14ac:dyDescent="0.15">
      <c r="A697" s="30" t="s">
        <v>389</v>
      </c>
      <c r="B697" s="36">
        <v>5</v>
      </c>
      <c r="C697" t="s">
        <v>384</v>
      </c>
      <c r="D697" s="38" t="s">
        <v>371</v>
      </c>
      <c r="E697" s="36">
        <v>57.5</v>
      </c>
      <c r="F697" s="9">
        <v>58</v>
      </c>
      <c r="G697" s="9">
        <v>59</v>
      </c>
    </row>
    <row r="698" spans="1:7" x14ac:dyDescent="0.15">
      <c r="A698" s="30" t="s">
        <v>389</v>
      </c>
      <c r="B698" s="36">
        <v>5</v>
      </c>
      <c r="C698" t="s">
        <v>384</v>
      </c>
      <c r="D698" s="39" t="s">
        <v>372</v>
      </c>
      <c r="E698" s="36">
        <v>57.5</v>
      </c>
      <c r="F698" s="4">
        <v>58</v>
      </c>
      <c r="G698" s="4">
        <v>59</v>
      </c>
    </row>
    <row r="699" spans="1:7" x14ac:dyDescent="0.15">
      <c r="A699" s="30" t="s">
        <v>389</v>
      </c>
      <c r="B699" s="36" t="s">
        <v>367</v>
      </c>
      <c r="C699" s="40" t="s">
        <v>38</v>
      </c>
      <c r="D699" s="38" t="s">
        <v>371</v>
      </c>
      <c r="E699" s="36">
        <v>59</v>
      </c>
      <c r="F699" s="9">
        <v>58</v>
      </c>
      <c r="G699" s="9">
        <v>59</v>
      </c>
    </row>
    <row r="700" spans="1:7" x14ac:dyDescent="0.15">
      <c r="A700" s="30" t="s">
        <v>389</v>
      </c>
      <c r="B700" s="36" t="s">
        <v>367</v>
      </c>
      <c r="C700" s="40" t="s">
        <v>38</v>
      </c>
      <c r="D700" s="39" t="s">
        <v>372</v>
      </c>
      <c r="E700" s="36">
        <v>59</v>
      </c>
      <c r="F700" s="9">
        <v>58</v>
      </c>
      <c r="G700" s="9">
        <v>59</v>
      </c>
    </row>
    <row r="701" spans="1:7" x14ac:dyDescent="0.15">
      <c r="A701" s="30" t="s">
        <v>389</v>
      </c>
      <c r="B701" s="36" t="s">
        <v>367</v>
      </c>
      <c r="C701" t="s">
        <v>374</v>
      </c>
      <c r="D701" s="38" t="s">
        <v>371</v>
      </c>
      <c r="E701" s="36">
        <v>59</v>
      </c>
      <c r="F701" s="9">
        <v>58</v>
      </c>
      <c r="G701" s="9">
        <v>59</v>
      </c>
    </row>
    <row r="702" spans="1:7" x14ac:dyDescent="0.15">
      <c r="A702" s="30" t="s">
        <v>389</v>
      </c>
      <c r="B702" s="36" t="s">
        <v>367</v>
      </c>
      <c r="C702" t="s">
        <v>374</v>
      </c>
      <c r="D702" s="39" t="s">
        <v>372</v>
      </c>
      <c r="E702" s="36">
        <v>59</v>
      </c>
      <c r="F702" s="9">
        <v>58</v>
      </c>
      <c r="G702" s="9">
        <v>59</v>
      </c>
    </row>
    <row r="703" spans="1:7" x14ac:dyDescent="0.15">
      <c r="A703" s="30" t="s">
        <v>389</v>
      </c>
      <c r="B703" s="36" t="s">
        <v>367</v>
      </c>
      <c r="C703" s="40" t="s">
        <v>375</v>
      </c>
      <c r="D703" s="38" t="s">
        <v>371</v>
      </c>
      <c r="E703" s="36">
        <v>59</v>
      </c>
      <c r="F703" s="9">
        <v>58</v>
      </c>
      <c r="G703" s="9">
        <v>59</v>
      </c>
    </row>
    <row r="704" spans="1:7" x14ac:dyDescent="0.15">
      <c r="A704" s="30" t="s">
        <v>389</v>
      </c>
      <c r="B704" s="36" t="s">
        <v>367</v>
      </c>
      <c r="C704" s="40" t="s">
        <v>375</v>
      </c>
      <c r="D704" s="39" t="s">
        <v>372</v>
      </c>
      <c r="E704" s="36">
        <v>59</v>
      </c>
      <c r="F704" s="9">
        <v>58</v>
      </c>
      <c r="G704" s="9">
        <v>59</v>
      </c>
    </row>
    <row r="705" spans="1:7" x14ac:dyDescent="0.15">
      <c r="A705" s="30" t="s">
        <v>389</v>
      </c>
      <c r="B705" s="36" t="s">
        <v>367</v>
      </c>
      <c r="C705" t="s">
        <v>376</v>
      </c>
      <c r="D705" s="38" t="s">
        <v>371</v>
      </c>
      <c r="E705" s="36">
        <v>58.5</v>
      </c>
      <c r="F705" s="9">
        <v>58</v>
      </c>
      <c r="G705" s="9">
        <v>59</v>
      </c>
    </row>
    <row r="706" spans="1:7" x14ac:dyDescent="0.15">
      <c r="A706" s="30" t="s">
        <v>389</v>
      </c>
      <c r="B706" s="36" t="s">
        <v>367</v>
      </c>
      <c r="C706" t="s">
        <v>376</v>
      </c>
      <c r="D706" s="39" t="s">
        <v>372</v>
      </c>
      <c r="E706" s="36">
        <v>58.5</v>
      </c>
      <c r="F706" s="9">
        <v>58</v>
      </c>
      <c r="G706" s="9">
        <v>59</v>
      </c>
    </row>
    <row r="707" spans="1:7" x14ac:dyDescent="0.15">
      <c r="A707" s="30" t="s">
        <v>389</v>
      </c>
      <c r="B707" s="36" t="s">
        <v>367</v>
      </c>
      <c r="C707" s="40" t="s">
        <v>377</v>
      </c>
      <c r="D707" s="38" t="s">
        <v>371</v>
      </c>
      <c r="E707" s="36">
        <v>58.5</v>
      </c>
      <c r="F707" s="9">
        <v>58</v>
      </c>
      <c r="G707" s="9">
        <v>59</v>
      </c>
    </row>
    <row r="708" spans="1:7" x14ac:dyDescent="0.15">
      <c r="A708" s="30" t="s">
        <v>389</v>
      </c>
      <c r="B708" s="36" t="s">
        <v>367</v>
      </c>
      <c r="C708" s="40" t="s">
        <v>377</v>
      </c>
      <c r="D708" s="39" t="s">
        <v>372</v>
      </c>
      <c r="E708" s="36">
        <v>58.5</v>
      </c>
      <c r="F708" s="9">
        <v>58</v>
      </c>
      <c r="G708" s="9">
        <v>59</v>
      </c>
    </row>
    <row r="709" spans="1:7" x14ac:dyDescent="0.15">
      <c r="A709" s="30" t="s">
        <v>389</v>
      </c>
      <c r="B709" s="36" t="s">
        <v>367</v>
      </c>
      <c r="C709" s="40" t="s">
        <v>378</v>
      </c>
      <c r="D709" s="38" t="s">
        <v>371</v>
      </c>
      <c r="E709" s="36">
        <v>58.5</v>
      </c>
      <c r="F709" s="9">
        <v>58</v>
      </c>
      <c r="G709" s="9">
        <v>59</v>
      </c>
    </row>
    <row r="710" spans="1:7" x14ac:dyDescent="0.15">
      <c r="A710" s="30" t="s">
        <v>389</v>
      </c>
      <c r="B710" s="36" t="s">
        <v>367</v>
      </c>
      <c r="C710" s="40" t="s">
        <v>378</v>
      </c>
      <c r="D710" s="39" t="s">
        <v>372</v>
      </c>
      <c r="E710" s="36">
        <v>58.5</v>
      </c>
      <c r="F710" s="9">
        <v>58</v>
      </c>
      <c r="G710" s="9">
        <v>59</v>
      </c>
    </row>
    <row r="711" spans="1:7" x14ac:dyDescent="0.15">
      <c r="A711" s="30" t="s">
        <v>389</v>
      </c>
      <c r="B711" s="36" t="s">
        <v>367</v>
      </c>
      <c r="C711" s="40" t="s">
        <v>379</v>
      </c>
      <c r="D711" s="38" t="s">
        <v>371</v>
      </c>
      <c r="E711" s="36">
        <v>58</v>
      </c>
      <c r="F711" s="9">
        <v>58</v>
      </c>
      <c r="G711" s="9">
        <v>59</v>
      </c>
    </row>
    <row r="712" spans="1:7" x14ac:dyDescent="0.15">
      <c r="A712" s="30" t="s">
        <v>389</v>
      </c>
      <c r="B712" s="36" t="s">
        <v>367</v>
      </c>
      <c r="C712" s="40" t="s">
        <v>379</v>
      </c>
      <c r="D712" s="39" t="s">
        <v>372</v>
      </c>
      <c r="E712" s="36">
        <v>58</v>
      </c>
      <c r="F712" s="9">
        <v>58</v>
      </c>
      <c r="G712" s="9">
        <v>59</v>
      </c>
    </row>
    <row r="713" spans="1:7" x14ac:dyDescent="0.15">
      <c r="A713" s="30" t="s">
        <v>389</v>
      </c>
      <c r="B713" s="36" t="s">
        <v>367</v>
      </c>
      <c r="C713" t="s">
        <v>380</v>
      </c>
      <c r="D713" s="38" t="s">
        <v>371</v>
      </c>
      <c r="E713" s="36">
        <v>58</v>
      </c>
      <c r="F713" s="9">
        <v>58</v>
      </c>
      <c r="G713" s="9">
        <v>59</v>
      </c>
    </row>
    <row r="714" spans="1:7" x14ac:dyDescent="0.15">
      <c r="A714" s="30" t="s">
        <v>389</v>
      </c>
      <c r="B714" s="36" t="s">
        <v>367</v>
      </c>
      <c r="C714" t="s">
        <v>380</v>
      </c>
      <c r="D714" s="39" t="s">
        <v>372</v>
      </c>
      <c r="E714" s="36">
        <v>58</v>
      </c>
      <c r="F714" s="9">
        <v>58</v>
      </c>
      <c r="G714" s="9">
        <v>59</v>
      </c>
    </row>
    <row r="715" spans="1:7" x14ac:dyDescent="0.15">
      <c r="A715" s="30" t="s">
        <v>389</v>
      </c>
      <c r="B715" s="36" t="s">
        <v>367</v>
      </c>
      <c r="C715" s="40" t="s">
        <v>381</v>
      </c>
      <c r="D715" s="38" t="s">
        <v>371</v>
      </c>
      <c r="E715" s="36">
        <v>58</v>
      </c>
      <c r="F715" s="9">
        <v>58</v>
      </c>
      <c r="G715" s="9">
        <v>59</v>
      </c>
    </row>
    <row r="716" spans="1:7" x14ac:dyDescent="0.15">
      <c r="A716" s="30" t="s">
        <v>389</v>
      </c>
      <c r="B716" s="36" t="s">
        <v>367</v>
      </c>
      <c r="C716" s="40" t="s">
        <v>381</v>
      </c>
      <c r="D716" s="39" t="s">
        <v>372</v>
      </c>
      <c r="E716" s="36">
        <v>58</v>
      </c>
      <c r="F716" s="9">
        <v>58</v>
      </c>
      <c r="G716" s="9">
        <v>59</v>
      </c>
    </row>
    <row r="717" spans="1:7" x14ac:dyDescent="0.15">
      <c r="A717" s="30" t="s">
        <v>389</v>
      </c>
      <c r="B717" s="36" t="s">
        <v>367</v>
      </c>
      <c r="C717" t="s">
        <v>382</v>
      </c>
      <c r="D717" s="38" t="s">
        <v>371</v>
      </c>
      <c r="E717" s="36">
        <v>57.5</v>
      </c>
      <c r="F717" s="9">
        <v>58</v>
      </c>
      <c r="G717" s="9">
        <v>59</v>
      </c>
    </row>
    <row r="718" spans="1:7" x14ac:dyDescent="0.15">
      <c r="A718" s="30" t="s">
        <v>389</v>
      </c>
      <c r="B718" s="36" t="s">
        <v>367</v>
      </c>
      <c r="C718" t="s">
        <v>382</v>
      </c>
      <c r="D718" s="39" t="s">
        <v>372</v>
      </c>
      <c r="E718" s="36">
        <v>57.5</v>
      </c>
      <c r="F718" s="9">
        <v>58</v>
      </c>
      <c r="G718" s="9">
        <v>59</v>
      </c>
    </row>
    <row r="719" spans="1:7" x14ac:dyDescent="0.15">
      <c r="A719" s="30" t="s">
        <v>389</v>
      </c>
      <c r="B719" s="36" t="s">
        <v>367</v>
      </c>
      <c r="C719" s="40" t="s">
        <v>383</v>
      </c>
      <c r="D719" s="38" t="s">
        <v>371</v>
      </c>
      <c r="E719" s="36">
        <v>57.5</v>
      </c>
      <c r="F719" s="9">
        <v>58</v>
      </c>
      <c r="G719" s="9">
        <v>59</v>
      </c>
    </row>
    <row r="720" spans="1:7" x14ac:dyDescent="0.15">
      <c r="A720" s="30" t="s">
        <v>389</v>
      </c>
      <c r="B720" s="36" t="s">
        <v>367</v>
      </c>
      <c r="C720" s="40" t="s">
        <v>383</v>
      </c>
      <c r="D720" s="39" t="s">
        <v>372</v>
      </c>
      <c r="E720" s="36">
        <v>57.5</v>
      </c>
      <c r="F720" s="9">
        <v>58</v>
      </c>
      <c r="G720" s="9">
        <v>59</v>
      </c>
    </row>
    <row r="721" spans="1:7" x14ac:dyDescent="0.15">
      <c r="A721" s="30" t="s">
        <v>389</v>
      </c>
      <c r="B721" s="36" t="s">
        <v>367</v>
      </c>
      <c r="C721" t="s">
        <v>384</v>
      </c>
      <c r="D721" s="38" t="s">
        <v>371</v>
      </c>
      <c r="E721" s="36">
        <v>57.5</v>
      </c>
      <c r="F721" s="9">
        <v>58</v>
      </c>
      <c r="G721" s="9">
        <v>59</v>
      </c>
    </row>
    <row r="722" spans="1:7" x14ac:dyDescent="0.15">
      <c r="A722" s="30" t="s">
        <v>389</v>
      </c>
      <c r="B722" s="36" t="s">
        <v>367</v>
      </c>
      <c r="C722" t="s">
        <v>384</v>
      </c>
      <c r="D722" s="39" t="s">
        <v>372</v>
      </c>
      <c r="E722" s="36">
        <v>57.5</v>
      </c>
      <c r="F722" s="4">
        <v>58</v>
      </c>
      <c r="G722" s="4">
        <v>59</v>
      </c>
    </row>
    <row r="723" spans="1:7" x14ac:dyDescent="0.15">
      <c r="A723" s="30" t="s">
        <v>390</v>
      </c>
      <c r="B723" s="36">
        <v>2</v>
      </c>
      <c r="C723" s="40" t="s">
        <v>38</v>
      </c>
      <c r="D723" s="38" t="s">
        <v>371</v>
      </c>
      <c r="E723" s="36">
        <v>35.5</v>
      </c>
      <c r="F723" s="9">
        <v>36</v>
      </c>
      <c r="G723" s="9">
        <v>37</v>
      </c>
    </row>
    <row r="724" spans="1:7" x14ac:dyDescent="0.15">
      <c r="A724" s="30" t="s">
        <v>390</v>
      </c>
      <c r="B724" s="36">
        <v>2</v>
      </c>
      <c r="C724" s="40" t="s">
        <v>38</v>
      </c>
      <c r="D724" s="39" t="s">
        <v>372</v>
      </c>
      <c r="E724" s="36">
        <v>36</v>
      </c>
      <c r="F724" s="9">
        <v>36.5</v>
      </c>
      <c r="G724" s="9">
        <v>37.5</v>
      </c>
    </row>
    <row r="725" spans="1:7" x14ac:dyDescent="0.15">
      <c r="A725" s="30" t="s">
        <v>390</v>
      </c>
      <c r="B725" s="36">
        <v>2</v>
      </c>
      <c r="C725" t="s">
        <v>374</v>
      </c>
      <c r="D725" s="38" t="s">
        <v>371</v>
      </c>
      <c r="E725" s="36">
        <v>36.5</v>
      </c>
      <c r="F725" s="9">
        <v>37</v>
      </c>
      <c r="G725" s="9">
        <v>38</v>
      </c>
    </row>
    <row r="726" spans="1:7" x14ac:dyDescent="0.15">
      <c r="A726" s="30" t="s">
        <v>390</v>
      </c>
      <c r="B726" s="36">
        <v>2</v>
      </c>
      <c r="C726" t="s">
        <v>374</v>
      </c>
      <c r="D726" s="39" t="s">
        <v>372</v>
      </c>
      <c r="E726" s="36">
        <v>37</v>
      </c>
      <c r="F726" s="9">
        <v>37.5</v>
      </c>
      <c r="G726" s="9">
        <v>38.5</v>
      </c>
    </row>
    <row r="727" spans="1:7" x14ac:dyDescent="0.15">
      <c r="A727" s="30" t="s">
        <v>390</v>
      </c>
      <c r="B727" s="36">
        <v>2</v>
      </c>
      <c r="C727" s="40" t="s">
        <v>375</v>
      </c>
      <c r="D727" s="38" t="s">
        <v>371</v>
      </c>
      <c r="E727" s="36">
        <v>37.5</v>
      </c>
      <c r="F727" s="9">
        <v>38</v>
      </c>
      <c r="G727" s="9">
        <v>39</v>
      </c>
    </row>
    <row r="728" spans="1:7" x14ac:dyDescent="0.15">
      <c r="A728" s="30" t="s">
        <v>390</v>
      </c>
      <c r="B728" s="36">
        <v>2</v>
      </c>
      <c r="C728" s="40" t="s">
        <v>375</v>
      </c>
      <c r="D728" s="39" t="s">
        <v>372</v>
      </c>
      <c r="E728" s="36">
        <v>38</v>
      </c>
      <c r="F728" s="9">
        <v>38.5</v>
      </c>
      <c r="G728" s="9">
        <v>39.5</v>
      </c>
    </row>
    <row r="729" spans="1:7" x14ac:dyDescent="0.15">
      <c r="A729" s="30" t="s">
        <v>390</v>
      </c>
      <c r="B729" s="36">
        <v>2</v>
      </c>
      <c r="C729" t="s">
        <v>376</v>
      </c>
      <c r="D729" s="38" t="s">
        <v>371</v>
      </c>
      <c r="E729" s="36">
        <v>38.5</v>
      </c>
      <c r="F729" s="9">
        <v>39</v>
      </c>
      <c r="G729" s="9">
        <v>40</v>
      </c>
    </row>
    <row r="730" spans="1:7" x14ac:dyDescent="0.15">
      <c r="A730" s="30" t="s">
        <v>390</v>
      </c>
      <c r="B730" s="36">
        <v>2</v>
      </c>
      <c r="C730" t="s">
        <v>376</v>
      </c>
      <c r="D730" s="39" t="s">
        <v>372</v>
      </c>
      <c r="E730" s="36">
        <v>39</v>
      </c>
      <c r="F730" s="9">
        <v>39.5</v>
      </c>
      <c r="G730" s="9">
        <v>40.5</v>
      </c>
    </row>
    <row r="731" spans="1:7" x14ac:dyDescent="0.15">
      <c r="A731" s="30" t="s">
        <v>390</v>
      </c>
      <c r="B731" s="36">
        <v>2</v>
      </c>
      <c r="C731" s="40" t="s">
        <v>377</v>
      </c>
      <c r="D731" s="38" t="s">
        <v>371</v>
      </c>
      <c r="E731" s="36">
        <v>39.5</v>
      </c>
      <c r="F731" s="9">
        <v>40</v>
      </c>
      <c r="G731" s="9">
        <v>41</v>
      </c>
    </row>
    <row r="732" spans="1:7" x14ac:dyDescent="0.15">
      <c r="A732" s="30" t="s">
        <v>390</v>
      </c>
      <c r="B732" s="36">
        <v>2</v>
      </c>
      <c r="C732" s="40" t="s">
        <v>377</v>
      </c>
      <c r="D732" s="39" t="s">
        <v>372</v>
      </c>
      <c r="E732" s="36">
        <v>40</v>
      </c>
      <c r="F732" s="9">
        <v>40.5</v>
      </c>
      <c r="G732" s="9">
        <v>41.5</v>
      </c>
    </row>
    <row r="733" spans="1:7" x14ac:dyDescent="0.15">
      <c r="A733" s="30" t="s">
        <v>390</v>
      </c>
      <c r="B733" s="36">
        <v>2</v>
      </c>
      <c r="C733" s="40" t="s">
        <v>378</v>
      </c>
      <c r="D733" s="38" t="s">
        <v>371</v>
      </c>
      <c r="E733" s="36">
        <v>40.5</v>
      </c>
      <c r="F733" s="9">
        <v>41</v>
      </c>
      <c r="G733" s="9">
        <v>42</v>
      </c>
    </row>
    <row r="734" spans="1:7" x14ac:dyDescent="0.15">
      <c r="A734" s="30" t="s">
        <v>390</v>
      </c>
      <c r="B734" s="36">
        <v>2</v>
      </c>
      <c r="C734" s="40" t="s">
        <v>378</v>
      </c>
      <c r="D734" s="39" t="s">
        <v>372</v>
      </c>
      <c r="E734" s="36">
        <v>41</v>
      </c>
      <c r="F734" s="9">
        <v>41.5</v>
      </c>
      <c r="G734" s="9">
        <v>42.5</v>
      </c>
    </row>
    <row r="735" spans="1:7" x14ac:dyDescent="0.15">
      <c r="A735" s="30" t="s">
        <v>390</v>
      </c>
      <c r="B735" s="36">
        <v>2</v>
      </c>
      <c r="C735" s="40" t="s">
        <v>379</v>
      </c>
      <c r="D735" s="38" t="s">
        <v>371</v>
      </c>
      <c r="E735" s="36">
        <v>41.5</v>
      </c>
      <c r="F735" s="9">
        <v>42</v>
      </c>
      <c r="G735" s="9">
        <v>43</v>
      </c>
    </row>
    <row r="736" spans="1:7" x14ac:dyDescent="0.15">
      <c r="A736" s="30" t="s">
        <v>390</v>
      </c>
      <c r="B736" s="36">
        <v>2</v>
      </c>
      <c r="C736" s="40" t="s">
        <v>379</v>
      </c>
      <c r="D736" s="39" t="s">
        <v>372</v>
      </c>
      <c r="E736" s="36">
        <v>41.5</v>
      </c>
      <c r="F736" s="9">
        <v>42</v>
      </c>
      <c r="G736" s="9">
        <v>43</v>
      </c>
    </row>
    <row r="737" spans="1:7" x14ac:dyDescent="0.15">
      <c r="A737" s="30" t="s">
        <v>390</v>
      </c>
      <c r="B737" s="36">
        <v>2</v>
      </c>
      <c r="C737" t="s">
        <v>380</v>
      </c>
      <c r="D737" s="38" t="s">
        <v>371</v>
      </c>
      <c r="E737" s="36">
        <v>41.5</v>
      </c>
      <c r="F737" s="9">
        <v>42</v>
      </c>
      <c r="G737" s="9">
        <v>43</v>
      </c>
    </row>
    <row r="738" spans="1:7" x14ac:dyDescent="0.15">
      <c r="A738" s="30" t="s">
        <v>390</v>
      </c>
      <c r="B738" s="36">
        <v>2</v>
      </c>
      <c r="C738" t="s">
        <v>380</v>
      </c>
      <c r="D738" s="39" t="s">
        <v>372</v>
      </c>
      <c r="E738" s="36">
        <v>42</v>
      </c>
      <c r="F738" s="9">
        <v>42.5</v>
      </c>
      <c r="G738" s="9">
        <v>43.5</v>
      </c>
    </row>
    <row r="739" spans="1:7" x14ac:dyDescent="0.15">
      <c r="A739" s="30" t="s">
        <v>390</v>
      </c>
      <c r="B739" s="36">
        <v>2</v>
      </c>
      <c r="C739" s="40" t="s">
        <v>381</v>
      </c>
      <c r="D739" s="38" t="s">
        <v>371</v>
      </c>
      <c r="E739" s="36">
        <v>42.5</v>
      </c>
      <c r="F739" s="9">
        <v>43</v>
      </c>
      <c r="G739" s="9">
        <v>44</v>
      </c>
    </row>
    <row r="740" spans="1:7" x14ac:dyDescent="0.15">
      <c r="A740" s="30" t="s">
        <v>390</v>
      </c>
      <c r="B740" s="36">
        <v>2</v>
      </c>
      <c r="C740" s="40" t="s">
        <v>381</v>
      </c>
      <c r="D740" s="39" t="s">
        <v>372</v>
      </c>
      <c r="E740" s="36">
        <v>42.5</v>
      </c>
      <c r="F740" s="9">
        <v>43</v>
      </c>
      <c r="G740" s="9">
        <v>44</v>
      </c>
    </row>
    <row r="741" spans="1:7" x14ac:dyDescent="0.15">
      <c r="A741" s="30" t="s">
        <v>390</v>
      </c>
      <c r="B741" s="36">
        <v>2</v>
      </c>
      <c r="C741" t="s">
        <v>382</v>
      </c>
      <c r="D741" s="38" t="s">
        <v>371</v>
      </c>
      <c r="E741" s="36">
        <v>43.5</v>
      </c>
      <c r="F741" s="9">
        <v>44</v>
      </c>
      <c r="G741" s="9">
        <v>45</v>
      </c>
    </row>
    <row r="742" spans="1:7" x14ac:dyDescent="0.15">
      <c r="A742" s="30" t="s">
        <v>390</v>
      </c>
      <c r="B742" s="36">
        <v>2</v>
      </c>
      <c r="C742" t="s">
        <v>382</v>
      </c>
      <c r="D742" s="39" t="s">
        <v>372</v>
      </c>
      <c r="E742" s="36">
        <v>43.5</v>
      </c>
      <c r="F742" s="9">
        <v>44</v>
      </c>
      <c r="G742" s="9">
        <v>45</v>
      </c>
    </row>
    <row r="743" spans="1:7" x14ac:dyDescent="0.15">
      <c r="A743" s="30" t="s">
        <v>390</v>
      </c>
      <c r="B743" s="36">
        <v>2</v>
      </c>
      <c r="C743" s="40" t="s">
        <v>383</v>
      </c>
      <c r="D743" s="38" t="s">
        <v>371</v>
      </c>
      <c r="E743" s="36">
        <v>44.5</v>
      </c>
      <c r="F743" s="9">
        <v>45</v>
      </c>
      <c r="G743" s="9">
        <v>46</v>
      </c>
    </row>
    <row r="744" spans="1:7" x14ac:dyDescent="0.15">
      <c r="A744" s="30" t="s">
        <v>390</v>
      </c>
      <c r="B744" s="36">
        <v>2</v>
      </c>
      <c r="C744" s="40" t="s">
        <v>383</v>
      </c>
      <c r="D744" s="39" t="s">
        <v>372</v>
      </c>
      <c r="E744" s="36">
        <v>44.5</v>
      </c>
      <c r="F744" s="9">
        <v>45</v>
      </c>
      <c r="G744" s="9">
        <v>46</v>
      </c>
    </row>
    <row r="745" spans="1:7" x14ac:dyDescent="0.15">
      <c r="A745" s="30" t="s">
        <v>390</v>
      </c>
      <c r="B745" s="36">
        <v>2</v>
      </c>
      <c r="C745" t="s">
        <v>384</v>
      </c>
      <c r="D745" s="38" t="s">
        <v>371</v>
      </c>
      <c r="E745" s="36">
        <v>45.5</v>
      </c>
      <c r="F745" s="9">
        <v>46</v>
      </c>
      <c r="G745" s="9">
        <v>47</v>
      </c>
    </row>
    <row r="746" spans="1:7" x14ac:dyDescent="0.15">
      <c r="A746" s="30" t="s">
        <v>390</v>
      </c>
      <c r="B746" s="36">
        <v>2</v>
      </c>
      <c r="C746" t="s">
        <v>384</v>
      </c>
      <c r="D746" s="39" t="s">
        <v>372</v>
      </c>
      <c r="E746" s="36">
        <v>45.5</v>
      </c>
      <c r="F746" s="9">
        <v>46</v>
      </c>
      <c r="G746" s="9">
        <v>47</v>
      </c>
    </row>
    <row r="747" spans="1:7" x14ac:dyDescent="0.15">
      <c r="A747" s="30" t="s">
        <v>390</v>
      </c>
      <c r="B747" s="36">
        <v>3</v>
      </c>
      <c r="C747" s="40" t="s">
        <v>38</v>
      </c>
      <c r="D747" s="38" t="s">
        <v>371</v>
      </c>
      <c r="E747" s="36">
        <v>47</v>
      </c>
      <c r="F747" s="9">
        <v>47.5</v>
      </c>
      <c r="G747" s="9">
        <v>48.5</v>
      </c>
    </row>
    <row r="748" spans="1:7" x14ac:dyDescent="0.15">
      <c r="A748" s="30" t="s">
        <v>390</v>
      </c>
      <c r="B748" s="36">
        <v>3</v>
      </c>
      <c r="C748" s="40" t="s">
        <v>38</v>
      </c>
      <c r="D748" s="39" t="s">
        <v>372</v>
      </c>
      <c r="E748" s="36">
        <v>47</v>
      </c>
      <c r="F748" s="9">
        <v>47.5</v>
      </c>
      <c r="G748" s="9">
        <v>48.5</v>
      </c>
    </row>
    <row r="749" spans="1:7" x14ac:dyDescent="0.15">
      <c r="A749" s="30" t="s">
        <v>390</v>
      </c>
      <c r="B749" s="36">
        <v>3</v>
      </c>
      <c r="C749" t="s">
        <v>374</v>
      </c>
      <c r="D749" s="38" t="s">
        <v>371</v>
      </c>
      <c r="E749" s="36">
        <v>47</v>
      </c>
      <c r="F749" s="9">
        <v>48</v>
      </c>
      <c r="G749" s="9">
        <v>49</v>
      </c>
    </row>
    <row r="750" spans="1:7" x14ac:dyDescent="0.15">
      <c r="A750" s="30" t="s">
        <v>390</v>
      </c>
      <c r="B750" s="36">
        <v>3</v>
      </c>
      <c r="C750" t="s">
        <v>374</v>
      </c>
      <c r="D750" s="39" t="s">
        <v>372</v>
      </c>
      <c r="E750" s="36">
        <v>47.5</v>
      </c>
      <c r="F750" s="9">
        <v>48</v>
      </c>
      <c r="G750" s="9">
        <v>49</v>
      </c>
    </row>
    <row r="751" spans="1:7" x14ac:dyDescent="0.15">
      <c r="A751" s="30" t="s">
        <v>390</v>
      </c>
      <c r="B751" s="36">
        <v>3</v>
      </c>
      <c r="C751" s="40" t="s">
        <v>375</v>
      </c>
      <c r="D751" s="38" t="s">
        <v>371</v>
      </c>
      <c r="E751" s="36">
        <v>48</v>
      </c>
      <c r="F751" s="9">
        <v>48.5</v>
      </c>
      <c r="G751" s="9">
        <v>49.5</v>
      </c>
    </row>
    <row r="752" spans="1:7" x14ac:dyDescent="0.15">
      <c r="A752" s="30" t="s">
        <v>390</v>
      </c>
      <c r="B752" s="36">
        <v>3</v>
      </c>
      <c r="C752" s="40" t="s">
        <v>375</v>
      </c>
      <c r="D752" s="39" t="s">
        <v>372</v>
      </c>
      <c r="E752" s="36">
        <v>48.5</v>
      </c>
      <c r="F752" s="9">
        <v>48.5</v>
      </c>
      <c r="G752" s="9">
        <v>49.5</v>
      </c>
    </row>
    <row r="753" spans="1:7" x14ac:dyDescent="0.15">
      <c r="A753" s="30" t="s">
        <v>390</v>
      </c>
      <c r="B753" s="36">
        <v>3</v>
      </c>
      <c r="C753" t="s">
        <v>376</v>
      </c>
      <c r="D753" s="38" t="s">
        <v>371</v>
      </c>
      <c r="E753" s="36">
        <v>49</v>
      </c>
      <c r="F753" s="9">
        <v>49.5</v>
      </c>
      <c r="G753" s="9">
        <v>50.5</v>
      </c>
    </row>
    <row r="754" spans="1:7" x14ac:dyDescent="0.15">
      <c r="A754" s="30" t="s">
        <v>390</v>
      </c>
      <c r="B754" s="36">
        <v>3</v>
      </c>
      <c r="C754" t="s">
        <v>376</v>
      </c>
      <c r="D754" s="39" t="s">
        <v>372</v>
      </c>
      <c r="E754" s="36">
        <v>49.5</v>
      </c>
      <c r="F754" s="9">
        <v>49.5</v>
      </c>
      <c r="G754" s="9">
        <v>50.5</v>
      </c>
    </row>
    <row r="755" spans="1:7" x14ac:dyDescent="0.15">
      <c r="A755" s="30" t="s">
        <v>390</v>
      </c>
      <c r="B755" s="36">
        <v>3</v>
      </c>
      <c r="C755" s="40" t="s">
        <v>377</v>
      </c>
      <c r="D755" s="38" t="s">
        <v>371</v>
      </c>
      <c r="E755" s="36">
        <v>50</v>
      </c>
      <c r="F755" s="9">
        <v>50</v>
      </c>
      <c r="G755" s="9">
        <v>51</v>
      </c>
    </row>
    <row r="756" spans="1:7" x14ac:dyDescent="0.15">
      <c r="A756" s="30" t="s">
        <v>390</v>
      </c>
      <c r="B756" s="36">
        <v>3</v>
      </c>
      <c r="C756" s="40" t="s">
        <v>377</v>
      </c>
      <c r="D756" s="39" t="s">
        <v>372</v>
      </c>
      <c r="E756" s="36">
        <v>50.5</v>
      </c>
      <c r="F756" s="9">
        <v>50</v>
      </c>
      <c r="G756" s="9">
        <v>51</v>
      </c>
    </row>
    <row r="757" spans="1:7" x14ac:dyDescent="0.15">
      <c r="A757" s="30" t="s">
        <v>390</v>
      </c>
      <c r="B757" s="36">
        <v>3</v>
      </c>
      <c r="C757" s="40" t="s">
        <v>378</v>
      </c>
      <c r="D757" s="38" t="s">
        <v>371</v>
      </c>
      <c r="E757" s="36">
        <v>51</v>
      </c>
      <c r="F757" s="9">
        <v>51</v>
      </c>
      <c r="G757" s="9">
        <v>52</v>
      </c>
    </row>
    <row r="758" spans="1:7" x14ac:dyDescent="0.15">
      <c r="A758" s="30" t="s">
        <v>390</v>
      </c>
      <c r="B758" s="36">
        <v>3</v>
      </c>
      <c r="C758" s="40" t="s">
        <v>378</v>
      </c>
      <c r="D758" s="39" t="s">
        <v>372</v>
      </c>
      <c r="E758" s="36">
        <v>51.5</v>
      </c>
      <c r="F758" s="9">
        <v>51</v>
      </c>
      <c r="G758" s="9">
        <v>52</v>
      </c>
    </row>
    <row r="759" spans="1:7" x14ac:dyDescent="0.15">
      <c r="A759" s="30" t="s">
        <v>390</v>
      </c>
      <c r="B759" s="36">
        <v>3</v>
      </c>
      <c r="C759" s="40" t="s">
        <v>379</v>
      </c>
      <c r="D759" s="38" t="s">
        <v>371</v>
      </c>
      <c r="E759" s="36">
        <v>52</v>
      </c>
      <c r="F759" s="9">
        <v>52</v>
      </c>
      <c r="G759" s="9">
        <v>53</v>
      </c>
    </row>
    <row r="760" spans="1:7" x14ac:dyDescent="0.15">
      <c r="A760" s="30" t="s">
        <v>390</v>
      </c>
      <c r="B760" s="36">
        <v>3</v>
      </c>
      <c r="C760" s="40" t="s">
        <v>379</v>
      </c>
      <c r="D760" s="39" t="s">
        <v>372</v>
      </c>
      <c r="E760" s="36">
        <v>52</v>
      </c>
      <c r="F760" s="9">
        <v>52</v>
      </c>
      <c r="G760" s="9">
        <v>53</v>
      </c>
    </row>
    <row r="761" spans="1:7" x14ac:dyDescent="0.15">
      <c r="A761" s="30" t="s">
        <v>390</v>
      </c>
      <c r="B761" s="36">
        <v>3</v>
      </c>
      <c r="C761" t="s">
        <v>380</v>
      </c>
      <c r="D761" s="38" t="s">
        <v>371</v>
      </c>
      <c r="E761" s="36">
        <v>52</v>
      </c>
      <c r="F761" s="9">
        <v>53</v>
      </c>
      <c r="G761" s="9">
        <v>54</v>
      </c>
    </row>
    <row r="762" spans="1:7" x14ac:dyDescent="0.15">
      <c r="A762" s="30" t="s">
        <v>390</v>
      </c>
      <c r="B762" s="36">
        <v>3</v>
      </c>
      <c r="C762" t="s">
        <v>380</v>
      </c>
      <c r="D762" s="39" t="s">
        <v>372</v>
      </c>
      <c r="E762" s="36">
        <v>52.5</v>
      </c>
      <c r="F762" s="9">
        <v>53</v>
      </c>
      <c r="G762" s="9">
        <v>54</v>
      </c>
    </row>
    <row r="763" spans="1:7" x14ac:dyDescent="0.15">
      <c r="A763" s="30" t="s">
        <v>390</v>
      </c>
      <c r="B763" s="36">
        <v>3</v>
      </c>
      <c r="C763" s="40" t="s">
        <v>381</v>
      </c>
      <c r="D763" s="38" t="s">
        <v>371</v>
      </c>
      <c r="E763" s="36">
        <v>53</v>
      </c>
      <c r="F763" s="9">
        <v>53.5</v>
      </c>
      <c r="G763" s="9">
        <v>54.5</v>
      </c>
    </row>
    <row r="764" spans="1:7" x14ac:dyDescent="0.15">
      <c r="A764" s="30" t="s">
        <v>390</v>
      </c>
      <c r="B764" s="36">
        <v>3</v>
      </c>
      <c r="C764" s="40" t="s">
        <v>381</v>
      </c>
      <c r="D764" s="39" t="s">
        <v>372</v>
      </c>
      <c r="E764" s="36">
        <v>53</v>
      </c>
      <c r="F764" s="9">
        <v>53.5</v>
      </c>
      <c r="G764" s="9">
        <v>54.5</v>
      </c>
    </row>
    <row r="765" spans="1:7" x14ac:dyDescent="0.15">
      <c r="A765" s="30" t="s">
        <v>390</v>
      </c>
      <c r="B765" s="36">
        <v>3</v>
      </c>
      <c r="C765" t="s">
        <v>382</v>
      </c>
      <c r="D765" s="38" t="s">
        <v>371</v>
      </c>
      <c r="E765" s="36">
        <v>53.5</v>
      </c>
      <c r="F765" s="9">
        <v>54.5</v>
      </c>
      <c r="G765" s="9">
        <v>55.5</v>
      </c>
    </row>
    <row r="766" spans="1:7" x14ac:dyDescent="0.15">
      <c r="A766" s="30" t="s">
        <v>390</v>
      </c>
      <c r="B766" s="36">
        <v>3</v>
      </c>
      <c r="C766" t="s">
        <v>382</v>
      </c>
      <c r="D766" s="39" t="s">
        <v>372</v>
      </c>
      <c r="E766" s="36">
        <v>53.5</v>
      </c>
      <c r="F766" s="9">
        <v>54.5</v>
      </c>
      <c r="G766" s="9">
        <v>55.5</v>
      </c>
    </row>
    <row r="767" spans="1:7" x14ac:dyDescent="0.15">
      <c r="A767" s="30" t="s">
        <v>390</v>
      </c>
      <c r="B767" s="36">
        <v>3</v>
      </c>
      <c r="C767" s="40" t="s">
        <v>383</v>
      </c>
      <c r="D767" s="38" t="s">
        <v>371</v>
      </c>
      <c r="E767" s="36">
        <v>54</v>
      </c>
      <c r="F767" s="9">
        <v>55</v>
      </c>
      <c r="G767" s="9">
        <v>56</v>
      </c>
    </row>
    <row r="768" spans="1:7" x14ac:dyDescent="0.15">
      <c r="A768" s="30" t="s">
        <v>390</v>
      </c>
      <c r="B768" s="36">
        <v>3</v>
      </c>
      <c r="C768" s="40" t="s">
        <v>383</v>
      </c>
      <c r="D768" s="39" t="s">
        <v>372</v>
      </c>
      <c r="E768" s="36">
        <v>54</v>
      </c>
      <c r="F768" s="9">
        <v>55</v>
      </c>
      <c r="G768" s="9">
        <v>56</v>
      </c>
    </row>
    <row r="769" spans="1:7" x14ac:dyDescent="0.15">
      <c r="A769" s="30" t="s">
        <v>390</v>
      </c>
      <c r="B769" s="36">
        <v>3</v>
      </c>
      <c r="C769" t="s">
        <v>384</v>
      </c>
      <c r="D769" s="38" t="s">
        <v>371</v>
      </c>
      <c r="E769" s="36">
        <v>54.5</v>
      </c>
      <c r="F769" s="9">
        <v>56</v>
      </c>
      <c r="G769" s="9">
        <v>57</v>
      </c>
    </row>
    <row r="770" spans="1:7" x14ac:dyDescent="0.15">
      <c r="A770" s="30" t="s">
        <v>390</v>
      </c>
      <c r="B770" s="36">
        <v>3</v>
      </c>
      <c r="C770" t="s">
        <v>384</v>
      </c>
      <c r="D770" s="39" t="s">
        <v>372</v>
      </c>
      <c r="E770" s="36">
        <v>54.5</v>
      </c>
      <c r="F770" s="4">
        <v>56</v>
      </c>
      <c r="G770" s="4">
        <v>57</v>
      </c>
    </row>
    <row r="771" spans="1:7" x14ac:dyDescent="0.15">
      <c r="A771" s="30" t="s">
        <v>390</v>
      </c>
      <c r="B771" s="36">
        <v>4</v>
      </c>
      <c r="C771" s="40" t="s">
        <v>38</v>
      </c>
      <c r="D771" s="38" t="s">
        <v>371</v>
      </c>
      <c r="E771" s="36">
        <v>57</v>
      </c>
      <c r="F771" s="9">
        <v>56.5</v>
      </c>
      <c r="G771" s="9">
        <v>57.5</v>
      </c>
    </row>
    <row r="772" spans="1:7" x14ac:dyDescent="0.15">
      <c r="A772" s="30" t="s">
        <v>390</v>
      </c>
      <c r="B772" s="36">
        <v>4</v>
      </c>
      <c r="C772" s="40" t="s">
        <v>38</v>
      </c>
      <c r="D772" s="39" t="s">
        <v>372</v>
      </c>
      <c r="E772" s="36">
        <v>57</v>
      </c>
      <c r="F772" s="9">
        <v>56.5</v>
      </c>
      <c r="G772" s="9">
        <v>57.5</v>
      </c>
    </row>
    <row r="773" spans="1:7" x14ac:dyDescent="0.15">
      <c r="A773" s="30" t="s">
        <v>390</v>
      </c>
      <c r="B773" s="36">
        <v>4</v>
      </c>
      <c r="C773" t="s">
        <v>374</v>
      </c>
      <c r="D773" s="38" t="s">
        <v>371</v>
      </c>
      <c r="E773" s="36">
        <v>57</v>
      </c>
      <c r="F773" s="9">
        <v>56.5</v>
      </c>
      <c r="G773" s="9">
        <v>57.5</v>
      </c>
    </row>
    <row r="774" spans="1:7" x14ac:dyDescent="0.15">
      <c r="A774" s="30" t="s">
        <v>390</v>
      </c>
      <c r="B774" s="36">
        <v>4</v>
      </c>
      <c r="C774" t="s">
        <v>374</v>
      </c>
      <c r="D774" s="39" t="s">
        <v>372</v>
      </c>
      <c r="E774" s="36">
        <v>57</v>
      </c>
      <c r="F774" s="9">
        <v>56.5</v>
      </c>
      <c r="G774" s="9">
        <v>57.5</v>
      </c>
    </row>
    <row r="775" spans="1:7" x14ac:dyDescent="0.15">
      <c r="A775" s="30" t="s">
        <v>390</v>
      </c>
      <c r="B775" s="36">
        <v>4</v>
      </c>
      <c r="C775" s="40" t="s">
        <v>375</v>
      </c>
      <c r="D775" s="38" t="s">
        <v>371</v>
      </c>
      <c r="E775" s="36">
        <v>57</v>
      </c>
      <c r="F775" s="9">
        <v>56.5</v>
      </c>
      <c r="G775" s="9">
        <v>57.5</v>
      </c>
    </row>
    <row r="776" spans="1:7" x14ac:dyDescent="0.15">
      <c r="A776" s="30" t="s">
        <v>390</v>
      </c>
      <c r="B776" s="36">
        <v>4</v>
      </c>
      <c r="C776" s="40" t="s">
        <v>375</v>
      </c>
      <c r="D776" s="39" t="s">
        <v>372</v>
      </c>
      <c r="E776" s="36">
        <v>57</v>
      </c>
      <c r="F776" s="9">
        <v>56.5</v>
      </c>
      <c r="G776" s="9">
        <v>57.5</v>
      </c>
    </row>
    <row r="777" spans="1:7" x14ac:dyDescent="0.15">
      <c r="A777" s="30" t="s">
        <v>390</v>
      </c>
      <c r="B777" s="36">
        <v>4</v>
      </c>
      <c r="C777" t="s">
        <v>376</v>
      </c>
      <c r="D777" s="38" t="s">
        <v>371</v>
      </c>
      <c r="E777" s="36">
        <v>57</v>
      </c>
      <c r="F777" s="9">
        <v>57</v>
      </c>
      <c r="G777" s="9">
        <v>58</v>
      </c>
    </row>
    <row r="778" spans="1:7" x14ac:dyDescent="0.15">
      <c r="A778" s="30" t="s">
        <v>390</v>
      </c>
      <c r="B778" s="36">
        <v>4</v>
      </c>
      <c r="C778" t="s">
        <v>376</v>
      </c>
      <c r="D778" s="39" t="s">
        <v>372</v>
      </c>
      <c r="E778" s="36">
        <v>57</v>
      </c>
      <c r="F778" s="9">
        <v>57</v>
      </c>
      <c r="G778" s="9">
        <v>58</v>
      </c>
    </row>
    <row r="779" spans="1:7" x14ac:dyDescent="0.15">
      <c r="A779" s="30" t="s">
        <v>390</v>
      </c>
      <c r="B779" s="36">
        <v>4</v>
      </c>
      <c r="C779" s="40" t="s">
        <v>377</v>
      </c>
      <c r="D779" s="38" t="s">
        <v>371</v>
      </c>
      <c r="E779" s="36">
        <v>57</v>
      </c>
      <c r="F779" s="9">
        <v>57</v>
      </c>
      <c r="G779" s="9">
        <v>58</v>
      </c>
    </row>
    <row r="780" spans="1:7" x14ac:dyDescent="0.15">
      <c r="A780" s="30" t="s">
        <v>390</v>
      </c>
      <c r="B780" s="36">
        <v>4</v>
      </c>
      <c r="C780" s="40" t="s">
        <v>377</v>
      </c>
      <c r="D780" s="39" t="s">
        <v>372</v>
      </c>
      <c r="E780" s="36">
        <v>57</v>
      </c>
      <c r="F780" s="9">
        <v>57</v>
      </c>
      <c r="G780" s="9">
        <v>58</v>
      </c>
    </row>
    <row r="781" spans="1:7" x14ac:dyDescent="0.15">
      <c r="A781" s="30" t="s">
        <v>390</v>
      </c>
      <c r="B781" s="36">
        <v>4</v>
      </c>
      <c r="C781" s="40" t="s">
        <v>378</v>
      </c>
      <c r="D781" s="38" t="s">
        <v>371</v>
      </c>
      <c r="E781" s="36">
        <v>57</v>
      </c>
      <c r="F781" s="9">
        <v>57</v>
      </c>
      <c r="G781" s="9">
        <v>58</v>
      </c>
    </row>
    <row r="782" spans="1:7" x14ac:dyDescent="0.15">
      <c r="A782" s="30" t="s">
        <v>390</v>
      </c>
      <c r="B782" s="36">
        <v>4</v>
      </c>
      <c r="C782" s="40" t="s">
        <v>378</v>
      </c>
      <c r="D782" s="39" t="s">
        <v>372</v>
      </c>
      <c r="E782" s="36">
        <v>57</v>
      </c>
      <c r="F782" s="9">
        <v>57</v>
      </c>
      <c r="G782" s="9">
        <v>58</v>
      </c>
    </row>
    <row r="783" spans="1:7" x14ac:dyDescent="0.15">
      <c r="A783" s="30" t="s">
        <v>390</v>
      </c>
      <c r="B783" s="36">
        <v>4</v>
      </c>
      <c r="C783" s="40" t="s">
        <v>379</v>
      </c>
      <c r="D783" s="38" t="s">
        <v>371</v>
      </c>
      <c r="E783" s="36">
        <v>57</v>
      </c>
      <c r="F783" s="9">
        <v>57.5</v>
      </c>
      <c r="G783" s="9">
        <v>58.5</v>
      </c>
    </row>
    <row r="784" spans="1:7" x14ac:dyDescent="0.15">
      <c r="A784" s="30" t="s">
        <v>390</v>
      </c>
      <c r="B784" s="36">
        <v>4</v>
      </c>
      <c r="C784" s="40" t="s">
        <v>379</v>
      </c>
      <c r="D784" s="39" t="s">
        <v>372</v>
      </c>
      <c r="E784" s="36">
        <v>57</v>
      </c>
      <c r="F784" s="9">
        <v>57.5</v>
      </c>
      <c r="G784" s="9">
        <v>58.5</v>
      </c>
    </row>
    <row r="785" spans="1:7" x14ac:dyDescent="0.15">
      <c r="A785" s="30" t="s">
        <v>390</v>
      </c>
      <c r="B785" s="36">
        <v>4</v>
      </c>
      <c r="C785" t="s">
        <v>380</v>
      </c>
      <c r="D785" s="38" t="s">
        <v>371</v>
      </c>
      <c r="E785" s="36">
        <v>57</v>
      </c>
      <c r="F785" s="9">
        <v>57.5</v>
      </c>
      <c r="G785" s="9">
        <v>58.5</v>
      </c>
    </row>
    <row r="786" spans="1:7" x14ac:dyDescent="0.15">
      <c r="A786" s="30" t="s">
        <v>390</v>
      </c>
      <c r="B786" s="36">
        <v>4</v>
      </c>
      <c r="C786" t="s">
        <v>380</v>
      </c>
      <c r="D786" s="39" t="s">
        <v>372</v>
      </c>
      <c r="E786" s="36">
        <v>57</v>
      </c>
      <c r="F786" s="9">
        <v>57.5</v>
      </c>
      <c r="G786" s="9">
        <v>58.5</v>
      </c>
    </row>
    <row r="787" spans="1:7" x14ac:dyDescent="0.15">
      <c r="A787" s="30" t="s">
        <v>390</v>
      </c>
      <c r="B787" s="36">
        <v>4</v>
      </c>
      <c r="C787" s="40" t="s">
        <v>381</v>
      </c>
      <c r="D787" s="38" t="s">
        <v>371</v>
      </c>
      <c r="E787" s="36">
        <v>57</v>
      </c>
      <c r="F787" s="9">
        <v>57.5</v>
      </c>
      <c r="G787" s="9">
        <v>58.5</v>
      </c>
    </row>
    <row r="788" spans="1:7" x14ac:dyDescent="0.15">
      <c r="A788" s="30" t="s">
        <v>390</v>
      </c>
      <c r="B788" s="36">
        <v>4</v>
      </c>
      <c r="C788" s="40" t="s">
        <v>381</v>
      </c>
      <c r="D788" s="39" t="s">
        <v>372</v>
      </c>
      <c r="E788" s="36">
        <v>57</v>
      </c>
      <c r="F788" s="9">
        <v>57.5</v>
      </c>
      <c r="G788" s="9">
        <v>58.5</v>
      </c>
    </row>
    <row r="789" spans="1:7" x14ac:dyDescent="0.15">
      <c r="A789" s="30" t="s">
        <v>390</v>
      </c>
      <c r="B789" s="36">
        <v>4</v>
      </c>
      <c r="C789" t="s">
        <v>382</v>
      </c>
      <c r="D789" s="38" t="s">
        <v>371</v>
      </c>
      <c r="E789" s="36">
        <v>57</v>
      </c>
      <c r="F789" s="9">
        <v>58</v>
      </c>
      <c r="G789" s="9">
        <v>59</v>
      </c>
    </row>
    <row r="790" spans="1:7" x14ac:dyDescent="0.15">
      <c r="A790" s="30" t="s">
        <v>390</v>
      </c>
      <c r="B790" s="36">
        <v>4</v>
      </c>
      <c r="C790" t="s">
        <v>382</v>
      </c>
      <c r="D790" s="39" t="s">
        <v>372</v>
      </c>
      <c r="E790" s="36">
        <v>57</v>
      </c>
      <c r="F790" s="9">
        <v>58</v>
      </c>
      <c r="G790" s="9">
        <v>59</v>
      </c>
    </row>
    <row r="791" spans="1:7" x14ac:dyDescent="0.15">
      <c r="A791" s="30" t="s">
        <v>390</v>
      </c>
      <c r="B791" s="36">
        <v>4</v>
      </c>
      <c r="C791" s="40" t="s">
        <v>383</v>
      </c>
      <c r="D791" s="38" t="s">
        <v>371</v>
      </c>
      <c r="E791" s="36">
        <v>57</v>
      </c>
      <c r="F791" s="9">
        <v>58</v>
      </c>
      <c r="G791" s="9">
        <v>59</v>
      </c>
    </row>
    <row r="792" spans="1:7" x14ac:dyDescent="0.15">
      <c r="A792" s="30" t="s">
        <v>390</v>
      </c>
      <c r="B792" s="36">
        <v>4</v>
      </c>
      <c r="C792" s="40" t="s">
        <v>383</v>
      </c>
      <c r="D792" s="39" t="s">
        <v>372</v>
      </c>
      <c r="E792" s="36">
        <v>57</v>
      </c>
      <c r="F792" s="9">
        <v>58</v>
      </c>
      <c r="G792" s="9">
        <v>59</v>
      </c>
    </row>
    <row r="793" spans="1:7" x14ac:dyDescent="0.15">
      <c r="A793" s="30" t="s">
        <v>390</v>
      </c>
      <c r="B793" s="36">
        <v>4</v>
      </c>
      <c r="C793" t="s">
        <v>384</v>
      </c>
      <c r="D793" s="38" t="s">
        <v>371</v>
      </c>
      <c r="E793" s="36">
        <v>57</v>
      </c>
      <c r="F793" s="9">
        <v>58</v>
      </c>
      <c r="G793" s="9">
        <v>59</v>
      </c>
    </row>
    <row r="794" spans="1:7" x14ac:dyDescent="0.15">
      <c r="A794" s="30" t="s">
        <v>390</v>
      </c>
      <c r="B794" s="36">
        <v>4</v>
      </c>
      <c r="C794" t="s">
        <v>384</v>
      </c>
      <c r="D794" s="39" t="s">
        <v>372</v>
      </c>
      <c r="E794" s="36">
        <v>57</v>
      </c>
      <c r="F794" s="4">
        <v>58</v>
      </c>
      <c r="G794" s="4">
        <v>59</v>
      </c>
    </row>
    <row r="795" spans="1:7" x14ac:dyDescent="0.15">
      <c r="A795" s="30" t="s">
        <v>390</v>
      </c>
      <c r="B795" s="36">
        <v>5</v>
      </c>
      <c r="C795" s="40" t="s">
        <v>38</v>
      </c>
      <c r="D795" s="38" t="s">
        <v>371</v>
      </c>
      <c r="E795" s="36">
        <v>59</v>
      </c>
      <c r="F795" s="9">
        <v>58</v>
      </c>
      <c r="G795" s="9">
        <v>59</v>
      </c>
    </row>
    <row r="796" spans="1:7" x14ac:dyDescent="0.15">
      <c r="A796" s="30" t="s">
        <v>390</v>
      </c>
      <c r="B796" s="36">
        <v>5</v>
      </c>
      <c r="C796" s="40" t="s">
        <v>38</v>
      </c>
      <c r="D796" s="39" t="s">
        <v>372</v>
      </c>
      <c r="E796" s="36">
        <v>59</v>
      </c>
      <c r="F796" s="9">
        <v>58</v>
      </c>
      <c r="G796" s="9">
        <v>59</v>
      </c>
    </row>
    <row r="797" spans="1:7" x14ac:dyDescent="0.15">
      <c r="A797" s="30" t="s">
        <v>390</v>
      </c>
      <c r="B797" s="36">
        <v>5</v>
      </c>
      <c r="C797" t="s">
        <v>374</v>
      </c>
      <c r="D797" s="38" t="s">
        <v>371</v>
      </c>
      <c r="E797" s="36">
        <v>59</v>
      </c>
      <c r="F797" s="9">
        <v>58</v>
      </c>
      <c r="G797" s="9">
        <v>59</v>
      </c>
    </row>
    <row r="798" spans="1:7" x14ac:dyDescent="0.15">
      <c r="A798" s="30" t="s">
        <v>390</v>
      </c>
      <c r="B798" s="36">
        <v>5</v>
      </c>
      <c r="C798" t="s">
        <v>374</v>
      </c>
      <c r="D798" s="39" t="s">
        <v>372</v>
      </c>
      <c r="E798" s="36">
        <v>59</v>
      </c>
      <c r="F798" s="9">
        <v>58</v>
      </c>
      <c r="G798" s="9">
        <v>59</v>
      </c>
    </row>
    <row r="799" spans="1:7" x14ac:dyDescent="0.15">
      <c r="A799" s="30" t="s">
        <v>390</v>
      </c>
      <c r="B799" s="36">
        <v>5</v>
      </c>
      <c r="C799" s="40" t="s">
        <v>375</v>
      </c>
      <c r="D799" s="38" t="s">
        <v>371</v>
      </c>
      <c r="E799" s="36">
        <v>59</v>
      </c>
      <c r="F799" s="9">
        <v>58</v>
      </c>
      <c r="G799" s="9">
        <v>59</v>
      </c>
    </row>
    <row r="800" spans="1:7" x14ac:dyDescent="0.15">
      <c r="A800" s="30" t="s">
        <v>390</v>
      </c>
      <c r="B800" s="36">
        <v>5</v>
      </c>
      <c r="C800" s="40" t="s">
        <v>375</v>
      </c>
      <c r="D800" s="39" t="s">
        <v>372</v>
      </c>
      <c r="E800" s="36">
        <v>59</v>
      </c>
      <c r="F800" s="9">
        <v>58</v>
      </c>
      <c r="G800" s="9">
        <v>59</v>
      </c>
    </row>
    <row r="801" spans="1:7" x14ac:dyDescent="0.15">
      <c r="A801" s="30" t="s">
        <v>390</v>
      </c>
      <c r="B801" s="36">
        <v>5</v>
      </c>
      <c r="C801" t="s">
        <v>376</v>
      </c>
      <c r="D801" s="38" t="s">
        <v>371</v>
      </c>
      <c r="E801" s="36">
        <v>58.5</v>
      </c>
      <c r="F801" s="9">
        <v>58</v>
      </c>
      <c r="G801" s="9">
        <v>59</v>
      </c>
    </row>
    <row r="802" spans="1:7" x14ac:dyDescent="0.15">
      <c r="A802" s="30" t="s">
        <v>390</v>
      </c>
      <c r="B802" s="36">
        <v>5</v>
      </c>
      <c r="C802" t="s">
        <v>376</v>
      </c>
      <c r="D802" s="39" t="s">
        <v>372</v>
      </c>
      <c r="E802" s="36">
        <v>58.5</v>
      </c>
      <c r="F802" s="9">
        <v>58</v>
      </c>
      <c r="G802" s="9">
        <v>59</v>
      </c>
    </row>
    <row r="803" spans="1:7" x14ac:dyDescent="0.15">
      <c r="A803" s="30" t="s">
        <v>390</v>
      </c>
      <c r="B803" s="36">
        <v>5</v>
      </c>
      <c r="C803" s="40" t="s">
        <v>377</v>
      </c>
      <c r="D803" s="38" t="s">
        <v>371</v>
      </c>
      <c r="E803" s="36">
        <v>58.5</v>
      </c>
      <c r="F803" s="9">
        <v>58</v>
      </c>
      <c r="G803" s="9">
        <v>59</v>
      </c>
    </row>
    <row r="804" spans="1:7" x14ac:dyDescent="0.15">
      <c r="A804" s="30" t="s">
        <v>390</v>
      </c>
      <c r="B804" s="36">
        <v>5</v>
      </c>
      <c r="C804" s="40" t="s">
        <v>377</v>
      </c>
      <c r="D804" s="39" t="s">
        <v>372</v>
      </c>
      <c r="E804" s="36">
        <v>58.5</v>
      </c>
      <c r="F804" s="9">
        <v>58</v>
      </c>
      <c r="G804" s="9">
        <v>59</v>
      </c>
    </row>
    <row r="805" spans="1:7" x14ac:dyDescent="0.15">
      <c r="A805" s="30" t="s">
        <v>390</v>
      </c>
      <c r="B805" s="36">
        <v>5</v>
      </c>
      <c r="C805" s="40" t="s">
        <v>378</v>
      </c>
      <c r="D805" s="38" t="s">
        <v>371</v>
      </c>
      <c r="E805" s="36">
        <v>58.5</v>
      </c>
      <c r="F805" s="9">
        <v>58</v>
      </c>
      <c r="G805" s="9">
        <v>59</v>
      </c>
    </row>
    <row r="806" spans="1:7" x14ac:dyDescent="0.15">
      <c r="A806" s="30" t="s">
        <v>390</v>
      </c>
      <c r="B806" s="36">
        <v>5</v>
      </c>
      <c r="C806" s="40" t="s">
        <v>378</v>
      </c>
      <c r="D806" s="39" t="s">
        <v>372</v>
      </c>
      <c r="E806" s="36">
        <v>58.5</v>
      </c>
      <c r="F806" s="9">
        <v>58</v>
      </c>
      <c r="G806" s="9">
        <v>59</v>
      </c>
    </row>
    <row r="807" spans="1:7" x14ac:dyDescent="0.15">
      <c r="A807" s="30" t="s">
        <v>390</v>
      </c>
      <c r="B807" s="36">
        <v>5</v>
      </c>
      <c r="C807" s="40" t="s">
        <v>379</v>
      </c>
      <c r="D807" s="38" t="s">
        <v>371</v>
      </c>
      <c r="E807" s="36">
        <v>58</v>
      </c>
      <c r="F807" s="9">
        <v>58</v>
      </c>
      <c r="G807" s="9">
        <v>59</v>
      </c>
    </row>
    <row r="808" spans="1:7" x14ac:dyDescent="0.15">
      <c r="A808" s="30" t="s">
        <v>390</v>
      </c>
      <c r="B808" s="36">
        <v>5</v>
      </c>
      <c r="C808" s="40" t="s">
        <v>379</v>
      </c>
      <c r="D808" s="39" t="s">
        <v>372</v>
      </c>
      <c r="E808" s="36">
        <v>58</v>
      </c>
      <c r="F808" s="9">
        <v>58</v>
      </c>
      <c r="G808" s="9">
        <v>59</v>
      </c>
    </row>
    <row r="809" spans="1:7" x14ac:dyDescent="0.15">
      <c r="A809" s="30" t="s">
        <v>390</v>
      </c>
      <c r="B809" s="36">
        <v>5</v>
      </c>
      <c r="C809" t="s">
        <v>380</v>
      </c>
      <c r="D809" s="38" t="s">
        <v>371</v>
      </c>
      <c r="E809" s="36">
        <v>58</v>
      </c>
      <c r="F809" s="9">
        <v>58</v>
      </c>
      <c r="G809" s="9">
        <v>59</v>
      </c>
    </row>
    <row r="810" spans="1:7" x14ac:dyDescent="0.15">
      <c r="A810" s="30" t="s">
        <v>390</v>
      </c>
      <c r="B810" s="36">
        <v>5</v>
      </c>
      <c r="C810" t="s">
        <v>380</v>
      </c>
      <c r="D810" s="39" t="s">
        <v>372</v>
      </c>
      <c r="E810" s="36">
        <v>58</v>
      </c>
      <c r="F810" s="9">
        <v>58</v>
      </c>
      <c r="G810" s="9">
        <v>59</v>
      </c>
    </row>
    <row r="811" spans="1:7" x14ac:dyDescent="0.15">
      <c r="A811" s="30" t="s">
        <v>390</v>
      </c>
      <c r="B811" s="36">
        <v>5</v>
      </c>
      <c r="C811" s="40" t="s">
        <v>381</v>
      </c>
      <c r="D811" s="38" t="s">
        <v>371</v>
      </c>
      <c r="E811" s="36">
        <v>58</v>
      </c>
      <c r="F811" s="9">
        <v>58</v>
      </c>
      <c r="G811" s="9">
        <v>59</v>
      </c>
    </row>
    <row r="812" spans="1:7" x14ac:dyDescent="0.15">
      <c r="A812" s="30" t="s">
        <v>390</v>
      </c>
      <c r="B812" s="36">
        <v>5</v>
      </c>
      <c r="C812" s="40" t="s">
        <v>381</v>
      </c>
      <c r="D812" s="39" t="s">
        <v>372</v>
      </c>
      <c r="E812" s="36">
        <v>58</v>
      </c>
      <c r="F812" s="9">
        <v>58</v>
      </c>
      <c r="G812" s="9">
        <v>59</v>
      </c>
    </row>
    <row r="813" spans="1:7" x14ac:dyDescent="0.15">
      <c r="A813" s="30" t="s">
        <v>390</v>
      </c>
      <c r="B813" s="36">
        <v>5</v>
      </c>
      <c r="C813" t="s">
        <v>382</v>
      </c>
      <c r="D813" s="38" t="s">
        <v>371</v>
      </c>
      <c r="E813" s="36">
        <v>57.5</v>
      </c>
      <c r="F813" s="9">
        <v>58</v>
      </c>
      <c r="G813" s="9">
        <v>59</v>
      </c>
    </row>
    <row r="814" spans="1:7" x14ac:dyDescent="0.15">
      <c r="A814" s="30" t="s">
        <v>390</v>
      </c>
      <c r="B814" s="36">
        <v>5</v>
      </c>
      <c r="C814" t="s">
        <v>382</v>
      </c>
      <c r="D814" s="39" t="s">
        <v>372</v>
      </c>
      <c r="E814" s="36">
        <v>57.5</v>
      </c>
      <c r="F814" s="9">
        <v>58</v>
      </c>
      <c r="G814" s="9">
        <v>59</v>
      </c>
    </row>
    <row r="815" spans="1:7" x14ac:dyDescent="0.15">
      <c r="A815" s="30" t="s">
        <v>390</v>
      </c>
      <c r="B815" s="36">
        <v>5</v>
      </c>
      <c r="C815" s="40" t="s">
        <v>383</v>
      </c>
      <c r="D815" s="38" t="s">
        <v>371</v>
      </c>
      <c r="E815" s="36">
        <v>57.5</v>
      </c>
      <c r="F815" s="9">
        <v>58</v>
      </c>
      <c r="G815" s="9">
        <v>59</v>
      </c>
    </row>
    <row r="816" spans="1:7" x14ac:dyDescent="0.15">
      <c r="A816" s="30" t="s">
        <v>390</v>
      </c>
      <c r="B816" s="36">
        <v>5</v>
      </c>
      <c r="C816" s="40" t="s">
        <v>383</v>
      </c>
      <c r="D816" s="39" t="s">
        <v>372</v>
      </c>
      <c r="E816" s="36">
        <v>57.5</v>
      </c>
      <c r="F816" s="9">
        <v>58</v>
      </c>
      <c r="G816" s="9">
        <v>59</v>
      </c>
    </row>
    <row r="817" spans="1:7" x14ac:dyDescent="0.15">
      <c r="A817" s="30" t="s">
        <v>390</v>
      </c>
      <c r="B817" s="36">
        <v>5</v>
      </c>
      <c r="C817" t="s">
        <v>384</v>
      </c>
      <c r="D817" s="38" t="s">
        <v>371</v>
      </c>
      <c r="E817" s="36">
        <v>57.5</v>
      </c>
      <c r="F817" s="9">
        <v>58</v>
      </c>
      <c r="G817" s="9">
        <v>59</v>
      </c>
    </row>
    <row r="818" spans="1:7" x14ac:dyDescent="0.15">
      <c r="A818" s="30" t="s">
        <v>390</v>
      </c>
      <c r="B818" s="36">
        <v>5</v>
      </c>
      <c r="C818" t="s">
        <v>384</v>
      </c>
      <c r="D818" s="39" t="s">
        <v>372</v>
      </c>
      <c r="E818" s="36">
        <v>57.5</v>
      </c>
      <c r="F818" s="4">
        <v>58</v>
      </c>
      <c r="G818" s="4">
        <v>59</v>
      </c>
    </row>
    <row r="819" spans="1:7" x14ac:dyDescent="0.15">
      <c r="A819" s="30" t="s">
        <v>390</v>
      </c>
      <c r="B819" s="36" t="s">
        <v>367</v>
      </c>
      <c r="C819" s="40" t="s">
        <v>38</v>
      </c>
      <c r="D819" s="38" t="s">
        <v>371</v>
      </c>
      <c r="E819" s="36">
        <v>59</v>
      </c>
      <c r="F819" s="9">
        <v>58</v>
      </c>
      <c r="G819" s="9">
        <v>59</v>
      </c>
    </row>
    <row r="820" spans="1:7" x14ac:dyDescent="0.15">
      <c r="A820" s="30" t="s">
        <v>390</v>
      </c>
      <c r="B820" s="36" t="s">
        <v>367</v>
      </c>
      <c r="C820" s="40" t="s">
        <v>38</v>
      </c>
      <c r="D820" s="39" t="s">
        <v>372</v>
      </c>
      <c r="E820" s="36">
        <v>59</v>
      </c>
      <c r="F820" s="9">
        <v>58</v>
      </c>
      <c r="G820" s="9">
        <v>59</v>
      </c>
    </row>
    <row r="821" spans="1:7" x14ac:dyDescent="0.15">
      <c r="A821" s="30" t="s">
        <v>390</v>
      </c>
      <c r="B821" s="36" t="s">
        <v>367</v>
      </c>
      <c r="C821" t="s">
        <v>374</v>
      </c>
      <c r="D821" s="38" t="s">
        <v>371</v>
      </c>
      <c r="E821" s="36">
        <v>59</v>
      </c>
      <c r="F821" s="9">
        <v>58</v>
      </c>
      <c r="G821" s="9">
        <v>59</v>
      </c>
    </row>
    <row r="822" spans="1:7" x14ac:dyDescent="0.15">
      <c r="A822" s="30" t="s">
        <v>390</v>
      </c>
      <c r="B822" s="36" t="s">
        <v>367</v>
      </c>
      <c r="C822" t="s">
        <v>374</v>
      </c>
      <c r="D822" s="39" t="s">
        <v>372</v>
      </c>
      <c r="E822" s="36">
        <v>59</v>
      </c>
      <c r="F822" s="9">
        <v>58</v>
      </c>
      <c r="G822" s="9">
        <v>59</v>
      </c>
    </row>
    <row r="823" spans="1:7" x14ac:dyDescent="0.15">
      <c r="A823" s="30" t="s">
        <v>390</v>
      </c>
      <c r="B823" s="36" t="s">
        <v>367</v>
      </c>
      <c r="C823" s="40" t="s">
        <v>375</v>
      </c>
      <c r="D823" s="38" t="s">
        <v>371</v>
      </c>
      <c r="E823" s="36">
        <v>59</v>
      </c>
      <c r="F823" s="9">
        <v>58</v>
      </c>
      <c r="G823" s="9">
        <v>59</v>
      </c>
    </row>
    <row r="824" spans="1:7" x14ac:dyDescent="0.15">
      <c r="A824" s="30" t="s">
        <v>390</v>
      </c>
      <c r="B824" s="36" t="s">
        <v>367</v>
      </c>
      <c r="C824" s="40" t="s">
        <v>375</v>
      </c>
      <c r="D824" s="39" t="s">
        <v>372</v>
      </c>
      <c r="E824" s="36">
        <v>59</v>
      </c>
      <c r="F824" s="9">
        <v>58</v>
      </c>
      <c r="G824" s="9">
        <v>59</v>
      </c>
    </row>
    <row r="825" spans="1:7" x14ac:dyDescent="0.15">
      <c r="A825" s="30" t="s">
        <v>390</v>
      </c>
      <c r="B825" s="36" t="s">
        <v>367</v>
      </c>
      <c r="C825" t="s">
        <v>376</v>
      </c>
      <c r="D825" s="38" t="s">
        <v>371</v>
      </c>
      <c r="E825" s="36">
        <v>58.5</v>
      </c>
      <c r="F825" s="9">
        <v>58</v>
      </c>
      <c r="G825" s="9">
        <v>59</v>
      </c>
    </row>
    <row r="826" spans="1:7" x14ac:dyDescent="0.15">
      <c r="A826" s="30" t="s">
        <v>390</v>
      </c>
      <c r="B826" s="36" t="s">
        <v>367</v>
      </c>
      <c r="C826" t="s">
        <v>376</v>
      </c>
      <c r="D826" s="39" t="s">
        <v>372</v>
      </c>
      <c r="E826" s="36">
        <v>58.5</v>
      </c>
      <c r="F826" s="9">
        <v>58</v>
      </c>
      <c r="G826" s="9">
        <v>59</v>
      </c>
    </row>
    <row r="827" spans="1:7" x14ac:dyDescent="0.15">
      <c r="A827" s="30" t="s">
        <v>390</v>
      </c>
      <c r="B827" s="36" t="s">
        <v>367</v>
      </c>
      <c r="C827" s="40" t="s">
        <v>377</v>
      </c>
      <c r="D827" s="38" t="s">
        <v>371</v>
      </c>
      <c r="E827" s="36">
        <v>58.5</v>
      </c>
      <c r="F827" s="9">
        <v>58</v>
      </c>
      <c r="G827" s="9">
        <v>59</v>
      </c>
    </row>
    <row r="828" spans="1:7" x14ac:dyDescent="0.15">
      <c r="A828" s="30" t="s">
        <v>390</v>
      </c>
      <c r="B828" s="36" t="s">
        <v>367</v>
      </c>
      <c r="C828" s="40" t="s">
        <v>377</v>
      </c>
      <c r="D828" s="39" t="s">
        <v>372</v>
      </c>
      <c r="E828" s="36">
        <v>58.5</v>
      </c>
      <c r="F828" s="9">
        <v>58</v>
      </c>
      <c r="G828" s="9">
        <v>59</v>
      </c>
    </row>
    <row r="829" spans="1:7" x14ac:dyDescent="0.15">
      <c r="A829" s="30" t="s">
        <v>390</v>
      </c>
      <c r="B829" s="36" t="s">
        <v>367</v>
      </c>
      <c r="C829" s="40" t="s">
        <v>378</v>
      </c>
      <c r="D829" s="38" t="s">
        <v>371</v>
      </c>
      <c r="E829" s="36">
        <v>58.5</v>
      </c>
      <c r="F829" s="9">
        <v>58</v>
      </c>
      <c r="G829" s="9">
        <v>59</v>
      </c>
    </row>
    <row r="830" spans="1:7" x14ac:dyDescent="0.15">
      <c r="A830" s="30" t="s">
        <v>390</v>
      </c>
      <c r="B830" s="36" t="s">
        <v>367</v>
      </c>
      <c r="C830" s="40" t="s">
        <v>378</v>
      </c>
      <c r="D830" s="39" t="s">
        <v>372</v>
      </c>
      <c r="E830" s="36">
        <v>58.5</v>
      </c>
      <c r="F830" s="9">
        <v>58</v>
      </c>
      <c r="G830" s="9">
        <v>59</v>
      </c>
    </row>
    <row r="831" spans="1:7" x14ac:dyDescent="0.15">
      <c r="A831" s="30" t="s">
        <v>390</v>
      </c>
      <c r="B831" s="36" t="s">
        <v>367</v>
      </c>
      <c r="C831" s="40" t="s">
        <v>379</v>
      </c>
      <c r="D831" s="38" t="s">
        <v>371</v>
      </c>
      <c r="E831" s="36">
        <v>58</v>
      </c>
      <c r="F831" s="9">
        <v>58</v>
      </c>
      <c r="G831" s="9">
        <v>59</v>
      </c>
    </row>
    <row r="832" spans="1:7" x14ac:dyDescent="0.15">
      <c r="A832" s="30" t="s">
        <v>390</v>
      </c>
      <c r="B832" s="36" t="s">
        <v>367</v>
      </c>
      <c r="C832" s="40" t="s">
        <v>379</v>
      </c>
      <c r="D832" s="39" t="s">
        <v>372</v>
      </c>
      <c r="E832" s="36">
        <v>58</v>
      </c>
      <c r="F832" s="9">
        <v>58</v>
      </c>
      <c r="G832" s="9">
        <v>59</v>
      </c>
    </row>
    <row r="833" spans="1:7" x14ac:dyDescent="0.15">
      <c r="A833" s="30" t="s">
        <v>390</v>
      </c>
      <c r="B833" s="36" t="s">
        <v>367</v>
      </c>
      <c r="C833" t="s">
        <v>380</v>
      </c>
      <c r="D833" s="38" t="s">
        <v>371</v>
      </c>
      <c r="E833" s="36">
        <v>58</v>
      </c>
      <c r="F833" s="9">
        <v>58</v>
      </c>
      <c r="G833" s="9">
        <v>59</v>
      </c>
    </row>
    <row r="834" spans="1:7" x14ac:dyDescent="0.15">
      <c r="A834" s="30" t="s">
        <v>390</v>
      </c>
      <c r="B834" s="36" t="s">
        <v>367</v>
      </c>
      <c r="C834" t="s">
        <v>380</v>
      </c>
      <c r="D834" s="39" t="s">
        <v>372</v>
      </c>
      <c r="E834" s="36">
        <v>58</v>
      </c>
      <c r="F834" s="9">
        <v>58</v>
      </c>
      <c r="G834" s="9">
        <v>59</v>
      </c>
    </row>
    <row r="835" spans="1:7" x14ac:dyDescent="0.15">
      <c r="A835" s="30" t="s">
        <v>390</v>
      </c>
      <c r="B835" s="36" t="s">
        <v>367</v>
      </c>
      <c r="C835" s="40" t="s">
        <v>381</v>
      </c>
      <c r="D835" s="38" t="s">
        <v>371</v>
      </c>
      <c r="E835" s="36">
        <v>58</v>
      </c>
      <c r="F835" s="9">
        <v>58</v>
      </c>
      <c r="G835" s="9">
        <v>59</v>
      </c>
    </row>
    <row r="836" spans="1:7" x14ac:dyDescent="0.15">
      <c r="A836" s="30" t="s">
        <v>390</v>
      </c>
      <c r="B836" s="36" t="s">
        <v>367</v>
      </c>
      <c r="C836" s="40" t="s">
        <v>381</v>
      </c>
      <c r="D836" s="39" t="s">
        <v>372</v>
      </c>
      <c r="E836" s="36">
        <v>58</v>
      </c>
      <c r="F836" s="9">
        <v>58</v>
      </c>
      <c r="G836" s="9">
        <v>59</v>
      </c>
    </row>
    <row r="837" spans="1:7" x14ac:dyDescent="0.15">
      <c r="A837" s="30" t="s">
        <v>390</v>
      </c>
      <c r="B837" s="36" t="s">
        <v>367</v>
      </c>
      <c r="C837" t="s">
        <v>382</v>
      </c>
      <c r="D837" s="38" t="s">
        <v>371</v>
      </c>
      <c r="E837" s="36">
        <v>57.5</v>
      </c>
      <c r="F837" s="9">
        <v>58</v>
      </c>
      <c r="G837" s="9">
        <v>59</v>
      </c>
    </row>
    <row r="838" spans="1:7" x14ac:dyDescent="0.15">
      <c r="A838" s="30" t="s">
        <v>390</v>
      </c>
      <c r="B838" s="36" t="s">
        <v>367</v>
      </c>
      <c r="C838" t="s">
        <v>382</v>
      </c>
      <c r="D838" s="39" t="s">
        <v>372</v>
      </c>
      <c r="E838" s="36">
        <v>57.5</v>
      </c>
      <c r="F838" s="9">
        <v>58</v>
      </c>
      <c r="G838" s="9">
        <v>59</v>
      </c>
    </row>
    <row r="839" spans="1:7" x14ac:dyDescent="0.15">
      <c r="A839" s="30" t="s">
        <v>390</v>
      </c>
      <c r="B839" s="36" t="s">
        <v>367</v>
      </c>
      <c r="C839" s="40" t="s">
        <v>383</v>
      </c>
      <c r="D839" s="38" t="s">
        <v>371</v>
      </c>
      <c r="E839" s="36">
        <v>57.5</v>
      </c>
      <c r="F839" s="9">
        <v>58</v>
      </c>
      <c r="G839" s="9">
        <v>59</v>
      </c>
    </row>
    <row r="840" spans="1:7" x14ac:dyDescent="0.15">
      <c r="A840" s="30" t="s">
        <v>390</v>
      </c>
      <c r="B840" s="36" t="s">
        <v>367</v>
      </c>
      <c r="C840" s="40" t="s">
        <v>383</v>
      </c>
      <c r="D840" s="39" t="s">
        <v>372</v>
      </c>
      <c r="E840" s="36">
        <v>57.5</v>
      </c>
      <c r="F840" s="9">
        <v>58</v>
      </c>
      <c r="G840" s="9">
        <v>59</v>
      </c>
    </row>
    <row r="841" spans="1:7" x14ac:dyDescent="0.15">
      <c r="A841" s="30" t="s">
        <v>390</v>
      </c>
      <c r="B841" s="36" t="s">
        <v>367</v>
      </c>
      <c r="C841" t="s">
        <v>384</v>
      </c>
      <c r="D841" s="38" t="s">
        <v>371</v>
      </c>
      <c r="E841" s="36">
        <v>57.5</v>
      </c>
      <c r="F841" s="9">
        <v>58</v>
      </c>
      <c r="G841" s="9">
        <v>59</v>
      </c>
    </row>
    <row r="842" spans="1:7" x14ac:dyDescent="0.15">
      <c r="A842" s="30" t="s">
        <v>390</v>
      </c>
      <c r="B842" s="36" t="s">
        <v>367</v>
      </c>
      <c r="C842" t="s">
        <v>384</v>
      </c>
      <c r="D842" s="39" t="s">
        <v>372</v>
      </c>
      <c r="E842" s="36">
        <v>57.5</v>
      </c>
      <c r="F842" s="4">
        <v>58</v>
      </c>
      <c r="G842" s="4">
        <v>59</v>
      </c>
    </row>
    <row r="843" spans="1:7" x14ac:dyDescent="0.15">
      <c r="A843" s="30" t="s">
        <v>391</v>
      </c>
      <c r="B843" s="36">
        <v>2</v>
      </c>
      <c r="C843" s="40" t="s">
        <v>38</v>
      </c>
      <c r="D843" s="38" t="s">
        <v>371</v>
      </c>
      <c r="E843" s="36" t="s">
        <v>396</v>
      </c>
      <c r="F843" s="9" t="s">
        <v>396</v>
      </c>
      <c r="G843" s="9" t="s">
        <v>396</v>
      </c>
    </row>
    <row r="844" spans="1:7" x14ac:dyDescent="0.15">
      <c r="A844" s="30" t="s">
        <v>391</v>
      </c>
      <c r="B844" s="36">
        <v>2</v>
      </c>
      <c r="C844" s="40" t="s">
        <v>38</v>
      </c>
      <c r="D844" s="39" t="s">
        <v>372</v>
      </c>
      <c r="E844" s="36" t="s">
        <v>396</v>
      </c>
      <c r="F844" s="9" t="s">
        <v>396</v>
      </c>
      <c r="G844" s="9" t="s">
        <v>396</v>
      </c>
    </row>
    <row r="845" spans="1:7" x14ac:dyDescent="0.15">
      <c r="A845" s="30" t="s">
        <v>391</v>
      </c>
      <c r="B845" s="36">
        <v>2</v>
      </c>
      <c r="C845" t="s">
        <v>374</v>
      </c>
      <c r="D845" s="38" t="s">
        <v>371</v>
      </c>
      <c r="E845" s="36" t="s">
        <v>396</v>
      </c>
      <c r="F845" s="9" t="s">
        <v>396</v>
      </c>
      <c r="G845" s="9" t="s">
        <v>396</v>
      </c>
    </row>
    <row r="846" spans="1:7" x14ac:dyDescent="0.15">
      <c r="A846" s="30" t="s">
        <v>391</v>
      </c>
      <c r="B846" s="36">
        <v>2</v>
      </c>
      <c r="C846" t="s">
        <v>374</v>
      </c>
      <c r="D846" s="39" t="s">
        <v>372</v>
      </c>
      <c r="E846" s="36" t="s">
        <v>396</v>
      </c>
      <c r="F846" s="9" t="s">
        <v>396</v>
      </c>
      <c r="G846" s="9" t="s">
        <v>396</v>
      </c>
    </row>
    <row r="847" spans="1:7" x14ac:dyDescent="0.15">
      <c r="A847" s="30" t="s">
        <v>391</v>
      </c>
      <c r="B847" s="36">
        <v>2</v>
      </c>
      <c r="C847" s="40" t="s">
        <v>375</v>
      </c>
      <c r="D847" s="38" t="s">
        <v>371</v>
      </c>
      <c r="E847" s="36" t="s">
        <v>396</v>
      </c>
      <c r="F847" s="9" t="s">
        <v>396</v>
      </c>
      <c r="G847" s="9" t="s">
        <v>396</v>
      </c>
    </row>
    <row r="848" spans="1:7" x14ac:dyDescent="0.15">
      <c r="A848" s="30" t="s">
        <v>391</v>
      </c>
      <c r="B848" s="36">
        <v>2</v>
      </c>
      <c r="C848" s="40" t="s">
        <v>375</v>
      </c>
      <c r="D848" s="39" t="s">
        <v>372</v>
      </c>
      <c r="E848" s="36" t="s">
        <v>396</v>
      </c>
      <c r="F848" s="9" t="s">
        <v>396</v>
      </c>
      <c r="G848" s="9" t="s">
        <v>396</v>
      </c>
    </row>
    <row r="849" spans="1:7" x14ac:dyDescent="0.15">
      <c r="A849" s="30" t="s">
        <v>391</v>
      </c>
      <c r="B849" s="36">
        <v>2</v>
      </c>
      <c r="C849" t="s">
        <v>376</v>
      </c>
      <c r="D849" s="38" t="s">
        <v>371</v>
      </c>
      <c r="E849" s="36" t="s">
        <v>396</v>
      </c>
      <c r="F849" s="9" t="s">
        <v>396</v>
      </c>
      <c r="G849" s="9" t="s">
        <v>396</v>
      </c>
    </row>
    <row r="850" spans="1:7" x14ac:dyDescent="0.15">
      <c r="A850" s="30" t="s">
        <v>391</v>
      </c>
      <c r="B850" s="36">
        <v>2</v>
      </c>
      <c r="C850" t="s">
        <v>376</v>
      </c>
      <c r="D850" s="39" t="s">
        <v>372</v>
      </c>
      <c r="E850" s="36" t="s">
        <v>396</v>
      </c>
      <c r="F850" s="9" t="s">
        <v>396</v>
      </c>
      <c r="G850" s="9" t="s">
        <v>396</v>
      </c>
    </row>
    <row r="851" spans="1:7" x14ac:dyDescent="0.15">
      <c r="A851" s="30" t="s">
        <v>391</v>
      </c>
      <c r="B851" s="36">
        <v>2</v>
      </c>
      <c r="C851" s="40" t="s">
        <v>377</v>
      </c>
      <c r="D851" s="38" t="s">
        <v>371</v>
      </c>
      <c r="E851" s="36" t="s">
        <v>396</v>
      </c>
      <c r="F851" s="9" t="s">
        <v>396</v>
      </c>
      <c r="G851" s="9" t="s">
        <v>396</v>
      </c>
    </row>
    <row r="852" spans="1:7" x14ac:dyDescent="0.15">
      <c r="A852" s="30" t="s">
        <v>391</v>
      </c>
      <c r="B852" s="36">
        <v>2</v>
      </c>
      <c r="C852" s="40" t="s">
        <v>377</v>
      </c>
      <c r="D852" s="39" t="s">
        <v>372</v>
      </c>
      <c r="E852" s="36" t="s">
        <v>396</v>
      </c>
      <c r="F852" s="9" t="s">
        <v>396</v>
      </c>
      <c r="G852" s="9" t="s">
        <v>396</v>
      </c>
    </row>
    <row r="853" spans="1:7" x14ac:dyDescent="0.15">
      <c r="A853" s="30" t="s">
        <v>391</v>
      </c>
      <c r="B853" s="36">
        <v>2</v>
      </c>
      <c r="C853" s="40" t="s">
        <v>378</v>
      </c>
      <c r="D853" s="38" t="s">
        <v>371</v>
      </c>
      <c r="E853" s="36" t="s">
        <v>396</v>
      </c>
      <c r="F853" s="9" t="s">
        <v>396</v>
      </c>
      <c r="G853" s="9" t="s">
        <v>396</v>
      </c>
    </row>
    <row r="854" spans="1:7" x14ac:dyDescent="0.15">
      <c r="A854" s="30" t="s">
        <v>391</v>
      </c>
      <c r="B854" s="36">
        <v>2</v>
      </c>
      <c r="C854" s="40" t="s">
        <v>378</v>
      </c>
      <c r="D854" s="39" t="s">
        <v>372</v>
      </c>
      <c r="E854" s="36" t="s">
        <v>396</v>
      </c>
      <c r="F854" s="9" t="s">
        <v>396</v>
      </c>
      <c r="G854" s="9" t="s">
        <v>396</v>
      </c>
    </row>
    <row r="855" spans="1:7" x14ac:dyDescent="0.15">
      <c r="A855" s="30" t="s">
        <v>391</v>
      </c>
      <c r="B855" s="36">
        <v>2</v>
      </c>
      <c r="C855" s="40" t="s">
        <v>379</v>
      </c>
      <c r="D855" s="38" t="s">
        <v>371</v>
      </c>
      <c r="E855" s="36" t="s">
        <v>396</v>
      </c>
      <c r="F855" s="9" t="s">
        <v>396</v>
      </c>
      <c r="G855" s="9" t="s">
        <v>396</v>
      </c>
    </row>
    <row r="856" spans="1:7" x14ac:dyDescent="0.15">
      <c r="A856" s="30" t="s">
        <v>391</v>
      </c>
      <c r="B856" s="36">
        <v>2</v>
      </c>
      <c r="C856" s="40" t="s">
        <v>379</v>
      </c>
      <c r="D856" s="39" t="s">
        <v>372</v>
      </c>
      <c r="E856" s="36" t="s">
        <v>396</v>
      </c>
      <c r="F856" s="9" t="s">
        <v>396</v>
      </c>
      <c r="G856" s="9" t="s">
        <v>396</v>
      </c>
    </row>
    <row r="857" spans="1:7" x14ac:dyDescent="0.15">
      <c r="A857" s="30" t="s">
        <v>391</v>
      </c>
      <c r="B857" s="36">
        <v>2</v>
      </c>
      <c r="C857" t="s">
        <v>380</v>
      </c>
      <c r="D857" s="38" t="s">
        <v>371</v>
      </c>
      <c r="E857" s="36" t="s">
        <v>396</v>
      </c>
      <c r="F857" s="9" t="s">
        <v>396</v>
      </c>
      <c r="G857" s="9" t="s">
        <v>396</v>
      </c>
    </row>
    <row r="858" spans="1:7" x14ac:dyDescent="0.15">
      <c r="A858" s="30" t="s">
        <v>391</v>
      </c>
      <c r="B858" s="36">
        <v>2</v>
      </c>
      <c r="C858" t="s">
        <v>380</v>
      </c>
      <c r="D858" s="39" t="s">
        <v>372</v>
      </c>
      <c r="E858" s="36" t="s">
        <v>396</v>
      </c>
      <c r="F858" s="9" t="s">
        <v>396</v>
      </c>
      <c r="G858" s="9" t="s">
        <v>396</v>
      </c>
    </row>
    <row r="859" spans="1:7" x14ac:dyDescent="0.15">
      <c r="A859" s="30" t="s">
        <v>391</v>
      </c>
      <c r="B859" s="36">
        <v>2</v>
      </c>
      <c r="C859" s="40" t="s">
        <v>381</v>
      </c>
      <c r="D859" s="38" t="s">
        <v>371</v>
      </c>
      <c r="E859" s="36" t="s">
        <v>396</v>
      </c>
      <c r="F859" s="9" t="s">
        <v>396</v>
      </c>
      <c r="G859" s="9" t="s">
        <v>396</v>
      </c>
    </row>
    <row r="860" spans="1:7" x14ac:dyDescent="0.15">
      <c r="A860" s="30" t="s">
        <v>391</v>
      </c>
      <c r="B860" s="36">
        <v>2</v>
      </c>
      <c r="C860" s="40" t="s">
        <v>381</v>
      </c>
      <c r="D860" s="39" t="s">
        <v>372</v>
      </c>
      <c r="E860" s="36" t="s">
        <v>396</v>
      </c>
      <c r="F860" s="9" t="s">
        <v>396</v>
      </c>
      <c r="G860" s="9" t="s">
        <v>396</v>
      </c>
    </row>
    <row r="861" spans="1:7" x14ac:dyDescent="0.15">
      <c r="A861" s="30" t="s">
        <v>391</v>
      </c>
      <c r="B861" s="36">
        <v>2</v>
      </c>
      <c r="C861" t="s">
        <v>382</v>
      </c>
      <c r="D861" s="38" t="s">
        <v>371</v>
      </c>
      <c r="E861" s="36" t="s">
        <v>396</v>
      </c>
      <c r="F861" s="9" t="s">
        <v>396</v>
      </c>
      <c r="G861" s="9" t="s">
        <v>396</v>
      </c>
    </row>
    <row r="862" spans="1:7" x14ac:dyDescent="0.15">
      <c r="A862" s="30" t="s">
        <v>391</v>
      </c>
      <c r="B862" s="36">
        <v>2</v>
      </c>
      <c r="C862" t="s">
        <v>382</v>
      </c>
      <c r="D862" s="39" t="s">
        <v>372</v>
      </c>
      <c r="E862" s="36" t="s">
        <v>396</v>
      </c>
      <c r="F862" s="9" t="s">
        <v>396</v>
      </c>
      <c r="G862" s="9" t="s">
        <v>396</v>
      </c>
    </row>
    <row r="863" spans="1:7" x14ac:dyDescent="0.15">
      <c r="A863" s="30" t="s">
        <v>391</v>
      </c>
      <c r="B863" s="36">
        <v>2</v>
      </c>
      <c r="C863" s="40" t="s">
        <v>383</v>
      </c>
      <c r="D863" s="38" t="s">
        <v>371</v>
      </c>
      <c r="E863" s="36" t="s">
        <v>396</v>
      </c>
      <c r="F863" s="9" t="s">
        <v>396</v>
      </c>
      <c r="G863" s="9" t="s">
        <v>396</v>
      </c>
    </row>
    <row r="864" spans="1:7" x14ac:dyDescent="0.15">
      <c r="A864" s="30" t="s">
        <v>391</v>
      </c>
      <c r="B864" s="36">
        <v>2</v>
      </c>
      <c r="C864" s="40" t="s">
        <v>383</v>
      </c>
      <c r="D864" s="39" t="s">
        <v>372</v>
      </c>
      <c r="E864" s="36" t="s">
        <v>396</v>
      </c>
      <c r="F864" s="9" t="s">
        <v>396</v>
      </c>
      <c r="G864" s="9" t="s">
        <v>396</v>
      </c>
    </row>
    <row r="865" spans="1:7" x14ac:dyDescent="0.15">
      <c r="A865" s="30" t="s">
        <v>391</v>
      </c>
      <c r="B865" s="36">
        <v>2</v>
      </c>
      <c r="C865" t="s">
        <v>384</v>
      </c>
      <c r="D865" s="38" t="s">
        <v>371</v>
      </c>
      <c r="E865" s="36" t="s">
        <v>396</v>
      </c>
      <c r="F865" s="9" t="s">
        <v>396</v>
      </c>
      <c r="G865" s="9" t="s">
        <v>396</v>
      </c>
    </row>
    <row r="866" spans="1:7" x14ac:dyDescent="0.15">
      <c r="A866" s="30" t="s">
        <v>391</v>
      </c>
      <c r="B866" s="36">
        <v>2</v>
      </c>
      <c r="C866" t="s">
        <v>384</v>
      </c>
      <c r="D866" s="39" t="s">
        <v>372</v>
      </c>
      <c r="E866" s="36" t="s">
        <v>396</v>
      </c>
      <c r="F866" s="9" t="s">
        <v>396</v>
      </c>
      <c r="G866" s="9" t="s">
        <v>396</v>
      </c>
    </row>
    <row r="867" spans="1:7" x14ac:dyDescent="0.15">
      <c r="A867" s="30" t="s">
        <v>391</v>
      </c>
      <c r="B867" s="36">
        <v>3</v>
      </c>
      <c r="C867" s="40" t="s">
        <v>38</v>
      </c>
      <c r="D867" s="38" t="s">
        <v>371</v>
      </c>
      <c r="E867" s="36">
        <v>46.5</v>
      </c>
      <c r="F867" s="9">
        <v>47.5</v>
      </c>
      <c r="G867" s="9">
        <v>48.5</v>
      </c>
    </row>
    <row r="868" spans="1:7" x14ac:dyDescent="0.15">
      <c r="A868" s="30" t="s">
        <v>391</v>
      </c>
      <c r="B868" s="36">
        <v>3</v>
      </c>
      <c r="C868" s="40" t="s">
        <v>38</v>
      </c>
      <c r="D868" s="39" t="s">
        <v>372</v>
      </c>
      <c r="E868" s="36">
        <v>46.5</v>
      </c>
      <c r="F868" s="9">
        <v>47.5</v>
      </c>
      <c r="G868" s="9">
        <v>48.5</v>
      </c>
    </row>
    <row r="869" spans="1:7" x14ac:dyDescent="0.15">
      <c r="A869" s="30" t="s">
        <v>391</v>
      </c>
      <c r="B869" s="36">
        <v>3</v>
      </c>
      <c r="C869" t="s">
        <v>374</v>
      </c>
      <c r="D869" s="38" t="s">
        <v>371</v>
      </c>
      <c r="E869" s="36">
        <v>46.5</v>
      </c>
      <c r="F869" s="9">
        <v>48</v>
      </c>
      <c r="G869" s="9">
        <v>49</v>
      </c>
    </row>
    <row r="870" spans="1:7" x14ac:dyDescent="0.15">
      <c r="A870" s="30" t="s">
        <v>391</v>
      </c>
      <c r="B870" s="36">
        <v>3</v>
      </c>
      <c r="C870" t="s">
        <v>374</v>
      </c>
      <c r="D870" s="39" t="s">
        <v>372</v>
      </c>
      <c r="E870" s="36">
        <v>47</v>
      </c>
      <c r="F870" s="9">
        <v>48</v>
      </c>
      <c r="G870" s="9">
        <v>49</v>
      </c>
    </row>
    <row r="871" spans="1:7" x14ac:dyDescent="0.15">
      <c r="A871" s="30" t="s">
        <v>391</v>
      </c>
      <c r="B871" s="36">
        <v>3</v>
      </c>
      <c r="C871" s="40" t="s">
        <v>375</v>
      </c>
      <c r="D871" s="38" t="s">
        <v>371</v>
      </c>
      <c r="E871" s="36">
        <v>47.5</v>
      </c>
      <c r="F871" s="9">
        <v>48.5</v>
      </c>
      <c r="G871" s="9">
        <v>49.5</v>
      </c>
    </row>
    <row r="872" spans="1:7" x14ac:dyDescent="0.15">
      <c r="A872" s="30" t="s">
        <v>391</v>
      </c>
      <c r="B872" s="36">
        <v>3</v>
      </c>
      <c r="C872" s="40" t="s">
        <v>375</v>
      </c>
      <c r="D872" s="39" t="s">
        <v>372</v>
      </c>
      <c r="E872" s="36">
        <v>48</v>
      </c>
      <c r="F872" s="9">
        <v>48.5</v>
      </c>
      <c r="G872" s="9">
        <v>49.5</v>
      </c>
    </row>
    <row r="873" spans="1:7" x14ac:dyDescent="0.15">
      <c r="A873" s="30" t="s">
        <v>391</v>
      </c>
      <c r="B873" s="36">
        <v>3</v>
      </c>
      <c r="C873" t="s">
        <v>376</v>
      </c>
      <c r="D873" s="38" t="s">
        <v>371</v>
      </c>
      <c r="E873" s="36">
        <v>48.5</v>
      </c>
      <c r="F873" s="9">
        <v>49.5</v>
      </c>
      <c r="G873" s="9">
        <v>50.5</v>
      </c>
    </row>
    <row r="874" spans="1:7" x14ac:dyDescent="0.15">
      <c r="A874" s="30" t="s">
        <v>391</v>
      </c>
      <c r="B874" s="36">
        <v>3</v>
      </c>
      <c r="C874" t="s">
        <v>376</v>
      </c>
      <c r="D874" s="39" t="s">
        <v>372</v>
      </c>
      <c r="E874" s="36">
        <v>49</v>
      </c>
      <c r="F874" s="9">
        <v>49.5</v>
      </c>
      <c r="G874" s="9">
        <v>50.5</v>
      </c>
    </row>
    <row r="875" spans="1:7" x14ac:dyDescent="0.15">
      <c r="A875" s="30" t="s">
        <v>391</v>
      </c>
      <c r="B875" s="36">
        <v>3</v>
      </c>
      <c r="C875" s="40" t="s">
        <v>377</v>
      </c>
      <c r="D875" s="38" t="s">
        <v>371</v>
      </c>
      <c r="E875" s="36">
        <v>49.5</v>
      </c>
      <c r="F875" s="9">
        <v>50</v>
      </c>
      <c r="G875" s="9">
        <v>51</v>
      </c>
    </row>
    <row r="876" spans="1:7" x14ac:dyDescent="0.15">
      <c r="A876" s="30" t="s">
        <v>391</v>
      </c>
      <c r="B876" s="36">
        <v>3</v>
      </c>
      <c r="C876" s="40" t="s">
        <v>377</v>
      </c>
      <c r="D876" s="39" t="s">
        <v>372</v>
      </c>
      <c r="E876" s="36">
        <v>50</v>
      </c>
      <c r="F876" s="9">
        <v>50</v>
      </c>
      <c r="G876" s="9">
        <v>51</v>
      </c>
    </row>
    <row r="877" spans="1:7" x14ac:dyDescent="0.15">
      <c r="A877" s="30" t="s">
        <v>391</v>
      </c>
      <c r="B877" s="36">
        <v>3</v>
      </c>
      <c r="C877" s="40" t="s">
        <v>378</v>
      </c>
      <c r="D877" s="38" t="s">
        <v>371</v>
      </c>
      <c r="E877" s="36">
        <v>50.5</v>
      </c>
      <c r="F877" s="9">
        <v>51</v>
      </c>
      <c r="G877" s="9">
        <v>52</v>
      </c>
    </row>
    <row r="878" spans="1:7" x14ac:dyDescent="0.15">
      <c r="A878" s="30" t="s">
        <v>391</v>
      </c>
      <c r="B878" s="36">
        <v>3</v>
      </c>
      <c r="C878" s="40" t="s">
        <v>378</v>
      </c>
      <c r="D878" s="39" t="s">
        <v>372</v>
      </c>
      <c r="E878" s="36">
        <v>51</v>
      </c>
      <c r="F878" s="9">
        <v>51</v>
      </c>
      <c r="G878" s="9">
        <v>52</v>
      </c>
    </row>
    <row r="879" spans="1:7" x14ac:dyDescent="0.15">
      <c r="A879" s="30" t="s">
        <v>391</v>
      </c>
      <c r="B879" s="36">
        <v>3</v>
      </c>
      <c r="C879" s="40" t="s">
        <v>379</v>
      </c>
      <c r="D879" s="38" t="s">
        <v>371</v>
      </c>
      <c r="E879" s="36">
        <v>51.5</v>
      </c>
      <c r="F879" s="9">
        <v>52</v>
      </c>
      <c r="G879" s="9">
        <v>53</v>
      </c>
    </row>
    <row r="880" spans="1:7" x14ac:dyDescent="0.15">
      <c r="A880" s="30" t="s">
        <v>391</v>
      </c>
      <c r="B880" s="36">
        <v>3</v>
      </c>
      <c r="C880" s="40" t="s">
        <v>379</v>
      </c>
      <c r="D880" s="39" t="s">
        <v>372</v>
      </c>
      <c r="E880" s="36">
        <v>51.5</v>
      </c>
      <c r="F880" s="9">
        <v>52</v>
      </c>
      <c r="G880" s="9">
        <v>53</v>
      </c>
    </row>
    <row r="881" spans="1:7" x14ac:dyDescent="0.15">
      <c r="A881" s="30" t="s">
        <v>391</v>
      </c>
      <c r="B881" s="36">
        <v>3</v>
      </c>
      <c r="C881" t="s">
        <v>380</v>
      </c>
      <c r="D881" s="38" t="s">
        <v>371</v>
      </c>
      <c r="E881" s="36">
        <v>51.5</v>
      </c>
      <c r="F881" s="9">
        <v>53</v>
      </c>
      <c r="G881" s="9">
        <v>54</v>
      </c>
    </row>
    <row r="882" spans="1:7" x14ac:dyDescent="0.15">
      <c r="A882" s="30" t="s">
        <v>391</v>
      </c>
      <c r="B882" s="36">
        <v>3</v>
      </c>
      <c r="C882" t="s">
        <v>380</v>
      </c>
      <c r="D882" s="39" t="s">
        <v>372</v>
      </c>
      <c r="E882" s="36">
        <v>52</v>
      </c>
      <c r="F882" s="9">
        <v>53</v>
      </c>
      <c r="G882" s="9">
        <v>54</v>
      </c>
    </row>
    <row r="883" spans="1:7" x14ac:dyDescent="0.15">
      <c r="A883" s="30" t="s">
        <v>391</v>
      </c>
      <c r="B883" s="36">
        <v>3</v>
      </c>
      <c r="C883" s="40" t="s">
        <v>381</v>
      </c>
      <c r="D883" s="38" t="s">
        <v>371</v>
      </c>
      <c r="E883" s="36">
        <v>52.5</v>
      </c>
      <c r="F883" s="9">
        <v>53.5</v>
      </c>
      <c r="G883" s="9">
        <v>54.5</v>
      </c>
    </row>
    <row r="884" spans="1:7" x14ac:dyDescent="0.15">
      <c r="A884" s="30" t="s">
        <v>391</v>
      </c>
      <c r="B884" s="36">
        <v>3</v>
      </c>
      <c r="C884" s="40" t="s">
        <v>381</v>
      </c>
      <c r="D884" s="39" t="s">
        <v>372</v>
      </c>
      <c r="E884" s="36">
        <v>52.5</v>
      </c>
      <c r="F884" s="9">
        <v>53.5</v>
      </c>
      <c r="G884" s="9">
        <v>54.5</v>
      </c>
    </row>
    <row r="885" spans="1:7" x14ac:dyDescent="0.15">
      <c r="A885" s="30" t="s">
        <v>391</v>
      </c>
      <c r="B885" s="36">
        <v>3</v>
      </c>
      <c r="C885" t="s">
        <v>382</v>
      </c>
      <c r="D885" s="38" t="s">
        <v>371</v>
      </c>
      <c r="E885" s="36">
        <v>53</v>
      </c>
      <c r="F885" s="9">
        <v>54.5</v>
      </c>
      <c r="G885" s="9">
        <v>55.5</v>
      </c>
    </row>
    <row r="886" spans="1:7" x14ac:dyDescent="0.15">
      <c r="A886" s="30" t="s">
        <v>391</v>
      </c>
      <c r="B886" s="36">
        <v>3</v>
      </c>
      <c r="C886" t="s">
        <v>382</v>
      </c>
      <c r="D886" s="39" t="s">
        <v>372</v>
      </c>
      <c r="E886" s="36">
        <v>53</v>
      </c>
      <c r="F886" s="9">
        <v>54.5</v>
      </c>
      <c r="G886" s="9">
        <v>55.5</v>
      </c>
    </row>
    <row r="887" spans="1:7" x14ac:dyDescent="0.15">
      <c r="A887" s="30" t="s">
        <v>391</v>
      </c>
      <c r="B887" s="36">
        <v>3</v>
      </c>
      <c r="C887" s="40" t="s">
        <v>383</v>
      </c>
      <c r="D887" s="38" t="s">
        <v>371</v>
      </c>
      <c r="E887" s="36">
        <v>53.5</v>
      </c>
      <c r="F887" s="9">
        <v>55</v>
      </c>
      <c r="G887" s="9">
        <v>56</v>
      </c>
    </row>
    <row r="888" spans="1:7" x14ac:dyDescent="0.15">
      <c r="A888" s="30" t="s">
        <v>391</v>
      </c>
      <c r="B888" s="36">
        <v>3</v>
      </c>
      <c r="C888" s="40" t="s">
        <v>383</v>
      </c>
      <c r="D888" s="39" t="s">
        <v>372</v>
      </c>
      <c r="E888" s="36">
        <v>53.5</v>
      </c>
      <c r="F888" s="9">
        <v>55</v>
      </c>
      <c r="G888" s="9">
        <v>56</v>
      </c>
    </row>
    <row r="889" spans="1:7" x14ac:dyDescent="0.15">
      <c r="A889" s="30" t="s">
        <v>391</v>
      </c>
      <c r="B889" s="36">
        <v>3</v>
      </c>
      <c r="C889" t="s">
        <v>384</v>
      </c>
      <c r="D889" s="38" t="s">
        <v>371</v>
      </c>
      <c r="E889" s="36">
        <v>54</v>
      </c>
      <c r="F889" s="9">
        <v>56</v>
      </c>
      <c r="G889" s="9">
        <v>57</v>
      </c>
    </row>
    <row r="890" spans="1:7" x14ac:dyDescent="0.15">
      <c r="A890" s="30" t="s">
        <v>391</v>
      </c>
      <c r="B890" s="36">
        <v>3</v>
      </c>
      <c r="C890" t="s">
        <v>384</v>
      </c>
      <c r="D890" s="39" t="s">
        <v>372</v>
      </c>
      <c r="E890" s="36">
        <v>54</v>
      </c>
      <c r="F890" s="4">
        <v>56</v>
      </c>
      <c r="G890" s="4">
        <v>57</v>
      </c>
    </row>
    <row r="891" spans="1:7" x14ac:dyDescent="0.15">
      <c r="A891" s="30" t="s">
        <v>391</v>
      </c>
      <c r="B891" s="36">
        <v>4</v>
      </c>
      <c r="C891" s="40" t="s">
        <v>38</v>
      </c>
      <c r="D891" s="38" t="s">
        <v>371</v>
      </c>
      <c r="E891" s="36">
        <v>57</v>
      </c>
      <c r="F891" s="9">
        <v>56.5</v>
      </c>
      <c r="G891" s="9">
        <v>57.5</v>
      </c>
    </row>
    <row r="892" spans="1:7" x14ac:dyDescent="0.15">
      <c r="A892" s="30" t="s">
        <v>391</v>
      </c>
      <c r="B892" s="36">
        <v>4</v>
      </c>
      <c r="C892" s="40" t="s">
        <v>38</v>
      </c>
      <c r="D892" s="39" t="s">
        <v>372</v>
      </c>
      <c r="E892" s="36">
        <v>57</v>
      </c>
      <c r="F892" s="9">
        <v>56.5</v>
      </c>
      <c r="G892" s="9">
        <v>57.5</v>
      </c>
    </row>
    <row r="893" spans="1:7" x14ac:dyDescent="0.15">
      <c r="A893" s="30" t="s">
        <v>391</v>
      </c>
      <c r="B893" s="36">
        <v>4</v>
      </c>
      <c r="C893" t="s">
        <v>374</v>
      </c>
      <c r="D893" s="38" t="s">
        <v>371</v>
      </c>
      <c r="E893" s="36">
        <v>57</v>
      </c>
      <c r="F893" s="9">
        <v>56.5</v>
      </c>
      <c r="G893" s="9">
        <v>57.5</v>
      </c>
    </row>
    <row r="894" spans="1:7" x14ac:dyDescent="0.15">
      <c r="A894" s="30" t="s">
        <v>391</v>
      </c>
      <c r="B894" s="36">
        <v>4</v>
      </c>
      <c r="C894" t="s">
        <v>374</v>
      </c>
      <c r="D894" s="39" t="s">
        <v>372</v>
      </c>
      <c r="E894" s="36">
        <v>57</v>
      </c>
      <c r="F894" s="9">
        <v>56.5</v>
      </c>
      <c r="G894" s="9">
        <v>57.5</v>
      </c>
    </row>
    <row r="895" spans="1:7" x14ac:dyDescent="0.15">
      <c r="A895" s="30" t="s">
        <v>391</v>
      </c>
      <c r="B895" s="36">
        <v>4</v>
      </c>
      <c r="C895" s="40" t="s">
        <v>375</v>
      </c>
      <c r="D895" s="38" t="s">
        <v>371</v>
      </c>
      <c r="E895" s="36">
        <v>57</v>
      </c>
      <c r="F895" s="9">
        <v>56.5</v>
      </c>
      <c r="G895" s="9">
        <v>57.5</v>
      </c>
    </row>
    <row r="896" spans="1:7" x14ac:dyDescent="0.15">
      <c r="A896" s="30" t="s">
        <v>391</v>
      </c>
      <c r="B896" s="36">
        <v>4</v>
      </c>
      <c r="C896" s="40" t="s">
        <v>375</v>
      </c>
      <c r="D896" s="39" t="s">
        <v>372</v>
      </c>
      <c r="E896" s="36">
        <v>57</v>
      </c>
      <c r="F896" s="9">
        <v>56.5</v>
      </c>
      <c r="G896" s="9">
        <v>57.5</v>
      </c>
    </row>
    <row r="897" spans="1:7" x14ac:dyDescent="0.15">
      <c r="A897" s="30" t="s">
        <v>391</v>
      </c>
      <c r="B897" s="36">
        <v>4</v>
      </c>
      <c r="C897" t="s">
        <v>376</v>
      </c>
      <c r="D897" s="38" t="s">
        <v>371</v>
      </c>
      <c r="E897" s="36">
        <v>57</v>
      </c>
      <c r="F897" s="9">
        <v>57</v>
      </c>
      <c r="G897" s="9">
        <v>58</v>
      </c>
    </row>
    <row r="898" spans="1:7" x14ac:dyDescent="0.15">
      <c r="A898" s="30" t="s">
        <v>391</v>
      </c>
      <c r="B898" s="36">
        <v>4</v>
      </c>
      <c r="C898" t="s">
        <v>376</v>
      </c>
      <c r="D898" s="39" t="s">
        <v>372</v>
      </c>
      <c r="E898" s="36">
        <v>57</v>
      </c>
      <c r="F898" s="9">
        <v>57</v>
      </c>
      <c r="G898" s="9">
        <v>58</v>
      </c>
    </row>
    <row r="899" spans="1:7" x14ac:dyDescent="0.15">
      <c r="A899" s="30" t="s">
        <v>391</v>
      </c>
      <c r="B899" s="36">
        <v>4</v>
      </c>
      <c r="C899" s="40" t="s">
        <v>377</v>
      </c>
      <c r="D899" s="38" t="s">
        <v>371</v>
      </c>
      <c r="E899" s="36">
        <v>57</v>
      </c>
      <c r="F899" s="9">
        <v>57</v>
      </c>
      <c r="G899" s="9">
        <v>58</v>
      </c>
    </row>
    <row r="900" spans="1:7" x14ac:dyDescent="0.15">
      <c r="A900" s="30" t="s">
        <v>391</v>
      </c>
      <c r="B900" s="36">
        <v>4</v>
      </c>
      <c r="C900" s="40" t="s">
        <v>377</v>
      </c>
      <c r="D900" s="39" t="s">
        <v>372</v>
      </c>
      <c r="E900" s="36">
        <v>57</v>
      </c>
      <c r="F900" s="9">
        <v>57</v>
      </c>
      <c r="G900" s="9">
        <v>58</v>
      </c>
    </row>
    <row r="901" spans="1:7" x14ac:dyDescent="0.15">
      <c r="A901" s="30" t="s">
        <v>391</v>
      </c>
      <c r="B901" s="36">
        <v>4</v>
      </c>
      <c r="C901" s="40" t="s">
        <v>378</v>
      </c>
      <c r="D901" s="38" t="s">
        <v>371</v>
      </c>
      <c r="E901" s="36">
        <v>57</v>
      </c>
      <c r="F901" s="9">
        <v>57</v>
      </c>
      <c r="G901" s="9">
        <v>58</v>
      </c>
    </row>
    <row r="902" spans="1:7" x14ac:dyDescent="0.15">
      <c r="A902" s="30" t="s">
        <v>391</v>
      </c>
      <c r="B902" s="36">
        <v>4</v>
      </c>
      <c r="C902" s="40" t="s">
        <v>378</v>
      </c>
      <c r="D902" s="39" t="s">
        <v>372</v>
      </c>
      <c r="E902" s="36">
        <v>57</v>
      </c>
      <c r="F902" s="9">
        <v>57</v>
      </c>
      <c r="G902" s="9">
        <v>58</v>
      </c>
    </row>
    <row r="903" spans="1:7" x14ac:dyDescent="0.15">
      <c r="A903" s="30" t="s">
        <v>391</v>
      </c>
      <c r="B903" s="36">
        <v>4</v>
      </c>
      <c r="C903" s="40" t="s">
        <v>379</v>
      </c>
      <c r="D903" s="38" t="s">
        <v>371</v>
      </c>
      <c r="E903" s="36">
        <v>57</v>
      </c>
      <c r="F903" s="9">
        <v>57.5</v>
      </c>
      <c r="G903" s="9">
        <v>58.5</v>
      </c>
    </row>
    <row r="904" spans="1:7" x14ac:dyDescent="0.15">
      <c r="A904" s="30" t="s">
        <v>391</v>
      </c>
      <c r="B904" s="36">
        <v>4</v>
      </c>
      <c r="C904" s="40" t="s">
        <v>379</v>
      </c>
      <c r="D904" s="39" t="s">
        <v>372</v>
      </c>
      <c r="E904" s="36">
        <v>57</v>
      </c>
      <c r="F904" s="9">
        <v>57.5</v>
      </c>
      <c r="G904" s="9">
        <v>58.5</v>
      </c>
    </row>
    <row r="905" spans="1:7" x14ac:dyDescent="0.15">
      <c r="A905" s="30" t="s">
        <v>391</v>
      </c>
      <c r="B905" s="36">
        <v>4</v>
      </c>
      <c r="C905" t="s">
        <v>380</v>
      </c>
      <c r="D905" s="38" t="s">
        <v>371</v>
      </c>
      <c r="E905" s="36">
        <v>57</v>
      </c>
      <c r="F905" s="9">
        <v>57.5</v>
      </c>
      <c r="G905" s="9">
        <v>58.5</v>
      </c>
    </row>
    <row r="906" spans="1:7" x14ac:dyDescent="0.15">
      <c r="A906" s="30" t="s">
        <v>391</v>
      </c>
      <c r="B906" s="36">
        <v>4</v>
      </c>
      <c r="C906" t="s">
        <v>380</v>
      </c>
      <c r="D906" s="39" t="s">
        <v>372</v>
      </c>
      <c r="E906" s="36">
        <v>57</v>
      </c>
      <c r="F906" s="9">
        <v>57.5</v>
      </c>
      <c r="G906" s="9">
        <v>58.5</v>
      </c>
    </row>
    <row r="907" spans="1:7" x14ac:dyDescent="0.15">
      <c r="A907" s="30" t="s">
        <v>391</v>
      </c>
      <c r="B907" s="36">
        <v>4</v>
      </c>
      <c r="C907" s="40" t="s">
        <v>381</v>
      </c>
      <c r="D907" s="38" t="s">
        <v>371</v>
      </c>
      <c r="E907" s="36">
        <v>57</v>
      </c>
      <c r="F907" s="9">
        <v>57.5</v>
      </c>
      <c r="G907" s="9">
        <v>58.5</v>
      </c>
    </row>
    <row r="908" spans="1:7" x14ac:dyDescent="0.15">
      <c r="A908" s="30" t="s">
        <v>391</v>
      </c>
      <c r="B908" s="36">
        <v>4</v>
      </c>
      <c r="C908" s="40" t="s">
        <v>381</v>
      </c>
      <c r="D908" s="39" t="s">
        <v>372</v>
      </c>
      <c r="E908" s="36">
        <v>57</v>
      </c>
      <c r="F908" s="9">
        <v>57.5</v>
      </c>
      <c r="G908" s="9">
        <v>58.5</v>
      </c>
    </row>
    <row r="909" spans="1:7" x14ac:dyDescent="0.15">
      <c r="A909" s="30" t="s">
        <v>391</v>
      </c>
      <c r="B909" s="36">
        <v>4</v>
      </c>
      <c r="C909" t="s">
        <v>382</v>
      </c>
      <c r="D909" s="38" t="s">
        <v>371</v>
      </c>
      <c r="E909" s="36">
        <v>57</v>
      </c>
      <c r="F909" s="9">
        <v>58</v>
      </c>
      <c r="G909" s="9">
        <v>59</v>
      </c>
    </row>
    <row r="910" spans="1:7" x14ac:dyDescent="0.15">
      <c r="A910" s="30" t="s">
        <v>391</v>
      </c>
      <c r="B910" s="36">
        <v>4</v>
      </c>
      <c r="C910" t="s">
        <v>382</v>
      </c>
      <c r="D910" s="39" t="s">
        <v>372</v>
      </c>
      <c r="E910" s="36">
        <v>57</v>
      </c>
      <c r="F910" s="9">
        <v>58</v>
      </c>
      <c r="G910" s="9">
        <v>59</v>
      </c>
    </row>
    <row r="911" spans="1:7" x14ac:dyDescent="0.15">
      <c r="A911" s="30" t="s">
        <v>391</v>
      </c>
      <c r="B911" s="36">
        <v>4</v>
      </c>
      <c r="C911" s="40" t="s">
        <v>383</v>
      </c>
      <c r="D911" s="38" t="s">
        <v>371</v>
      </c>
      <c r="E911" s="36">
        <v>57</v>
      </c>
      <c r="F911" s="9">
        <v>58</v>
      </c>
      <c r="G911" s="9">
        <v>59</v>
      </c>
    </row>
    <row r="912" spans="1:7" x14ac:dyDescent="0.15">
      <c r="A912" s="30" t="s">
        <v>391</v>
      </c>
      <c r="B912" s="36">
        <v>4</v>
      </c>
      <c r="C912" s="40" t="s">
        <v>383</v>
      </c>
      <c r="D912" s="39" t="s">
        <v>372</v>
      </c>
      <c r="E912" s="36">
        <v>57</v>
      </c>
      <c r="F912" s="9">
        <v>58</v>
      </c>
      <c r="G912" s="9">
        <v>59</v>
      </c>
    </row>
    <row r="913" spans="1:7" x14ac:dyDescent="0.15">
      <c r="A913" s="30" t="s">
        <v>391</v>
      </c>
      <c r="B913" s="36">
        <v>4</v>
      </c>
      <c r="C913" t="s">
        <v>384</v>
      </c>
      <c r="D913" s="38" t="s">
        <v>371</v>
      </c>
      <c r="E913" s="36">
        <v>57</v>
      </c>
      <c r="F913" s="9">
        <v>58</v>
      </c>
      <c r="G913" s="9">
        <v>59</v>
      </c>
    </row>
    <row r="914" spans="1:7" x14ac:dyDescent="0.15">
      <c r="A914" s="30" t="s">
        <v>391</v>
      </c>
      <c r="B914" s="36">
        <v>4</v>
      </c>
      <c r="C914" t="s">
        <v>384</v>
      </c>
      <c r="D914" s="39" t="s">
        <v>372</v>
      </c>
      <c r="E914" s="36">
        <v>57</v>
      </c>
      <c r="F914" s="4">
        <v>58</v>
      </c>
      <c r="G914" s="4">
        <v>59</v>
      </c>
    </row>
    <row r="915" spans="1:7" x14ac:dyDescent="0.15">
      <c r="A915" s="30" t="s">
        <v>391</v>
      </c>
      <c r="B915" s="36">
        <v>5</v>
      </c>
      <c r="C915" s="40" t="s">
        <v>38</v>
      </c>
      <c r="D915" s="38" t="s">
        <v>371</v>
      </c>
      <c r="E915" s="36">
        <v>59.5</v>
      </c>
      <c r="F915" s="9">
        <v>58</v>
      </c>
      <c r="G915" s="9">
        <v>59</v>
      </c>
    </row>
    <row r="916" spans="1:7" x14ac:dyDescent="0.15">
      <c r="A916" s="30" t="s">
        <v>391</v>
      </c>
      <c r="B916" s="36">
        <v>5</v>
      </c>
      <c r="C916" s="40" t="s">
        <v>38</v>
      </c>
      <c r="D916" s="39" t="s">
        <v>372</v>
      </c>
      <c r="E916" s="36">
        <v>59.5</v>
      </c>
      <c r="F916" s="9">
        <v>58</v>
      </c>
      <c r="G916" s="9">
        <v>59</v>
      </c>
    </row>
    <row r="917" spans="1:7" x14ac:dyDescent="0.15">
      <c r="A917" s="30" t="s">
        <v>391</v>
      </c>
      <c r="B917" s="36">
        <v>5</v>
      </c>
      <c r="C917" t="s">
        <v>374</v>
      </c>
      <c r="D917" s="38" t="s">
        <v>371</v>
      </c>
      <c r="E917" s="36">
        <v>59.5</v>
      </c>
      <c r="F917" s="9">
        <v>58</v>
      </c>
      <c r="G917" s="9">
        <v>59</v>
      </c>
    </row>
    <row r="918" spans="1:7" x14ac:dyDescent="0.15">
      <c r="A918" s="30" t="s">
        <v>391</v>
      </c>
      <c r="B918" s="36">
        <v>5</v>
      </c>
      <c r="C918" t="s">
        <v>374</v>
      </c>
      <c r="D918" s="39" t="s">
        <v>372</v>
      </c>
      <c r="E918" s="36">
        <v>59.5</v>
      </c>
      <c r="F918" s="9">
        <v>58</v>
      </c>
      <c r="G918" s="9">
        <v>59</v>
      </c>
    </row>
    <row r="919" spans="1:7" x14ac:dyDescent="0.15">
      <c r="A919" s="30" t="s">
        <v>391</v>
      </c>
      <c r="B919" s="36">
        <v>5</v>
      </c>
      <c r="C919" s="40" t="s">
        <v>375</v>
      </c>
      <c r="D919" s="38" t="s">
        <v>371</v>
      </c>
      <c r="E919" s="36">
        <v>59.5</v>
      </c>
      <c r="F919" s="9">
        <v>58</v>
      </c>
      <c r="G919" s="9">
        <v>59</v>
      </c>
    </row>
    <row r="920" spans="1:7" x14ac:dyDescent="0.15">
      <c r="A920" s="30" t="s">
        <v>391</v>
      </c>
      <c r="B920" s="36">
        <v>5</v>
      </c>
      <c r="C920" s="40" t="s">
        <v>375</v>
      </c>
      <c r="D920" s="39" t="s">
        <v>372</v>
      </c>
      <c r="E920" s="36">
        <v>59.5</v>
      </c>
      <c r="F920" s="9">
        <v>58</v>
      </c>
      <c r="G920" s="9">
        <v>59</v>
      </c>
    </row>
    <row r="921" spans="1:7" x14ac:dyDescent="0.15">
      <c r="A921" s="30" t="s">
        <v>391</v>
      </c>
      <c r="B921" s="36">
        <v>5</v>
      </c>
      <c r="C921" t="s">
        <v>376</v>
      </c>
      <c r="D921" s="38" t="s">
        <v>371</v>
      </c>
      <c r="E921" s="36">
        <v>59</v>
      </c>
      <c r="F921" s="9">
        <v>58</v>
      </c>
      <c r="G921" s="9">
        <v>59</v>
      </c>
    </row>
    <row r="922" spans="1:7" x14ac:dyDescent="0.15">
      <c r="A922" s="30" t="s">
        <v>391</v>
      </c>
      <c r="B922" s="36">
        <v>5</v>
      </c>
      <c r="C922" t="s">
        <v>376</v>
      </c>
      <c r="D922" s="39" t="s">
        <v>372</v>
      </c>
      <c r="E922" s="36">
        <v>59</v>
      </c>
      <c r="F922" s="9">
        <v>58</v>
      </c>
      <c r="G922" s="9">
        <v>59</v>
      </c>
    </row>
    <row r="923" spans="1:7" x14ac:dyDescent="0.15">
      <c r="A923" s="30" t="s">
        <v>391</v>
      </c>
      <c r="B923" s="36">
        <v>5</v>
      </c>
      <c r="C923" s="40" t="s">
        <v>377</v>
      </c>
      <c r="D923" s="38" t="s">
        <v>371</v>
      </c>
      <c r="E923" s="36">
        <v>59</v>
      </c>
      <c r="F923" s="9">
        <v>58</v>
      </c>
      <c r="G923" s="9">
        <v>59</v>
      </c>
    </row>
    <row r="924" spans="1:7" x14ac:dyDescent="0.15">
      <c r="A924" s="30" t="s">
        <v>391</v>
      </c>
      <c r="B924" s="36">
        <v>5</v>
      </c>
      <c r="C924" s="40" t="s">
        <v>377</v>
      </c>
      <c r="D924" s="39" t="s">
        <v>372</v>
      </c>
      <c r="E924" s="36">
        <v>59</v>
      </c>
      <c r="F924" s="9">
        <v>58</v>
      </c>
      <c r="G924" s="9">
        <v>59</v>
      </c>
    </row>
    <row r="925" spans="1:7" x14ac:dyDescent="0.15">
      <c r="A925" s="30" t="s">
        <v>391</v>
      </c>
      <c r="B925" s="36">
        <v>5</v>
      </c>
      <c r="C925" s="40" t="s">
        <v>378</v>
      </c>
      <c r="D925" s="38" t="s">
        <v>371</v>
      </c>
      <c r="E925" s="36">
        <v>59</v>
      </c>
      <c r="F925" s="9">
        <v>58</v>
      </c>
      <c r="G925" s="9">
        <v>59</v>
      </c>
    </row>
    <row r="926" spans="1:7" x14ac:dyDescent="0.15">
      <c r="A926" s="30" t="s">
        <v>391</v>
      </c>
      <c r="B926" s="36">
        <v>5</v>
      </c>
      <c r="C926" s="40" t="s">
        <v>378</v>
      </c>
      <c r="D926" s="39" t="s">
        <v>372</v>
      </c>
      <c r="E926" s="36">
        <v>59</v>
      </c>
      <c r="F926" s="9">
        <v>58</v>
      </c>
      <c r="G926" s="9">
        <v>59</v>
      </c>
    </row>
    <row r="927" spans="1:7" x14ac:dyDescent="0.15">
      <c r="A927" s="30" t="s">
        <v>391</v>
      </c>
      <c r="B927" s="36">
        <v>5</v>
      </c>
      <c r="C927" s="40" t="s">
        <v>379</v>
      </c>
      <c r="D927" s="38" t="s">
        <v>371</v>
      </c>
      <c r="E927" s="36">
        <v>58.5</v>
      </c>
      <c r="F927" s="9">
        <v>58</v>
      </c>
      <c r="G927" s="9">
        <v>59</v>
      </c>
    </row>
    <row r="928" spans="1:7" x14ac:dyDescent="0.15">
      <c r="A928" s="30" t="s">
        <v>391</v>
      </c>
      <c r="B928" s="36">
        <v>5</v>
      </c>
      <c r="C928" s="40" t="s">
        <v>379</v>
      </c>
      <c r="D928" s="39" t="s">
        <v>372</v>
      </c>
      <c r="E928" s="36">
        <v>58.5</v>
      </c>
      <c r="F928" s="9">
        <v>58</v>
      </c>
      <c r="G928" s="9">
        <v>59</v>
      </c>
    </row>
    <row r="929" spans="1:7" x14ac:dyDescent="0.15">
      <c r="A929" s="30" t="s">
        <v>391</v>
      </c>
      <c r="B929" s="36">
        <v>5</v>
      </c>
      <c r="C929" t="s">
        <v>380</v>
      </c>
      <c r="D929" s="38" t="s">
        <v>371</v>
      </c>
      <c r="E929" s="36">
        <v>58.5</v>
      </c>
      <c r="F929" s="9">
        <v>58</v>
      </c>
      <c r="G929" s="9">
        <v>59</v>
      </c>
    </row>
    <row r="930" spans="1:7" x14ac:dyDescent="0.15">
      <c r="A930" s="30" t="s">
        <v>391</v>
      </c>
      <c r="B930" s="36">
        <v>5</v>
      </c>
      <c r="C930" t="s">
        <v>380</v>
      </c>
      <c r="D930" s="39" t="s">
        <v>372</v>
      </c>
      <c r="E930" s="36">
        <v>58.5</v>
      </c>
      <c r="F930" s="9">
        <v>58</v>
      </c>
      <c r="G930" s="9">
        <v>59</v>
      </c>
    </row>
    <row r="931" spans="1:7" x14ac:dyDescent="0.15">
      <c r="A931" s="30" t="s">
        <v>391</v>
      </c>
      <c r="B931" s="36">
        <v>5</v>
      </c>
      <c r="C931" s="40" t="s">
        <v>381</v>
      </c>
      <c r="D931" s="38" t="s">
        <v>371</v>
      </c>
      <c r="E931" s="36">
        <v>58.5</v>
      </c>
      <c r="F931" s="9">
        <v>58</v>
      </c>
      <c r="G931" s="9">
        <v>59</v>
      </c>
    </row>
    <row r="932" spans="1:7" x14ac:dyDescent="0.15">
      <c r="A932" s="30" t="s">
        <v>391</v>
      </c>
      <c r="B932" s="36">
        <v>5</v>
      </c>
      <c r="C932" s="40" t="s">
        <v>381</v>
      </c>
      <c r="D932" s="39" t="s">
        <v>372</v>
      </c>
      <c r="E932" s="36">
        <v>58.5</v>
      </c>
      <c r="F932" s="9">
        <v>58</v>
      </c>
      <c r="G932" s="9">
        <v>59</v>
      </c>
    </row>
    <row r="933" spans="1:7" x14ac:dyDescent="0.15">
      <c r="A933" s="30" t="s">
        <v>391</v>
      </c>
      <c r="B933" s="36">
        <v>5</v>
      </c>
      <c r="C933" t="s">
        <v>382</v>
      </c>
      <c r="D933" s="38" t="s">
        <v>371</v>
      </c>
      <c r="E933" s="36">
        <v>58</v>
      </c>
      <c r="F933" s="9">
        <v>58</v>
      </c>
      <c r="G933" s="9">
        <v>59</v>
      </c>
    </row>
    <row r="934" spans="1:7" x14ac:dyDescent="0.15">
      <c r="A934" s="30" t="s">
        <v>391</v>
      </c>
      <c r="B934" s="36">
        <v>5</v>
      </c>
      <c r="C934" t="s">
        <v>382</v>
      </c>
      <c r="D934" s="39" t="s">
        <v>372</v>
      </c>
      <c r="E934" s="36">
        <v>58</v>
      </c>
      <c r="F934" s="9">
        <v>58</v>
      </c>
      <c r="G934" s="9">
        <v>59</v>
      </c>
    </row>
    <row r="935" spans="1:7" x14ac:dyDescent="0.15">
      <c r="A935" s="30" t="s">
        <v>391</v>
      </c>
      <c r="B935" s="36">
        <v>5</v>
      </c>
      <c r="C935" s="40" t="s">
        <v>383</v>
      </c>
      <c r="D935" s="38" t="s">
        <v>371</v>
      </c>
      <c r="E935" s="36">
        <v>58</v>
      </c>
      <c r="F935" s="9">
        <v>58</v>
      </c>
      <c r="G935" s="9">
        <v>59</v>
      </c>
    </row>
    <row r="936" spans="1:7" x14ac:dyDescent="0.15">
      <c r="A936" s="30" t="s">
        <v>391</v>
      </c>
      <c r="B936" s="36">
        <v>5</v>
      </c>
      <c r="C936" s="40" t="s">
        <v>383</v>
      </c>
      <c r="D936" s="39" t="s">
        <v>372</v>
      </c>
      <c r="E936" s="36">
        <v>58</v>
      </c>
      <c r="F936" s="9">
        <v>58</v>
      </c>
      <c r="G936" s="9">
        <v>59</v>
      </c>
    </row>
    <row r="937" spans="1:7" x14ac:dyDescent="0.15">
      <c r="A937" s="30" t="s">
        <v>391</v>
      </c>
      <c r="B937" s="36">
        <v>5</v>
      </c>
      <c r="C937" t="s">
        <v>384</v>
      </c>
      <c r="D937" s="38" t="s">
        <v>371</v>
      </c>
      <c r="E937" s="36">
        <v>58</v>
      </c>
      <c r="F937" s="9">
        <v>58</v>
      </c>
      <c r="G937" s="9">
        <v>59</v>
      </c>
    </row>
    <row r="938" spans="1:7" x14ac:dyDescent="0.15">
      <c r="A938" s="30" t="s">
        <v>391</v>
      </c>
      <c r="B938" s="36">
        <v>5</v>
      </c>
      <c r="C938" t="s">
        <v>384</v>
      </c>
      <c r="D938" s="39" t="s">
        <v>372</v>
      </c>
      <c r="E938" s="36">
        <v>58</v>
      </c>
      <c r="F938" s="4">
        <v>58</v>
      </c>
      <c r="G938" s="4">
        <v>59</v>
      </c>
    </row>
    <row r="939" spans="1:7" x14ac:dyDescent="0.15">
      <c r="A939" s="30" t="s">
        <v>391</v>
      </c>
      <c r="B939" s="36" t="s">
        <v>367</v>
      </c>
      <c r="C939" s="40" t="s">
        <v>38</v>
      </c>
      <c r="D939" s="38" t="s">
        <v>371</v>
      </c>
      <c r="E939" s="36">
        <v>60</v>
      </c>
      <c r="F939" s="9">
        <v>58</v>
      </c>
      <c r="G939" s="9">
        <v>59</v>
      </c>
    </row>
    <row r="940" spans="1:7" x14ac:dyDescent="0.15">
      <c r="A940" s="30" t="s">
        <v>391</v>
      </c>
      <c r="B940" s="36" t="s">
        <v>367</v>
      </c>
      <c r="C940" s="40" t="s">
        <v>38</v>
      </c>
      <c r="D940" s="39" t="s">
        <v>372</v>
      </c>
      <c r="E940" s="36">
        <v>60</v>
      </c>
      <c r="F940" s="9">
        <v>58</v>
      </c>
      <c r="G940" s="9">
        <v>59</v>
      </c>
    </row>
    <row r="941" spans="1:7" x14ac:dyDescent="0.15">
      <c r="A941" s="30" t="s">
        <v>391</v>
      </c>
      <c r="B941" s="36" t="s">
        <v>367</v>
      </c>
      <c r="C941" t="s">
        <v>374</v>
      </c>
      <c r="D941" s="38" t="s">
        <v>371</v>
      </c>
      <c r="E941" s="36">
        <v>60</v>
      </c>
      <c r="F941" s="9">
        <v>58</v>
      </c>
      <c r="G941" s="9">
        <v>59</v>
      </c>
    </row>
    <row r="942" spans="1:7" x14ac:dyDescent="0.15">
      <c r="A942" s="30" t="s">
        <v>391</v>
      </c>
      <c r="B942" s="36" t="s">
        <v>367</v>
      </c>
      <c r="C942" t="s">
        <v>374</v>
      </c>
      <c r="D942" s="39" t="s">
        <v>372</v>
      </c>
      <c r="E942" s="36">
        <v>60</v>
      </c>
      <c r="F942" s="9">
        <v>58</v>
      </c>
      <c r="G942" s="9">
        <v>59</v>
      </c>
    </row>
    <row r="943" spans="1:7" x14ac:dyDescent="0.15">
      <c r="A943" s="30" t="s">
        <v>391</v>
      </c>
      <c r="B943" s="36" t="s">
        <v>367</v>
      </c>
      <c r="C943" s="40" t="s">
        <v>375</v>
      </c>
      <c r="D943" s="38" t="s">
        <v>371</v>
      </c>
      <c r="E943" s="36">
        <v>60</v>
      </c>
      <c r="F943" s="9">
        <v>58</v>
      </c>
      <c r="G943" s="9">
        <v>59</v>
      </c>
    </row>
    <row r="944" spans="1:7" x14ac:dyDescent="0.15">
      <c r="A944" s="30" t="s">
        <v>391</v>
      </c>
      <c r="B944" s="36" t="s">
        <v>367</v>
      </c>
      <c r="C944" s="40" t="s">
        <v>375</v>
      </c>
      <c r="D944" s="39" t="s">
        <v>372</v>
      </c>
      <c r="E944" s="36">
        <v>60</v>
      </c>
      <c r="F944" s="9">
        <v>58</v>
      </c>
      <c r="G944" s="9">
        <v>59</v>
      </c>
    </row>
    <row r="945" spans="1:7" x14ac:dyDescent="0.15">
      <c r="A945" s="30" t="s">
        <v>391</v>
      </c>
      <c r="B945" s="36" t="s">
        <v>367</v>
      </c>
      <c r="C945" t="s">
        <v>376</v>
      </c>
      <c r="D945" s="38" t="s">
        <v>371</v>
      </c>
      <c r="E945" s="36">
        <v>59.5</v>
      </c>
      <c r="F945" s="9">
        <v>58</v>
      </c>
      <c r="G945" s="9">
        <v>59</v>
      </c>
    </row>
    <row r="946" spans="1:7" x14ac:dyDescent="0.15">
      <c r="A946" s="30" t="s">
        <v>391</v>
      </c>
      <c r="B946" s="36" t="s">
        <v>367</v>
      </c>
      <c r="C946" t="s">
        <v>376</v>
      </c>
      <c r="D946" s="39" t="s">
        <v>372</v>
      </c>
      <c r="E946" s="36">
        <v>59.5</v>
      </c>
      <c r="F946" s="9">
        <v>58</v>
      </c>
      <c r="G946" s="9">
        <v>59</v>
      </c>
    </row>
    <row r="947" spans="1:7" x14ac:dyDescent="0.15">
      <c r="A947" s="30" t="s">
        <v>391</v>
      </c>
      <c r="B947" s="36" t="s">
        <v>367</v>
      </c>
      <c r="C947" s="40" t="s">
        <v>377</v>
      </c>
      <c r="D947" s="38" t="s">
        <v>371</v>
      </c>
      <c r="E947" s="36">
        <v>59</v>
      </c>
      <c r="F947" s="9">
        <v>58</v>
      </c>
      <c r="G947" s="9">
        <v>59</v>
      </c>
    </row>
    <row r="948" spans="1:7" x14ac:dyDescent="0.15">
      <c r="A948" s="30" t="s">
        <v>391</v>
      </c>
      <c r="B948" s="36" t="s">
        <v>367</v>
      </c>
      <c r="C948" s="40" t="s">
        <v>377</v>
      </c>
      <c r="D948" s="39" t="s">
        <v>372</v>
      </c>
      <c r="E948" s="36">
        <v>59</v>
      </c>
      <c r="F948" s="9">
        <v>58</v>
      </c>
      <c r="G948" s="9">
        <v>59</v>
      </c>
    </row>
    <row r="949" spans="1:7" x14ac:dyDescent="0.15">
      <c r="A949" s="30" t="s">
        <v>391</v>
      </c>
      <c r="B949" s="36" t="s">
        <v>367</v>
      </c>
      <c r="C949" s="40" t="s">
        <v>378</v>
      </c>
      <c r="D949" s="38" t="s">
        <v>371</v>
      </c>
      <c r="E949" s="36">
        <v>59</v>
      </c>
      <c r="F949" s="9">
        <v>58</v>
      </c>
      <c r="G949" s="9">
        <v>59</v>
      </c>
    </row>
    <row r="950" spans="1:7" x14ac:dyDescent="0.15">
      <c r="A950" s="30" t="s">
        <v>391</v>
      </c>
      <c r="B950" s="36" t="s">
        <v>367</v>
      </c>
      <c r="C950" s="40" t="s">
        <v>378</v>
      </c>
      <c r="D950" s="39" t="s">
        <v>372</v>
      </c>
      <c r="E950" s="36">
        <v>59</v>
      </c>
      <c r="F950" s="9">
        <v>58</v>
      </c>
      <c r="G950" s="9">
        <v>59</v>
      </c>
    </row>
    <row r="951" spans="1:7" x14ac:dyDescent="0.15">
      <c r="A951" s="30" t="s">
        <v>391</v>
      </c>
      <c r="B951" s="36" t="s">
        <v>367</v>
      </c>
      <c r="C951" s="40" t="s">
        <v>379</v>
      </c>
      <c r="D951" s="38" t="s">
        <v>371</v>
      </c>
      <c r="E951" s="36">
        <v>58.5</v>
      </c>
      <c r="F951" s="9">
        <v>58</v>
      </c>
      <c r="G951" s="9">
        <v>59</v>
      </c>
    </row>
    <row r="952" spans="1:7" x14ac:dyDescent="0.15">
      <c r="A952" s="30" t="s">
        <v>391</v>
      </c>
      <c r="B952" s="36" t="s">
        <v>367</v>
      </c>
      <c r="C952" s="40" t="s">
        <v>379</v>
      </c>
      <c r="D952" s="39" t="s">
        <v>372</v>
      </c>
      <c r="E952" s="36">
        <v>58.5</v>
      </c>
      <c r="F952" s="9">
        <v>58</v>
      </c>
      <c r="G952" s="9">
        <v>59</v>
      </c>
    </row>
    <row r="953" spans="1:7" x14ac:dyDescent="0.15">
      <c r="A953" s="30" t="s">
        <v>391</v>
      </c>
      <c r="B953" s="36" t="s">
        <v>367</v>
      </c>
      <c r="C953" t="s">
        <v>380</v>
      </c>
      <c r="D953" s="38" t="s">
        <v>371</v>
      </c>
      <c r="E953" s="36">
        <v>58.5</v>
      </c>
      <c r="F953" s="9">
        <v>58</v>
      </c>
      <c r="G953" s="9">
        <v>59</v>
      </c>
    </row>
    <row r="954" spans="1:7" x14ac:dyDescent="0.15">
      <c r="A954" s="30" t="s">
        <v>391</v>
      </c>
      <c r="B954" s="36" t="s">
        <v>367</v>
      </c>
      <c r="C954" t="s">
        <v>380</v>
      </c>
      <c r="D954" s="39" t="s">
        <v>372</v>
      </c>
      <c r="E954" s="36">
        <v>58.5</v>
      </c>
      <c r="F954" s="9">
        <v>58</v>
      </c>
      <c r="G954" s="9">
        <v>59</v>
      </c>
    </row>
    <row r="955" spans="1:7" x14ac:dyDescent="0.15">
      <c r="A955" s="30" t="s">
        <v>391</v>
      </c>
      <c r="B955" s="36" t="s">
        <v>367</v>
      </c>
      <c r="C955" s="40" t="s">
        <v>381</v>
      </c>
      <c r="D955" s="38" t="s">
        <v>371</v>
      </c>
      <c r="E955" s="36">
        <v>58.5</v>
      </c>
      <c r="F955" s="9">
        <v>58</v>
      </c>
      <c r="G955" s="9">
        <v>59</v>
      </c>
    </row>
    <row r="956" spans="1:7" x14ac:dyDescent="0.15">
      <c r="A956" s="30" t="s">
        <v>391</v>
      </c>
      <c r="B956" s="36" t="s">
        <v>367</v>
      </c>
      <c r="C956" s="40" t="s">
        <v>381</v>
      </c>
      <c r="D956" s="39" t="s">
        <v>372</v>
      </c>
      <c r="E956" s="36">
        <v>58.5</v>
      </c>
      <c r="F956" s="9">
        <v>58</v>
      </c>
      <c r="G956" s="9">
        <v>59</v>
      </c>
    </row>
    <row r="957" spans="1:7" x14ac:dyDescent="0.15">
      <c r="A957" s="30" t="s">
        <v>391</v>
      </c>
      <c r="B957" s="36" t="s">
        <v>367</v>
      </c>
      <c r="C957" t="s">
        <v>382</v>
      </c>
      <c r="D957" s="38" t="s">
        <v>371</v>
      </c>
      <c r="E957" s="36">
        <v>58</v>
      </c>
      <c r="F957" s="9">
        <v>58</v>
      </c>
      <c r="G957" s="9">
        <v>59</v>
      </c>
    </row>
    <row r="958" spans="1:7" x14ac:dyDescent="0.15">
      <c r="A958" s="30" t="s">
        <v>391</v>
      </c>
      <c r="B958" s="36" t="s">
        <v>367</v>
      </c>
      <c r="C958" t="s">
        <v>382</v>
      </c>
      <c r="D958" s="39" t="s">
        <v>372</v>
      </c>
      <c r="E958" s="36">
        <v>58</v>
      </c>
      <c r="F958" s="9">
        <v>58</v>
      </c>
      <c r="G958" s="9">
        <v>59</v>
      </c>
    </row>
    <row r="959" spans="1:7" x14ac:dyDescent="0.15">
      <c r="A959" s="30" t="s">
        <v>391</v>
      </c>
      <c r="B959" s="36" t="s">
        <v>367</v>
      </c>
      <c r="C959" s="40" t="s">
        <v>383</v>
      </c>
      <c r="D959" s="38" t="s">
        <v>371</v>
      </c>
      <c r="E959" s="36">
        <v>58</v>
      </c>
      <c r="F959" s="9">
        <v>58</v>
      </c>
      <c r="G959" s="9">
        <v>59</v>
      </c>
    </row>
    <row r="960" spans="1:7" x14ac:dyDescent="0.15">
      <c r="A960" s="30" t="s">
        <v>391</v>
      </c>
      <c r="B960" s="36" t="s">
        <v>367</v>
      </c>
      <c r="C960" s="40" t="s">
        <v>383</v>
      </c>
      <c r="D960" s="39" t="s">
        <v>372</v>
      </c>
      <c r="E960" s="36">
        <v>58</v>
      </c>
      <c r="F960" s="9">
        <v>58</v>
      </c>
      <c r="G960" s="9">
        <v>59</v>
      </c>
    </row>
    <row r="961" spans="1:7" x14ac:dyDescent="0.15">
      <c r="A961" s="30" t="s">
        <v>391</v>
      </c>
      <c r="B961" s="36" t="s">
        <v>367</v>
      </c>
      <c r="C961" t="s">
        <v>384</v>
      </c>
      <c r="D961" s="38" t="s">
        <v>371</v>
      </c>
      <c r="E961" s="36">
        <v>58</v>
      </c>
      <c r="F961" s="9">
        <v>58</v>
      </c>
      <c r="G961" s="9">
        <v>59</v>
      </c>
    </row>
    <row r="962" spans="1:7" x14ac:dyDescent="0.15">
      <c r="A962" s="30" t="s">
        <v>391</v>
      </c>
      <c r="B962" s="36" t="s">
        <v>367</v>
      </c>
      <c r="C962" t="s">
        <v>384</v>
      </c>
      <c r="D962" s="39" t="s">
        <v>372</v>
      </c>
      <c r="E962" s="36">
        <v>58</v>
      </c>
      <c r="F962" s="4">
        <v>58</v>
      </c>
      <c r="G962" s="4">
        <v>59</v>
      </c>
    </row>
    <row r="963" spans="1:7" x14ac:dyDescent="0.15">
      <c r="A963" s="30" t="s">
        <v>392</v>
      </c>
      <c r="B963" s="36">
        <v>2</v>
      </c>
      <c r="C963" s="40" t="s">
        <v>38</v>
      </c>
      <c r="D963" s="38" t="s">
        <v>371</v>
      </c>
      <c r="E963" s="36" t="s">
        <v>396</v>
      </c>
      <c r="F963" s="9" t="s">
        <v>396</v>
      </c>
      <c r="G963" s="9" t="s">
        <v>396</v>
      </c>
    </row>
    <row r="964" spans="1:7" x14ac:dyDescent="0.15">
      <c r="A964" s="30" t="s">
        <v>392</v>
      </c>
      <c r="B964" s="36">
        <v>2</v>
      </c>
      <c r="C964" s="40" t="s">
        <v>38</v>
      </c>
      <c r="D964" s="39" t="s">
        <v>372</v>
      </c>
      <c r="E964" s="36" t="s">
        <v>396</v>
      </c>
      <c r="F964" s="9" t="s">
        <v>396</v>
      </c>
      <c r="G964" s="9" t="s">
        <v>396</v>
      </c>
    </row>
    <row r="965" spans="1:7" x14ac:dyDescent="0.15">
      <c r="A965" s="30" t="s">
        <v>392</v>
      </c>
      <c r="B965" s="36">
        <v>2</v>
      </c>
      <c r="C965" t="s">
        <v>374</v>
      </c>
      <c r="D965" s="38" t="s">
        <v>371</v>
      </c>
      <c r="E965" s="36" t="s">
        <v>396</v>
      </c>
      <c r="F965" s="9" t="s">
        <v>396</v>
      </c>
      <c r="G965" s="9" t="s">
        <v>396</v>
      </c>
    </row>
    <row r="966" spans="1:7" x14ac:dyDescent="0.15">
      <c r="A966" s="30" t="s">
        <v>392</v>
      </c>
      <c r="B966" s="36">
        <v>2</v>
      </c>
      <c r="C966" t="s">
        <v>374</v>
      </c>
      <c r="D966" s="39" t="s">
        <v>372</v>
      </c>
      <c r="E966" s="36" t="s">
        <v>396</v>
      </c>
      <c r="F966" s="9" t="s">
        <v>396</v>
      </c>
      <c r="G966" s="9" t="s">
        <v>396</v>
      </c>
    </row>
    <row r="967" spans="1:7" x14ac:dyDescent="0.15">
      <c r="A967" s="30" t="s">
        <v>392</v>
      </c>
      <c r="B967" s="36">
        <v>2</v>
      </c>
      <c r="C967" s="40" t="s">
        <v>375</v>
      </c>
      <c r="D967" s="38" t="s">
        <v>371</v>
      </c>
      <c r="E967" s="36" t="s">
        <v>396</v>
      </c>
      <c r="F967" s="9" t="s">
        <v>396</v>
      </c>
      <c r="G967" s="9" t="s">
        <v>396</v>
      </c>
    </row>
    <row r="968" spans="1:7" x14ac:dyDescent="0.15">
      <c r="A968" s="30" t="s">
        <v>392</v>
      </c>
      <c r="B968" s="36">
        <v>2</v>
      </c>
      <c r="C968" s="40" t="s">
        <v>375</v>
      </c>
      <c r="D968" s="39" t="s">
        <v>372</v>
      </c>
      <c r="E968" s="36" t="s">
        <v>396</v>
      </c>
      <c r="F968" s="9" t="s">
        <v>396</v>
      </c>
      <c r="G968" s="9" t="s">
        <v>396</v>
      </c>
    </row>
    <row r="969" spans="1:7" x14ac:dyDescent="0.15">
      <c r="A969" s="30" t="s">
        <v>392</v>
      </c>
      <c r="B969" s="36">
        <v>2</v>
      </c>
      <c r="C969" t="s">
        <v>376</v>
      </c>
      <c r="D969" s="38" t="s">
        <v>371</v>
      </c>
      <c r="E969" s="36" t="s">
        <v>396</v>
      </c>
      <c r="F969" s="9" t="s">
        <v>396</v>
      </c>
      <c r="G969" s="9" t="s">
        <v>396</v>
      </c>
    </row>
    <row r="970" spans="1:7" x14ac:dyDescent="0.15">
      <c r="A970" s="30" t="s">
        <v>392</v>
      </c>
      <c r="B970" s="36">
        <v>2</v>
      </c>
      <c r="C970" t="s">
        <v>376</v>
      </c>
      <c r="D970" s="39" t="s">
        <v>372</v>
      </c>
      <c r="E970" s="36" t="s">
        <v>396</v>
      </c>
      <c r="F970" s="9" t="s">
        <v>396</v>
      </c>
      <c r="G970" s="9" t="s">
        <v>396</v>
      </c>
    </row>
    <row r="971" spans="1:7" x14ac:dyDescent="0.15">
      <c r="A971" s="30" t="s">
        <v>392</v>
      </c>
      <c r="B971" s="36">
        <v>2</v>
      </c>
      <c r="C971" s="40" t="s">
        <v>377</v>
      </c>
      <c r="D971" s="38" t="s">
        <v>371</v>
      </c>
      <c r="E971" s="36" t="s">
        <v>396</v>
      </c>
      <c r="F971" s="9" t="s">
        <v>396</v>
      </c>
      <c r="G971" s="9" t="s">
        <v>396</v>
      </c>
    </row>
    <row r="972" spans="1:7" x14ac:dyDescent="0.15">
      <c r="A972" s="30" t="s">
        <v>392</v>
      </c>
      <c r="B972" s="36">
        <v>2</v>
      </c>
      <c r="C972" s="40" t="s">
        <v>377</v>
      </c>
      <c r="D972" s="39" t="s">
        <v>372</v>
      </c>
      <c r="E972" s="36" t="s">
        <v>396</v>
      </c>
      <c r="F972" s="9" t="s">
        <v>396</v>
      </c>
      <c r="G972" s="9" t="s">
        <v>396</v>
      </c>
    </row>
    <row r="973" spans="1:7" x14ac:dyDescent="0.15">
      <c r="A973" s="30" t="s">
        <v>392</v>
      </c>
      <c r="B973" s="36">
        <v>2</v>
      </c>
      <c r="C973" s="40" t="s">
        <v>378</v>
      </c>
      <c r="D973" s="38" t="s">
        <v>371</v>
      </c>
      <c r="E973" s="36" t="s">
        <v>396</v>
      </c>
      <c r="F973" s="9" t="s">
        <v>396</v>
      </c>
      <c r="G973" s="9" t="s">
        <v>396</v>
      </c>
    </row>
    <row r="974" spans="1:7" x14ac:dyDescent="0.15">
      <c r="A974" s="30" t="s">
        <v>392</v>
      </c>
      <c r="B974" s="36">
        <v>2</v>
      </c>
      <c r="C974" s="40" t="s">
        <v>378</v>
      </c>
      <c r="D974" s="39" t="s">
        <v>372</v>
      </c>
      <c r="E974" s="36" t="s">
        <v>396</v>
      </c>
      <c r="F974" s="9" t="s">
        <v>396</v>
      </c>
      <c r="G974" s="9" t="s">
        <v>396</v>
      </c>
    </row>
    <row r="975" spans="1:7" x14ac:dyDescent="0.15">
      <c r="A975" s="30" t="s">
        <v>392</v>
      </c>
      <c r="B975" s="36">
        <v>2</v>
      </c>
      <c r="C975" s="40" t="s">
        <v>379</v>
      </c>
      <c r="D975" s="38" t="s">
        <v>371</v>
      </c>
      <c r="E975" s="36" t="s">
        <v>396</v>
      </c>
      <c r="F975" s="9" t="s">
        <v>396</v>
      </c>
      <c r="G975" s="9" t="s">
        <v>396</v>
      </c>
    </row>
    <row r="976" spans="1:7" x14ac:dyDescent="0.15">
      <c r="A976" s="30" t="s">
        <v>392</v>
      </c>
      <c r="B976" s="36">
        <v>2</v>
      </c>
      <c r="C976" s="40" t="s">
        <v>379</v>
      </c>
      <c r="D976" s="39" t="s">
        <v>372</v>
      </c>
      <c r="E976" s="36" t="s">
        <v>396</v>
      </c>
      <c r="F976" s="9" t="s">
        <v>396</v>
      </c>
      <c r="G976" s="9" t="s">
        <v>396</v>
      </c>
    </row>
    <row r="977" spans="1:7" x14ac:dyDescent="0.15">
      <c r="A977" s="30" t="s">
        <v>392</v>
      </c>
      <c r="B977" s="36">
        <v>2</v>
      </c>
      <c r="C977" t="s">
        <v>380</v>
      </c>
      <c r="D977" s="38" t="s">
        <v>371</v>
      </c>
      <c r="E977" s="36" t="s">
        <v>396</v>
      </c>
      <c r="F977" s="9" t="s">
        <v>396</v>
      </c>
      <c r="G977" s="9" t="s">
        <v>396</v>
      </c>
    </row>
    <row r="978" spans="1:7" x14ac:dyDescent="0.15">
      <c r="A978" s="30" t="s">
        <v>392</v>
      </c>
      <c r="B978" s="36">
        <v>2</v>
      </c>
      <c r="C978" t="s">
        <v>380</v>
      </c>
      <c r="D978" s="39" t="s">
        <v>372</v>
      </c>
      <c r="E978" s="36" t="s">
        <v>396</v>
      </c>
      <c r="F978" s="9" t="s">
        <v>396</v>
      </c>
      <c r="G978" s="9" t="s">
        <v>396</v>
      </c>
    </row>
    <row r="979" spans="1:7" x14ac:dyDescent="0.15">
      <c r="A979" s="30" t="s">
        <v>392</v>
      </c>
      <c r="B979" s="36">
        <v>2</v>
      </c>
      <c r="C979" s="40" t="s">
        <v>381</v>
      </c>
      <c r="D979" s="38" t="s">
        <v>371</v>
      </c>
      <c r="E979" s="36" t="s">
        <v>396</v>
      </c>
      <c r="F979" s="9" t="s">
        <v>396</v>
      </c>
      <c r="G979" s="9" t="s">
        <v>396</v>
      </c>
    </row>
    <row r="980" spans="1:7" x14ac:dyDescent="0.15">
      <c r="A980" s="30" t="s">
        <v>392</v>
      </c>
      <c r="B980" s="36">
        <v>2</v>
      </c>
      <c r="C980" s="40" t="s">
        <v>381</v>
      </c>
      <c r="D980" s="39" t="s">
        <v>372</v>
      </c>
      <c r="E980" s="36" t="s">
        <v>396</v>
      </c>
      <c r="F980" s="9" t="s">
        <v>396</v>
      </c>
      <c r="G980" s="9" t="s">
        <v>396</v>
      </c>
    </row>
    <row r="981" spans="1:7" x14ac:dyDescent="0.15">
      <c r="A981" s="30" t="s">
        <v>392</v>
      </c>
      <c r="B981" s="36">
        <v>2</v>
      </c>
      <c r="C981" t="s">
        <v>382</v>
      </c>
      <c r="D981" s="38" t="s">
        <v>371</v>
      </c>
      <c r="E981" s="36" t="s">
        <v>396</v>
      </c>
      <c r="F981" s="9" t="s">
        <v>396</v>
      </c>
      <c r="G981" s="9" t="s">
        <v>396</v>
      </c>
    </row>
    <row r="982" spans="1:7" x14ac:dyDescent="0.15">
      <c r="A982" s="30" t="s">
        <v>392</v>
      </c>
      <c r="B982" s="36">
        <v>2</v>
      </c>
      <c r="C982" t="s">
        <v>382</v>
      </c>
      <c r="D982" s="39" t="s">
        <v>372</v>
      </c>
      <c r="E982" s="36" t="s">
        <v>396</v>
      </c>
      <c r="F982" s="9" t="s">
        <v>396</v>
      </c>
      <c r="G982" s="9" t="s">
        <v>396</v>
      </c>
    </row>
    <row r="983" spans="1:7" x14ac:dyDescent="0.15">
      <c r="A983" s="30" t="s">
        <v>392</v>
      </c>
      <c r="B983" s="36">
        <v>2</v>
      </c>
      <c r="C983" s="40" t="s">
        <v>383</v>
      </c>
      <c r="D983" s="38" t="s">
        <v>371</v>
      </c>
      <c r="E983" s="36" t="s">
        <v>396</v>
      </c>
      <c r="F983" s="9" t="s">
        <v>396</v>
      </c>
      <c r="G983" s="9" t="s">
        <v>396</v>
      </c>
    </row>
    <row r="984" spans="1:7" x14ac:dyDescent="0.15">
      <c r="A984" s="30" t="s">
        <v>392</v>
      </c>
      <c r="B984" s="36">
        <v>2</v>
      </c>
      <c r="C984" s="40" t="s">
        <v>383</v>
      </c>
      <c r="D984" s="39" t="s">
        <v>372</v>
      </c>
      <c r="E984" s="36" t="s">
        <v>396</v>
      </c>
      <c r="F984" s="9" t="s">
        <v>396</v>
      </c>
      <c r="G984" s="9" t="s">
        <v>396</v>
      </c>
    </row>
    <row r="985" spans="1:7" x14ac:dyDescent="0.15">
      <c r="A985" s="30" t="s">
        <v>392</v>
      </c>
      <c r="B985" s="36">
        <v>2</v>
      </c>
      <c r="C985" t="s">
        <v>384</v>
      </c>
      <c r="D985" s="38" t="s">
        <v>371</v>
      </c>
      <c r="E985" s="36" t="s">
        <v>396</v>
      </c>
      <c r="F985" s="9" t="s">
        <v>396</v>
      </c>
      <c r="G985" s="9" t="s">
        <v>396</v>
      </c>
    </row>
    <row r="986" spans="1:7" x14ac:dyDescent="0.15">
      <c r="A986" s="30" t="s">
        <v>392</v>
      </c>
      <c r="B986" s="36">
        <v>2</v>
      </c>
      <c r="C986" t="s">
        <v>384</v>
      </c>
      <c r="D986" s="39" t="s">
        <v>372</v>
      </c>
      <c r="E986" s="36" t="s">
        <v>396</v>
      </c>
      <c r="F986" s="9" t="s">
        <v>396</v>
      </c>
      <c r="G986" s="9" t="s">
        <v>396</v>
      </c>
    </row>
    <row r="987" spans="1:7" x14ac:dyDescent="0.15">
      <c r="A987" s="30" t="s">
        <v>392</v>
      </c>
      <c r="B987" s="36">
        <v>3</v>
      </c>
      <c r="C987" s="40" t="s">
        <v>38</v>
      </c>
      <c r="D987" s="38" t="s">
        <v>371</v>
      </c>
      <c r="E987" s="36">
        <v>46</v>
      </c>
      <c r="F987" s="9">
        <v>47</v>
      </c>
      <c r="G987" s="9">
        <v>48</v>
      </c>
    </row>
    <row r="988" spans="1:7" x14ac:dyDescent="0.15">
      <c r="A988" s="30" t="s">
        <v>392</v>
      </c>
      <c r="B988" s="36">
        <v>3</v>
      </c>
      <c r="C988" s="40" t="s">
        <v>38</v>
      </c>
      <c r="D988" s="39" t="s">
        <v>372</v>
      </c>
      <c r="E988" s="36">
        <v>46</v>
      </c>
      <c r="F988" s="9">
        <v>47</v>
      </c>
      <c r="G988" s="9">
        <v>48</v>
      </c>
    </row>
    <row r="989" spans="1:7" x14ac:dyDescent="0.15">
      <c r="A989" s="30" t="s">
        <v>392</v>
      </c>
      <c r="B989" s="36">
        <v>3</v>
      </c>
      <c r="C989" t="s">
        <v>374</v>
      </c>
      <c r="D989" s="38" t="s">
        <v>371</v>
      </c>
      <c r="E989" s="36">
        <v>46.5</v>
      </c>
      <c r="F989" s="9">
        <v>47.5</v>
      </c>
      <c r="G989" s="9">
        <v>48.5</v>
      </c>
    </row>
    <row r="990" spans="1:7" x14ac:dyDescent="0.15">
      <c r="A990" s="30" t="s">
        <v>392</v>
      </c>
      <c r="B990" s="36">
        <v>3</v>
      </c>
      <c r="C990" t="s">
        <v>374</v>
      </c>
      <c r="D990" s="39" t="s">
        <v>372</v>
      </c>
      <c r="E990" s="36">
        <v>47</v>
      </c>
      <c r="F990" s="9">
        <v>47.5</v>
      </c>
      <c r="G990" s="9">
        <v>48.5</v>
      </c>
    </row>
    <row r="991" spans="1:7" x14ac:dyDescent="0.15">
      <c r="A991" s="30" t="s">
        <v>392</v>
      </c>
      <c r="B991" s="36">
        <v>3</v>
      </c>
      <c r="C991" s="40" t="s">
        <v>375</v>
      </c>
      <c r="D991" s="38" t="s">
        <v>371</v>
      </c>
      <c r="E991" s="36">
        <v>47.5</v>
      </c>
      <c r="F991" s="9">
        <v>48</v>
      </c>
      <c r="G991" s="9">
        <v>49</v>
      </c>
    </row>
    <row r="992" spans="1:7" x14ac:dyDescent="0.15">
      <c r="A992" s="30" t="s">
        <v>392</v>
      </c>
      <c r="B992" s="36">
        <v>3</v>
      </c>
      <c r="C992" s="40" t="s">
        <v>375</v>
      </c>
      <c r="D992" s="39" t="s">
        <v>372</v>
      </c>
      <c r="E992" s="36">
        <v>48</v>
      </c>
      <c r="F992" s="9">
        <v>48</v>
      </c>
      <c r="G992" s="9">
        <v>49</v>
      </c>
    </row>
    <row r="993" spans="1:7" x14ac:dyDescent="0.15">
      <c r="A993" s="30" t="s">
        <v>392</v>
      </c>
      <c r="B993" s="36">
        <v>3</v>
      </c>
      <c r="C993" t="s">
        <v>376</v>
      </c>
      <c r="D993" s="38" t="s">
        <v>371</v>
      </c>
      <c r="E993" s="36">
        <v>48.5</v>
      </c>
      <c r="F993" s="9">
        <v>49</v>
      </c>
      <c r="G993" s="9">
        <v>50</v>
      </c>
    </row>
    <row r="994" spans="1:7" x14ac:dyDescent="0.15">
      <c r="A994" s="30" t="s">
        <v>392</v>
      </c>
      <c r="B994" s="36">
        <v>3</v>
      </c>
      <c r="C994" t="s">
        <v>376</v>
      </c>
      <c r="D994" s="39" t="s">
        <v>372</v>
      </c>
      <c r="E994" s="36">
        <v>49</v>
      </c>
      <c r="F994" s="9">
        <v>49</v>
      </c>
      <c r="G994" s="9">
        <v>50</v>
      </c>
    </row>
    <row r="995" spans="1:7" x14ac:dyDescent="0.15">
      <c r="A995" s="30" t="s">
        <v>392</v>
      </c>
      <c r="B995" s="36">
        <v>3</v>
      </c>
      <c r="C995" s="40" t="s">
        <v>377</v>
      </c>
      <c r="D995" s="38" t="s">
        <v>371</v>
      </c>
      <c r="E995" s="36">
        <v>49.5</v>
      </c>
      <c r="F995" s="9">
        <v>49.5</v>
      </c>
      <c r="G995" s="9">
        <v>50.5</v>
      </c>
    </row>
    <row r="996" spans="1:7" x14ac:dyDescent="0.15">
      <c r="A996" s="30" t="s">
        <v>392</v>
      </c>
      <c r="B996" s="36">
        <v>3</v>
      </c>
      <c r="C996" s="40" t="s">
        <v>377</v>
      </c>
      <c r="D996" s="39" t="s">
        <v>372</v>
      </c>
      <c r="E996" s="36">
        <v>50</v>
      </c>
      <c r="F996" s="9">
        <v>49.5</v>
      </c>
      <c r="G996" s="9">
        <v>50.5</v>
      </c>
    </row>
    <row r="997" spans="1:7" x14ac:dyDescent="0.15">
      <c r="A997" s="30" t="s">
        <v>392</v>
      </c>
      <c r="B997" s="36">
        <v>3</v>
      </c>
      <c r="C997" s="40" t="s">
        <v>378</v>
      </c>
      <c r="D997" s="38" t="s">
        <v>371</v>
      </c>
      <c r="E997" s="36">
        <v>50.5</v>
      </c>
      <c r="F997" s="9">
        <v>50.5</v>
      </c>
      <c r="G997" s="9">
        <v>51.5</v>
      </c>
    </row>
    <row r="998" spans="1:7" x14ac:dyDescent="0.15">
      <c r="A998" s="30" t="s">
        <v>392</v>
      </c>
      <c r="B998" s="36">
        <v>3</v>
      </c>
      <c r="C998" s="40" t="s">
        <v>378</v>
      </c>
      <c r="D998" s="39" t="s">
        <v>372</v>
      </c>
      <c r="E998" s="36">
        <v>51</v>
      </c>
      <c r="F998" s="9">
        <v>50.5</v>
      </c>
      <c r="G998" s="9">
        <v>51.5</v>
      </c>
    </row>
    <row r="999" spans="1:7" x14ac:dyDescent="0.15">
      <c r="A999" s="30" t="s">
        <v>392</v>
      </c>
      <c r="B999" s="36">
        <v>3</v>
      </c>
      <c r="C999" s="40" t="s">
        <v>379</v>
      </c>
      <c r="D999" s="38" t="s">
        <v>371</v>
      </c>
      <c r="E999" s="36">
        <v>51.5</v>
      </c>
      <c r="F999" s="9">
        <v>51.5</v>
      </c>
      <c r="G999" s="9">
        <v>52.5</v>
      </c>
    </row>
    <row r="1000" spans="1:7" x14ac:dyDescent="0.15">
      <c r="A1000" s="30" t="s">
        <v>392</v>
      </c>
      <c r="B1000" s="36">
        <v>3</v>
      </c>
      <c r="C1000" s="40" t="s">
        <v>379</v>
      </c>
      <c r="D1000" s="39" t="s">
        <v>372</v>
      </c>
      <c r="E1000" s="36">
        <v>51.5</v>
      </c>
      <c r="F1000" s="9">
        <v>51.5</v>
      </c>
      <c r="G1000" s="9">
        <v>52.5</v>
      </c>
    </row>
    <row r="1001" spans="1:7" x14ac:dyDescent="0.15">
      <c r="A1001" s="30" t="s">
        <v>392</v>
      </c>
      <c r="B1001" s="36">
        <v>3</v>
      </c>
      <c r="C1001" t="s">
        <v>380</v>
      </c>
      <c r="D1001" s="38" t="s">
        <v>371</v>
      </c>
      <c r="E1001" s="36">
        <v>51.5</v>
      </c>
      <c r="F1001" s="9">
        <v>52.5</v>
      </c>
      <c r="G1001" s="9">
        <v>53.5</v>
      </c>
    </row>
    <row r="1002" spans="1:7" x14ac:dyDescent="0.15">
      <c r="A1002" s="30" t="s">
        <v>392</v>
      </c>
      <c r="B1002" s="36">
        <v>3</v>
      </c>
      <c r="C1002" t="s">
        <v>380</v>
      </c>
      <c r="D1002" s="39" t="s">
        <v>372</v>
      </c>
      <c r="E1002" s="36">
        <v>52</v>
      </c>
      <c r="F1002" s="9">
        <v>52.5</v>
      </c>
      <c r="G1002" s="9">
        <v>53.5</v>
      </c>
    </row>
    <row r="1003" spans="1:7" x14ac:dyDescent="0.15">
      <c r="A1003" s="30" t="s">
        <v>392</v>
      </c>
      <c r="B1003" s="36">
        <v>3</v>
      </c>
      <c r="C1003" s="40" t="s">
        <v>381</v>
      </c>
      <c r="D1003" s="38" t="s">
        <v>371</v>
      </c>
      <c r="E1003" s="36">
        <v>52.5</v>
      </c>
      <c r="F1003" s="9">
        <v>53</v>
      </c>
      <c r="G1003" s="9">
        <v>54</v>
      </c>
    </row>
    <row r="1004" spans="1:7" x14ac:dyDescent="0.15">
      <c r="A1004" s="30" t="s">
        <v>392</v>
      </c>
      <c r="B1004" s="36">
        <v>3</v>
      </c>
      <c r="C1004" s="40" t="s">
        <v>381</v>
      </c>
      <c r="D1004" s="39" t="s">
        <v>372</v>
      </c>
      <c r="E1004" s="36">
        <v>52.5</v>
      </c>
      <c r="F1004" s="9">
        <v>53</v>
      </c>
      <c r="G1004" s="9">
        <v>54</v>
      </c>
    </row>
    <row r="1005" spans="1:7" x14ac:dyDescent="0.15">
      <c r="A1005" s="30" t="s">
        <v>392</v>
      </c>
      <c r="B1005" s="36">
        <v>3</v>
      </c>
      <c r="C1005" t="s">
        <v>382</v>
      </c>
      <c r="D1005" s="38" t="s">
        <v>371</v>
      </c>
      <c r="E1005" s="36">
        <v>53</v>
      </c>
      <c r="F1005" s="9">
        <v>54</v>
      </c>
      <c r="G1005" s="9">
        <v>55</v>
      </c>
    </row>
    <row r="1006" spans="1:7" x14ac:dyDescent="0.15">
      <c r="A1006" s="30" t="s">
        <v>392</v>
      </c>
      <c r="B1006" s="36">
        <v>3</v>
      </c>
      <c r="C1006" t="s">
        <v>382</v>
      </c>
      <c r="D1006" s="39" t="s">
        <v>372</v>
      </c>
      <c r="E1006" s="36">
        <v>53</v>
      </c>
      <c r="F1006" s="9">
        <v>54</v>
      </c>
      <c r="G1006" s="9">
        <v>55</v>
      </c>
    </row>
    <row r="1007" spans="1:7" x14ac:dyDescent="0.15">
      <c r="A1007" s="30" t="s">
        <v>392</v>
      </c>
      <c r="B1007" s="36">
        <v>3</v>
      </c>
      <c r="C1007" s="40" t="s">
        <v>383</v>
      </c>
      <c r="D1007" s="38" t="s">
        <v>371</v>
      </c>
      <c r="E1007" s="36">
        <v>53.5</v>
      </c>
      <c r="F1007" s="9">
        <v>54.5</v>
      </c>
      <c r="G1007" s="9">
        <v>55.5</v>
      </c>
    </row>
    <row r="1008" spans="1:7" x14ac:dyDescent="0.15">
      <c r="A1008" s="30" t="s">
        <v>392</v>
      </c>
      <c r="B1008" s="36">
        <v>3</v>
      </c>
      <c r="C1008" s="40" t="s">
        <v>383</v>
      </c>
      <c r="D1008" s="39" t="s">
        <v>372</v>
      </c>
      <c r="E1008" s="36">
        <v>53.5</v>
      </c>
      <c r="F1008" s="9">
        <v>54.5</v>
      </c>
      <c r="G1008" s="9">
        <v>55.5</v>
      </c>
    </row>
    <row r="1009" spans="1:7" x14ac:dyDescent="0.15">
      <c r="A1009" s="30" t="s">
        <v>392</v>
      </c>
      <c r="B1009" s="36">
        <v>3</v>
      </c>
      <c r="C1009" t="s">
        <v>384</v>
      </c>
      <c r="D1009" s="38" t="s">
        <v>371</v>
      </c>
      <c r="E1009" s="36">
        <v>54</v>
      </c>
      <c r="F1009" s="9">
        <v>55</v>
      </c>
      <c r="G1009" s="9">
        <v>56</v>
      </c>
    </row>
    <row r="1010" spans="1:7" x14ac:dyDescent="0.15">
      <c r="A1010" s="30" t="s">
        <v>392</v>
      </c>
      <c r="B1010" s="36">
        <v>3</v>
      </c>
      <c r="C1010" t="s">
        <v>384</v>
      </c>
      <c r="D1010" s="39" t="s">
        <v>372</v>
      </c>
      <c r="E1010" s="36">
        <v>54</v>
      </c>
      <c r="F1010" s="4">
        <v>55</v>
      </c>
      <c r="G1010" s="4">
        <v>56</v>
      </c>
    </row>
    <row r="1011" spans="1:7" x14ac:dyDescent="0.15">
      <c r="A1011" s="30" t="s">
        <v>392</v>
      </c>
      <c r="B1011" s="36">
        <v>4</v>
      </c>
      <c r="C1011" s="40" t="s">
        <v>38</v>
      </c>
      <c r="D1011" s="38" t="s">
        <v>371</v>
      </c>
      <c r="E1011" s="36">
        <v>57</v>
      </c>
      <c r="F1011" s="9">
        <v>56.5</v>
      </c>
      <c r="G1011" s="9">
        <v>57.5</v>
      </c>
    </row>
    <row r="1012" spans="1:7" x14ac:dyDescent="0.15">
      <c r="A1012" s="30" t="s">
        <v>392</v>
      </c>
      <c r="B1012" s="36">
        <v>4</v>
      </c>
      <c r="C1012" s="40" t="s">
        <v>38</v>
      </c>
      <c r="D1012" s="39" t="s">
        <v>372</v>
      </c>
      <c r="E1012" s="36">
        <v>57</v>
      </c>
      <c r="F1012" s="9">
        <v>56.5</v>
      </c>
      <c r="G1012" s="9">
        <v>57.5</v>
      </c>
    </row>
    <row r="1013" spans="1:7" x14ac:dyDescent="0.15">
      <c r="A1013" s="30" t="s">
        <v>392</v>
      </c>
      <c r="B1013" s="36">
        <v>4</v>
      </c>
      <c r="C1013" t="s">
        <v>374</v>
      </c>
      <c r="D1013" s="38" t="s">
        <v>371</v>
      </c>
      <c r="E1013" s="36">
        <v>57</v>
      </c>
      <c r="F1013" s="9">
        <v>56.5</v>
      </c>
      <c r="G1013" s="9">
        <v>57.5</v>
      </c>
    </row>
    <row r="1014" spans="1:7" x14ac:dyDescent="0.15">
      <c r="A1014" s="30" t="s">
        <v>392</v>
      </c>
      <c r="B1014" s="36">
        <v>4</v>
      </c>
      <c r="C1014" t="s">
        <v>374</v>
      </c>
      <c r="D1014" s="39" t="s">
        <v>372</v>
      </c>
      <c r="E1014" s="36">
        <v>57</v>
      </c>
      <c r="F1014" s="9">
        <v>56.5</v>
      </c>
      <c r="G1014" s="9">
        <v>57.5</v>
      </c>
    </row>
    <row r="1015" spans="1:7" x14ac:dyDescent="0.15">
      <c r="A1015" s="30" t="s">
        <v>392</v>
      </c>
      <c r="B1015" s="36">
        <v>4</v>
      </c>
      <c r="C1015" s="40" t="s">
        <v>375</v>
      </c>
      <c r="D1015" s="38" t="s">
        <v>371</v>
      </c>
      <c r="E1015" s="36">
        <v>57</v>
      </c>
      <c r="F1015" s="9">
        <v>56.5</v>
      </c>
      <c r="G1015" s="9">
        <v>57.5</v>
      </c>
    </row>
    <row r="1016" spans="1:7" x14ac:dyDescent="0.15">
      <c r="A1016" s="30" t="s">
        <v>392</v>
      </c>
      <c r="B1016" s="36">
        <v>4</v>
      </c>
      <c r="C1016" s="40" t="s">
        <v>375</v>
      </c>
      <c r="D1016" s="39" t="s">
        <v>372</v>
      </c>
      <c r="E1016" s="36">
        <v>57</v>
      </c>
      <c r="F1016" s="9">
        <v>56.5</v>
      </c>
      <c r="G1016" s="9">
        <v>57.5</v>
      </c>
    </row>
    <row r="1017" spans="1:7" x14ac:dyDescent="0.15">
      <c r="A1017" s="30" t="s">
        <v>392</v>
      </c>
      <c r="B1017" s="36">
        <v>4</v>
      </c>
      <c r="C1017" t="s">
        <v>376</v>
      </c>
      <c r="D1017" s="38" t="s">
        <v>371</v>
      </c>
      <c r="E1017" s="36">
        <v>57</v>
      </c>
      <c r="F1017" s="9">
        <v>57</v>
      </c>
      <c r="G1017" s="9">
        <v>58</v>
      </c>
    </row>
    <row r="1018" spans="1:7" x14ac:dyDescent="0.15">
      <c r="A1018" s="30" t="s">
        <v>392</v>
      </c>
      <c r="B1018" s="36">
        <v>4</v>
      </c>
      <c r="C1018" t="s">
        <v>376</v>
      </c>
      <c r="D1018" s="39" t="s">
        <v>372</v>
      </c>
      <c r="E1018" s="36">
        <v>57</v>
      </c>
      <c r="F1018" s="9">
        <v>57</v>
      </c>
      <c r="G1018" s="9">
        <v>58</v>
      </c>
    </row>
    <row r="1019" spans="1:7" x14ac:dyDescent="0.15">
      <c r="A1019" s="30" t="s">
        <v>392</v>
      </c>
      <c r="B1019" s="36">
        <v>4</v>
      </c>
      <c r="C1019" s="40" t="s">
        <v>377</v>
      </c>
      <c r="D1019" s="38" t="s">
        <v>371</v>
      </c>
      <c r="E1019" s="36">
        <v>57</v>
      </c>
      <c r="F1019" s="9">
        <v>57</v>
      </c>
      <c r="G1019" s="9">
        <v>58</v>
      </c>
    </row>
    <row r="1020" spans="1:7" x14ac:dyDescent="0.15">
      <c r="A1020" s="30" t="s">
        <v>392</v>
      </c>
      <c r="B1020" s="36">
        <v>4</v>
      </c>
      <c r="C1020" s="40" t="s">
        <v>377</v>
      </c>
      <c r="D1020" s="39" t="s">
        <v>372</v>
      </c>
      <c r="E1020" s="36">
        <v>57</v>
      </c>
      <c r="F1020" s="9">
        <v>57</v>
      </c>
      <c r="G1020" s="9">
        <v>58</v>
      </c>
    </row>
    <row r="1021" spans="1:7" x14ac:dyDescent="0.15">
      <c r="A1021" s="30" t="s">
        <v>392</v>
      </c>
      <c r="B1021" s="36">
        <v>4</v>
      </c>
      <c r="C1021" s="40" t="s">
        <v>378</v>
      </c>
      <c r="D1021" s="38" t="s">
        <v>371</v>
      </c>
      <c r="E1021" s="36">
        <v>57</v>
      </c>
      <c r="F1021" s="9">
        <v>57</v>
      </c>
      <c r="G1021" s="9">
        <v>58</v>
      </c>
    </row>
    <row r="1022" spans="1:7" x14ac:dyDescent="0.15">
      <c r="A1022" s="30" t="s">
        <v>392</v>
      </c>
      <c r="B1022" s="36">
        <v>4</v>
      </c>
      <c r="C1022" s="40" t="s">
        <v>378</v>
      </c>
      <c r="D1022" s="39" t="s">
        <v>372</v>
      </c>
      <c r="E1022" s="36">
        <v>57</v>
      </c>
      <c r="F1022" s="9">
        <v>57</v>
      </c>
      <c r="G1022" s="9">
        <v>58</v>
      </c>
    </row>
    <row r="1023" spans="1:7" x14ac:dyDescent="0.15">
      <c r="A1023" s="30" t="s">
        <v>392</v>
      </c>
      <c r="B1023" s="36">
        <v>4</v>
      </c>
      <c r="C1023" s="40" t="s">
        <v>379</v>
      </c>
      <c r="D1023" s="38" t="s">
        <v>371</v>
      </c>
      <c r="E1023" s="36">
        <v>57</v>
      </c>
      <c r="F1023" s="9">
        <v>57.5</v>
      </c>
      <c r="G1023" s="9">
        <v>58.5</v>
      </c>
    </row>
    <row r="1024" spans="1:7" x14ac:dyDescent="0.15">
      <c r="A1024" s="30" t="s">
        <v>392</v>
      </c>
      <c r="B1024" s="36">
        <v>4</v>
      </c>
      <c r="C1024" s="40" t="s">
        <v>379</v>
      </c>
      <c r="D1024" s="39" t="s">
        <v>372</v>
      </c>
      <c r="E1024" s="36">
        <v>57</v>
      </c>
      <c r="F1024" s="9">
        <v>57.5</v>
      </c>
      <c r="G1024" s="9">
        <v>58.5</v>
      </c>
    </row>
    <row r="1025" spans="1:7" x14ac:dyDescent="0.15">
      <c r="A1025" s="30" t="s">
        <v>392</v>
      </c>
      <c r="B1025" s="36">
        <v>4</v>
      </c>
      <c r="C1025" t="s">
        <v>380</v>
      </c>
      <c r="D1025" s="38" t="s">
        <v>371</v>
      </c>
      <c r="E1025" s="36">
        <v>57</v>
      </c>
      <c r="F1025" s="9">
        <v>57.5</v>
      </c>
      <c r="G1025" s="9">
        <v>58.5</v>
      </c>
    </row>
    <row r="1026" spans="1:7" x14ac:dyDescent="0.15">
      <c r="A1026" s="30" t="s">
        <v>392</v>
      </c>
      <c r="B1026" s="36">
        <v>4</v>
      </c>
      <c r="C1026" t="s">
        <v>380</v>
      </c>
      <c r="D1026" s="39" t="s">
        <v>372</v>
      </c>
      <c r="E1026" s="36">
        <v>57</v>
      </c>
      <c r="F1026" s="9">
        <v>57.5</v>
      </c>
      <c r="G1026" s="9">
        <v>58.5</v>
      </c>
    </row>
    <row r="1027" spans="1:7" x14ac:dyDescent="0.15">
      <c r="A1027" s="30" t="s">
        <v>392</v>
      </c>
      <c r="B1027" s="36">
        <v>4</v>
      </c>
      <c r="C1027" s="40" t="s">
        <v>381</v>
      </c>
      <c r="D1027" s="38" t="s">
        <v>371</v>
      </c>
      <c r="E1027" s="36">
        <v>57</v>
      </c>
      <c r="F1027" s="9">
        <v>57.5</v>
      </c>
      <c r="G1027" s="9">
        <v>58.5</v>
      </c>
    </row>
    <row r="1028" spans="1:7" x14ac:dyDescent="0.15">
      <c r="A1028" s="30" t="s">
        <v>392</v>
      </c>
      <c r="B1028" s="36">
        <v>4</v>
      </c>
      <c r="C1028" s="40" t="s">
        <v>381</v>
      </c>
      <c r="D1028" s="39" t="s">
        <v>372</v>
      </c>
      <c r="E1028" s="36">
        <v>57</v>
      </c>
      <c r="F1028" s="9">
        <v>57.5</v>
      </c>
      <c r="G1028" s="9">
        <v>58.5</v>
      </c>
    </row>
    <row r="1029" spans="1:7" x14ac:dyDescent="0.15">
      <c r="A1029" s="30" t="s">
        <v>392</v>
      </c>
      <c r="B1029" s="36">
        <v>4</v>
      </c>
      <c r="C1029" t="s">
        <v>382</v>
      </c>
      <c r="D1029" s="38" t="s">
        <v>371</v>
      </c>
      <c r="E1029" s="36">
        <v>57</v>
      </c>
      <c r="F1029" s="9">
        <v>58</v>
      </c>
      <c r="G1029" s="9">
        <v>59</v>
      </c>
    </row>
    <row r="1030" spans="1:7" x14ac:dyDescent="0.15">
      <c r="A1030" s="30" t="s">
        <v>392</v>
      </c>
      <c r="B1030" s="36">
        <v>4</v>
      </c>
      <c r="C1030" t="s">
        <v>382</v>
      </c>
      <c r="D1030" s="39" t="s">
        <v>372</v>
      </c>
      <c r="E1030" s="36">
        <v>57</v>
      </c>
      <c r="F1030" s="9">
        <v>58</v>
      </c>
      <c r="G1030" s="9">
        <v>59</v>
      </c>
    </row>
    <row r="1031" spans="1:7" x14ac:dyDescent="0.15">
      <c r="A1031" s="30" t="s">
        <v>392</v>
      </c>
      <c r="B1031" s="36">
        <v>4</v>
      </c>
      <c r="C1031" s="40" t="s">
        <v>383</v>
      </c>
      <c r="D1031" s="38" t="s">
        <v>371</v>
      </c>
      <c r="E1031" s="36">
        <v>57</v>
      </c>
      <c r="F1031" s="9">
        <v>58</v>
      </c>
      <c r="G1031" s="9">
        <v>59</v>
      </c>
    </row>
    <row r="1032" spans="1:7" x14ac:dyDescent="0.15">
      <c r="A1032" s="30" t="s">
        <v>392</v>
      </c>
      <c r="B1032" s="36">
        <v>4</v>
      </c>
      <c r="C1032" s="40" t="s">
        <v>383</v>
      </c>
      <c r="D1032" s="39" t="s">
        <v>372</v>
      </c>
      <c r="E1032" s="36">
        <v>57</v>
      </c>
      <c r="F1032" s="9">
        <v>58</v>
      </c>
      <c r="G1032" s="9">
        <v>59</v>
      </c>
    </row>
    <row r="1033" spans="1:7" x14ac:dyDescent="0.15">
      <c r="A1033" s="30" t="s">
        <v>392</v>
      </c>
      <c r="B1033" s="36">
        <v>4</v>
      </c>
      <c r="C1033" t="s">
        <v>384</v>
      </c>
      <c r="D1033" s="38" t="s">
        <v>371</v>
      </c>
      <c r="E1033" s="36">
        <v>57</v>
      </c>
      <c r="F1033" s="9">
        <v>58</v>
      </c>
      <c r="G1033" s="9">
        <v>59</v>
      </c>
    </row>
    <row r="1034" spans="1:7" x14ac:dyDescent="0.15">
      <c r="A1034" s="30" t="s">
        <v>392</v>
      </c>
      <c r="B1034" s="36">
        <v>4</v>
      </c>
      <c r="C1034" t="s">
        <v>384</v>
      </c>
      <c r="D1034" s="39" t="s">
        <v>372</v>
      </c>
      <c r="E1034" s="36">
        <v>57</v>
      </c>
      <c r="F1034" s="4">
        <v>58</v>
      </c>
      <c r="G1034" s="4">
        <v>59</v>
      </c>
    </row>
    <row r="1035" spans="1:7" x14ac:dyDescent="0.15">
      <c r="A1035" s="30" t="s">
        <v>392</v>
      </c>
      <c r="B1035" s="36">
        <v>5</v>
      </c>
      <c r="C1035" s="40" t="s">
        <v>38</v>
      </c>
      <c r="D1035" s="38" t="s">
        <v>371</v>
      </c>
      <c r="E1035" s="36">
        <v>59.5</v>
      </c>
      <c r="F1035" s="9">
        <v>58.5</v>
      </c>
      <c r="G1035" s="9">
        <v>59.5</v>
      </c>
    </row>
    <row r="1036" spans="1:7" x14ac:dyDescent="0.15">
      <c r="A1036" s="30" t="s">
        <v>392</v>
      </c>
      <c r="B1036" s="36">
        <v>5</v>
      </c>
      <c r="C1036" s="40" t="s">
        <v>38</v>
      </c>
      <c r="D1036" s="39" t="s">
        <v>372</v>
      </c>
      <c r="E1036" s="36">
        <v>59.5</v>
      </c>
      <c r="F1036" s="9">
        <v>58.5</v>
      </c>
      <c r="G1036" s="9">
        <v>59.5</v>
      </c>
    </row>
    <row r="1037" spans="1:7" x14ac:dyDescent="0.15">
      <c r="A1037" s="30" t="s">
        <v>392</v>
      </c>
      <c r="B1037" s="36">
        <v>5</v>
      </c>
      <c r="C1037" t="s">
        <v>374</v>
      </c>
      <c r="D1037" s="38" t="s">
        <v>371</v>
      </c>
      <c r="E1037" s="36">
        <v>59.5</v>
      </c>
      <c r="F1037" s="9">
        <v>58.5</v>
      </c>
      <c r="G1037" s="9">
        <v>59.5</v>
      </c>
    </row>
    <row r="1038" spans="1:7" x14ac:dyDescent="0.15">
      <c r="A1038" s="30" t="s">
        <v>392</v>
      </c>
      <c r="B1038" s="36">
        <v>5</v>
      </c>
      <c r="C1038" t="s">
        <v>374</v>
      </c>
      <c r="D1038" s="39" t="s">
        <v>372</v>
      </c>
      <c r="E1038" s="36">
        <v>59.5</v>
      </c>
      <c r="F1038" s="9">
        <v>58.5</v>
      </c>
      <c r="G1038" s="9">
        <v>59.5</v>
      </c>
    </row>
    <row r="1039" spans="1:7" x14ac:dyDescent="0.15">
      <c r="A1039" s="30" t="s">
        <v>392</v>
      </c>
      <c r="B1039" s="36">
        <v>5</v>
      </c>
      <c r="C1039" s="40" t="s">
        <v>375</v>
      </c>
      <c r="D1039" s="38" t="s">
        <v>371</v>
      </c>
      <c r="E1039" s="36">
        <v>59.5</v>
      </c>
      <c r="F1039" s="9">
        <v>58.5</v>
      </c>
      <c r="G1039" s="9">
        <v>59.5</v>
      </c>
    </row>
    <row r="1040" spans="1:7" x14ac:dyDescent="0.15">
      <c r="A1040" s="30" t="s">
        <v>392</v>
      </c>
      <c r="B1040" s="36">
        <v>5</v>
      </c>
      <c r="C1040" s="40" t="s">
        <v>375</v>
      </c>
      <c r="D1040" s="39" t="s">
        <v>372</v>
      </c>
      <c r="E1040" s="36">
        <v>59.5</v>
      </c>
      <c r="F1040" s="9">
        <v>58.5</v>
      </c>
      <c r="G1040" s="9">
        <v>59.5</v>
      </c>
    </row>
    <row r="1041" spans="1:7" x14ac:dyDescent="0.15">
      <c r="A1041" s="30" t="s">
        <v>392</v>
      </c>
      <c r="B1041" s="36">
        <v>5</v>
      </c>
      <c r="C1041" t="s">
        <v>376</v>
      </c>
      <c r="D1041" s="38" t="s">
        <v>371</v>
      </c>
      <c r="E1041" s="36">
        <v>59</v>
      </c>
      <c r="F1041" s="9">
        <v>58.5</v>
      </c>
      <c r="G1041" s="9">
        <v>59.5</v>
      </c>
    </row>
    <row r="1042" spans="1:7" x14ac:dyDescent="0.15">
      <c r="A1042" s="30" t="s">
        <v>392</v>
      </c>
      <c r="B1042" s="36">
        <v>5</v>
      </c>
      <c r="C1042" t="s">
        <v>376</v>
      </c>
      <c r="D1042" s="39" t="s">
        <v>372</v>
      </c>
      <c r="E1042" s="36">
        <v>59</v>
      </c>
      <c r="F1042" s="9">
        <v>58.5</v>
      </c>
      <c r="G1042" s="9">
        <v>59.5</v>
      </c>
    </row>
    <row r="1043" spans="1:7" x14ac:dyDescent="0.15">
      <c r="A1043" s="30" t="s">
        <v>392</v>
      </c>
      <c r="B1043" s="36">
        <v>5</v>
      </c>
      <c r="C1043" s="40" t="s">
        <v>377</v>
      </c>
      <c r="D1043" s="38" t="s">
        <v>371</v>
      </c>
      <c r="E1043" s="36">
        <v>59</v>
      </c>
      <c r="F1043" s="9">
        <v>58.5</v>
      </c>
      <c r="G1043" s="9">
        <v>59.5</v>
      </c>
    </row>
    <row r="1044" spans="1:7" x14ac:dyDescent="0.15">
      <c r="A1044" s="30" t="s">
        <v>392</v>
      </c>
      <c r="B1044" s="36">
        <v>5</v>
      </c>
      <c r="C1044" s="40" t="s">
        <v>377</v>
      </c>
      <c r="D1044" s="39" t="s">
        <v>372</v>
      </c>
      <c r="E1044" s="36">
        <v>59</v>
      </c>
      <c r="F1044" s="9">
        <v>58.5</v>
      </c>
      <c r="G1044" s="9">
        <v>59.5</v>
      </c>
    </row>
    <row r="1045" spans="1:7" x14ac:dyDescent="0.15">
      <c r="A1045" s="30" t="s">
        <v>392</v>
      </c>
      <c r="B1045" s="36">
        <v>5</v>
      </c>
      <c r="C1045" s="40" t="s">
        <v>378</v>
      </c>
      <c r="D1045" s="38" t="s">
        <v>371</v>
      </c>
      <c r="E1045" s="36">
        <v>59</v>
      </c>
      <c r="F1045" s="9">
        <v>58.5</v>
      </c>
      <c r="G1045" s="9">
        <v>59.5</v>
      </c>
    </row>
    <row r="1046" spans="1:7" x14ac:dyDescent="0.15">
      <c r="A1046" s="30" t="s">
        <v>392</v>
      </c>
      <c r="B1046" s="36">
        <v>5</v>
      </c>
      <c r="C1046" s="40" t="s">
        <v>378</v>
      </c>
      <c r="D1046" s="39" t="s">
        <v>372</v>
      </c>
      <c r="E1046" s="36">
        <v>59</v>
      </c>
      <c r="F1046" s="9">
        <v>58.5</v>
      </c>
      <c r="G1046" s="9">
        <v>59.5</v>
      </c>
    </row>
    <row r="1047" spans="1:7" x14ac:dyDescent="0.15">
      <c r="A1047" s="30" t="s">
        <v>392</v>
      </c>
      <c r="B1047" s="36">
        <v>5</v>
      </c>
      <c r="C1047" s="40" t="s">
        <v>379</v>
      </c>
      <c r="D1047" s="38" t="s">
        <v>371</v>
      </c>
      <c r="E1047" s="36">
        <v>58.5</v>
      </c>
      <c r="F1047" s="9">
        <v>58.5</v>
      </c>
      <c r="G1047" s="9">
        <v>59.5</v>
      </c>
    </row>
    <row r="1048" spans="1:7" x14ac:dyDescent="0.15">
      <c r="A1048" s="30" t="s">
        <v>392</v>
      </c>
      <c r="B1048" s="36">
        <v>5</v>
      </c>
      <c r="C1048" s="40" t="s">
        <v>379</v>
      </c>
      <c r="D1048" s="39" t="s">
        <v>372</v>
      </c>
      <c r="E1048" s="36">
        <v>58.5</v>
      </c>
      <c r="F1048" s="9">
        <v>58.5</v>
      </c>
      <c r="G1048" s="9">
        <v>59.5</v>
      </c>
    </row>
    <row r="1049" spans="1:7" x14ac:dyDescent="0.15">
      <c r="A1049" s="30" t="s">
        <v>392</v>
      </c>
      <c r="B1049" s="36">
        <v>5</v>
      </c>
      <c r="C1049" t="s">
        <v>380</v>
      </c>
      <c r="D1049" s="38" t="s">
        <v>371</v>
      </c>
      <c r="E1049" s="36">
        <v>58.5</v>
      </c>
      <c r="F1049" s="9">
        <v>58.5</v>
      </c>
      <c r="G1049" s="9">
        <v>59.5</v>
      </c>
    </row>
    <row r="1050" spans="1:7" x14ac:dyDescent="0.15">
      <c r="A1050" s="30" t="s">
        <v>392</v>
      </c>
      <c r="B1050" s="36">
        <v>5</v>
      </c>
      <c r="C1050" t="s">
        <v>380</v>
      </c>
      <c r="D1050" s="39" t="s">
        <v>372</v>
      </c>
      <c r="E1050" s="36">
        <v>58.5</v>
      </c>
      <c r="F1050" s="9">
        <v>58.5</v>
      </c>
      <c r="G1050" s="9">
        <v>59.5</v>
      </c>
    </row>
    <row r="1051" spans="1:7" x14ac:dyDescent="0.15">
      <c r="A1051" s="30" t="s">
        <v>392</v>
      </c>
      <c r="B1051" s="36">
        <v>5</v>
      </c>
      <c r="C1051" s="40" t="s">
        <v>381</v>
      </c>
      <c r="D1051" s="38" t="s">
        <v>371</v>
      </c>
      <c r="E1051" s="36">
        <v>58.5</v>
      </c>
      <c r="F1051" s="9">
        <v>58.5</v>
      </c>
      <c r="G1051" s="9">
        <v>59.5</v>
      </c>
    </row>
    <row r="1052" spans="1:7" x14ac:dyDescent="0.15">
      <c r="A1052" s="30" t="s">
        <v>392</v>
      </c>
      <c r="B1052" s="36">
        <v>5</v>
      </c>
      <c r="C1052" s="40" t="s">
        <v>381</v>
      </c>
      <c r="D1052" s="39" t="s">
        <v>372</v>
      </c>
      <c r="E1052" s="36">
        <v>58.5</v>
      </c>
      <c r="F1052" s="9">
        <v>58.5</v>
      </c>
      <c r="G1052" s="9">
        <v>59.5</v>
      </c>
    </row>
    <row r="1053" spans="1:7" x14ac:dyDescent="0.15">
      <c r="A1053" s="30" t="s">
        <v>392</v>
      </c>
      <c r="B1053" s="36">
        <v>5</v>
      </c>
      <c r="C1053" t="s">
        <v>382</v>
      </c>
      <c r="D1053" s="38" t="s">
        <v>371</v>
      </c>
      <c r="E1053" s="36">
        <v>58</v>
      </c>
      <c r="F1053" s="9">
        <v>58.5</v>
      </c>
      <c r="G1053" s="9">
        <v>59.5</v>
      </c>
    </row>
    <row r="1054" spans="1:7" x14ac:dyDescent="0.15">
      <c r="A1054" s="30" t="s">
        <v>392</v>
      </c>
      <c r="B1054" s="36">
        <v>5</v>
      </c>
      <c r="C1054" t="s">
        <v>382</v>
      </c>
      <c r="D1054" s="39" t="s">
        <v>372</v>
      </c>
      <c r="E1054" s="36">
        <v>58</v>
      </c>
      <c r="F1054" s="9">
        <v>58.5</v>
      </c>
      <c r="G1054" s="9">
        <v>59.5</v>
      </c>
    </row>
    <row r="1055" spans="1:7" x14ac:dyDescent="0.15">
      <c r="A1055" s="30" t="s">
        <v>392</v>
      </c>
      <c r="B1055" s="36">
        <v>5</v>
      </c>
      <c r="C1055" s="40" t="s">
        <v>383</v>
      </c>
      <c r="D1055" s="38" t="s">
        <v>371</v>
      </c>
      <c r="E1055" s="36">
        <v>58</v>
      </c>
      <c r="F1055" s="9">
        <v>58.5</v>
      </c>
      <c r="G1055" s="9">
        <v>59.5</v>
      </c>
    </row>
    <row r="1056" spans="1:7" x14ac:dyDescent="0.15">
      <c r="A1056" s="30" t="s">
        <v>392</v>
      </c>
      <c r="B1056" s="36">
        <v>5</v>
      </c>
      <c r="C1056" s="40" t="s">
        <v>383</v>
      </c>
      <c r="D1056" s="39" t="s">
        <v>372</v>
      </c>
      <c r="E1056" s="36">
        <v>58</v>
      </c>
      <c r="F1056" s="9">
        <v>58.5</v>
      </c>
      <c r="G1056" s="9">
        <v>59.5</v>
      </c>
    </row>
    <row r="1057" spans="1:7" x14ac:dyDescent="0.15">
      <c r="A1057" s="30" t="s">
        <v>392</v>
      </c>
      <c r="B1057" s="36">
        <v>5</v>
      </c>
      <c r="C1057" t="s">
        <v>384</v>
      </c>
      <c r="D1057" s="38" t="s">
        <v>371</v>
      </c>
      <c r="E1057" s="36">
        <v>58</v>
      </c>
      <c r="F1057" s="9">
        <v>58.5</v>
      </c>
      <c r="G1057" s="9">
        <v>59.5</v>
      </c>
    </row>
    <row r="1058" spans="1:7" x14ac:dyDescent="0.15">
      <c r="A1058" s="30" t="s">
        <v>392</v>
      </c>
      <c r="B1058" s="36">
        <v>5</v>
      </c>
      <c r="C1058" t="s">
        <v>384</v>
      </c>
      <c r="D1058" s="39" t="s">
        <v>372</v>
      </c>
      <c r="E1058" s="36">
        <v>58</v>
      </c>
      <c r="F1058" s="4">
        <v>58.5</v>
      </c>
      <c r="G1058" s="4">
        <v>59.5</v>
      </c>
    </row>
    <row r="1059" spans="1:7" x14ac:dyDescent="0.15">
      <c r="A1059" s="30" t="s">
        <v>392</v>
      </c>
      <c r="B1059" s="36" t="s">
        <v>367</v>
      </c>
      <c r="C1059" s="40" t="s">
        <v>38</v>
      </c>
      <c r="D1059" s="38" t="s">
        <v>371</v>
      </c>
      <c r="E1059" s="36">
        <v>60</v>
      </c>
      <c r="F1059" s="9">
        <v>58.5</v>
      </c>
      <c r="G1059" s="9">
        <v>59.5</v>
      </c>
    </row>
    <row r="1060" spans="1:7" x14ac:dyDescent="0.15">
      <c r="A1060" s="30" t="s">
        <v>392</v>
      </c>
      <c r="B1060" s="36" t="s">
        <v>367</v>
      </c>
      <c r="C1060" s="40" t="s">
        <v>38</v>
      </c>
      <c r="D1060" s="39" t="s">
        <v>372</v>
      </c>
      <c r="E1060" s="36">
        <v>60</v>
      </c>
      <c r="F1060" s="9">
        <v>58.5</v>
      </c>
      <c r="G1060" s="9">
        <v>59.5</v>
      </c>
    </row>
    <row r="1061" spans="1:7" x14ac:dyDescent="0.15">
      <c r="A1061" s="30" t="s">
        <v>392</v>
      </c>
      <c r="B1061" s="36" t="s">
        <v>367</v>
      </c>
      <c r="C1061" t="s">
        <v>374</v>
      </c>
      <c r="D1061" s="38" t="s">
        <v>371</v>
      </c>
      <c r="E1061" s="36">
        <v>60</v>
      </c>
      <c r="F1061" s="9">
        <v>58.5</v>
      </c>
      <c r="G1061" s="9">
        <v>59.5</v>
      </c>
    </row>
    <row r="1062" spans="1:7" x14ac:dyDescent="0.15">
      <c r="A1062" s="30" t="s">
        <v>392</v>
      </c>
      <c r="B1062" s="36" t="s">
        <v>367</v>
      </c>
      <c r="C1062" t="s">
        <v>374</v>
      </c>
      <c r="D1062" s="39" t="s">
        <v>372</v>
      </c>
      <c r="E1062" s="36">
        <v>60</v>
      </c>
      <c r="F1062" s="9">
        <v>58.5</v>
      </c>
      <c r="G1062" s="9">
        <v>59.5</v>
      </c>
    </row>
    <row r="1063" spans="1:7" x14ac:dyDescent="0.15">
      <c r="A1063" s="30" t="s">
        <v>392</v>
      </c>
      <c r="B1063" s="36" t="s">
        <v>367</v>
      </c>
      <c r="C1063" s="40" t="s">
        <v>375</v>
      </c>
      <c r="D1063" s="38" t="s">
        <v>371</v>
      </c>
      <c r="E1063" s="36">
        <v>60</v>
      </c>
      <c r="F1063" s="9">
        <v>58.5</v>
      </c>
      <c r="G1063" s="9">
        <v>59.5</v>
      </c>
    </row>
    <row r="1064" spans="1:7" x14ac:dyDescent="0.15">
      <c r="A1064" s="30" t="s">
        <v>392</v>
      </c>
      <c r="B1064" s="36" t="s">
        <v>367</v>
      </c>
      <c r="C1064" s="40" t="s">
        <v>375</v>
      </c>
      <c r="D1064" s="39" t="s">
        <v>372</v>
      </c>
      <c r="E1064" s="36">
        <v>60</v>
      </c>
      <c r="F1064" s="9">
        <v>58.5</v>
      </c>
      <c r="G1064" s="9">
        <v>59.5</v>
      </c>
    </row>
    <row r="1065" spans="1:7" x14ac:dyDescent="0.15">
      <c r="A1065" s="30" t="s">
        <v>392</v>
      </c>
      <c r="B1065" s="36" t="s">
        <v>367</v>
      </c>
      <c r="C1065" t="s">
        <v>376</v>
      </c>
      <c r="D1065" s="38" t="s">
        <v>371</v>
      </c>
      <c r="E1065" s="36">
        <v>59.5</v>
      </c>
      <c r="F1065" s="9">
        <v>58.5</v>
      </c>
      <c r="G1065" s="9">
        <v>59.5</v>
      </c>
    </row>
    <row r="1066" spans="1:7" x14ac:dyDescent="0.15">
      <c r="A1066" s="30" t="s">
        <v>392</v>
      </c>
      <c r="B1066" s="36" t="s">
        <v>367</v>
      </c>
      <c r="C1066" t="s">
        <v>376</v>
      </c>
      <c r="D1066" s="39" t="s">
        <v>372</v>
      </c>
      <c r="E1066" s="36">
        <v>59.5</v>
      </c>
      <c r="F1066" s="9">
        <v>58.5</v>
      </c>
      <c r="G1066" s="9">
        <v>59.5</v>
      </c>
    </row>
    <row r="1067" spans="1:7" x14ac:dyDescent="0.15">
      <c r="A1067" s="30" t="s">
        <v>392</v>
      </c>
      <c r="B1067" s="36" t="s">
        <v>367</v>
      </c>
      <c r="C1067" s="40" t="s">
        <v>377</v>
      </c>
      <c r="D1067" s="38" t="s">
        <v>371</v>
      </c>
      <c r="E1067" s="36">
        <v>59</v>
      </c>
      <c r="F1067" s="9">
        <v>58.5</v>
      </c>
      <c r="G1067" s="9">
        <v>59.5</v>
      </c>
    </row>
    <row r="1068" spans="1:7" x14ac:dyDescent="0.15">
      <c r="A1068" s="30" t="s">
        <v>392</v>
      </c>
      <c r="B1068" s="36" t="s">
        <v>367</v>
      </c>
      <c r="C1068" s="40" t="s">
        <v>377</v>
      </c>
      <c r="D1068" s="39" t="s">
        <v>372</v>
      </c>
      <c r="E1068" s="36">
        <v>59</v>
      </c>
      <c r="F1068" s="9">
        <v>58.5</v>
      </c>
      <c r="G1068" s="9">
        <v>59.5</v>
      </c>
    </row>
    <row r="1069" spans="1:7" x14ac:dyDescent="0.15">
      <c r="A1069" s="30" t="s">
        <v>392</v>
      </c>
      <c r="B1069" s="36" t="s">
        <v>367</v>
      </c>
      <c r="C1069" s="40" t="s">
        <v>378</v>
      </c>
      <c r="D1069" s="38" t="s">
        <v>371</v>
      </c>
      <c r="E1069" s="36">
        <v>59</v>
      </c>
      <c r="F1069" s="9">
        <v>58.5</v>
      </c>
      <c r="G1069" s="9">
        <v>59.5</v>
      </c>
    </row>
    <row r="1070" spans="1:7" x14ac:dyDescent="0.15">
      <c r="A1070" s="30" t="s">
        <v>392</v>
      </c>
      <c r="B1070" s="36" t="s">
        <v>367</v>
      </c>
      <c r="C1070" s="40" t="s">
        <v>378</v>
      </c>
      <c r="D1070" s="39" t="s">
        <v>372</v>
      </c>
      <c r="E1070" s="36">
        <v>59</v>
      </c>
      <c r="F1070" s="9">
        <v>58.5</v>
      </c>
      <c r="G1070" s="9">
        <v>59.5</v>
      </c>
    </row>
    <row r="1071" spans="1:7" x14ac:dyDescent="0.15">
      <c r="A1071" s="30" t="s">
        <v>392</v>
      </c>
      <c r="B1071" s="36" t="s">
        <v>367</v>
      </c>
      <c r="C1071" s="40" t="s">
        <v>379</v>
      </c>
      <c r="D1071" s="38" t="s">
        <v>371</v>
      </c>
      <c r="E1071" s="36">
        <v>58.5</v>
      </c>
      <c r="F1071" s="9">
        <v>58.5</v>
      </c>
      <c r="G1071" s="9">
        <v>59.5</v>
      </c>
    </row>
    <row r="1072" spans="1:7" x14ac:dyDescent="0.15">
      <c r="A1072" s="30" t="s">
        <v>392</v>
      </c>
      <c r="B1072" s="36" t="s">
        <v>367</v>
      </c>
      <c r="C1072" s="40" t="s">
        <v>379</v>
      </c>
      <c r="D1072" s="39" t="s">
        <v>372</v>
      </c>
      <c r="E1072" s="36">
        <v>58.5</v>
      </c>
      <c r="F1072" s="9">
        <v>58.5</v>
      </c>
      <c r="G1072" s="9">
        <v>59.5</v>
      </c>
    </row>
    <row r="1073" spans="1:7" x14ac:dyDescent="0.15">
      <c r="A1073" s="30" t="s">
        <v>392</v>
      </c>
      <c r="B1073" s="36" t="s">
        <v>367</v>
      </c>
      <c r="C1073" t="s">
        <v>380</v>
      </c>
      <c r="D1073" s="38" t="s">
        <v>371</v>
      </c>
      <c r="E1073" s="36">
        <v>58.5</v>
      </c>
      <c r="F1073" s="9">
        <v>58.5</v>
      </c>
      <c r="G1073" s="9">
        <v>59.5</v>
      </c>
    </row>
    <row r="1074" spans="1:7" x14ac:dyDescent="0.15">
      <c r="A1074" s="30" t="s">
        <v>392</v>
      </c>
      <c r="B1074" s="36" t="s">
        <v>367</v>
      </c>
      <c r="C1074" t="s">
        <v>380</v>
      </c>
      <c r="D1074" s="39" t="s">
        <v>372</v>
      </c>
      <c r="E1074" s="36">
        <v>58.5</v>
      </c>
      <c r="F1074" s="9">
        <v>58.5</v>
      </c>
      <c r="G1074" s="9">
        <v>59.5</v>
      </c>
    </row>
    <row r="1075" spans="1:7" x14ac:dyDescent="0.15">
      <c r="A1075" s="30" t="s">
        <v>392</v>
      </c>
      <c r="B1075" s="36" t="s">
        <v>367</v>
      </c>
      <c r="C1075" s="40" t="s">
        <v>381</v>
      </c>
      <c r="D1075" s="38" t="s">
        <v>371</v>
      </c>
      <c r="E1075" s="36">
        <v>58.5</v>
      </c>
      <c r="F1075" s="9">
        <v>58.5</v>
      </c>
      <c r="G1075" s="9">
        <v>59.5</v>
      </c>
    </row>
    <row r="1076" spans="1:7" x14ac:dyDescent="0.15">
      <c r="A1076" s="30" t="s">
        <v>392</v>
      </c>
      <c r="B1076" s="36" t="s">
        <v>367</v>
      </c>
      <c r="C1076" s="40" t="s">
        <v>381</v>
      </c>
      <c r="D1076" s="39" t="s">
        <v>372</v>
      </c>
      <c r="E1076" s="36">
        <v>58.5</v>
      </c>
      <c r="F1076" s="9">
        <v>58.5</v>
      </c>
      <c r="G1076" s="9">
        <v>59.5</v>
      </c>
    </row>
    <row r="1077" spans="1:7" x14ac:dyDescent="0.15">
      <c r="A1077" s="30" t="s">
        <v>392</v>
      </c>
      <c r="B1077" s="36" t="s">
        <v>367</v>
      </c>
      <c r="C1077" t="s">
        <v>382</v>
      </c>
      <c r="D1077" s="38" t="s">
        <v>371</v>
      </c>
      <c r="E1077" s="36">
        <v>58</v>
      </c>
      <c r="F1077" s="9">
        <v>58.5</v>
      </c>
      <c r="G1077" s="9">
        <v>59.5</v>
      </c>
    </row>
    <row r="1078" spans="1:7" x14ac:dyDescent="0.15">
      <c r="A1078" s="30" t="s">
        <v>392</v>
      </c>
      <c r="B1078" s="36" t="s">
        <v>367</v>
      </c>
      <c r="C1078" t="s">
        <v>382</v>
      </c>
      <c r="D1078" s="39" t="s">
        <v>372</v>
      </c>
      <c r="E1078" s="36">
        <v>58</v>
      </c>
      <c r="F1078" s="9">
        <v>58.5</v>
      </c>
      <c r="G1078" s="9">
        <v>59.5</v>
      </c>
    </row>
    <row r="1079" spans="1:7" x14ac:dyDescent="0.15">
      <c r="A1079" s="30" t="s">
        <v>392</v>
      </c>
      <c r="B1079" s="36" t="s">
        <v>367</v>
      </c>
      <c r="C1079" s="40" t="s">
        <v>383</v>
      </c>
      <c r="D1079" s="38" t="s">
        <v>371</v>
      </c>
      <c r="E1079" s="36">
        <v>58</v>
      </c>
      <c r="F1079" s="9">
        <v>58.5</v>
      </c>
      <c r="G1079" s="9">
        <v>59.5</v>
      </c>
    </row>
    <row r="1080" spans="1:7" x14ac:dyDescent="0.15">
      <c r="A1080" s="30" t="s">
        <v>392</v>
      </c>
      <c r="B1080" s="36" t="s">
        <v>367</v>
      </c>
      <c r="C1080" s="40" t="s">
        <v>383</v>
      </c>
      <c r="D1080" s="39" t="s">
        <v>372</v>
      </c>
      <c r="E1080" s="36">
        <v>58</v>
      </c>
      <c r="F1080" s="9">
        <v>58.5</v>
      </c>
      <c r="G1080" s="9">
        <v>59.5</v>
      </c>
    </row>
    <row r="1081" spans="1:7" x14ac:dyDescent="0.15">
      <c r="A1081" s="30" t="s">
        <v>392</v>
      </c>
      <c r="B1081" s="36" t="s">
        <v>367</v>
      </c>
      <c r="C1081" t="s">
        <v>384</v>
      </c>
      <c r="D1081" s="38" t="s">
        <v>371</v>
      </c>
      <c r="E1081" s="36">
        <v>58</v>
      </c>
      <c r="F1081" s="9">
        <v>58.5</v>
      </c>
      <c r="G1081" s="9">
        <v>59.5</v>
      </c>
    </row>
    <row r="1082" spans="1:7" x14ac:dyDescent="0.15">
      <c r="A1082" s="30" t="s">
        <v>392</v>
      </c>
      <c r="B1082" s="36" t="s">
        <v>367</v>
      </c>
      <c r="C1082" t="s">
        <v>384</v>
      </c>
      <c r="D1082" s="39" t="s">
        <v>372</v>
      </c>
      <c r="E1082" s="36">
        <v>58</v>
      </c>
      <c r="F1082" s="4">
        <v>58.5</v>
      </c>
      <c r="G1082" s="4">
        <v>59.5</v>
      </c>
    </row>
    <row r="1083" spans="1:7" x14ac:dyDescent="0.15">
      <c r="A1083" s="30" t="s">
        <v>393</v>
      </c>
      <c r="B1083" s="36">
        <v>2</v>
      </c>
      <c r="C1083" s="40" t="s">
        <v>38</v>
      </c>
      <c r="D1083" s="38" t="s">
        <v>371</v>
      </c>
      <c r="E1083" s="36" t="s">
        <v>396</v>
      </c>
      <c r="F1083" s="9" t="s">
        <v>396</v>
      </c>
      <c r="G1083" s="9" t="s">
        <v>396</v>
      </c>
    </row>
    <row r="1084" spans="1:7" x14ac:dyDescent="0.15">
      <c r="A1084" s="30" t="s">
        <v>393</v>
      </c>
      <c r="B1084" s="36">
        <v>2</v>
      </c>
      <c r="C1084" s="40" t="s">
        <v>38</v>
      </c>
      <c r="D1084" s="39" t="s">
        <v>372</v>
      </c>
      <c r="E1084" s="36" t="s">
        <v>396</v>
      </c>
      <c r="F1084" s="9" t="s">
        <v>396</v>
      </c>
      <c r="G1084" s="9" t="s">
        <v>396</v>
      </c>
    </row>
    <row r="1085" spans="1:7" x14ac:dyDescent="0.15">
      <c r="A1085" s="30" t="s">
        <v>393</v>
      </c>
      <c r="B1085" s="36">
        <v>2</v>
      </c>
      <c r="C1085" t="s">
        <v>374</v>
      </c>
      <c r="D1085" s="38" t="s">
        <v>371</v>
      </c>
      <c r="E1085" s="36" t="s">
        <v>396</v>
      </c>
      <c r="F1085" s="9" t="s">
        <v>396</v>
      </c>
      <c r="G1085" s="9" t="s">
        <v>396</v>
      </c>
    </row>
    <row r="1086" spans="1:7" x14ac:dyDescent="0.15">
      <c r="A1086" s="30" t="s">
        <v>393</v>
      </c>
      <c r="B1086" s="36">
        <v>2</v>
      </c>
      <c r="C1086" t="s">
        <v>374</v>
      </c>
      <c r="D1086" s="39" t="s">
        <v>372</v>
      </c>
      <c r="E1086" s="36" t="s">
        <v>396</v>
      </c>
      <c r="F1086" s="9" t="s">
        <v>396</v>
      </c>
      <c r="G1086" s="9" t="s">
        <v>396</v>
      </c>
    </row>
    <row r="1087" spans="1:7" x14ac:dyDescent="0.15">
      <c r="A1087" s="30" t="s">
        <v>393</v>
      </c>
      <c r="B1087" s="36">
        <v>2</v>
      </c>
      <c r="C1087" s="40" t="s">
        <v>375</v>
      </c>
      <c r="D1087" s="38" t="s">
        <v>371</v>
      </c>
      <c r="E1087" s="36" t="s">
        <v>396</v>
      </c>
      <c r="F1087" s="9" t="s">
        <v>396</v>
      </c>
      <c r="G1087" s="9" t="s">
        <v>396</v>
      </c>
    </row>
    <row r="1088" spans="1:7" x14ac:dyDescent="0.15">
      <c r="A1088" s="30" t="s">
        <v>393</v>
      </c>
      <c r="B1088" s="36">
        <v>2</v>
      </c>
      <c r="C1088" s="40" t="s">
        <v>375</v>
      </c>
      <c r="D1088" s="39" t="s">
        <v>372</v>
      </c>
      <c r="E1088" s="36" t="s">
        <v>396</v>
      </c>
      <c r="F1088" s="9" t="s">
        <v>396</v>
      </c>
      <c r="G1088" s="9" t="s">
        <v>396</v>
      </c>
    </row>
    <row r="1089" spans="1:7" x14ac:dyDescent="0.15">
      <c r="A1089" s="30" t="s">
        <v>393</v>
      </c>
      <c r="B1089" s="36">
        <v>2</v>
      </c>
      <c r="C1089" t="s">
        <v>376</v>
      </c>
      <c r="D1089" s="38" t="s">
        <v>371</v>
      </c>
      <c r="E1089" s="36" t="s">
        <v>396</v>
      </c>
      <c r="F1089" s="9" t="s">
        <v>396</v>
      </c>
      <c r="G1089" s="9" t="s">
        <v>396</v>
      </c>
    </row>
    <row r="1090" spans="1:7" x14ac:dyDescent="0.15">
      <c r="A1090" s="30" t="s">
        <v>393</v>
      </c>
      <c r="B1090" s="36">
        <v>2</v>
      </c>
      <c r="C1090" t="s">
        <v>376</v>
      </c>
      <c r="D1090" s="39" t="s">
        <v>372</v>
      </c>
      <c r="E1090" s="36" t="s">
        <v>396</v>
      </c>
      <c r="F1090" s="9" t="s">
        <v>396</v>
      </c>
      <c r="G1090" s="9" t="s">
        <v>396</v>
      </c>
    </row>
    <row r="1091" spans="1:7" x14ac:dyDescent="0.15">
      <c r="A1091" s="30" t="s">
        <v>393</v>
      </c>
      <c r="B1091" s="36">
        <v>2</v>
      </c>
      <c r="C1091" s="40" t="s">
        <v>377</v>
      </c>
      <c r="D1091" s="38" t="s">
        <v>371</v>
      </c>
      <c r="E1091" s="36" t="s">
        <v>396</v>
      </c>
      <c r="F1091" s="9" t="s">
        <v>396</v>
      </c>
      <c r="G1091" s="9" t="s">
        <v>396</v>
      </c>
    </row>
    <row r="1092" spans="1:7" x14ac:dyDescent="0.15">
      <c r="A1092" s="30" t="s">
        <v>393</v>
      </c>
      <c r="B1092" s="36">
        <v>2</v>
      </c>
      <c r="C1092" s="40" t="s">
        <v>377</v>
      </c>
      <c r="D1092" s="39" t="s">
        <v>372</v>
      </c>
      <c r="E1092" s="36" t="s">
        <v>396</v>
      </c>
      <c r="F1092" s="9" t="s">
        <v>396</v>
      </c>
      <c r="G1092" s="9" t="s">
        <v>396</v>
      </c>
    </row>
    <row r="1093" spans="1:7" x14ac:dyDescent="0.15">
      <c r="A1093" s="30" t="s">
        <v>393</v>
      </c>
      <c r="B1093" s="36">
        <v>2</v>
      </c>
      <c r="C1093" s="40" t="s">
        <v>378</v>
      </c>
      <c r="D1093" s="38" t="s">
        <v>371</v>
      </c>
      <c r="E1093" s="36" t="s">
        <v>396</v>
      </c>
      <c r="F1093" s="9" t="s">
        <v>396</v>
      </c>
      <c r="G1093" s="9" t="s">
        <v>396</v>
      </c>
    </row>
    <row r="1094" spans="1:7" x14ac:dyDescent="0.15">
      <c r="A1094" s="30" t="s">
        <v>393</v>
      </c>
      <c r="B1094" s="36">
        <v>2</v>
      </c>
      <c r="C1094" s="40" t="s">
        <v>378</v>
      </c>
      <c r="D1094" s="39" t="s">
        <v>372</v>
      </c>
      <c r="E1094" s="36" t="s">
        <v>396</v>
      </c>
      <c r="F1094" s="9" t="s">
        <v>396</v>
      </c>
      <c r="G1094" s="9" t="s">
        <v>396</v>
      </c>
    </row>
    <row r="1095" spans="1:7" x14ac:dyDescent="0.15">
      <c r="A1095" s="30" t="s">
        <v>393</v>
      </c>
      <c r="B1095" s="36">
        <v>2</v>
      </c>
      <c r="C1095" s="40" t="s">
        <v>379</v>
      </c>
      <c r="D1095" s="38" t="s">
        <v>371</v>
      </c>
      <c r="E1095" s="36" t="s">
        <v>396</v>
      </c>
      <c r="F1095" s="9" t="s">
        <v>396</v>
      </c>
      <c r="G1095" s="9" t="s">
        <v>396</v>
      </c>
    </row>
    <row r="1096" spans="1:7" x14ac:dyDescent="0.15">
      <c r="A1096" s="30" t="s">
        <v>393</v>
      </c>
      <c r="B1096" s="36">
        <v>2</v>
      </c>
      <c r="C1096" s="40" t="s">
        <v>379</v>
      </c>
      <c r="D1096" s="39" t="s">
        <v>372</v>
      </c>
      <c r="E1096" s="36" t="s">
        <v>396</v>
      </c>
      <c r="F1096" s="9" t="s">
        <v>396</v>
      </c>
      <c r="G1096" s="9" t="s">
        <v>396</v>
      </c>
    </row>
    <row r="1097" spans="1:7" x14ac:dyDescent="0.15">
      <c r="A1097" s="30" t="s">
        <v>393</v>
      </c>
      <c r="B1097" s="36">
        <v>2</v>
      </c>
      <c r="C1097" t="s">
        <v>380</v>
      </c>
      <c r="D1097" s="38" t="s">
        <v>371</v>
      </c>
      <c r="E1097" s="36" t="s">
        <v>396</v>
      </c>
      <c r="F1097" s="9" t="s">
        <v>396</v>
      </c>
      <c r="G1097" s="9" t="s">
        <v>396</v>
      </c>
    </row>
    <row r="1098" spans="1:7" x14ac:dyDescent="0.15">
      <c r="A1098" s="30" t="s">
        <v>393</v>
      </c>
      <c r="B1098" s="36">
        <v>2</v>
      </c>
      <c r="C1098" t="s">
        <v>380</v>
      </c>
      <c r="D1098" s="39" t="s">
        <v>372</v>
      </c>
      <c r="E1098" s="36" t="s">
        <v>396</v>
      </c>
      <c r="F1098" s="9" t="s">
        <v>396</v>
      </c>
      <c r="G1098" s="9" t="s">
        <v>396</v>
      </c>
    </row>
    <row r="1099" spans="1:7" x14ac:dyDescent="0.15">
      <c r="A1099" s="30" t="s">
        <v>393</v>
      </c>
      <c r="B1099" s="36">
        <v>2</v>
      </c>
      <c r="C1099" s="40" t="s">
        <v>381</v>
      </c>
      <c r="D1099" s="38" t="s">
        <v>371</v>
      </c>
      <c r="E1099" s="36" t="s">
        <v>396</v>
      </c>
      <c r="F1099" s="9" t="s">
        <v>396</v>
      </c>
      <c r="G1099" s="9" t="s">
        <v>396</v>
      </c>
    </row>
    <row r="1100" spans="1:7" x14ac:dyDescent="0.15">
      <c r="A1100" s="30" t="s">
        <v>393</v>
      </c>
      <c r="B1100" s="36">
        <v>2</v>
      </c>
      <c r="C1100" s="40" t="s">
        <v>381</v>
      </c>
      <c r="D1100" s="39" t="s">
        <v>372</v>
      </c>
      <c r="E1100" s="36" t="s">
        <v>396</v>
      </c>
      <c r="F1100" s="9" t="s">
        <v>396</v>
      </c>
      <c r="G1100" s="9" t="s">
        <v>396</v>
      </c>
    </row>
    <row r="1101" spans="1:7" x14ac:dyDescent="0.15">
      <c r="A1101" s="30" t="s">
        <v>393</v>
      </c>
      <c r="B1101" s="36">
        <v>2</v>
      </c>
      <c r="C1101" t="s">
        <v>382</v>
      </c>
      <c r="D1101" s="38" t="s">
        <v>371</v>
      </c>
      <c r="E1101" s="36" t="s">
        <v>396</v>
      </c>
      <c r="F1101" s="9" t="s">
        <v>396</v>
      </c>
      <c r="G1101" s="9" t="s">
        <v>396</v>
      </c>
    </row>
    <row r="1102" spans="1:7" x14ac:dyDescent="0.15">
      <c r="A1102" s="30" t="s">
        <v>393</v>
      </c>
      <c r="B1102" s="36">
        <v>2</v>
      </c>
      <c r="C1102" t="s">
        <v>382</v>
      </c>
      <c r="D1102" s="39" t="s">
        <v>372</v>
      </c>
      <c r="E1102" s="36" t="s">
        <v>396</v>
      </c>
      <c r="F1102" s="9" t="s">
        <v>396</v>
      </c>
      <c r="G1102" s="9" t="s">
        <v>396</v>
      </c>
    </row>
    <row r="1103" spans="1:7" x14ac:dyDescent="0.15">
      <c r="A1103" s="30" t="s">
        <v>393</v>
      </c>
      <c r="B1103" s="36">
        <v>2</v>
      </c>
      <c r="C1103" s="40" t="s">
        <v>383</v>
      </c>
      <c r="D1103" s="38" t="s">
        <v>371</v>
      </c>
      <c r="E1103" s="36" t="s">
        <v>396</v>
      </c>
      <c r="F1103" s="9" t="s">
        <v>396</v>
      </c>
      <c r="G1103" s="9" t="s">
        <v>396</v>
      </c>
    </row>
    <row r="1104" spans="1:7" x14ac:dyDescent="0.15">
      <c r="A1104" s="30" t="s">
        <v>393</v>
      </c>
      <c r="B1104" s="36">
        <v>2</v>
      </c>
      <c r="C1104" s="40" t="s">
        <v>383</v>
      </c>
      <c r="D1104" s="39" t="s">
        <v>372</v>
      </c>
      <c r="E1104" s="36" t="s">
        <v>396</v>
      </c>
      <c r="F1104" s="9" t="s">
        <v>396</v>
      </c>
      <c r="G1104" s="9" t="s">
        <v>396</v>
      </c>
    </row>
    <row r="1105" spans="1:7" x14ac:dyDescent="0.15">
      <c r="A1105" s="30" t="s">
        <v>393</v>
      </c>
      <c r="B1105" s="36">
        <v>2</v>
      </c>
      <c r="C1105" t="s">
        <v>384</v>
      </c>
      <c r="D1105" s="38" t="s">
        <v>371</v>
      </c>
      <c r="E1105" s="36" t="s">
        <v>396</v>
      </c>
      <c r="F1105" s="9" t="s">
        <v>396</v>
      </c>
      <c r="G1105" s="9" t="s">
        <v>396</v>
      </c>
    </row>
    <row r="1106" spans="1:7" x14ac:dyDescent="0.15">
      <c r="A1106" s="30" t="s">
        <v>393</v>
      </c>
      <c r="B1106" s="36">
        <v>2</v>
      </c>
      <c r="C1106" t="s">
        <v>384</v>
      </c>
      <c r="D1106" s="39" t="s">
        <v>372</v>
      </c>
      <c r="E1106" s="36" t="s">
        <v>396</v>
      </c>
      <c r="F1106" s="9" t="s">
        <v>396</v>
      </c>
      <c r="G1106" s="9" t="s">
        <v>396</v>
      </c>
    </row>
    <row r="1107" spans="1:7" x14ac:dyDescent="0.15">
      <c r="A1107" s="30" t="s">
        <v>393</v>
      </c>
      <c r="B1107" s="36">
        <v>3</v>
      </c>
      <c r="C1107" s="40" t="s">
        <v>38</v>
      </c>
      <c r="D1107" s="38" t="s">
        <v>371</v>
      </c>
      <c r="E1107" s="36">
        <v>45.5</v>
      </c>
      <c r="F1107" s="9">
        <v>47</v>
      </c>
      <c r="G1107" s="9">
        <v>48</v>
      </c>
    </row>
    <row r="1108" spans="1:7" x14ac:dyDescent="0.15">
      <c r="A1108" s="30" t="s">
        <v>393</v>
      </c>
      <c r="B1108" s="36">
        <v>3</v>
      </c>
      <c r="C1108" s="40" t="s">
        <v>38</v>
      </c>
      <c r="D1108" s="39" t="s">
        <v>372</v>
      </c>
      <c r="E1108" s="36">
        <v>45.5</v>
      </c>
      <c r="F1108" s="9">
        <v>47</v>
      </c>
      <c r="G1108" s="9">
        <v>48</v>
      </c>
    </row>
    <row r="1109" spans="1:7" x14ac:dyDescent="0.15">
      <c r="A1109" s="30" t="s">
        <v>393</v>
      </c>
      <c r="B1109" s="36">
        <v>3</v>
      </c>
      <c r="C1109" t="s">
        <v>374</v>
      </c>
      <c r="D1109" s="38" t="s">
        <v>371</v>
      </c>
      <c r="E1109" s="36">
        <v>46.5</v>
      </c>
      <c r="F1109" s="9">
        <v>47.5</v>
      </c>
      <c r="G1109" s="9">
        <v>48.5</v>
      </c>
    </row>
    <row r="1110" spans="1:7" x14ac:dyDescent="0.15">
      <c r="A1110" s="30" t="s">
        <v>393</v>
      </c>
      <c r="B1110" s="36">
        <v>3</v>
      </c>
      <c r="C1110" t="s">
        <v>374</v>
      </c>
      <c r="D1110" s="39" t="s">
        <v>372</v>
      </c>
      <c r="E1110" s="36">
        <v>47</v>
      </c>
      <c r="F1110" s="9">
        <v>47.5</v>
      </c>
      <c r="G1110" s="9">
        <v>48.5</v>
      </c>
    </row>
    <row r="1111" spans="1:7" x14ac:dyDescent="0.15">
      <c r="A1111" s="30" t="s">
        <v>393</v>
      </c>
      <c r="B1111" s="36">
        <v>3</v>
      </c>
      <c r="C1111" s="40" t="s">
        <v>375</v>
      </c>
      <c r="D1111" s="38" t="s">
        <v>371</v>
      </c>
      <c r="E1111" s="36">
        <v>47.5</v>
      </c>
      <c r="F1111" s="9">
        <v>48</v>
      </c>
      <c r="G1111" s="9">
        <v>49</v>
      </c>
    </row>
    <row r="1112" spans="1:7" x14ac:dyDescent="0.15">
      <c r="A1112" s="30" t="s">
        <v>393</v>
      </c>
      <c r="B1112" s="36">
        <v>3</v>
      </c>
      <c r="C1112" s="40" t="s">
        <v>375</v>
      </c>
      <c r="D1112" s="39" t="s">
        <v>372</v>
      </c>
      <c r="E1112" s="36">
        <v>48</v>
      </c>
      <c r="F1112" s="9">
        <v>48</v>
      </c>
      <c r="G1112" s="9">
        <v>49</v>
      </c>
    </row>
    <row r="1113" spans="1:7" x14ac:dyDescent="0.15">
      <c r="A1113" s="30" t="s">
        <v>393</v>
      </c>
      <c r="B1113" s="36">
        <v>3</v>
      </c>
      <c r="C1113" t="s">
        <v>376</v>
      </c>
      <c r="D1113" s="38" t="s">
        <v>371</v>
      </c>
      <c r="E1113" s="36">
        <v>48</v>
      </c>
      <c r="F1113" s="9">
        <v>49</v>
      </c>
      <c r="G1113" s="9">
        <v>50</v>
      </c>
    </row>
    <row r="1114" spans="1:7" x14ac:dyDescent="0.15">
      <c r="A1114" s="30" t="s">
        <v>393</v>
      </c>
      <c r="B1114" s="36">
        <v>3</v>
      </c>
      <c r="C1114" t="s">
        <v>376</v>
      </c>
      <c r="D1114" s="39" t="s">
        <v>372</v>
      </c>
      <c r="E1114" s="36">
        <v>48.5</v>
      </c>
      <c r="F1114" s="9">
        <v>49</v>
      </c>
      <c r="G1114" s="9">
        <v>50</v>
      </c>
    </row>
    <row r="1115" spans="1:7" x14ac:dyDescent="0.15">
      <c r="A1115" s="30" t="s">
        <v>393</v>
      </c>
      <c r="B1115" s="36">
        <v>3</v>
      </c>
      <c r="C1115" s="40" t="s">
        <v>377</v>
      </c>
      <c r="D1115" s="38" t="s">
        <v>371</v>
      </c>
      <c r="E1115" s="36">
        <v>49</v>
      </c>
      <c r="F1115" s="9">
        <v>49.5</v>
      </c>
      <c r="G1115" s="9">
        <v>50.5</v>
      </c>
    </row>
    <row r="1116" spans="1:7" x14ac:dyDescent="0.15">
      <c r="A1116" s="30" t="s">
        <v>393</v>
      </c>
      <c r="B1116" s="36">
        <v>3</v>
      </c>
      <c r="C1116" s="40" t="s">
        <v>377</v>
      </c>
      <c r="D1116" s="39" t="s">
        <v>372</v>
      </c>
      <c r="E1116" s="36">
        <v>49.5</v>
      </c>
      <c r="F1116" s="9">
        <v>49.5</v>
      </c>
      <c r="G1116" s="9">
        <v>50.5</v>
      </c>
    </row>
    <row r="1117" spans="1:7" x14ac:dyDescent="0.15">
      <c r="A1117" s="30" t="s">
        <v>393</v>
      </c>
      <c r="B1117" s="36">
        <v>3</v>
      </c>
      <c r="C1117" s="40" t="s">
        <v>378</v>
      </c>
      <c r="D1117" s="38" t="s">
        <v>371</v>
      </c>
      <c r="E1117" s="36">
        <v>50</v>
      </c>
      <c r="F1117" s="9">
        <v>50.5</v>
      </c>
      <c r="G1117" s="9">
        <v>51.5</v>
      </c>
    </row>
    <row r="1118" spans="1:7" x14ac:dyDescent="0.15">
      <c r="A1118" s="30" t="s">
        <v>393</v>
      </c>
      <c r="B1118" s="36">
        <v>3</v>
      </c>
      <c r="C1118" s="40" t="s">
        <v>378</v>
      </c>
      <c r="D1118" s="39" t="s">
        <v>372</v>
      </c>
      <c r="E1118" s="36">
        <v>50.5</v>
      </c>
      <c r="F1118" s="9">
        <v>50.5</v>
      </c>
      <c r="G1118" s="9">
        <v>51.5</v>
      </c>
    </row>
    <row r="1119" spans="1:7" x14ac:dyDescent="0.15">
      <c r="A1119" s="30" t="s">
        <v>393</v>
      </c>
      <c r="B1119" s="36">
        <v>3</v>
      </c>
      <c r="C1119" s="40" t="s">
        <v>379</v>
      </c>
      <c r="D1119" s="38" t="s">
        <v>371</v>
      </c>
      <c r="E1119" s="36">
        <v>51</v>
      </c>
      <c r="F1119" s="9">
        <v>51.5</v>
      </c>
      <c r="G1119" s="9">
        <v>52.5</v>
      </c>
    </row>
    <row r="1120" spans="1:7" x14ac:dyDescent="0.15">
      <c r="A1120" s="30" t="s">
        <v>393</v>
      </c>
      <c r="B1120" s="36">
        <v>3</v>
      </c>
      <c r="C1120" s="40" t="s">
        <v>379</v>
      </c>
      <c r="D1120" s="39" t="s">
        <v>372</v>
      </c>
      <c r="E1120" s="36">
        <v>51</v>
      </c>
      <c r="F1120" s="9">
        <v>51.5</v>
      </c>
      <c r="G1120" s="9">
        <v>52.5</v>
      </c>
    </row>
    <row r="1121" spans="1:7" x14ac:dyDescent="0.15">
      <c r="A1121" s="30" t="s">
        <v>393</v>
      </c>
      <c r="B1121" s="36">
        <v>3</v>
      </c>
      <c r="C1121" t="s">
        <v>380</v>
      </c>
      <c r="D1121" s="38" t="s">
        <v>371</v>
      </c>
      <c r="E1121" s="36">
        <v>51.5</v>
      </c>
      <c r="F1121" s="9">
        <v>52.5</v>
      </c>
      <c r="G1121" s="9">
        <v>53.5</v>
      </c>
    </row>
    <row r="1122" spans="1:7" x14ac:dyDescent="0.15">
      <c r="A1122" s="30" t="s">
        <v>393</v>
      </c>
      <c r="B1122" s="36">
        <v>3</v>
      </c>
      <c r="C1122" t="s">
        <v>380</v>
      </c>
      <c r="D1122" s="39" t="s">
        <v>372</v>
      </c>
      <c r="E1122" s="36">
        <v>51.5</v>
      </c>
      <c r="F1122" s="9">
        <v>52.5</v>
      </c>
      <c r="G1122" s="9">
        <v>53.5</v>
      </c>
    </row>
    <row r="1123" spans="1:7" x14ac:dyDescent="0.15">
      <c r="A1123" s="30" t="s">
        <v>393</v>
      </c>
      <c r="B1123" s="36">
        <v>3</v>
      </c>
      <c r="C1123" s="40" t="s">
        <v>381</v>
      </c>
      <c r="D1123" s="38" t="s">
        <v>371</v>
      </c>
      <c r="E1123" s="36">
        <v>52</v>
      </c>
      <c r="F1123" s="9">
        <v>53</v>
      </c>
      <c r="G1123" s="9">
        <v>54</v>
      </c>
    </row>
    <row r="1124" spans="1:7" x14ac:dyDescent="0.15">
      <c r="A1124" s="30" t="s">
        <v>393</v>
      </c>
      <c r="B1124" s="36">
        <v>3</v>
      </c>
      <c r="C1124" s="40" t="s">
        <v>381</v>
      </c>
      <c r="D1124" s="39" t="s">
        <v>372</v>
      </c>
      <c r="E1124" s="36">
        <v>52</v>
      </c>
      <c r="F1124" s="9">
        <v>53</v>
      </c>
      <c r="G1124" s="9">
        <v>54</v>
      </c>
    </row>
    <row r="1125" spans="1:7" x14ac:dyDescent="0.15">
      <c r="A1125" s="30" t="s">
        <v>393</v>
      </c>
      <c r="B1125" s="36">
        <v>3</v>
      </c>
      <c r="C1125" t="s">
        <v>382</v>
      </c>
      <c r="D1125" s="38" t="s">
        <v>371</v>
      </c>
      <c r="E1125" s="36">
        <v>52.5</v>
      </c>
      <c r="F1125" s="9">
        <v>54</v>
      </c>
      <c r="G1125" s="9">
        <v>55</v>
      </c>
    </row>
    <row r="1126" spans="1:7" x14ac:dyDescent="0.15">
      <c r="A1126" s="30" t="s">
        <v>393</v>
      </c>
      <c r="B1126" s="36">
        <v>3</v>
      </c>
      <c r="C1126" t="s">
        <v>382</v>
      </c>
      <c r="D1126" s="39" t="s">
        <v>372</v>
      </c>
      <c r="E1126" s="36">
        <v>53</v>
      </c>
      <c r="F1126" s="9">
        <v>54</v>
      </c>
      <c r="G1126" s="9">
        <v>55</v>
      </c>
    </row>
    <row r="1127" spans="1:7" x14ac:dyDescent="0.15">
      <c r="A1127" s="30" t="s">
        <v>393</v>
      </c>
      <c r="B1127" s="36">
        <v>3</v>
      </c>
      <c r="C1127" s="40" t="s">
        <v>383</v>
      </c>
      <c r="D1127" s="38" t="s">
        <v>371</v>
      </c>
      <c r="E1127" s="36">
        <v>53.5</v>
      </c>
      <c r="F1127" s="9">
        <v>54.5</v>
      </c>
      <c r="G1127" s="9">
        <v>55.5</v>
      </c>
    </row>
    <row r="1128" spans="1:7" x14ac:dyDescent="0.15">
      <c r="A1128" s="30" t="s">
        <v>393</v>
      </c>
      <c r="B1128" s="36">
        <v>3</v>
      </c>
      <c r="C1128" s="40" t="s">
        <v>383</v>
      </c>
      <c r="D1128" s="39" t="s">
        <v>372</v>
      </c>
      <c r="E1128" s="36">
        <v>53.5</v>
      </c>
      <c r="F1128" s="9">
        <v>54.5</v>
      </c>
      <c r="G1128" s="9">
        <v>55.5</v>
      </c>
    </row>
    <row r="1129" spans="1:7" x14ac:dyDescent="0.15">
      <c r="A1129" s="30" t="s">
        <v>393</v>
      </c>
      <c r="B1129" s="36">
        <v>3</v>
      </c>
      <c r="C1129" t="s">
        <v>384</v>
      </c>
      <c r="D1129" s="38" t="s">
        <v>371</v>
      </c>
      <c r="E1129" s="36">
        <v>54</v>
      </c>
      <c r="F1129" s="9">
        <v>55</v>
      </c>
      <c r="G1129" s="9">
        <v>56</v>
      </c>
    </row>
    <row r="1130" spans="1:7" x14ac:dyDescent="0.15">
      <c r="A1130" s="30" t="s">
        <v>393</v>
      </c>
      <c r="B1130" s="36">
        <v>3</v>
      </c>
      <c r="C1130" t="s">
        <v>384</v>
      </c>
      <c r="D1130" s="39" t="s">
        <v>372</v>
      </c>
      <c r="E1130" s="36">
        <v>54</v>
      </c>
      <c r="F1130" s="4">
        <v>55</v>
      </c>
      <c r="G1130" s="4">
        <v>56</v>
      </c>
    </row>
    <row r="1131" spans="1:7" x14ac:dyDescent="0.15">
      <c r="A1131" s="30" t="s">
        <v>393</v>
      </c>
      <c r="B1131" s="36">
        <v>4</v>
      </c>
      <c r="C1131" s="40" t="s">
        <v>38</v>
      </c>
      <c r="D1131" s="38" t="s">
        <v>371</v>
      </c>
      <c r="E1131" s="36">
        <v>57</v>
      </c>
      <c r="F1131" s="9">
        <v>56.5</v>
      </c>
      <c r="G1131" s="9">
        <v>57.5</v>
      </c>
    </row>
    <row r="1132" spans="1:7" x14ac:dyDescent="0.15">
      <c r="A1132" s="30" t="s">
        <v>393</v>
      </c>
      <c r="B1132" s="36">
        <v>4</v>
      </c>
      <c r="C1132" s="40" t="s">
        <v>38</v>
      </c>
      <c r="D1132" s="39" t="s">
        <v>372</v>
      </c>
      <c r="E1132" s="36">
        <v>57</v>
      </c>
      <c r="F1132" s="9">
        <v>56.5</v>
      </c>
      <c r="G1132" s="9">
        <v>57.5</v>
      </c>
    </row>
    <row r="1133" spans="1:7" x14ac:dyDescent="0.15">
      <c r="A1133" s="30" t="s">
        <v>393</v>
      </c>
      <c r="B1133" s="36">
        <v>4</v>
      </c>
      <c r="C1133" t="s">
        <v>374</v>
      </c>
      <c r="D1133" s="38" t="s">
        <v>371</v>
      </c>
      <c r="E1133" s="36">
        <v>57</v>
      </c>
      <c r="F1133" s="9">
        <v>56.5</v>
      </c>
      <c r="G1133" s="9">
        <v>57.5</v>
      </c>
    </row>
    <row r="1134" spans="1:7" x14ac:dyDescent="0.15">
      <c r="A1134" s="30" t="s">
        <v>393</v>
      </c>
      <c r="B1134" s="36">
        <v>4</v>
      </c>
      <c r="C1134" t="s">
        <v>374</v>
      </c>
      <c r="D1134" s="39" t="s">
        <v>372</v>
      </c>
      <c r="E1134" s="36">
        <v>57</v>
      </c>
      <c r="F1134" s="9">
        <v>56.5</v>
      </c>
      <c r="G1134" s="9">
        <v>57.5</v>
      </c>
    </row>
    <row r="1135" spans="1:7" x14ac:dyDescent="0.15">
      <c r="A1135" s="30" t="s">
        <v>393</v>
      </c>
      <c r="B1135" s="36">
        <v>4</v>
      </c>
      <c r="C1135" s="40" t="s">
        <v>375</v>
      </c>
      <c r="D1135" s="38" t="s">
        <v>371</v>
      </c>
      <c r="E1135" s="36">
        <v>57</v>
      </c>
      <c r="F1135" s="9">
        <v>56.5</v>
      </c>
      <c r="G1135" s="9">
        <v>57.5</v>
      </c>
    </row>
    <row r="1136" spans="1:7" x14ac:dyDescent="0.15">
      <c r="A1136" s="30" t="s">
        <v>393</v>
      </c>
      <c r="B1136" s="36">
        <v>4</v>
      </c>
      <c r="C1136" s="40" t="s">
        <v>375</v>
      </c>
      <c r="D1136" s="39" t="s">
        <v>372</v>
      </c>
      <c r="E1136" s="36">
        <v>57</v>
      </c>
      <c r="F1136" s="9">
        <v>56.5</v>
      </c>
      <c r="G1136" s="9">
        <v>57.5</v>
      </c>
    </row>
    <row r="1137" spans="1:7" x14ac:dyDescent="0.15">
      <c r="A1137" s="30" t="s">
        <v>393</v>
      </c>
      <c r="B1137" s="36">
        <v>4</v>
      </c>
      <c r="C1137" t="s">
        <v>376</v>
      </c>
      <c r="D1137" s="38" t="s">
        <v>371</v>
      </c>
      <c r="E1137" s="36">
        <v>57</v>
      </c>
      <c r="F1137" s="9">
        <v>57</v>
      </c>
      <c r="G1137" s="9">
        <v>58</v>
      </c>
    </row>
    <row r="1138" spans="1:7" x14ac:dyDescent="0.15">
      <c r="A1138" s="30" t="s">
        <v>393</v>
      </c>
      <c r="B1138" s="36">
        <v>4</v>
      </c>
      <c r="C1138" t="s">
        <v>376</v>
      </c>
      <c r="D1138" s="39" t="s">
        <v>372</v>
      </c>
      <c r="E1138" s="36">
        <v>57</v>
      </c>
      <c r="F1138" s="9">
        <v>57</v>
      </c>
      <c r="G1138" s="9">
        <v>58</v>
      </c>
    </row>
    <row r="1139" spans="1:7" x14ac:dyDescent="0.15">
      <c r="A1139" s="30" t="s">
        <v>393</v>
      </c>
      <c r="B1139" s="36">
        <v>4</v>
      </c>
      <c r="C1139" s="40" t="s">
        <v>377</v>
      </c>
      <c r="D1139" s="38" t="s">
        <v>371</v>
      </c>
      <c r="E1139" s="36">
        <v>57</v>
      </c>
      <c r="F1139" s="9">
        <v>57</v>
      </c>
      <c r="G1139" s="9">
        <v>58</v>
      </c>
    </row>
    <row r="1140" spans="1:7" x14ac:dyDescent="0.15">
      <c r="A1140" s="30" t="s">
        <v>393</v>
      </c>
      <c r="B1140" s="36">
        <v>4</v>
      </c>
      <c r="C1140" s="40" t="s">
        <v>377</v>
      </c>
      <c r="D1140" s="39" t="s">
        <v>372</v>
      </c>
      <c r="E1140" s="36">
        <v>57</v>
      </c>
      <c r="F1140" s="9">
        <v>57</v>
      </c>
      <c r="G1140" s="9">
        <v>58</v>
      </c>
    </row>
    <row r="1141" spans="1:7" x14ac:dyDescent="0.15">
      <c r="A1141" s="30" t="s">
        <v>393</v>
      </c>
      <c r="B1141" s="36">
        <v>4</v>
      </c>
      <c r="C1141" s="40" t="s">
        <v>378</v>
      </c>
      <c r="D1141" s="38" t="s">
        <v>371</v>
      </c>
      <c r="E1141" s="36">
        <v>57</v>
      </c>
      <c r="F1141" s="9">
        <v>57</v>
      </c>
      <c r="G1141" s="9">
        <v>58</v>
      </c>
    </row>
    <row r="1142" spans="1:7" x14ac:dyDescent="0.15">
      <c r="A1142" s="30" t="s">
        <v>393</v>
      </c>
      <c r="B1142" s="36">
        <v>4</v>
      </c>
      <c r="C1142" s="40" t="s">
        <v>378</v>
      </c>
      <c r="D1142" s="39" t="s">
        <v>372</v>
      </c>
      <c r="E1142" s="36">
        <v>57</v>
      </c>
      <c r="F1142" s="9">
        <v>57</v>
      </c>
      <c r="G1142" s="9">
        <v>58</v>
      </c>
    </row>
    <row r="1143" spans="1:7" x14ac:dyDescent="0.15">
      <c r="A1143" s="30" t="s">
        <v>393</v>
      </c>
      <c r="B1143" s="36">
        <v>4</v>
      </c>
      <c r="C1143" s="40" t="s">
        <v>379</v>
      </c>
      <c r="D1143" s="38" t="s">
        <v>371</v>
      </c>
      <c r="E1143" s="36">
        <v>57</v>
      </c>
      <c r="F1143" s="9">
        <v>57.5</v>
      </c>
      <c r="G1143" s="9">
        <v>58.5</v>
      </c>
    </row>
    <row r="1144" spans="1:7" x14ac:dyDescent="0.15">
      <c r="A1144" s="30" t="s">
        <v>393</v>
      </c>
      <c r="B1144" s="36">
        <v>4</v>
      </c>
      <c r="C1144" s="40" t="s">
        <v>379</v>
      </c>
      <c r="D1144" s="39" t="s">
        <v>372</v>
      </c>
      <c r="E1144" s="36">
        <v>57</v>
      </c>
      <c r="F1144" s="9">
        <v>57.5</v>
      </c>
      <c r="G1144" s="9">
        <v>58.5</v>
      </c>
    </row>
    <row r="1145" spans="1:7" x14ac:dyDescent="0.15">
      <c r="A1145" s="30" t="s">
        <v>393</v>
      </c>
      <c r="B1145" s="36">
        <v>4</v>
      </c>
      <c r="C1145" t="s">
        <v>380</v>
      </c>
      <c r="D1145" s="38" t="s">
        <v>371</v>
      </c>
      <c r="E1145" s="36">
        <v>57</v>
      </c>
      <c r="F1145" s="9">
        <v>57.5</v>
      </c>
      <c r="G1145" s="9">
        <v>58.5</v>
      </c>
    </row>
    <row r="1146" spans="1:7" x14ac:dyDescent="0.15">
      <c r="A1146" s="30" t="s">
        <v>393</v>
      </c>
      <c r="B1146" s="36">
        <v>4</v>
      </c>
      <c r="C1146" t="s">
        <v>380</v>
      </c>
      <c r="D1146" s="39" t="s">
        <v>372</v>
      </c>
      <c r="E1146" s="36">
        <v>57</v>
      </c>
      <c r="F1146" s="9">
        <v>57.5</v>
      </c>
      <c r="G1146" s="9">
        <v>58.5</v>
      </c>
    </row>
    <row r="1147" spans="1:7" x14ac:dyDescent="0.15">
      <c r="A1147" s="30" t="s">
        <v>393</v>
      </c>
      <c r="B1147" s="36">
        <v>4</v>
      </c>
      <c r="C1147" s="40" t="s">
        <v>381</v>
      </c>
      <c r="D1147" s="38" t="s">
        <v>371</v>
      </c>
      <c r="E1147" s="36">
        <v>57</v>
      </c>
      <c r="F1147" s="9">
        <v>57.5</v>
      </c>
      <c r="G1147" s="9">
        <v>58.5</v>
      </c>
    </row>
    <row r="1148" spans="1:7" x14ac:dyDescent="0.15">
      <c r="A1148" s="30" t="s">
        <v>393</v>
      </c>
      <c r="B1148" s="36">
        <v>4</v>
      </c>
      <c r="C1148" s="40" t="s">
        <v>381</v>
      </c>
      <c r="D1148" s="39" t="s">
        <v>372</v>
      </c>
      <c r="E1148" s="36">
        <v>57</v>
      </c>
      <c r="F1148" s="9">
        <v>57.5</v>
      </c>
      <c r="G1148" s="9">
        <v>58.5</v>
      </c>
    </row>
    <row r="1149" spans="1:7" x14ac:dyDescent="0.15">
      <c r="A1149" s="30" t="s">
        <v>393</v>
      </c>
      <c r="B1149" s="36">
        <v>4</v>
      </c>
      <c r="C1149" t="s">
        <v>382</v>
      </c>
      <c r="D1149" s="38" t="s">
        <v>371</v>
      </c>
      <c r="E1149" s="36">
        <v>57</v>
      </c>
      <c r="F1149" s="9">
        <v>58</v>
      </c>
      <c r="G1149" s="9">
        <v>59</v>
      </c>
    </row>
    <row r="1150" spans="1:7" x14ac:dyDescent="0.15">
      <c r="A1150" s="30" t="s">
        <v>393</v>
      </c>
      <c r="B1150" s="36">
        <v>4</v>
      </c>
      <c r="C1150" t="s">
        <v>382</v>
      </c>
      <c r="D1150" s="39" t="s">
        <v>372</v>
      </c>
      <c r="E1150" s="36">
        <v>57</v>
      </c>
      <c r="F1150" s="9">
        <v>58</v>
      </c>
      <c r="G1150" s="9">
        <v>59</v>
      </c>
    </row>
    <row r="1151" spans="1:7" x14ac:dyDescent="0.15">
      <c r="A1151" s="30" t="s">
        <v>393</v>
      </c>
      <c r="B1151" s="36">
        <v>4</v>
      </c>
      <c r="C1151" s="40" t="s">
        <v>383</v>
      </c>
      <c r="D1151" s="38" t="s">
        <v>371</v>
      </c>
      <c r="E1151" s="36">
        <v>57</v>
      </c>
      <c r="F1151" s="9">
        <v>58</v>
      </c>
      <c r="G1151" s="9">
        <v>59</v>
      </c>
    </row>
    <row r="1152" spans="1:7" x14ac:dyDescent="0.15">
      <c r="A1152" s="30" t="s">
        <v>393</v>
      </c>
      <c r="B1152" s="36">
        <v>4</v>
      </c>
      <c r="C1152" s="40" t="s">
        <v>383</v>
      </c>
      <c r="D1152" s="39" t="s">
        <v>372</v>
      </c>
      <c r="E1152" s="36">
        <v>57</v>
      </c>
      <c r="F1152" s="9">
        <v>58</v>
      </c>
      <c r="G1152" s="9">
        <v>59</v>
      </c>
    </row>
    <row r="1153" spans="1:7" x14ac:dyDescent="0.15">
      <c r="A1153" s="30" t="s">
        <v>393</v>
      </c>
      <c r="B1153" s="36">
        <v>4</v>
      </c>
      <c r="C1153" t="s">
        <v>384</v>
      </c>
      <c r="D1153" s="38" t="s">
        <v>371</v>
      </c>
      <c r="E1153" s="36">
        <v>57</v>
      </c>
      <c r="F1153" s="9">
        <v>58</v>
      </c>
      <c r="G1153" s="9">
        <v>59</v>
      </c>
    </row>
    <row r="1154" spans="1:7" x14ac:dyDescent="0.15">
      <c r="A1154" s="30" t="s">
        <v>393</v>
      </c>
      <c r="B1154" s="36">
        <v>4</v>
      </c>
      <c r="C1154" t="s">
        <v>384</v>
      </c>
      <c r="D1154" s="39" t="s">
        <v>372</v>
      </c>
      <c r="E1154" s="36">
        <v>57</v>
      </c>
      <c r="F1154" s="4">
        <v>58</v>
      </c>
      <c r="G1154" s="4">
        <v>59</v>
      </c>
    </row>
    <row r="1155" spans="1:7" x14ac:dyDescent="0.15">
      <c r="A1155" s="30" t="s">
        <v>393</v>
      </c>
      <c r="B1155" s="36">
        <v>5</v>
      </c>
      <c r="C1155" s="40" t="s">
        <v>38</v>
      </c>
      <c r="D1155" s="38" t="s">
        <v>371</v>
      </c>
      <c r="E1155" s="36">
        <v>59.5</v>
      </c>
      <c r="F1155" s="9">
        <v>58.5</v>
      </c>
      <c r="G1155" s="9">
        <v>59.5</v>
      </c>
    </row>
    <row r="1156" spans="1:7" x14ac:dyDescent="0.15">
      <c r="A1156" s="30" t="s">
        <v>393</v>
      </c>
      <c r="B1156" s="36">
        <v>5</v>
      </c>
      <c r="C1156" s="40" t="s">
        <v>38</v>
      </c>
      <c r="D1156" s="39" t="s">
        <v>372</v>
      </c>
      <c r="E1156" s="36">
        <v>59.5</v>
      </c>
      <c r="F1156" s="9">
        <v>58.5</v>
      </c>
      <c r="G1156" s="9">
        <v>59.5</v>
      </c>
    </row>
    <row r="1157" spans="1:7" x14ac:dyDescent="0.15">
      <c r="A1157" s="30" t="s">
        <v>393</v>
      </c>
      <c r="B1157" s="36">
        <v>5</v>
      </c>
      <c r="C1157" t="s">
        <v>374</v>
      </c>
      <c r="D1157" s="38" t="s">
        <v>371</v>
      </c>
      <c r="E1157" s="36">
        <v>59.5</v>
      </c>
      <c r="F1157" s="9">
        <v>58.5</v>
      </c>
      <c r="G1157" s="9">
        <v>59.5</v>
      </c>
    </row>
    <row r="1158" spans="1:7" x14ac:dyDescent="0.15">
      <c r="A1158" s="30" t="s">
        <v>393</v>
      </c>
      <c r="B1158" s="36">
        <v>5</v>
      </c>
      <c r="C1158" t="s">
        <v>374</v>
      </c>
      <c r="D1158" s="39" t="s">
        <v>372</v>
      </c>
      <c r="E1158" s="36">
        <v>59.5</v>
      </c>
      <c r="F1158" s="9">
        <v>58.5</v>
      </c>
      <c r="G1158" s="9">
        <v>59.5</v>
      </c>
    </row>
    <row r="1159" spans="1:7" x14ac:dyDescent="0.15">
      <c r="A1159" s="30" t="s">
        <v>393</v>
      </c>
      <c r="B1159" s="36">
        <v>5</v>
      </c>
      <c r="C1159" s="40" t="s">
        <v>375</v>
      </c>
      <c r="D1159" s="38" t="s">
        <v>371</v>
      </c>
      <c r="E1159" s="36">
        <v>59.5</v>
      </c>
      <c r="F1159" s="9">
        <v>58.5</v>
      </c>
      <c r="G1159" s="9">
        <v>59.5</v>
      </c>
    </row>
    <row r="1160" spans="1:7" x14ac:dyDescent="0.15">
      <c r="A1160" s="30" t="s">
        <v>393</v>
      </c>
      <c r="B1160" s="36">
        <v>5</v>
      </c>
      <c r="C1160" s="40" t="s">
        <v>375</v>
      </c>
      <c r="D1160" s="39" t="s">
        <v>372</v>
      </c>
      <c r="E1160" s="36">
        <v>59.5</v>
      </c>
      <c r="F1160" s="9">
        <v>58.5</v>
      </c>
      <c r="G1160" s="9">
        <v>59.5</v>
      </c>
    </row>
    <row r="1161" spans="1:7" x14ac:dyDescent="0.15">
      <c r="A1161" s="30" t="s">
        <v>393</v>
      </c>
      <c r="B1161" s="36">
        <v>5</v>
      </c>
      <c r="C1161" t="s">
        <v>376</v>
      </c>
      <c r="D1161" s="38" t="s">
        <v>371</v>
      </c>
      <c r="E1161" s="36">
        <v>59</v>
      </c>
      <c r="F1161" s="9">
        <v>58.5</v>
      </c>
      <c r="G1161" s="9">
        <v>59.5</v>
      </c>
    </row>
    <row r="1162" spans="1:7" x14ac:dyDescent="0.15">
      <c r="A1162" s="30" t="s">
        <v>393</v>
      </c>
      <c r="B1162" s="36">
        <v>5</v>
      </c>
      <c r="C1162" t="s">
        <v>376</v>
      </c>
      <c r="D1162" s="39" t="s">
        <v>372</v>
      </c>
      <c r="E1162" s="36">
        <v>59</v>
      </c>
      <c r="F1162" s="9">
        <v>58.5</v>
      </c>
      <c r="G1162" s="9">
        <v>59.5</v>
      </c>
    </row>
    <row r="1163" spans="1:7" x14ac:dyDescent="0.15">
      <c r="A1163" s="30" t="s">
        <v>393</v>
      </c>
      <c r="B1163" s="36">
        <v>5</v>
      </c>
      <c r="C1163" s="40" t="s">
        <v>377</v>
      </c>
      <c r="D1163" s="38" t="s">
        <v>371</v>
      </c>
      <c r="E1163" s="36">
        <v>59</v>
      </c>
      <c r="F1163" s="9">
        <v>58.5</v>
      </c>
      <c r="G1163" s="9">
        <v>59.5</v>
      </c>
    </row>
    <row r="1164" spans="1:7" x14ac:dyDescent="0.15">
      <c r="A1164" s="30" t="s">
        <v>393</v>
      </c>
      <c r="B1164" s="36">
        <v>5</v>
      </c>
      <c r="C1164" s="40" t="s">
        <v>377</v>
      </c>
      <c r="D1164" s="39" t="s">
        <v>372</v>
      </c>
      <c r="E1164" s="36">
        <v>59</v>
      </c>
      <c r="F1164" s="9">
        <v>58.5</v>
      </c>
      <c r="G1164" s="9">
        <v>59.5</v>
      </c>
    </row>
    <row r="1165" spans="1:7" x14ac:dyDescent="0.15">
      <c r="A1165" s="30" t="s">
        <v>393</v>
      </c>
      <c r="B1165" s="36">
        <v>5</v>
      </c>
      <c r="C1165" s="40" t="s">
        <v>378</v>
      </c>
      <c r="D1165" s="38" t="s">
        <v>371</v>
      </c>
      <c r="E1165" s="36">
        <v>59</v>
      </c>
      <c r="F1165" s="9">
        <v>58.5</v>
      </c>
      <c r="G1165" s="9">
        <v>59.5</v>
      </c>
    </row>
    <row r="1166" spans="1:7" x14ac:dyDescent="0.15">
      <c r="A1166" s="30" t="s">
        <v>393</v>
      </c>
      <c r="B1166" s="36">
        <v>5</v>
      </c>
      <c r="C1166" s="40" t="s">
        <v>378</v>
      </c>
      <c r="D1166" s="39" t="s">
        <v>372</v>
      </c>
      <c r="E1166" s="36">
        <v>59</v>
      </c>
      <c r="F1166" s="9">
        <v>58.5</v>
      </c>
      <c r="G1166" s="9">
        <v>59.5</v>
      </c>
    </row>
    <row r="1167" spans="1:7" x14ac:dyDescent="0.15">
      <c r="A1167" s="30" t="s">
        <v>393</v>
      </c>
      <c r="B1167" s="36">
        <v>5</v>
      </c>
      <c r="C1167" s="40" t="s">
        <v>379</v>
      </c>
      <c r="D1167" s="38" t="s">
        <v>371</v>
      </c>
      <c r="E1167" s="36">
        <v>58.5</v>
      </c>
      <c r="F1167" s="9">
        <v>58.5</v>
      </c>
      <c r="G1167" s="9">
        <v>59.5</v>
      </c>
    </row>
    <row r="1168" spans="1:7" x14ac:dyDescent="0.15">
      <c r="A1168" s="30" t="s">
        <v>393</v>
      </c>
      <c r="B1168" s="36">
        <v>5</v>
      </c>
      <c r="C1168" s="40" t="s">
        <v>379</v>
      </c>
      <c r="D1168" s="39" t="s">
        <v>372</v>
      </c>
      <c r="E1168" s="36">
        <v>58.5</v>
      </c>
      <c r="F1168" s="9">
        <v>58.5</v>
      </c>
      <c r="G1168" s="9">
        <v>59.5</v>
      </c>
    </row>
    <row r="1169" spans="1:7" x14ac:dyDescent="0.15">
      <c r="A1169" s="30" t="s">
        <v>393</v>
      </c>
      <c r="B1169" s="36">
        <v>5</v>
      </c>
      <c r="C1169" t="s">
        <v>380</v>
      </c>
      <c r="D1169" s="38" t="s">
        <v>371</v>
      </c>
      <c r="E1169" s="36">
        <v>58.5</v>
      </c>
      <c r="F1169" s="9">
        <v>58.5</v>
      </c>
      <c r="G1169" s="9">
        <v>59.5</v>
      </c>
    </row>
    <row r="1170" spans="1:7" x14ac:dyDescent="0.15">
      <c r="A1170" s="30" t="s">
        <v>393</v>
      </c>
      <c r="B1170" s="36">
        <v>5</v>
      </c>
      <c r="C1170" t="s">
        <v>380</v>
      </c>
      <c r="D1170" s="39" t="s">
        <v>372</v>
      </c>
      <c r="E1170" s="36">
        <v>58.5</v>
      </c>
      <c r="F1170" s="9">
        <v>58.5</v>
      </c>
      <c r="G1170" s="9">
        <v>59.5</v>
      </c>
    </row>
    <row r="1171" spans="1:7" x14ac:dyDescent="0.15">
      <c r="A1171" s="30" t="s">
        <v>393</v>
      </c>
      <c r="B1171" s="36">
        <v>5</v>
      </c>
      <c r="C1171" s="40" t="s">
        <v>381</v>
      </c>
      <c r="D1171" s="38" t="s">
        <v>371</v>
      </c>
      <c r="E1171" s="36">
        <v>58.5</v>
      </c>
      <c r="F1171" s="9">
        <v>58.5</v>
      </c>
      <c r="G1171" s="9">
        <v>59.5</v>
      </c>
    </row>
    <row r="1172" spans="1:7" x14ac:dyDescent="0.15">
      <c r="A1172" s="30" t="s">
        <v>393</v>
      </c>
      <c r="B1172" s="36">
        <v>5</v>
      </c>
      <c r="C1172" s="40" t="s">
        <v>381</v>
      </c>
      <c r="D1172" s="39" t="s">
        <v>372</v>
      </c>
      <c r="E1172" s="36">
        <v>58.5</v>
      </c>
      <c r="F1172" s="9">
        <v>58.5</v>
      </c>
      <c r="G1172" s="9">
        <v>59.5</v>
      </c>
    </row>
    <row r="1173" spans="1:7" x14ac:dyDescent="0.15">
      <c r="A1173" s="30" t="s">
        <v>393</v>
      </c>
      <c r="B1173" s="36">
        <v>5</v>
      </c>
      <c r="C1173" t="s">
        <v>382</v>
      </c>
      <c r="D1173" s="38" t="s">
        <v>371</v>
      </c>
      <c r="E1173" s="36">
        <v>58</v>
      </c>
      <c r="F1173" s="9">
        <v>58.5</v>
      </c>
      <c r="G1173" s="9">
        <v>59.5</v>
      </c>
    </row>
    <row r="1174" spans="1:7" x14ac:dyDescent="0.15">
      <c r="A1174" s="30" t="s">
        <v>393</v>
      </c>
      <c r="B1174" s="36">
        <v>5</v>
      </c>
      <c r="C1174" t="s">
        <v>382</v>
      </c>
      <c r="D1174" s="39" t="s">
        <v>372</v>
      </c>
      <c r="E1174" s="36">
        <v>58</v>
      </c>
      <c r="F1174" s="9">
        <v>58.5</v>
      </c>
      <c r="G1174" s="9">
        <v>59.5</v>
      </c>
    </row>
    <row r="1175" spans="1:7" x14ac:dyDescent="0.15">
      <c r="A1175" s="30" t="s">
        <v>393</v>
      </c>
      <c r="B1175" s="36">
        <v>5</v>
      </c>
      <c r="C1175" s="40" t="s">
        <v>383</v>
      </c>
      <c r="D1175" s="38" t="s">
        <v>371</v>
      </c>
      <c r="E1175" s="36">
        <v>58</v>
      </c>
      <c r="F1175" s="9">
        <v>58.5</v>
      </c>
      <c r="G1175" s="9">
        <v>59.5</v>
      </c>
    </row>
    <row r="1176" spans="1:7" x14ac:dyDescent="0.15">
      <c r="A1176" s="30" t="s">
        <v>393</v>
      </c>
      <c r="B1176" s="36">
        <v>5</v>
      </c>
      <c r="C1176" s="40" t="s">
        <v>383</v>
      </c>
      <c r="D1176" s="39" t="s">
        <v>372</v>
      </c>
      <c r="E1176" s="36">
        <v>58</v>
      </c>
      <c r="F1176" s="9">
        <v>58.5</v>
      </c>
      <c r="G1176" s="9">
        <v>59.5</v>
      </c>
    </row>
    <row r="1177" spans="1:7" x14ac:dyDescent="0.15">
      <c r="A1177" s="30" t="s">
        <v>393</v>
      </c>
      <c r="B1177" s="36">
        <v>5</v>
      </c>
      <c r="C1177" t="s">
        <v>384</v>
      </c>
      <c r="D1177" s="38" t="s">
        <v>371</v>
      </c>
      <c r="E1177" s="36">
        <v>58</v>
      </c>
      <c r="F1177" s="9">
        <v>58.5</v>
      </c>
      <c r="G1177" s="9">
        <v>59.5</v>
      </c>
    </row>
    <row r="1178" spans="1:7" x14ac:dyDescent="0.15">
      <c r="A1178" s="30" t="s">
        <v>393</v>
      </c>
      <c r="B1178" s="36">
        <v>5</v>
      </c>
      <c r="C1178" t="s">
        <v>384</v>
      </c>
      <c r="D1178" s="39" t="s">
        <v>372</v>
      </c>
      <c r="E1178" s="36">
        <v>58</v>
      </c>
      <c r="F1178" s="4">
        <v>58.5</v>
      </c>
      <c r="G1178" s="4">
        <v>59.5</v>
      </c>
    </row>
    <row r="1179" spans="1:7" x14ac:dyDescent="0.15">
      <c r="A1179" s="30" t="s">
        <v>393</v>
      </c>
      <c r="B1179" s="36" t="s">
        <v>367</v>
      </c>
      <c r="C1179" s="40" t="s">
        <v>38</v>
      </c>
      <c r="D1179" s="38" t="s">
        <v>371</v>
      </c>
      <c r="E1179" s="36">
        <v>60</v>
      </c>
      <c r="F1179" s="9">
        <v>58.5</v>
      </c>
      <c r="G1179" s="9">
        <v>59.5</v>
      </c>
    </row>
    <row r="1180" spans="1:7" x14ac:dyDescent="0.15">
      <c r="A1180" s="30" t="s">
        <v>393</v>
      </c>
      <c r="B1180" s="36" t="s">
        <v>367</v>
      </c>
      <c r="C1180" s="40" t="s">
        <v>38</v>
      </c>
      <c r="D1180" s="39" t="s">
        <v>372</v>
      </c>
      <c r="E1180" s="36">
        <v>60</v>
      </c>
      <c r="F1180" s="9">
        <v>58.5</v>
      </c>
      <c r="G1180" s="9">
        <v>59.5</v>
      </c>
    </row>
    <row r="1181" spans="1:7" x14ac:dyDescent="0.15">
      <c r="A1181" s="30" t="s">
        <v>393</v>
      </c>
      <c r="B1181" s="36" t="s">
        <v>367</v>
      </c>
      <c r="C1181" t="s">
        <v>374</v>
      </c>
      <c r="D1181" s="38" t="s">
        <v>371</v>
      </c>
      <c r="E1181" s="36">
        <v>60</v>
      </c>
      <c r="F1181" s="9">
        <v>58.5</v>
      </c>
      <c r="G1181" s="9">
        <v>59.5</v>
      </c>
    </row>
    <row r="1182" spans="1:7" x14ac:dyDescent="0.15">
      <c r="A1182" s="30" t="s">
        <v>393</v>
      </c>
      <c r="B1182" s="36" t="s">
        <v>367</v>
      </c>
      <c r="C1182" t="s">
        <v>374</v>
      </c>
      <c r="D1182" s="39" t="s">
        <v>372</v>
      </c>
      <c r="E1182" s="36">
        <v>60</v>
      </c>
      <c r="F1182" s="9">
        <v>58.5</v>
      </c>
      <c r="G1182" s="9">
        <v>59.5</v>
      </c>
    </row>
    <row r="1183" spans="1:7" x14ac:dyDescent="0.15">
      <c r="A1183" s="30" t="s">
        <v>393</v>
      </c>
      <c r="B1183" s="36" t="s">
        <v>367</v>
      </c>
      <c r="C1183" s="40" t="s">
        <v>375</v>
      </c>
      <c r="D1183" s="38" t="s">
        <v>371</v>
      </c>
      <c r="E1183" s="36">
        <v>60</v>
      </c>
      <c r="F1183" s="9">
        <v>58.5</v>
      </c>
      <c r="G1183" s="9">
        <v>59.5</v>
      </c>
    </row>
    <row r="1184" spans="1:7" x14ac:dyDescent="0.15">
      <c r="A1184" s="30" t="s">
        <v>393</v>
      </c>
      <c r="B1184" s="36" t="s">
        <v>367</v>
      </c>
      <c r="C1184" s="40" t="s">
        <v>375</v>
      </c>
      <c r="D1184" s="39" t="s">
        <v>372</v>
      </c>
      <c r="E1184" s="36">
        <v>60</v>
      </c>
      <c r="F1184" s="9">
        <v>58.5</v>
      </c>
      <c r="G1184" s="9">
        <v>59.5</v>
      </c>
    </row>
    <row r="1185" spans="1:7" x14ac:dyDescent="0.15">
      <c r="A1185" s="30" t="s">
        <v>393</v>
      </c>
      <c r="B1185" s="36" t="s">
        <v>367</v>
      </c>
      <c r="C1185" t="s">
        <v>376</v>
      </c>
      <c r="D1185" s="38" t="s">
        <v>371</v>
      </c>
      <c r="E1185" s="36">
        <v>59.5</v>
      </c>
      <c r="F1185" s="9">
        <v>58.5</v>
      </c>
      <c r="G1185" s="9">
        <v>59.5</v>
      </c>
    </row>
    <row r="1186" spans="1:7" x14ac:dyDescent="0.15">
      <c r="A1186" s="30" t="s">
        <v>393</v>
      </c>
      <c r="B1186" s="36" t="s">
        <v>367</v>
      </c>
      <c r="C1186" t="s">
        <v>376</v>
      </c>
      <c r="D1186" s="39" t="s">
        <v>372</v>
      </c>
      <c r="E1186" s="36">
        <v>59.5</v>
      </c>
      <c r="F1186" s="9">
        <v>58.5</v>
      </c>
      <c r="G1186" s="9">
        <v>59.5</v>
      </c>
    </row>
    <row r="1187" spans="1:7" x14ac:dyDescent="0.15">
      <c r="A1187" s="30" t="s">
        <v>393</v>
      </c>
      <c r="B1187" s="36" t="s">
        <v>367</v>
      </c>
      <c r="C1187" s="40" t="s">
        <v>377</v>
      </c>
      <c r="D1187" s="38" t="s">
        <v>371</v>
      </c>
      <c r="E1187" s="36">
        <v>59</v>
      </c>
      <c r="F1187" s="9">
        <v>58.5</v>
      </c>
      <c r="G1187" s="9">
        <v>59.5</v>
      </c>
    </row>
    <row r="1188" spans="1:7" x14ac:dyDescent="0.15">
      <c r="A1188" s="30" t="s">
        <v>393</v>
      </c>
      <c r="B1188" s="36" t="s">
        <v>367</v>
      </c>
      <c r="C1188" s="40" t="s">
        <v>377</v>
      </c>
      <c r="D1188" s="39" t="s">
        <v>372</v>
      </c>
      <c r="E1188" s="36">
        <v>59</v>
      </c>
      <c r="F1188" s="9">
        <v>58.5</v>
      </c>
      <c r="G1188" s="9">
        <v>59.5</v>
      </c>
    </row>
    <row r="1189" spans="1:7" x14ac:dyDescent="0.15">
      <c r="A1189" s="30" t="s">
        <v>393</v>
      </c>
      <c r="B1189" s="36" t="s">
        <v>367</v>
      </c>
      <c r="C1189" s="40" t="s">
        <v>378</v>
      </c>
      <c r="D1189" s="38" t="s">
        <v>371</v>
      </c>
      <c r="E1189" s="36">
        <v>59</v>
      </c>
      <c r="F1189" s="9">
        <v>58.5</v>
      </c>
      <c r="G1189" s="9">
        <v>59.5</v>
      </c>
    </row>
    <row r="1190" spans="1:7" x14ac:dyDescent="0.15">
      <c r="A1190" s="30" t="s">
        <v>393</v>
      </c>
      <c r="B1190" s="36" t="s">
        <v>367</v>
      </c>
      <c r="C1190" s="40" t="s">
        <v>378</v>
      </c>
      <c r="D1190" s="39" t="s">
        <v>372</v>
      </c>
      <c r="E1190" s="36">
        <v>59</v>
      </c>
      <c r="F1190" s="9">
        <v>58.5</v>
      </c>
      <c r="G1190" s="9">
        <v>59.5</v>
      </c>
    </row>
    <row r="1191" spans="1:7" x14ac:dyDescent="0.15">
      <c r="A1191" s="30" t="s">
        <v>393</v>
      </c>
      <c r="B1191" s="36" t="s">
        <v>367</v>
      </c>
      <c r="C1191" s="40" t="s">
        <v>379</v>
      </c>
      <c r="D1191" s="38" t="s">
        <v>371</v>
      </c>
      <c r="E1191" s="36">
        <v>58.5</v>
      </c>
      <c r="F1191" s="9">
        <v>58.5</v>
      </c>
      <c r="G1191" s="9">
        <v>59.5</v>
      </c>
    </row>
    <row r="1192" spans="1:7" x14ac:dyDescent="0.15">
      <c r="A1192" s="30" t="s">
        <v>393</v>
      </c>
      <c r="B1192" s="36" t="s">
        <v>367</v>
      </c>
      <c r="C1192" s="40" t="s">
        <v>379</v>
      </c>
      <c r="D1192" s="39" t="s">
        <v>372</v>
      </c>
      <c r="E1192" s="36">
        <v>58.5</v>
      </c>
      <c r="F1192" s="9">
        <v>58.5</v>
      </c>
      <c r="G1192" s="9">
        <v>59.5</v>
      </c>
    </row>
    <row r="1193" spans="1:7" x14ac:dyDescent="0.15">
      <c r="A1193" s="30" t="s">
        <v>393</v>
      </c>
      <c r="B1193" s="36" t="s">
        <v>367</v>
      </c>
      <c r="C1193" t="s">
        <v>380</v>
      </c>
      <c r="D1193" s="38" t="s">
        <v>371</v>
      </c>
      <c r="E1193" s="36">
        <v>58.5</v>
      </c>
      <c r="F1193" s="9">
        <v>58.5</v>
      </c>
      <c r="G1193" s="9">
        <v>59.5</v>
      </c>
    </row>
    <row r="1194" spans="1:7" x14ac:dyDescent="0.15">
      <c r="A1194" s="30" t="s">
        <v>393</v>
      </c>
      <c r="B1194" s="36" t="s">
        <v>367</v>
      </c>
      <c r="C1194" t="s">
        <v>380</v>
      </c>
      <c r="D1194" s="39" t="s">
        <v>372</v>
      </c>
      <c r="E1194" s="36">
        <v>58.5</v>
      </c>
      <c r="F1194" s="9">
        <v>58.5</v>
      </c>
      <c r="G1194" s="9">
        <v>59.5</v>
      </c>
    </row>
    <row r="1195" spans="1:7" x14ac:dyDescent="0.15">
      <c r="A1195" s="30" t="s">
        <v>393</v>
      </c>
      <c r="B1195" s="36" t="s">
        <v>367</v>
      </c>
      <c r="C1195" s="40" t="s">
        <v>381</v>
      </c>
      <c r="D1195" s="38" t="s">
        <v>371</v>
      </c>
      <c r="E1195" s="36">
        <v>58.5</v>
      </c>
      <c r="F1195" s="9">
        <v>58.5</v>
      </c>
      <c r="G1195" s="9">
        <v>59.5</v>
      </c>
    </row>
    <row r="1196" spans="1:7" x14ac:dyDescent="0.15">
      <c r="A1196" s="30" t="s">
        <v>393</v>
      </c>
      <c r="B1196" s="36" t="s">
        <v>367</v>
      </c>
      <c r="C1196" s="40" t="s">
        <v>381</v>
      </c>
      <c r="D1196" s="39" t="s">
        <v>372</v>
      </c>
      <c r="E1196" s="36">
        <v>58.5</v>
      </c>
      <c r="F1196" s="9">
        <v>58.5</v>
      </c>
      <c r="G1196" s="9">
        <v>59.5</v>
      </c>
    </row>
    <row r="1197" spans="1:7" x14ac:dyDescent="0.15">
      <c r="A1197" s="30" t="s">
        <v>393</v>
      </c>
      <c r="B1197" s="36" t="s">
        <v>367</v>
      </c>
      <c r="C1197" t="s">
        <v>382</v>
      </c>
      <c r="D1197" s="38" t="s">
        <v>371</v>
      </c>
      <c r="E1197" s="36">
        <v>58</v>
      </c>
      <c r="F1197" s="9">
        <v>58.5</v>
      </c>
      <c r="G1197" s="9">
        <v>59.5</v>
      </c>
    </row>
    <row r="1198" spans="1:7" x14ac:dyDescent="0.15">
      <c r="A1198" s="30" t="s">
        <v>393</v>
      </c>
      <c r="B1198" s="36" t="s">
        <v>367</v>
      </c>
      <c r="C1198" t="s">
        <v>382</v>
      </c>
      <c r="D1198" s="39" t="s">
        <v>372</v>
      </c>
      <c r="E1198" s="36">
        <v>58</v>
      </c>
      <c r="F1198" s="9">
        <v>58.5</v>
      </c>
      <c r="G1198" s="9">
        <v>59.5</v>
      </c>
    </row>
    <row r="1199" spans="1:7" x14ac:dyDescent="0.15">
      <c r="A1199" s="30" t="s">
        <v>393</v>
      </c>
      <c r="B1199" s="36" t="s">
        <v>367</v>
      </c>
      <c r="C1199" s="40" t="s">
        <v>383</v>
      </c>
      <c r="D1199" s="38" t="s">
        <v>371</v>
      </c>
      <c r="E1199" s="36">
        <v>58</v>
      </c>
      <c r="F1199" s="9">
        <v>58.5</v>
      </c>
      <c r="G1199" s="9">
        <v>59.5</v>
      </c>
    </row>
    <row r="1200" spans="1:7" x14ac:dyDescent="0.15">
      <c r="A1200" s="30" t="s">
        <v>393</v>
      </c>
      <c r="B1200" s="36" t="s">
        <v>367</v>
      </c>
      <c r="C1200" s="40" t="s">
        <v>383</v>
      </c>
      <c r="D1200" s="39" t="s">
        <v>372</v>
      </c>
      <c r="E1200" s="36">
        <v>58</v>
      </c>
      <c r="F1200" s="9">
        <v>58.5</v>
      </c>
      <c r="G1200" s="9">
        <v>59.5</v>
      </c>
    </row>
    <row r="1201" spans="1:7" x14ac:dyDescent="0.15">
      <c r="A1201" s="30" t="s">
        <v>393</v>
      </c>
      <c r="B1201" s="36" t="s">
        <v>367</v>
      </c>
      <c r="C1201" t="s">
        <v>384</v>
      </c>
      <c r="D1201" s="38" t="s">
        <v>371</v>
      </c>
      <c r="E1201" s="36">
        <v>58</v>
      </c>
      <c r="F1201" s="9">
        <v>58.5</v>
      </c>
      <c r="G1201" s="9">
        <v>59.5</v>
      </c>
    </row>
    <row r="1202" spans="1:7" x14ac:dyDescent="0.15">
      <c r="A1202" s="30" t="s">
        <v>393</v>
      </c>
      <c r="B1202" s="36" t="s">
        <v>367</v>
      </c>
      <c r="C1202" t="s">
        <v>384</v>
      </c>
      <c r="D1202" s="39" t="s">
        <v>372</v>
      </c>
      <c r="E1202" s="36">
        <v>58</v>
      </c>
      <c r="F1202" s="4">
        <v>58.5</v>
      </c>
      <c r="G1202" s="4">
        <v>59.5</v>
      </c>
    </row>
    <row r="1203" spans="1:7" x14ac:dyDescent="0.15">
      <c r="A1203" s="30" t="s">
        <v>395</v>
      </c>
      <c r="B1203" s="36">
        <v>2</v>
      </c>
      <c r="C1203" s="40" t="s">
        <v>38</v>
      </c>
      <c r="D1203" s="38" t="s">
        <v>371</v>
      </c>
      <c r="E1203" s="36" t="s">
        <v>396</v>
      </c>
      <c r="F1203" s="9" t="s">
        <v>396</v>
      </c>
      <c r="G1203" s="9" t="s">
        <v>396</v>
      </c>
    </row>
    <row r="1204" spans="1:7" x14ac:dyDescent="0.15">
      <c r="A1204" s="30" t="s">
        <v>395</v>
      </c>
      <c r="B1204" s="36">
        <v>2</v>
      </c>
      <c r="C1204" s="40" t="s">
        <v>38</v>
      </c>
      <c r="D1204" s="39" t="s">
        <v>372</v>
      </c>
      <c r="E1204" s="36" t="s">
        <v>396</v>
      </c>
      <c r="F1204" s="9" t="s">
        <v>396</v>
      </c>
      <c r="G1204" s="9" t="s">
        <v>396</v>
      </c>
    </row>
    <row r="1205" spans="1:7" x14ac:dyDescent="0.15">
      <c r="A1205" s="30" t="s">
        <v>395</v>
      </c>
      <c r="B1205" s="36">
        <v>2</v>
      </c>
      <c r="C1205" t="s">
        <v>374</v>
      </c>
      <c r="D1205" s="38" t="s">
        <v>371</v>
      </c>
      <c r="E1205" s="36" t="s">
        <v>396</v>
      </c>
      <c r="F1205" s="9" t="s">
        <v>396</v>
      </c>
      <c r="G1205" s="9" t="s">
        <v>396</v>
      </c>
    </row>
    <row r="1206" spans="1:7" x14ac:dyDescent="0.15">
      <c r="A1206" s="30" t="s">
        <v>395</v>
      </c>
      <c r="B1206" s="36">
        <v>2</v>
      </c>
      <c r="C1206" t="s">
        <v>374</v>
      </c>
      <c r="D1206" s="39" t="s">
        <v>372</v>
      </c>
      <c r="E1206" s="36" t="s">
        <v>396</v>
      </c>
      <c r="F1206" s="9" t="s">
        <v>396</v>
      </c>
      <c r="G1206" s="9" t="s">
        <v>396</v>
      </c>
    </row>
    <row r="1207" spans="1:7" x14ac:dyDescent="0.15">
      <c r="A1207" s="30" t="s">
        <v>395</v>
      </c>
      <c r="B1207" s="36">
        <v>2</v>
      </c>
      <c r="C1207" s="40" t="s">
        <v>375</v>
      </c>
      <c r="D1207" s="38" t="s">
        <v>371</v>
      </c>
      <c r="E1207" s="36" t="s">
        <v>396</v>
      </c>
      <c r="F1207" s="9" t="s">
        <v>396</v>
      </c>
      <c r="G1207" s="9" t="s">
        <v>396</v>
      </c>
    </row>
    <row r="1208" spans="1:7" x14ac:dyDescent="0.15">
      <c r="A1208" s="30" t="s">
        <v>395</v>
      </c>
      <c r="B1208" s="36">
        <v>2</v>
      </c>
      <c r="C1208" s="40" t="s">
        <v>375</v>
      </c>
      <c r="D1208" s="39" t="s">
        <v>372</v>
      </c>
      <c r="E1208" s="36" t="s">
        <v>396</v>
      </c>
      <c r="F1208" s="9" t="s">
        <v>396</v>
      </c>
      <c r="G1208" s="9" t="s">
        <v>396</v>
      </c>
    </row>
    <row r="1209" spans="1:7" x14ac:dyDescent="0.15">
      <c r="A1209" s="30" t="s">
        <v>395</v>
      </c>
      <c r="B1209" s="36">
        <v>2</v>
      </c>
      <c r="C1209" t="s">
        <v>376</v>
      </c>
      <c r="D1209" s="38" t="s">
        <v>371</v>
      </c>
      <c r="E1209" s="36" t="s">
        <v>396</v>
      </c>
      <c r="F1209" s="9" t="s">
        <v>396</v>
      </c>
      <c r="G1209" s="9" t="s">
        <v>396</v>
      </c>
    </row>
    <row r="1210" spans="1:7" x14ac:dyDescent="0.15">
      <c r="A1210" s="30" t="s">
        <v>395</v>
      </c>
      <c r="B1210" s="36">
        <v>2</v>
      </c>
      <c r="C1210" t="s">
        <v>376</v>
      </c>
      <c r="D1210" s="39" t="s">
        <v>372</v>
      </c>
      <c r="E1210" s="36" t="s">
        <v>396</v>
      </c>
      <c r="F1210" s="9" t="s">
        <v>396</v>
      </c>
      <c r="G1210" s="9" t="s">
        <v>396</v>
      </c>
    </row>
    <row r="1211" spans="1:7" x14ac:dyDescent="0.15">
      <c r="A1211" s="30" t="s">
        <v>395</v>
      </c>
      <c r="B1211" s="36">
        <v>2</v>
      </c>
      <c r="C1211" s="40" t="s">
        <v>377</v>
      </c>
      <c r="D1211" s="38" t="s">
        <v>371</v>
      </c>
      <c r="E1211" s="36" t="s">
        <v>396</v>
      </c>
      <c r="F1211" s="9" t="s">
        <v>396</v>
      </c>
      <c r="G1211" s="9" t="s">
        <v>396</v>
      </c>
    </row>
    <row r="1212" spans="1:7" x14ac:dyDescent="0.15">
      <c r="A1212" s="30" t="s">
        <v>395</v>
      </c>
      <c r="B1212" s="36">
        <v>2</v>
      </c>
      <c r="C1212" s="40" t="s">
        <v>377</v>
      </c>
      <c r="D1212" s="39" t="s">
        <v>372</v>
      </c>
      <c r="E1212" s="36" t="s">
        <v>396</v>
      </c>
      <c r="F1212" s="9" t="s">
        <v>396</v>
      </c>
      <c r="G1212" s="9" t="s">
        <v>396</v>
      </c>
    </row>
    <row r="1213" spans="1:7" x14ac:dyDescent="0.15">
      <c r="A1213" s="30" t="s">
        <v>395</v>
      </c>
      <c r="B1213" s="36">
        <v>2</v>
      </c>
      <c r="C1213" s="40" t="s">
        <v>378</v>
      </c>
      <c r="D1213" s="38" t="s">
        <v>371</v>
      </c>
      <c r="E1213" s="36" t="s">
        <v>396</v>
      </c>
      <c r="F1213" s="9" t="s">
        <v>396</v>
      </c>
      <c r="G1213" s="9" t="s">
        <v>396</v>
      </c>
    </row>
    <row r="1214" spans="1:7" x14ac:dyDescent="0.15">
      <c r="A1214" s="30" t="s">
        <v>395</v>
      </c>
      <c r="B1214" s="36">
        <v>2</v>
      </c>
      <c r="C1214" s="40" t="s">
        <v>378</v>
      </c>
      <c r="D1214" s="39" t="s">
        <v>372</v>
      </c>
      <c r="E1214" s="36" t="s">
        <v>396</v>
      </c>
      <c r="F1214" s="9" t="s">
        <v>396</v>
      </c>
      <c r="G1214" s="9" t="s">
        <v>396</v>
      </c>
    </row>
    <row r="1215" spans="1:7" x14ac:dyDescent="0.15">
      <c r="A1215" s="30" t="s">
        <v>395</v>
      </c>
      <c r="B1215" s="36">
        <v>2</v>
      </c>
      <c r="C1215" s="40" t="s">
        <v>379</v>
      </c>
      <c r="D1215" s="38" t="s">
        <v>371</v>
      </c>
      <c r="E1215" s="36" t="s">
        <v>396</v>
      </c>
      <c r="F1215" s="9" t="s">
        <v>396</v>
      </c>
      <c r="G1215" s="9" t="s">
        <v>396</v>
      </c>
    </row>
    <row r="1216" spans="1:7" x14ac:dyDescent="0.15">
      <c r="A1216" s="30" t="s">
        <v>395</v>
      </c>
      <c r="B1216" s="36">
        <v>2</v>
      </c>
      <c r="C1216" s="40" t="s">
        <v>379</v>
      </c>
      <c r="D1216" s="39" t="s">
        <v>372</v>
      </c>
      <c r="E1216" s="36" t="s">
        <v>396</v>
      </c>
      <c r="F1216" s="9" t="s">
        <v>396</v>
      </c>
      <c r="G1216" s="9" t="s">
        <v>396</v>
      </c>
    </row>
    <row r="1217" spans="1:7" x14ac:dyDescent="0.15">
      <c r="A1217" s="30" t="s">
        <v>395</v>
      </c>
      <c r="B1217" s="36">
        <v>2</v>
      </c>
      <c r="C1217" t="s">
        <v>380</v>
      </c>
      <c r="D1217" s="38" t="s">
        <v>371</v>
      </c>
      <c r="E1217" s="36" t="s">
        <v>396</v>
      </c>
      <c r="F1217" s="9" t="s">
        <v>396</v>
      </c>
      <c r="G1217" s="9" t="s">
        <v>396</v>
      </c>
    </row>
    <row r="1218" spans="1:7" x14ac:dyDescent="0.15">
      <c r="A1218" s="30" t="s">
        <v>395</v>
      </c>
      <c r="B1218" s="36">
        <v>2</v>
      </c>
      <c r="C1218" t="s">
        <v>380</v>
      </c>
      <c r="D1218" s="39" t="s">
        <v>372</v>
      </c>
      <c r="E1218" s="36" t="s">
        <v>396</v>
      </c>
      <c r="F1218" s="9" t="s">
        <v>396</v>
      </c>
      <c r="G1218" s="9" t="s">
        <v>396</v>
      </c>
    </row>
    <row r="1219" spans="1:7" x14ac:dyDescent="0.15">
      <c r="A1219" s="30" t="s">
        <v>395</v>
      </c>
      <c r="B1219" s="36">
        <v>2</v>
      </c>
      <c r="C1219" s="40" t="s">
        <v>381</v>
      </c>
      <c r="D1219" s="38" t="s">
        <v>371</v>
      </c>
      <c r="E1219" s="36" t="s">
        <v>396</v>
      </c>
      <c r="F1219" s="9" t="s">
        <v>396</v>
      </c>
      <c r="G1219" s="9" t="s">
        <v>396</v>
      </c>
    </row>
    <row r="1220" spans="1:7" x14ac:dyDescent="0.15">
      <c r="A1220" s="30" t="s">
        <v>395</v>
      </c>
      <c r="B1220" s="36">
        <v>2</v>
      </c>
      <c r="C1220" s="40" t="s">
        <v>381</v>
      </c>
      <c r="D1220" s="39" t="s">
        <v>372</v>
      </c>
      <c r="E1220" s="36" t="s">
        <v>396</v>
      </c>
      <c r="F1220" s="9" t="s">
        <v>396</v>
      </c>
      <c r="G1220" s="9" t="s">
        <v>396</v>
      </c>
    </row>
    <row r="1221" spans="1:7" x14ac:dyDescent="0.15">
      <c r="A1221" s="30" t="s">
        <v>395</v>
      </c>
      <c r="B1221" s="36">
        <v>2</v>
      </c>
      <c r="C1221" t="s">
        <v>382</v>
      </c>
      <c r="D1221" s="38" t="s">
        <v>371</v>
      </c>
      <c r="E1221" s="36" t="s">
        <v>396</v>
      </c>
      <c r="F1221" s="9" t="s">
        <v>396</v>
      </c>
      <c r="G1221" s="9" t="s">
        <v>396</v>
      </c>
    </row>
    <row r="1222" spans="1:7" x14ac:dyDescent="0.15">
      <c r="A1222" s="30" t="s">
        <v>395</v>
      </c>
      <c r="B1222" s="36">
        <v>2</v>
      </c>
      <c r="C1222" t="s">
        <v>382</v>
      </c>
      <c r="D1222" s="39" t="s">
        <v>372</v>
      </c>
      <c r="E1222" s="36" t="s">
        <v>396</v>
      </c>
      <c r="F1222" s="9" t="s">
        <v>396</v>
      </c>
      <c r="G1222" s="9" t="s">
        <v>396</v>
      </c>
    </row>
    <row r="1223" spans="1:7" x14ac:dyDescent="0.15">
      <c r="A1223" s="30" t="s">
        <v>395</v>
      </c>
      <c r="B1223" s="36">
        <v>2</v>
      </c>
      <c r="C1223" s="40" t="s">
        <v>383</v>
      </c>
      <c r="D1223" s="38" t="s">
        <v>371</v>
      </c>
      <c r="E1223" s="36" t="s">
        <v>396</v>
      </c>
      <c r="F1223" s="9" t="s">
        <v>396</v>
      </c>
      <c r="G1223" s="9" t="s">
        <v>396</v>
      </c>
    </row>
    <row r="1224" spans="1:7" x14ac:dyDescent="0.15">
      <c r="A1224" s="30" t="s">
        <v>395</v>
      </c>
      <c r="B1224" s="36">
        <v>2</v>
      </c>
      <c r="C1224" s="40" t="s">
        <v>383</v>
      </c>
      <c r="D1224" s="39" t="s">
        <v>372</v>
      </c>
      <c r="E1224" s="36" t="s">
        <v>396</v>
      </c>
      <c r="F1224" s="9" t="s">
        <v>396</v>
      </c>
      <c r="G1224" s="9" t="s">
        <v>396</v>
      </c>
    </row>
    <row r="1225" spans="1:7" x14ac:dyDescent="0.15">
      <c r="A1225" s="30" t="s">
        <v>395</v>
      </c>
      <c r="B1225" s="36">
        <v>2</v>
      </c>
      <c r="C1225" t="s">
        <v>384</v>
      </c>
      <c r="D1225" s="38" t="s">
        <v>371</v>
      </c>
      <c r="E1225" s="36" t="s">
        <v>396</v>
      </c>
      <c r="F1225" s="9" t="s">
        <v>396</v>
      </c>
      <c r="G1225" s="9" t="s">
        <v>396</v>
      </c>
    </row>
    <row r="1226" spans="1:7" x14ac:dyDescent="0.15">
      <c r="A1226" s="30" t="s">
        <v>395</v>
      </c>
      <c r="B1226" s="36">
        <v>2</v>
      </c>
      <c r="C1226" t="s">
        <v>384</v>
      </c>
      <c r="D1226" s="39" t="s">
        <v>372</v>
      </c>
      <c r="E1226" s="36" t="s">
        <v>396</v>
      </c>
      <c r="F1226" s="9" t="s">
        <v>396</v>
      </c>
      <c r="G1226" s="9" t="s">
        <v>396</v>
      </c>
    </row>
    <row r="1227" spans="1:7" x14ac:dyDescent="0.15">
      <c r="A1227" s="30" t="s">
        <v>395</v>
      </c>
      <c r="B1227" s="36">
        <v>3</v>
      </c>
      <c r="C1227" s="40" t="s">
        <v>38</v>
      </c>
      <c r="D1227" s="38" t="s">
        <v>371</v>
      </c>
      <c r="E1227" s="36">
        <v>45</v>
      </c>
      <c r="F1227" s="9">
        <v>47</v>
      </c>
      <c r="G1227" s="9">
        <v>48</v>
      </c>
    </row>
    <row r="1228" spans="1:7" x14ac:dyDescent="0.15">
      <c r="A1228" s="30" t="s">
        <v>395</v>
      </c>
      <c r="B1228" s="36">
        <v>3</v>
      </c>
      <c r="C1228" s="40" t="s">
        <v>38</v>
      </c>
      <c r="D1228" s="39" t="s">
        <v>372</v>
      </c>
      <c r="E1228" s="36">
        <v>45</v>
      </c>
      <c r="F1228" s="9">
        <v>47</v>
      </c>
      <c r="G1228" s="9">
        <v>48</v>
      </c>
    </row>
    <row r="1229" spans="1:7" x14ac:dyDescent="0.15">
      <c r="A1229" s="30" t="s">
        <v>395</v>
      </c>
      <c r="B1229" s="36">
        <v>3</v>
      </c>
      <c r="C1229" t="s">
        <v>374</v>
      </c>
      <c r="D1229" s="38" t="s">
        <v>371</v>
      </c>
      <c r="E1229" s="36">
        <v>46</v>
      </c>
      <c r="F1229" s="9">
        <v>47.5</v>
      </c>
      <c r="G1229" s="9">
        <v>48.5</v>
      </c>
    </row>
    <row r="1230" spans="1:7" x14ac:dyDescent="0.15">
      <c r="A1230" s="30" t="s">
        <v>395</v>
      </c>
      <c r="B1230" s="36">
        <v>3</v>
      </c>
      <c r="C1230" t="s">
        <v>374</v>
      </c>
      <c r="D1230" s="39" t="s">
        <v>372</v>
      </c>
      <c r="E1230" s="36">
        <v>46.5</v>
      </c>
      <c r="F1230" s="9">
        <v>47.5</v>
      </c>
      <c r="G1230" s="9">
        <v>48.5</v>
      </c>
    </row>
    <row r="1231" spans="1:7" x14ac:dyDescent="0.15">
      <c r="A1231" s="30" t="s">
        <v>395</v>
      </c>
      <c r="B1231" s="36">
        <v>3</v>
      </c>
      <c r="C1231" s="40" t="s">
        <v>375</v>
      </c>
      <c r="D1231" s="38" t="s">
        <v>371</v>
      </c>
      <c r="E1231" s="36">
        <v>47</v>
      </c>
      <c r="F1231" s="9">
        <v>48</v>
      </c>
      <c r="G1231" s="9">
        <v>49</v>
      </c>
    </row>
    <row r="1232" spans="1:7" x14ac:dyDescent="0.15">
      <c r="A1232" s="30" t="s">
        <v>395</v>
      </c>
      <c r="B1232" s="36">
        <v>3</v>
      </c>
      <c r="C1232" s="40" t="s">
        <v>375</v>
      </c>
      <c r="D1232" s="39" t="s">
        <v>372</v>
      </c>
      <c r="E1232" s="36">
        <v>47</v>
      </c>
      <c r="F1232" s="9">
        <v>48</v>
      </c>
      <c r="G1232" s="9">
        <v>49</v>
      </c>
    </row>
    <row r="1233" spans="1:7" x14ac:dyDescent="0.15">
      <c r="A1233" s="30" t="s">
        <v>395</v>
      </c>
      <c r="B1233" s="36">
        <v>3</v>
      </c>
      <c r="C1233" t="s">
        <v>376</v>
      </c>
      <c r="D1233" s="38" t="s">
        <v>371</v>
      </c>
      <c r="E1233" s="36">
        <v>47.5</v>
      </c>
      <c r="F1233" s="9">
        <v>49</v>
      </c>
      <c r="G1233" s="9">
        <v>50</v>
      </c>
    </row>
    <row r="1234" spans="1:7" x14ac:dyDescent="0.15">
      <c r="A1234" s="30" t="s">
        <v>395</v>
      </c>
      <c r="B1234" s="36">
        <v>3</v>
      </c>
      <c r="C1234" t="s">
        <v>376</v>
      </c>
      <c r="D1234" s="39" t="s">
        <v>372</v>
      </c>
      <c r="E1234" s="36">
        <v>48</v>
      </c>
      <c r="F1234" s="9">
        <v>49</v>
      </c>
      <c r="G1234" s="9">
        <v>50</v>
      </c>
    </row>
    <row r="1235" spans="1:7" x14ac:dyDescent="0.15">
      <c r="A1235" s="30" t="s">
        <v>395</v>
      </c>
      <c r="B1235" s="36">
        <v>3</v>
      </c>
      <c r="C1235" s="40" t="s">
        <v>377</v>
      </c>
      <c r="D1235" s="38" t="s">
        <v>371</v>
      </c>
      <c r="E1235" s="36">
        <v>48.5</v>
      </c>
      <c r="F1235" s="9">
        <v>49.5</v>
      </c>
      <c r="G1235" s="9">
        <v>50.5</v>
      </c>
    </row>
    <row r="1236" spans="1:7" x14ac:dyDescent="0.15">
      <c r="A1236" s="30" t="s">
        <v>395</v>
      </c>
      <c r="B1236" s="36">
        <v>3</v>
      </c>
      <c r="C1236" s="40" t="s">
        <v>377</v>
      </c>
      <c r="D1236" s="39" t="s">
        <v>372</v>
      </c>
      <c r="E1236" s="36">
        <v>49</v>
      </c>
      <c r="F1236" s="9">
        <v>49.5</v>
      </c>
      <c r="G1236" s="9">
        <v>50.5</v>
      </c>
    </row>
    <row r="1237" spans="1:7" x14ac:dyDescent="0.15">
      <c r="A1237" s="30" t="s">
        <v>395</v>
      </c>
      <c r="B1237" s="36">
        <v>3</v>
      </c>
      <c r="C1237" s="40" t="s">
        <v>378</v>
      </c>
      <c r="D1237" s="38" t="s">
        <v>371</v>
      </c>
      <c r="E1237" s="36">
        <v>49.5</v>
      </c>
      <c r="F1237" s="9">
        <v>50.5</v>
      </c>
      <c r="G1237" s="9">
        <v>51.5</v>
      </c>
    </row>
    <row r="1238" spans="1:7" x14ac:dyDescent="0.15">
      <c r="A1238" s="30" t="s">
        <v>395</v>
      </c>
      <c r="B1238" s="36">
        <v>3</v>
      </c>
      <c r="C1238" s="40" t="s">
        <v>378</v>
      </c>
      <c r="D1238" s="39" t="s">
        <v>372</v>
      </c>
      <c r="E1238" s="36">
        <v>50</v>
      </c>
      <c r="F1238" s="9">
        <v>50.5</v>
      </c>
      <c r="G1238" s="9">
        <v>51.5</v>
      </c>
    </row>
    <row r="1239" spans="1:7" x14ac:dyDescent="0.15">
      <c r="A1239" s="30" t="s">
        <v>395</v>
      </c>
      <c r="B1239" s="36">
        <v>3</v>
      </c>
      <c r="C1239" s="40" t="s">
        <v>379</v>
      </c>
      <c r="D1239" s="38" t="s">
        <v>371</v>
      </c>
      <c r="E1239" s="36">
        <v>50.5</v>
      </c>
      <c r="F1239" s="9">
        <v>51.5</v>
      </c>
      <c r="G1239" s="9">
        <v>52.5</v>
      </c>
    </row>
    <row r="1240" spans="1:7" x14ac:dyDescent="0.15">
      <c r="A1240" s="30" t="s">
        <v>395</v>
      </c>
      <c r="B1240" s="36">
        <v>3</v>
      </c>
      <c r="C1240" s="40" t="s">
        <v>379</v>
      </c>
      <c r="D1240" s="39" t="s">
        <v>372</v>
      </c>
      <c r="E1240" s="36">
        <v>51</v>
      </c>
      <c r="F1240" s="9">
        <v>51.5</v>
      </c>
      <c r="G1240" s="9">
        <v>52.5</v>
      </c>
    </row>
    <row r="1241" spans="1:7" x14ac:dyDescent="0.15">
      <c r="A1241" s="30" t="s">
        <v>395</v>
      </c>
      <c r="B1241" s="36">
        <v>3</v>
      </c>
      <c r="C1241" t="s">
        <v>380</v>
      </c>
      <c r="D1241" s="38" t="s">
        <v>371</v>
      </c>
      <c r="E1241" s="36">
        <v>51.5</v>
      </c>
      <c r="F1241" s="9">
        <v>52.5</v>
      </c>
      <c r="G1241" s="9">
        <v>53.5</v>
      </c>
    </row>
    <row r="1242" spans="1:7" x14ac:dyDescent="0.15">
      <c r="A1242" s="30" t="s">
        <v>395</v>
      </c>
      <c r="B1242" s="36">
        <v>3</v>
      </c>
      <c r="C1242" t="s">
        <v>380</v>
      </c>
      <c r="D1242" s="39" t="s">
        <v>372</v>
      </c>
      <c r="E1242" s="36">
        <v>51.5</v>
      </c>
      <c r="F1242" s="9">
        <v>52.5</v>
      </c>
      <c r="G1242" s="9">
        <v>53.5</v>
      </c>
    </row>
    <row r="1243" spans="1:7" x14ac:dyDescent="0.15">
      <c r="A1243" s="30" t="s">
        <v>395</v>
      </c>
      <c r="B1243" s="36">
        <v>3</v>
      </c>
      <c r="C1243" s="40" t="s">
        <v>381</v>
      </c>
      <c r="D1243" s="38" t="s">
        <v>371</v>
      </c>
      <c r="E1243" s="36">
        <v>52</v>
      </c>
      <c r="F1243" s="9">
        <v>53</v>
      </c>
      <c r="G1243" s="9">
        <v>54</v>
      </c>
    </row>
    <row r="1244" spans="1:7" x14ac:dyDescent="0.15">
      <c r="A1244" s="30" t="s">
        <v>395</v>
      </c>
      <c r="B1244" s="36">
        <v>3</v>
      </c>
      <c r="C1244" s="40" t="s">
        <v>381</v>
      </c>
      <c r="D1244" s="39" t="s">
        <v>372</v>
      </c>
      <c r="E1244" s="36">
        <v>52</v>
      </c>
      <c r="F1244" s="9">
        <v>53</v>
      </c>
      <c r="G1244" s="9">
        <v>54</v>
      </c>
    </row>
    <row r="1245" spans="1:7" x14ac:dyDescent="0.15">
      <c r="A1245" s="30" t="s">
        <v>395</v>
      </c>
      <c r="B1245" s="36">
        <v>3</v>
      </c>
      <c r="C1245" t="s">
        <v>382</v>
      </c>
      <c r="D1245" s="38" t="s">
        <v>371</v>
      </c>
      <c r="E1245" s="36">
        <v>52.5</v>
      </c>
      <c r="F1245" s="9">
        <v>54</v>
      </c>
      <c r="G1245" s="9">
        <v>55</v>
      </c>
    </row>
    <row r="1246" spans="1:7" x14ac:dyDescent="0.15">
      <c r="A1246" s="30" t="s">
        <v>395</v>
      </c>
      <c r="B1246" s="36">
        <v>3</v>
      </c>
      <c r="C1246" t="s">
        <v>382</v>
      </c>
      <c r="D1246" s="39" t="s">
        <v>372</v>
      </c>
      <c r="E1246" s="36">
        <v>52.5</v>
      </c>
      <c r="F1246" s="9">
        <v>54</v>
      </c>
      <c r="G1246" s="9">
        <v>55</v>
      </c>
    </row>
    <row r="1247" spans="1:7" x14ac:dyDescent="0.15">
      <c r="A1247" s="30" t="s">
        <v>395</v>
      </c>
      <c r="B1247" s="36">
        <v>3</v>
      </c>
      <c r="C1247" s="40" t="s">
        <v>383</v>
      </c>
      <c r="D1247" s="38" t="s">
        <v>371</v>
      </c>
      <c r="E1247" s="36">
        <v>53</v>
      </c>
      <c r="F1247" s="9">
        <v>54.5</v>
      </c>
      <c r="G1247" s="9">
        <v>55.5</v>
      </c>
    </row>
    <row r="1248" spans="1:7" x14ac:dyDescent="0.15">
      <c r="A1248" s="30" t="s">
        <v>395</v>
      </c>
      <c r="B1248" s="36">
        <v>3</v>
      </c>
      <c r="C1248" s="40" t="s">
        <v>383</v>
      </c>
      <c r="D1248" s="39" t="s">
        <v>372</v>
      </c>
      <c r="E1248" s="36">
        <v>53.5</v>
      </c>
      <c r="F1248" s="9">
        <v>54.5</v>
      </c>
      <c r="G1248" s="9">
        <v>55.5</v>
      </c>
    </row>
    <row r="1249" spans="1:7" x14ac:dyDescent="0.15">
      <c r="A1249" s="30" t="s">
        <v>395</v>
      </c>
      <c r="B1249" s="36">
        <v>3</v>
      </c>
      <c r="C1249" t="s">
        <v>384</v>
      </c>
      <c r="D1249" s="38" t="s">
        <v>371</v>
      </c>
      <c r="E1249" s="36">
        <v>54</v>
      </c>
      <c r="F1249" s="9">
        <v>55</v>
      </c>
      <c r="G1249" s="9">
        <v>56</v>
      </c>
    </row>
    <row r="1250" spans="1:7" x14ac:dyDescent="0.15">
      <c r="A1250" s="30" t="s">
        <v>395</v>
      </c>
      <c r="B1250" s="36">
        <v>3</v>
      </c>
      <c r="C1250" t="s">
        <v>384</v>
      </c>
      <c r="D1250" s="39" t="s">
        <v>372</v>
      </c>
      <c r="E1250" s="36">
        <v>54</v>
      </c>
      <c r="F1250" s="4">
        <v>55</v>
      </c>
      <c r="G1250" s="4">
        <v>56</v>
      </c>
    </row>
    <row r="1251" spans="1:7" x14ac:dyDescent="0.15">
      <c r="A1251" s="30" t="s">
        <v>395</v>
      </c>
      <c r="B1251" s="36">
        <v>4</v>
      </c>
      <c r="C1251" s="40" t="s">
        <v>38</v>
      </c>
      <c r="D1251" s="38" t="s">
        <v>371</v>
      </c>
      <c r="E1251" s="36">
        <v>57</v>
      </c>
      <c r="F1251" s="9">
        <v>56.5</v>
      </c>
      <c r="G1251" s="9">
        <v>57.5</v>
      </c>
    </row>
    <row r="1252" spans="1:7" x14ac:dyDescent="0.15">
      <c r="A1252" s="30" t="s">
        <v>395</v>
      </c>
      <c r="B1252" s="36">
        <v>4</v>
      </c>
      <c r="C1252" s="40" t="s">
        <v>38</v>
      </c>
      <c r="D1252" s="39" t="s">
        <v>372</v>
      </c>
      <c r="E1252" s="36">
        <v>57</v>
      </c>
      <c r="F1252" s="9">
        <v>56.5</v>
      </c>
      <c r="G1252" s="9">
        <v>57.5</v>
      </c>
    </row>
    <row r="1253" spans="1:7" x14ac:dyDescent="0.15">
      <c r="A1253" s="30" t="s">
        <v>395</v>
      </c>
      <c r="B1253" s="36">
        <v>4</v>
      </c>
      <c r="C1253" t="s">
        <v>374</v>
      </c>
      <c r="D1253" s="38" t="s">
        <v>371</v>
      </c>
      <c r="E1253" s="36">
        <v>57</v>
      </c>
      <c r="F1253" s="9">
        <v>56.5</v>
      </c>
      <c r="G1253" s="9">
        <v>57.5</v>
      </c>
    </row>
    <row r="1254" spans="1:7" x14ac:dyDescent="0.15">
      <c r="A1254" s="30" t="s">
        <v>395</v>
      </c>
      <c r="B1254" s="36">
        <v>4</v>
      </c>
      <c r="C1254" t="s">
        <v>374</v>
      </c>
      <c r="D1254" s="39" t="s">
        <v>372</v>
      </c>
      <c r="E1254" s="36">
        <v>57</v>
      </c>
      <c r="F1254" s="9">
        <v>56.5</v>
      </c>
      <c r="G1254" s="9">
        <v>57.5</v>
      </c>
    </row>
    <row r="1255" spans="1:7" x14ac:dyDescent="0.15">
      <c r="A1255" s="30" t="s">
        <v>395</v>
      </c>
      <c r="B1255" s="36">
        <v>4</v>
      </c>
      <c r="C1255" s="40" t="s">
        <v>375</v>
      </c>
      <c r="D1255" s="38" t="s">
        <v>371</v>
      </c>
      <c r="E1255" s="36">
        <v>57</v>
      </c>
      <c r="F1255" s="9">
        <v>56.5</v>
      </c>
      <c r="G1255" s="9">
        <v>57.5</v>
      </c>
    </row>
    <row r="1256" spans="1:7" x14ac:dyDescent="0.15">
      <c r="A1256" s="30" t="s">
        <v>395</v>
      </c>
      <c r="B1256" s="36">
        <v>4</v>
      </c>
      <c r="C1256" s="40" t="s">
        <v>375</v>
      </c>
      <c r="D1256" s="39" t="s">
        <v>372</v>
      </c>
      <c r="E1256" s="36">
        <v>57</v>
      </c>
      <c r="F1256" s="9">
        <v>56.5</v>
      </c>
      <c r="G1256" s="9">
        <v>57.5</v>
      </c>
    </row>
    <row r="1257" spans="1:7" x14ac:dyDescent="0.15">
      <c r="A1257" s="30" t="s">
        <v>395</v>
      </c>
      <c r="B1257" s="36">
        <v>4</v>
      </c>
      <c r="C1257" t="s">
        <v>376</v>
      </c>
      <c r="D1257" s="38" t="s">
        <v>371</v>
      </c>
      <c r="E1257" s="36">
        <v>57</v>
      </c>
      <c r="F1257" s="9">
        <v>57</v>
      </c>
      <c r="G1257" s="9">
        <v>58</v>
      </c>
    </row>
    <row r="1258" spans="1:7" x14ac:dyDescent="0.15">
      <c r="A1258" s="30" t="s">
        <v>395</v>
      </c>
      <c r="B1258" s="36">
        <v>4</v>
      </c>
      <c r="C1258" t="s">
        <v>376</v>
      </c>
      <c r="D1258" s="39" t="s">
        <v>372</v>
      </c>
      <c r="E1258" s="36">
        <v>57</v>
      </c>
      <c r="F1258" s="9">
        <v>57</v>
      </c>
      <c r="G1258" s="9">
        <v>58</v>
      </c>
    </row>
    <row r="1259" spans="1:7" x14ac:dyDescent="0.15">
      <c r="A1259" s="30" t="s">
        <v>395</v>
      </c>
      <c r="B1259" s="36">
        <v>4</v>
      </c>
      <c r="C1259" s="40" t="s">
        <v>377</v>
      </c>
      <c r="D1259" s="38" t="s">
        <v>371</v>
      </c>
      <c r="E1259" s="36">
        <v>57</v>
      </c>
      <c r="F1259" s="9">
        <v>57</v>
      </c>
      <c r="G1259" s="9">
        <v>58</v>
      </c>
    </row>
    <row r="1260" spans="1:7" x14ac:dyDescent="0.15">
      <c r="A1260" s="30" t="s">
        <v>395</v>
      </c>
      <c r="B1260" s="36">
        <v>4</v>
      </c>
      <c r="C1260" s="40" t="s">
        <v>377</v>
      </c>
      <c r="D1260" s="39" t="s">
        <v>372</v>
      </c>
      <c r="E1260" s="36">
        <v>57</v>
      </c>
      <c r="F1260" s="9">
        <v>57</v>
      </c>
      <c r="G1260" s="9">
        <v>58</v>
      </c>
    </row>
    <row r="1261" spans="1:7" x14ac:dyDescent="0.15">
      <c r="A1261" s="30" t="s">
        <v>395</v>
      </c>
      <c r="B1261" s="36">
        <v>4</v>
      </c>
      <c r="C1261" s="40" t="s">
        <v>378</v>
      </c>
      <c r="D1261" s="38" t="s">
        <v>371</v>
      </c>
      <c r="E1261" s="36">
        <v>57</v>
      </c>
      <c r="F1261" s="9">
        <v>57</v>
      </c>
      <c r="G1261" s="9">
        <v>58</v>
      </c>
    </row>
    <row r="1262" spans="1:7" x14ac:dyDescent="0.15">
      <c r="A1262" s="30" t="s">
        <v>395</v>
      </c>
      <c r="B1262" s="36">
        <v>4</v>
      </c>
      <c r="C1262" s="40" t="s">
        <v>378</v>
      </c>
      <c r="D1262" s="39" t="s">
        <v>372</v>
      </c>
      <c r="E1262" s="36">
        <v>57</v>
      </c>
      <c r="F1262" s="9">
        <v>57</v>
      </c>
      <c r="G1262" s="9">
        <v>58</v>
      </c>
    </row>
    <row r="1263" spans="1:7" x14ac:dyDescent="0.15">
      <c r="A1263" s="30" t="s">
        <v>395</v>
      </c>
      <c r="B1263" s="36">
        <v>4</v>
      </c>
      <c r="C1263" s="40" t="s">
        <v>379</v>
      </c>
      <c r="D1263" s="38" t="s">
        <v>371</v>
      </c>
      <c r="E1263" s="36">
        <v>57</v>
      </c>
      <c r="F1263" s="9">
        <v>57.5</v>
      </c>
      <c r="G1263" s="9">
        <v>58.5</v>
      </c>
    </row>
    <row r="1264" spans="1:7" x14ac:dyDescent="0.15">
      <c r="A1264" s="30" t="s">
        <v>395</v>
      </c>
      <c r="B1264" s="36">
        <v>4</v>
      </c>
      <c r="C1264" s="40" t="s">
        <v>379</v>
      </c>
      <c r="D1264" s="39" t="s">
        <v>372</v>
      </c>
      <c r="E1264" s="36">
        <v>57</v>
      </c>
      <c r="F1264" s="9">
        <v>57.5</v>
      </c>
      <c r="G1264" s="9">
        <v>58.5</v>
      </c>
    </row>
    <row r="1265" spans="1:7" x14ac:dyDescent="0.15">
      <c r="A1265" s="30" t="s">
        <v>395</v>
      </c>
      <c r="B1265" s="36">
        <v>4</v>
      </c>
      <c r="C1265" t="s">
        <v>380</v>
      </c>
      <c r="D1265" s="38" t="s">
        <v>371</v>
      </c>
      <c r="E1265" s="36">
        <v>57</v>
      </c>
      <c r="F1265" s="9">
        <v>57.5</v>
      </c>
      <c r="G1265" s="9">
        <v>58.5</v>
      </c>
    </row>
    <row r="1266" spans="1:7" x14ac:dyDescent="0.15">
      <c r="A1266" s="30" t="s">
        <v>395</v>
      </c>
      <c r="B1266" s="36">
        <v>4</v>
      </c>
      <c r="C1266" t="s">
        <v>380</v>
      </c>
      <c r="D1266" s="39" t="s">
        <v>372</v>
      </c>
      <c r="E1266" s="36">
        <v>57</v>
      </c>
      <c r="F1266" s="9">
        <v>57.5</v>
      </c>
      <c r="G1266" s="9">
        <v>58.5</v>
      </c>
    </row>
    <row r="1267" spans="1:7" x14ac:dyDescent="0.15">
      <c r="A1267" s="30" t="s">
        <v>395</v>
      </c>
      <c r="B1267" s="36">
        <v>4</v>
      </c>
      <c r="C1267" s="40" t="s">
        <v>381</v>
      </c>
      <c r="D1267" s="38" t="s">
        <v>371</v>
      </c>
      <c r="E1267" s="36">
        <v>57</v>
      </c>
      <c r="F1267" s="9">
        <v>57.5</v>
      </c>
      <c r="G1267" s="9">
        <v>58.5</v>
      </c>
    </row>
    <row r="1268" spans="1:7" x14ac:dyDescent="0.15">
      <c r="A1268" s="30" t="s">
        <v>395</v>
      </c>
      <c r="B1268" s="36">
        <v>4</v>
      </c>
      <c r="C1268" s="40" t="s">
        <v>381</v>
      </c>
      <c r="D1268" s="39" t="s">
        <v>372</v>
      </c>
      <c r="E1268" s="36">
        <v>57</v>
      </c>
      <c r="F1268" s="9">
        <v>57.5</v>
      </c>
      <c r="G1268" s="9">
        <v>58.5</v>
      </c>
    </row>
    <row r="1269" spans="1:7" x14ac:dyDescent="0.15">
      <c r="A1269" s="30" t="s">
        <v>395</v>
      </c>
      <c r="B1269" s="36">
        <v>4</v>
      </c>
      <c r="C1269" t="s">
        <v>382</v>
      </c>
      <c r="D1269" s="38" t="s">
        <v>371</v>
      </c>
      <c r="E1269" s="36">
        <v>57</v>
      </c>
      <c r="F1269" s="9">
        <v>58</v>
      </c>
      <c r="G1269" s="9">
        <v>59</v>
      </c>
    </row>
    <row r="1270" spans="1:7" x14ac:dyDescent="0.15">
      <c r="A1270" s="30" t="s">
        <v>395</v>
      </c>
      <c r="B1270" s="36">
        <v>4</v>
      </c>
      <c r="C1270" t="s">
        <v>382</v>
      </c>
      <c r="D1270" s="39" t="s">
        <v>372</v>
      </c>
      <c r="E1270" s="36">
        <v>57</v>
      </c>
      <c r="F1270" s="9">
        <v>58</v>
      </c>
      <c r="G1270" s="9">
        <v>59</v>
      </c>
    </row>
    <row r="1271" spans="1:7" x14ac:dyDescent="0.15">
      <c r="A1271" s="30" t="s">
        <v>395</v>
      </c>
      <c r="B1271" s="36">
        <v>4</v>
      </c>
      <c r="C1271" s="40" t="s">
        <v>383</v>
      </c>
      <c r="D1271" s="38" t="s">
        <v>371</v>
      </c>
      <c r="E1271" s="36">
        <v>57</v>
      </c>
      <c r="F1271" s="9">
        <v>58</v>
      </c>
      <c r="G1271" s="9">
        <v>59</v>
      </c>
    </row>
    <row r="1272" spans="1:7" x14ac:dyDescent="0.15">
      <c r="A1272" s="30" t="s">
        <v>395</v>
      </c>
      <c r="B1272" s="36">
        <v>4</v>
      </c>
      <c r="C1272" s="40" t="s">
        <v>383</v>
      </c>
      <c r="D1272" s="39" t="s">
        <v>372</v>
      </c>
      <c r="E1272" s="36">
        <v>57</v>
      </c>
      <c r="F1272" s="9">
        <v>58</v>
      </c>
      <c r="G1272" s="9">
        <v>59</v>
      </c>
    </row>
    <row r="1273" spans="1:7" x14ac:dyDescent="0.15">
      <c r="A1273" s="30" t="s">
        <v>395</v>
      </c>
      <c r="B1273" s="36">
        <v>4</v>
      </c>
      <c r="C1273" t="s">
        <v>384</v>
      </c>
      <c r="D1273" s="38" t="s">
        <v>371</v>
      </c>
      <c r="E1273" s="36">
        <v>57</v>
      </c>
      <c r="F1273" s="9">
        <v>58</v>
      </c>
      <c r="G1273" s="9">
        <v>59</v>
      </c>
    </row>
    <row r="1274" spans="1:7" x14ac:dyDescent="0.15">
      <c r="A1274" s="30" t="s">
        <v>395</v>
      </c>
      <c r="B1274" s="36">
        <v>4</v>
      </c>
      <c r="C1274" t="s">
        <v>384</v>
      </c>
      <c r="D1274" s="39" t="s">
        <v>372</v>
      </c>
      <c r="E1274" s="36">
        <v>57</v>
      </c>
      <c r="F1274" s="4">
        <v>58</v>
      </c>
      <c r="G1274" s="4">
        <v>59</v>
      </c>
    </row>
    <row r="1275" spans="1:7" x14ac:dyDescent="0.15">
      <c r="A1275" s="30" t="s">
        <v>395</v>
      </c>
      <c r="B1275" s="36">
        <v>5</v>
      </c>
      <c r="C1275" s="40" t="s">
        <v>38</v>
      </c>
      <c r="D1275" s="38" t="s">
        <v>371</v>
      </c>
      <c r="E1275" s="36">
        <v>59.5</v>
      </c>
      <c r="F1275" s="9">
        <v>58.5</v>
      </c>
      <c r="G1275" s="9">
        <v>59.5</v>
      </c>
    </row>
    <row r="1276" spans="1:7" x14ac:dyDescent="0.15">
      <c r="A1276" s="30" t="s">
        <v>395</v>
      </c>
      <c r="B1276" s="36">
        <v>5</v>
      </c>
      <c r="C1276" s="40" t="s">
        <v>38</v>
      </c>
      <c r="D1276" s="39" t="s">
        <v>372</v>
      </c>
      <c r="E1276" s="36">
        <v>59.5</v>
      </c>
      <c r="F1276" s="9">
        <v>58.5</v>
      </c>
      <c r="G1276" s="9">
        <v>59.5</v>
      </c>
    </row>
    <row r="1277" spans="1:7" x14ac:dyDescent="0.15">
      <c r="A1277" s="30" t="s">
        <v>395</v>
      </c>
      <c r="B1277" s="36">
        <v>5</v>
      </c>
      <c r="C1277" t="s">
        <v>374</v>
      </c>
      <c r="D1277" s="38" t="s">
        <v>371</v>
      </c>
      <c r="E1277" s="36">
        <v>59.5</v>
      </c>
      <c r="F1277" s="9">
        <v>58.5</v>
      </c>
      <c r="G1277" s="9">
        <v>59.5</v>
      </c>
    </row>
    <row r="1278" spans="1:7" x14ac:dyDescent="0.15">
      <c r="A1278" s="30" t="s">
        <v>395</v>
      </c>
      <c r="B1278" s="36">
        <v>5</v>
      </c>
      <c r="C1278" t="s">
        <v>374</v>
      </c>
      <c r="D1278" s="39" t="s">
        <v>372</v>
      </c>
      <c r="E1278" s="36">
        <v>59.5</v>
      </c>
      <c r="F1278" s="9">
        <v>58.5</v>
      </c>
      <c r="G1278" s="9">
        <v>59.5</v>
      </c>
    </row>
    <row r="1279" spans="1:7" x14ac:dyDescent="0.15">
      <c r="A1279" s="30" t="s">
        <v>395</v>
      </c>
      <c r="B1279" s="36">
        <v>5</v>
      </c>
      <c r="C1279" s="40" t="s">
        <v>375</v>
      </c>
      <c r="D1279" s="38" t="s">
        <v>371</v>
      </c>
      <c r="E1279" s="36">
        <v>59.5</v>
      </c>
      <c r="F1279" s="9">
        <v>58.5</v>
      </c>
      <c r="G1279" s="9">
        <v>59.5</v>
      </c>
    </row>
    <row r="1280" spans="1:7" x14ac:dyDescent="0.15">
      <c r="A1280" s="30" t="s">
        <v>395</v>
      </c>
      <c r="B1280" s="36">
        <v>5</v>
      </c>
      <c r="C1280" s="40" t="s">
        <v>375</v>
      </c>
      <c r="D1280" s="39" t="s">
        <v>372</v>
      </c>
      <c r="E1280" s="36">
        <v>59.5</v>
      </c>
      <c r="F1280" s="9">
        <v>58.5</v>
      </c>
      <c r="G1280" s="9">
        <v>59.5</v>
      </c>
    </row>
    <row r="1281" spans="1:7" x14ac:dyDescent="0.15">
      <c r="A1281" s="30" t="s">
        <v>395</v>
      </c>
      <c r="B1281" s="36">
        <v>5</v>
      </c>
      <c r="C1281" t="s">
        <v>376</v>
      </c>
      <c r="D1281" s="38" t="s">
        <v>371</v>
      </c>
      <c r="E1281" s="36">
        <v>59</v>
      </c>
      <c r="F1281" s="9">
        <v>58.5</v>
      </c>
      <c r="G1281" s="9">
        <v>59.5</v>
      </c>
    </row>
    <row r="1282" spans="1:7" x14ac:dyDescent="0.15">
      <c r="A1282" s="30" t="s">
        <v>395</v>
      </c>
      <c r="B1282" s="36">
        <v>5</v>
      </c>
      <c r="C1282" t="s">
        <v>376</v>
      </c>
      <c r="D1282" s="39" t="s">
        <v>372</v>
      </c>
      <c r="E1282" s="36">
        <v>59</v>
      </c>
      <c r="F1282" s="9">
        <v>58.5</v>
      </c>
      <c r="G1282" s="9">
        <v>59.5</v>
      </c>
    </row>
    <row r="1283" spans="1:7" x14ac:dyDescent="0.15">
      <c r="A1283" s="30" t="s">
        <v>395</v>
      </c>
      <c r="B1283" s="36">
        <v>5</v>
      </c>
      <c r="C1283" s="40" t="s">
        <v>377</v>
      </c>
      <c r="D1283" s="38" t="s">
        <v>371</v>
      </c>
      <c r="E1283" s="36">
        <v>59</v>
      </c>
      <c r="F1283" s="9">
        <v>58.5</v>
      </c>
      <c r="G1283" s="9">
        <v>59.5</v>
      </c>
    </row>
    <row r="1284" spans="1:7" x14ac:dyDescent="0.15">
      <c r="A1284" s="30" t="s">
        <v>395</v>
      </c>
      <c r="B1284" s="36">
        <v>5</v>
      </c>
      <c r="C1284" s="40" t="s">
        <v>377</v>
      </c>
      <c r="D1284" s="39" t="s">
        <v>372</v>
      </c>
      <c r="E1284" s="36">
        <v>59</v>
      </c>
      <c r="F1284" s="9">
        <v>58.5</v>
      </c>
      <c r="G1284" s="9">
        <v>59.5</v>
      </c>
    </row>
    <row r="1285" spans="1:7" x14ac:dyDescent="0.15">
      <c r="A1285" s="30" t="s">
        <v>395</v>
      </c>
      <c r="B1285" s="36">
        <v>5</v>
      </c>
      <c r="C1285" s="40" t="s">
        <v>378</v>
      </c>
      <c r="D1285" s="38" t="s">
        <v>371</v>
      </c>
      <c r="E1285" s="36">
        <v>59</v>
      </c>
      <c r="F1285" s="9">
        <v>58.5</v>
      </c>
      <c r="G1285" s="9">
        <v>59.5</v>
      </c>
    </row>
    <row r="1286" spans="1:7" x14ac:dyDescent="0.15">
      <c r="A1286" s="30" t="s">
        <v>395</v>
      </c>
      <c r="B1286" s="36">
        <v>5</v>
      </c>
      <c r="C1286" s="40" t="s">
        <v>378</v>
      </c>
      <c r="D1286" s="39" t="s">
        <v>372</v>
      </c>
      <c r="E1286" s="36">
        <v>59</v>
      </c>
      <c r="F1286" s="9">
        <v>58.5</v>
      </c>
      <c r="G1286" s="9">
        <v>59.5</v>
      </c>
    </row>
    <row r="1287" spans="1:7" x14ac:dyDescent="0.15">
      <c r="A1287" s="30" t="s">
        <v>395</v>
      </c>
      <c r="B1287" s="36">
        <v>5</v>
      </c>
      <c r="C1287" s="40" t="s">
        <v>379</v>
      </c>
      <c r="D1287" s="38" t="s">
        <v>371</v>
      </c>
      <c r="E1287" s="36">
        <v>58.5</v>
      </c>
      <c r="F1287" s="9">
        <v>58.5</v>
      </c>
      <c r="G1287" s="9">
        <v>59.5</v>
      </c>
    </row>
    <row r="1288" spans="1:7" x14ac:dyDescent="0.15">
      <c r="A1288" s="30" t="s">
        <v>395</v>
      </c>
      <c r="B1288" s="36">
        <v>5</v>
      </c>
      <c r="C1288" s="40" t="s">
        <v>379</v>
      </c>
      <c r="D1288" s="39" t="s">
        <v>372</v>
      </c>
      <c r="E1288" s="36">
        <v>58.5</v>
      </c>
      <c r="F1288" s="9">
        <v>58.5</v>
      </c>
      <c r="G1288" s="9">
        <v>59.5</v>
      </c>
    </row>
    <row r="1289" spans="1:7" x14ac:dyDescent="0.15">
      <c r="A1289" s="30" t="s">
        <v>395</v>
      </c>
      <c r="B1289" s="36">
        <v>5</v>
      </c>
      <c r="C1289" t="s">
        <v>380</v>
      </c>
      <c r="D1289" s="38" t="s">
        <v>371</v>
      </c>
      <c r="E1289" s="36">
        <v>58.5</v>
      </c>
      <c r="F1289" s="9">
        <v>58.5</v>
      </c>
      <c r="G1289" s="9">
        <v>59.5</v>
      </c>
    </row>
    <row r="1290" spans="1:7" x14ac:dyDescent="0.15">
      <c r="A1290" s="30" t="s">
        <v>395</v>
      </c>
      <c r="B1290" s="36">
        <v>5</v>
      </c>
      <c r="C1290" t="s">
        <v>380</v>
      </c>
      <c r="D1290" s="39" t="s">
        <v>372</v>
      </c>
      <c r="E1290" s="36">
        <v>58.5</v>
      </c>
      <c r="F1290" s="9">
        <v>58.5</v>
      </c>
      <c r="G1290" s="9">
        <v>59.5</v>
      </c>
    </row>
    <row r="1291" spans="1:7" x14ac:dyDescent="0.15">
      <c r="A1291" s="30" t="s">
        <v>395</v>
      </c>
      <c r="B1291" s="36">
        <v>5</v>
      </c>
      <c r="C1291" s="40" t="s">
        <v>381</v>
      </c>
      <c r="D1291" s="38" t="s">
        <v>371</v>
      </c>
      <c r="E1291" s="36">
        <v>58.5</v>
      </c>
      <c r="F1291" s="9">
        <v>58.5</v>
      </c>
      <c r="G1291" s="9">
        <v>59.5</v>
      </c>
    </row>
    <row r="1292" spans="1:7" x14ac:dyDescent="0.15">
      <c r="A1292" s="30" t="s">
        <v>395</v>
      </c>
      <c r="B1292" s="36">
        <v>5</v>
      </c>
      <c r="C1292" s="40" t="s">
        <v>381</v>
      </c>
      <c r="D1292" s="39" t="s">
        <v>372</v>
      </c>
      <c r="E1292" s="36">
        <v>58.5</v>
      </c>
      <c r="F1292" s="9">
        <v>58.5</v>
      </c>
      <c r="G1292" s="9">
        <v>59.5</v>
      </c>
    </row>
    <row r="1293" spans="1:7" x14ac:dyDescent="0.15">
      <c r="A1293" s="30" t="s">
        <v>395</v>
      </c>
      <c r="B1293" s="36">
        <v>5</v>
      </c>
      <c r="C1293" t="s">
        <v>382</v>
      </c>
      <c r="D1293" s="38" t="s">
        <v>371</v>
      </c>
      <c r="E1293" s="36">
        <v>58</v>
      </c>
      <c r="F1293" s="9">
        <v>58.5</v>
      </c>
      <c r="G1293" s="9">
        <v>59.5</v>
      </c>
    </row>
    <row r="1294" spans="1:7" x14ac:dyDescent="0.15">
      <c r="A1294" s="30" t="s">
        <v>395</v>
      </c>
      <c r="B1294" s="36">
        <v>5</v>
      </c>
      <c r="C1294" t="s">
        <v>382</v>
      </c>
      <c r="D1294" s="39" t="s">
        <v>372</v>
      </c>
      <c r="E1294" s="36">
        <v>58</v>
      </c>
      <c r="F1294" s="9">
        <v>58.5</v>
      </c>
      <c r="G1294" s="9">
        <v>59.5</v>
      </c>
    </row>
    <row r="1295" spans="1:7" x14ac:dyDescent="0.15">
      <c r="A1295" s="30" t="s">
        <v>395</v>
      </c>
      <c r="B1295" s="36">
        <v>5</v>
      </c>
      <c r="C1295" s="40" t="s">
        <v>383</v>
      </c>
      <c r="D1295" s="38" t="s">
        <v>371</v>
      </c>
      <c r="E1295" s="36">
        <v>58</v>
      </c>
      <c r="F1295" s="9">
        <v>58.5</v>
      </c>
      <c r="G1295" s="9">
        <v>59.5</v>
      </c>
    </row>
    <row r="1296" spans="1:7" x14ac:dyDescent="0.15">
      <c r="A1296" s="30" t="s">
        <v>395</v>
      </c>
      <c r="B1296" s="36">
        <v>5</v>
      </c>
      <c r="C1296" s="40" t="s">
        <v>383</v>
      </c>
      <c r="D1296" s="39" t="s">
        <v>372</v>
      </c>
      <c r="E1296" s="36">
        <v>58</v>
      </c>
      <c r="F1296" s="9">
        <v>58.5</v>
      </c>
      <c r="G1296" s="9">
        <v>59.5</v>
      </c>
    </row>
    <row r="1297" spans="1:7" x14ac:dyDescent="0.15">
      <c r="A1297" s="30" t="s">
        <v>395</v>
      </c>
      <c r="B1297" s="36">
        <v>5</v>
      </c>
      <c r="C1297" t="s">
        <v>384</v>
      </c>
      <c r="D1297" s="38" t="s">
        <v>371</v>
      </c>
      <c r="E1297" s="36">
        <v>58</v>
      </c>
      <c r="F1297" s="9">
        <v>58.5</v>
      </c>
      <c r="G1297" s="9">
        <v>59.5</v>
      </c>
    </row>
    <row r="1298" spans="1:7" x14ac:dyDescent="0.15">
      <c r="A1298" s="30" t="s">
        <v>395</v>
      </c>
      <c r="B1298" s="36">
        <v>5</v>
      </c>
      <c r="C1298" t="s">
        <v>384</v>
      </c>
      <c r="D1298" s="39" t="s">
        <v>372</v>
      </c>
      <c r="E1298" s="36">
        <v>58</v>
      </c>
      <c r="F1298" s="4">
        <v>58.5</v>
      </c>
      <c r="G1298" s="4">
        <v>59.5</v>
      </c>
    </row>
    <row r="1299" spans="1:7" x14ac:dyDescent="0.15">
      <c r="A1299" s="30" t="s">
        <v>395</v>
      </c>
      <c r="B1299" s="36" t="s">
        <v>367</v>
      </c>
      <c r="C1299" s="40" t="s">
        <v>38</v>
      </c>
      <c r="D1299" s="38" t="s">
        <v>371</v>
      </c>
      <c r="E1299" s="36">
        <v>60</v>
      </c>
      <c r="F1299" s="9">
        <v>58.5</v>
      </c>
      <c r="G1299" s="9">
        <v>59.5</v>
      </c>
    </row>
    <row r="1300" spans="1:7" x14ac:dyDescent="0.15">
      <c r="A1300" s="30" t="s">
        <v>395</v>
      </c>
      <c r="B1300" s="36" t="s">
        <v>367</v>
      </c>
      <c r="C1300" s="40" t="s">
        <v>38</v>
      </c>
      <c r="D1300" s="39" t="s">
        <v>372</v>
      </c>
      <c r="E1300" s="36">
        <v>60</v>
      </c>
      <c r="F1300" s="9">
        <v>58.5</v>
      </c>
      <c r="G1300" s="9">
        <v>59.5</v>
      </c>
    </row>
    <row r="1301" spans="1:7" x14ac:dyDescent="0.15">
      <c r="A1301" s="30" t="s">
        <v>395</v>
      </c>
      <c r="B1301" s="36" t="s">
        <v>367</v>
      </c>
      <c r="C1301" t="s">
        <v>374</v>
      </c>
      <c r="D1301" s="38" t="s">
        <v>371</v>
      </c>
      <c r="E1301" s="36">
        <v>60</v>
      </c>
      <c r="F1301" s="9">
        <v>58.5</v>
      </c>
      <c r="G1301" s="9">
        <v>59.5</v>
      </c>
    </row>
    <row r="1302" spans="1:7" x14ac:dyDescent="0.15">
      <c r="A1302" s="30" t="s">
        <v>395</v>
      </c>
      <c r="B1302" s="36" t="s">
        <v>367</v>
      </c>
      <c r="C1302" t="s">
        <v>374</v>
      </c>
      <c r="D1302" s="39" t="s">
        <v>372</v>
      </c>
      <c r="E1302" s="36">
        <v>60</v>
      </c>
      <c r="F1302" s="9">
        <v>58.5</v>
      </c>
      <c r="G1302" s="9">
        <v>59.5</v>
      </c>
    </row>
    <row r="1303" spans="1:7" x14ac:dyDescent="0.15">
      <c r="A1303" s="30" t="s">
        <v>395</v>
      </c>
      <c r="B1303" s="36" t="s">
        <v>367</v>
      </c>
      <c r="C1303" s="40" t="s">
        <v>375</v>
      </c>
      <c r="D1303" s="38" t="s">
        <v>371</v>
      </c>
      <c r="E1303" s="36">
        <v>60</v>
      </c>
      <c r="F1303" s="9">
        <v>58.5</v>
      </c>
      <c r="G1303" s="9">
        <v>59.5</v>
      </c>
    </row>
    <row r="1304" spans="1:7" x14ac:dyDescent="0.15">
      <c r="A1304" s="30" t="s">
        <v>395</v>
      </c>
      <c r="B1304" s="36" t="s">
        <v>367</v>
      </c>
      <c r="C1304" s="40" t="s">
        <v>375</v>
      </c>
      <c r="D1304" s="39" t="s">
        <v>372</v>
      </c>
      <c r="E1304" s="36">
        <v>60</v>
      </c>
      <c r="F1304" s="9">
        <v>58.5</v>
      </c>
      <c r="G1304" s="9">
        <v>59.5</v>
      </c>
    </row>
    <row r="1305" spans="1:7" x14ac:dyDescent="0.15">
      <c r="A1305" s="30" t="s">
        <v>395</v>
      </c>
      <c r="B1305" s="36" t="s">
        <v>367</v>
      </c>
      <c r="C1305" t="s">
        <v>376</v>
      </c>
      <c r="D1305" s="38" t="s">
        <v>371</v>
      </c>
      <c r="E1305" s="36">
        <v>59.5</v>
      </c>
      <c r="F1305" s="9">
        <v>58.5</v>
      </c>
      <c r="G1305" s="9">
        <v>59.5</v>
      </c>
    </row>
    <row r="1306" spans="1:7" x14ac:dyDescent="0.15">
      <c r="A1306" s="30" t="s">
        <v>395</v>
      </c>
      <c r="B1306" s="36" t="s">
        <v>367</v>
      </c>
      <c r="C1306" t="s">
        <v>376</v>
      </c>
      <c r="D1306" s="39" t="s">
        <v>372</v>
      </c>
      <c r="E1306" s="36">
        <v>59.5</v>
      </c>
      <c r="F1306" s="9">
        <v>58.5</v>
      </c>
      <c r="G1306" s="9">
        <v>59.5</v>
      </c>
    </row>
    <row r="1307" spans="1:7" x14ac:dyDescent="0.15">
      <c r="A1307" s="30" t="s">
        <v>395</v>
      </c>
      <c r="B1307" s="36" t="s">
        <v>367</v>
      </c>
      <c r="C1307" s="40" t="s">
        <v>377</v>
      </c>
      <c r="D1307" s="38" t="s">
        <v>371</v>
      </c>
      <c r="E1307" s="36">
        <v>59</v>
      </c>
      <c r="F1307" s="9">
        <v>58.5</v>
      </c>
      <c r="G1307" s="9">
        <v>59.5</v>
      </c>
    </row>
    <row r="1308" spans="1:7" x14ac:dyDescent="0.15">
      <c r="A1308" s="30" t="s">
        <v>395</v>
      </c>
      <c r="B1308" s="36" t="s">
        <v>367</v>
      </c>
      <c r="C1308" s="40" t="s">
        <v>377</v>
      </c>
      <c r="D1308" s="39" t="s">
        <v>372</v>
      </c>
      <c r="E1308" s="36">
        <v>59</v>
      </c>
      <c r="F1308" s="9">
        <v>58.5</v>
      </c>
      <c r="G1308" s="9">
        <v>59.5</v>
      </c>
    </row>
    <row r="1309" spans="1:7" x14ac:dyDescent="0.15">
      <c r="A1309" s="30" t="s">
        <v>395</v>
      </c>
      <c r="B1309" s="36" t="s">
        <v>367</v>
      </c>
      <c r="C1309" s="40" t="s">
        <v>378</v>
      </c>
      <c r="D1309" s="38" t="s">
        <v>371</v>
      </c>
      <c r="E1309" s="36">
        <v>59</v>
      </c>
      <c r="F1309" s="9">
        <v>58.5</v>
      </c>
      <c r="G1309" s="9">
        <v>59.5</v>
      </c>
    </row>
    <row r="1310" spans="1:7" x14ac:dyDescent="0.15">
      <c r="A1310" s="30" t="s">
        <v>395</v>
      </c>
      <c r="B1310" s="36" t="s">
        <v>367</v>
      </c>
      <c r="C1310" s="40" t="s">
        <v>378</v>
      </c>
      <c r="D1310" s="39" t="s">
        <v>372</v>
      </c>
      <c r="E1310" s="36">
        <v>59</v>
      </c>
      <c r="F1310" s="9">
        <v>58.5</v>
      </c>
      <c r="G1310" s="9">
        <v>59.5</v>
      </c>
    </row>
    <row r="1311" spans="1:7" x14ac:dyDescent="0.15">
      <c r="A1311" s="30" t="s">
        <v>395</v>
      </c>
      <c r="B1311" s="36" t="s">
        <v>367</v>
      </c>
      <c r="C1311" s="40" t="s">
        <v>379</v>
      </c>
      <c r="D1311" s="38" t="s">
        <v>371</v>
      </c>
      <c r="E1311" s="36">
        <v>58.5</v>
      </c>
      <c r="F1311" s="9">
        <v>58.5</v>
      </c>
      <c r="G1311" s="9">
        <v>59.5</v>
      </c>
    </row>
    <row r="1312" spans="1:7" x14ac:dyDescent="0.15">
      <c r="A1312" s="30" t="s">
        <v>395</v>
      </c>
      <c r="B1312" s="36" t="s">
        <v>367</v>
      </c>
      <c r="C1312" s="40" t="s">
        <v>379</v>
      </c>
      <c r="D1312" s="39" t="s">
        <v>372</v>
      </c>
      <c r="E1312" s="36">
        <v>58.5</v>
      </c>
      <c r="F1312" s="9">
        <v>58.5</v>
      </c>
      <c r="G1312" s="9">
        <v>59.5</v>
      </c>
    </row>
    <row r="1313" spans="1:7" x14ac:dyDescent="0.15">
      <c r="A1313" s="30" t="s">
        <v>395</v>
      </c>
      <c r="B1313" s="36" t="s">
        <v>367</v>
      </c>
      <c r="C1313" t="s">
        <v>380</v>
      </c>
      <c r="D1313" s="38" t="s">
        <v>371</v>
      </c>
      <c r="E1313" s="36">
        <v>58.5</v>
      </c>
      <c r="F1313" s="9">
        <v>58.5</v>
      </c>
      <c r="G1313" s="9">
        <v>59.5</v>
      </c>
    </row>
    <row r="1314" spans="1:7" x14ac:dyDescent="0.15">
      <c r="A1314" s="30" t="s">
        <v>395</v>
      </c>
      <c r="B1314" s="36" t="s">
        <v>367</v>
      </c>
      <c r="C1314" t="s">
        <v>380</v>
      </c>
      <c r="D1314" s="39" t="s">
        <v>372</v>
      </c>
      <c r="E1314" s="36">
        <v>58.5</v>
      </c>
      <c r="F1314" s="9">
        <v>58.5</v>
      </c>
      <c r="G1314" s="9">
        <v>59.5</v>
      </c>
    </row>
    <row r="1315" spans="1:7" x14ac:dyDescent="0.15">
      <c r="A1315" s="30" t="s">
        <v>395</v>
      </c>
      <c r="B1315" s="36" t="s">
        <v>367</v>
      </c>
      <c r="C1315" s="40" t="s">
        <v>381</v>
      </c>
      <c r="D1315" s="38" t="s">
        <v>371</v>
      </c>
      <c r="E1315" s="36">
        <v>58.5</v>
      </c>
      <c r="F1315" s="9">
        <v>58.5</v>
      </c>
      <c r="G1315" s="9">
        <v>59.5</v>
      </c>
    </row>
    <row r="1316" spans="1:7" x14ac:dyDescent="0.15">
      <c r="A1316" s="30" t="s">
        <v>395</v>
      </c>
      <c r="B1316" s="36" t="s">
        <v>367</v>
      </c>
      <c r="C1316" s="40" t="s">
        <v>381</v>
      </c>
      <c r="D1316" s="39" t="s">
        <v>372</v>
      </c>
      <c r="E1316" s="36">
        <v>58.5</v>
      </c>
      <c r="F1316" s="9">
        <v>58.5</v>
      </c>
      <c r="G1316" s="9">
        <v>59.5</v>
      </c>
    </row>
    <row r="1317" spans="1:7" x14ac:dyDescent="0.15">
      <c r="A1317" s="30" t="s">
        <v>395</v>
      </c>
      <c r="B1317" s="36" t="s">
        <v>367</v>
      </c>
      <c r="C1317" t="s">
        <v>382</v>
      </c>
      <c r="D1317" s="38" t="s">
        <v>371</v>
      </c>
      <c r="E1317" s="36">
        <v>58</v>
      </c>
      <c r="F1317" s="9">
        <v>58.5</v>
      </c>
      <c r="G1317" s="9">
        <v>59.5</v>
      </c>
    </row>
    <row r="1318" spans="1:7" x14ac:dyDescent="0.15">
      <c r="A1318" s="30" t="s">
        <v>395</v>
      </c>
      <c r="B1318" s="36" t="s">
        <v>367</v>
      </c>
      <c r="C1318" t="s">
        <v>382</v>
      </c>
      <c r="D1318" s="39" t="s">
        <v>372</v>
      </c>
      <c r="E1318" s="36">
        <v>58</v>
      </c>
      <c r="F1318" s="9">
        <v>58.5</v>
      </c>
      <c r="G1318" s="9">
        <v>59.5</v>
      </c>
    </row>
    <row r="1319" spans="1:7" x14ac:dyDescent="0.15">
      <c r="A1319" s="30" t="s">
        <v>395</v>
      </c>
      <c r="B1319" s="36" t="s">
        <v>367</v>
      </c>
      <c r="C1319" s="40" t="s">
        <v>383</v>
      </c>
      <c r="D1319" s="38" t="s">
        <v>371</v>
      </c>
      <c r="E1319" s="36">
        <v>58</v>
      </c>
      <c r="F1319" s="9">
        <v>58.5</v>
      </c>
      <c r="G1319" s="9">
        <v>59.5</v>
      </c>
    </row>
    <row r="1320" spans="1:7" x14ac:dyDescent="0.15">
      <c r="A1320" s="30" t="s">
        <v>395</v>
      </c>
      <c r="B1320" s="36" t="s">
        <v>367</v>
      </c>
      <c r="C1320" s="40" t="s">
        <v>383</v>
      </c>
      <c r="D1320" s="39" t="s">
        <v>372</v>
      </c>
      <c r="E1320" s="36">
        <v>58</v>
      </c>
      <c r="F1320" s="9">
        <v>58.5</v>
      </c>
      <c r="G1320" s="9">
        <v>59.5</v>
      </c>
    </row>
    <row r="1321" spans="1:7" x14ac:dyDescent="0.15">
      <c r="A1321" s="30" t="s">
        <v>395</v>
      </c>
      <c r="B1321" s="36" t="s">
        <v>367</v>
      </c>
      <c r="C1321" t="s">
        <v>384</v>
      </c>
      <c r="D1321" s="38" t="s">
        <v>371</v>
      </c>
      <c r="E1321" s="36">
        <v>58</v>
      </c>
      <c r="F1321" s="9">
        <v>58.5</v>
      </c>
      <c r="G1321" s="9">
        <v>59.5</v>
      </c>
    </row>
    <row r="1322" spans="1:7" x14ac:dyDescent="0.15">
      <c r="A1322" s="30" t="s">
        <v>395</v>
      </c>
      <c r="B1322" s="36" t="s">
        <v>367</v>
      </c>
      <c r="C1322" t="s">
        <v>384</v>
      </c>
      <c r="D1322" s="39" t="s">
        <v>372</v>
      </c>
      <c r="E1322" s="36">
        <v>58</v>
      </c>
      <c r="F1322" s="4">
        <v>58.5</v>
      </c>
      <c r="G1322" s="4">
        <v>59.5</v>
      </c>
    </row>
    <row r="1323" spans="1:7" x14ac:dyDescent="0.15">
      <c r="A1323" s="30" t="s">
        <v>394</v>
      </c>
      <c r="B1323" s="36">
        <v>2</v>
      </c>
      <c r="C1323" s="40" t="s">
        <v>38</v>
      </c>
      <c r="D1323" s="38" t="s">
        <v>371</v>
      </c>
      <c r="E1323" s="36" t="s">
        <v>396</v>
      </c>
      <c r="F1323" s="9" t="s">
        <v>396</v>
      </c>
      <c r="G1323" s="9" t="s">
        <v>396</v>
      </c>
    </row>
    <row r="1324" spans="1:7" x14ac:dyDescent="0.15">
      <c r="A1324" s="30" t="s">
        <v>394</v>
      </c>
      <c r="B1324" s="36">
        <v>2</v>
      </c>
      <c r="C1324" s="40" t="s">
        <v>38</v>
      </c>
      <c r="D1324" s="39" t="s">
        <v>372</v>
      </c>
      <c r="E1324" s="36" t="s">
        <v>396</v>
      </c>
      <c r="F1324" s="9" t="s">
        <v>396</v>
      </c>
      <c r="G1324" s="9" t="s">
        <v>396</v>
      </c>
    </row>
    <row r="1325" spans="1:7" x14ac:dyDescent="0.15">
      <c r="A1325" s="30" t="s">
        <v>394</v>
      </c>
      <c r="B1325" s="36">
        <v>2</v>
      </c>
      <c r="C1325" t="s">
        <v>374</v>
      </c>
      <c r="D1325" s="38" t="s">
        <v>371</v>
      </c>
      <c r="E1325" s="36" t="s">
        <v>396</v>
      </c>
      <c r="F1325" s="9" t="s">
        <v>396</v>
      </c>
      <c r="G1325" s="9" t="s">
        <v>396</v>
      </c>
    </row>
    <row r="1326" spans="1:7" x14ac:dyDescent="0.15">
      <c r="A1326" s="30" t="s">
        <v>394</v>
      </c>
      <c r="B1326" s="36">
        <v>2</v>
      </c>
      <c r="C1326" t="s">
        <v>374</v>
      </c>
      <c r="D1326" s="39" t="s">
        <v>372</v>
      </c>
      <c r="E1326" s="36" t="s">
        <v>396</v>
      </c>
      <c r="F1326" s="9" t="s">
        <v>396</v>
      </c>
      <c r="G1326" s="9" t="s">
        <v>396</v>
      </c>
    </row>
    <row r="1327" spans="1:7" x14ac:dyDescent="0.15">
      <c r="A1327" s="30" t="s">
        <v>394</v>
      </c>
      <c r="B1327" s="36">
        <v>2</v>
      </c>
      <c r="C1327" s="40" t="s">
        <v>375</v>
      </c>
      <c r="D1327" s="38" t="s">
        <v>371</v>
      </c>
      <c r="E1327" s="36" t="s">
        <v>396</v>
      </c>
      <c r="F1327" s="9" t="s">
        <v>396</v>
      </c>
      <c r="G1327" s="9" t="s">
        <v>2420</v>
      </c>
    </row>
    <row r="1328" spans="1:7" x14ac:dyDescent="0.15">
      <c r="A1328" s="30" t="s">
        <v>394</v>
      </c>
      <c r="B1328" s="36">
        <v>2</v>
      </c>
      <c r="C1328" s="40" t="s">
        <v>375</v>
      </c>
      <c r="D1328" s="39" t="s">
        <v>372</v>
      </c>
      <c r="E1328" s="36" t="s">
        <v>396</v>
      </c>
      <c r="F1328" s="9" t="s">
        <v>396</v>
      </c>
      <c r="G1328" s="9" t="s">
        <v>396</v>
      </c>
    </row>
    <row r="1329" spans="1:7" x14ac:dyDescent="0.15">
      <c r="A1329" s="30" t="s">
        <v>394</v>
      </c>
      <c r="B1329" s="36">
        <v>2</v>
      </c>
      <c r="C1329" t="s">
        <v>376</v>
      </c>
      <c r="D1329" s="38" t="s">
        <v>371</v>
      </c>
      <c r="E1329" s="36" t="s">
        <v>396</v>
      </c>
      <c r="F1329" s="9" t="s">
        <v>396</v>
      </c>
      <c r="G1329" s="9" t="s">
        <v>396</v>
      </c>
    </row>
    <row r="1330" spans="1:7" x14ac:dyDescent="0.15">
      <c r="A1330" s="30" t="s">
        <v>394</v>
      </c>
      <c r="B1330" s="36">
        <v>2</v>
      </c>
      <c r="C1330" t="s">
        <v>376</v>
      </c>
      <c r="D1330" s="39" t="s">
        <v>372</v>
      </c>
      <c r="E1330" s="36" t="s">
        <v>396</v>
      </c>
      <c r="F1330" s="9" t="s">
        <v>396</v>
      </c>
      <c r="G1330" s="9" t="s">
        <v>396</v>
      </c>
    </row>
    <row r="1331" spans="1:7" x14ac:dyDescent="0.15">
      <c r="A1331" s="30" t="s">
        <v>394</v>
      </c>
      <c r="B1331" s="36">
        <v>2</v>
      </c>
      <c r="C1331" s="40" t="s">
        <v>377</v>
      </c>
      <c r="D1331" s="38" t="s">
        <v>371</v>
      </c>
      <c r="E1331" s="36" t="s">
        <v>396</v>
      </c>
      <c r="F1331" s="9" t="s">
        <v>396</v>
      </c>
      <c r="G1331" s="9" t="s">
        <v>396</v>
      </c>
    </row>
    <row r="1332" spans="1:7" x14ac:dyDescent="0.15">
      <c r="A1332" s="30" t="s">
        <v>394</v>
      </c>
      <c r="B1332" s="36">
        <v>2</v>
      </c>
      <c r="C1332" s="40" t="s">
        <v>377</v>
      </c>
      <c r="D1332" s="39" t="s">
        <v>372</v>
      </c>
      <c r="E1332" s="36" t="s">
        <v>396</v>
      </c>
      <c r="F1332" s="9" t="s">
        <v>396</v>
      </c>
      <c r="G1332" s="9" t="s">
        <v>396</v>
      </c>
    </row>
    <row r="1333" spans="1:7" x14ac:dyDescent="0.15">
      <c r="A1333" s="30" t="s">
        <v>394</v>
      </c>
      <c r="B1333" s="36">
        <v>2</v>
      </c>
      <c r="C1333" s="40" t="s">
        <v>378</v>
      </c>
      <c r="D1333" s="38" t="s">
        <v>371</v>
      </c>
      <c r="E1333" s="36" t="s">
        <v>396</v>
      </c>
      <c r="F1333" s="9" t="s">
        <v>396</v>
      </c>
      <c r="G1333" s="9" t="s">
        <v>396</v>
      </c>
    </row>
    <row r="1334" spans="1:7" x14ac:dyDescent="0.15">
      <c r="A1334" s="30" t="s">
        <v>394</v>
      </c>
      <c r="B1334" s="36">
        <v>2</v>
      </c>
      <c r="C1334" s="40" t="s">
        <v>378</v>
      </c>
      <c r="D1334" s="39" t="s">
        <v>372</v>
      </c>
      <c r="E1334" s="36" t="s">
        <v>396</v>
      </c>
      <c r="F1334" s="9" t="s">
        <v>396</v>
      </c>
      <c r="G1334" s="9" t="s">
        <v>396</v>
      </c>
    </row>
    <row r="1335" spans="1:7" x14ac:dyDescent="0.15">
      <c r="A1335" s="30" t="s">
        <v>394</v>
      </c>
      <c r="B1335" s="36">
        <v>2</v>
      </c>
      <c r="C1335" s="40" t="s">
        <v>379</v>
      </c>
      <c r="D1335" s="38" t="s">
        <v>371</v>
      </c>
      <c r="E1335" s="36" t="s">
        <v>396</v>
      </c>
      <c r="F1335" s="9" t="s">
        <v>396</v>
      </c>
      <c r="G1335" s="9" t="s">
        <v>396</v>
      </c>
    </row>
    <row r="1336" spans="1:7" x14ac:dyDescent="0.15">
      <c r="A1336" s="30" t="s">
        <v>394</v>
      </c>
      <c r="B1336" s="36">
        <v>2</v>
      </c>
      <c r="C1336" s="40" t="s">
        <v>379</v>
      </c>
      <c r="D1336" s="39" t="s">
        <v>372</v>
      </c>
      <c r="E1336" s="36" t="s">
        <v>396</v>
      </c>
      <c r="F1336" s="9" t="s">
        <v>396</v>
      </c>
      <c r="G1336" s="9" t="s">
        <v>396</v>
      </c>
    </row>
    <row r="1337" spans="1:7" x14ac:dyDescent="0.15">
      <c r="A1337" s="30" t="s">
        <v>394</v>
      </c>
      <c r="B1337" s="36">
        <v>2</v>
      </c>
      <c r="C1337" t="s">
        <v>380</v>
      </c>
      <c r="D1337" s="38" t="s">
        <v>371</v>
      </c>
      <c r="E1337" s="36" t="s">
        <v>396</v>
      </c>
      <c r="F1337" s="9" t="s">
        <v>396</v>
      </c>
      <c r="G1337" s="9" t="s">
        <v>396</v>
      </c>
    </row>
    <row r="1338" spans="1:7" x14ac:dyDescent="0.15">
      <c r="A1338" s="30" t="s">
        <v>394</v>
      </c>
      <c r="B1338" s="36">
        <v>2</v>
      </c>
      <c r="C1338" t="s">
        <v>380</v>
      </c>
      <c r="D1338" s="39" t="s">
        <v>372</v>
      </c>
      <c r="E1338" s="36" t="s">
        <v>396</v>
      </c>
      <c r="F1338" s="9" t="s">
        <v>396</v>
      </c>
      <c r="G1338" s="9" t="s">
        <v>396</v>
      </c>
    </row>
    <row r="1339" spans="1:7" x14ac:dyDescent="0.15">
      <c r="A1339" s="30" t="s">
        <v>394</v>
      </c>
      <c r="B1339" s="36">
        <v>2</v>
      </c>
      <c r="C1339" s="40" t="s">
        <v>381</v>
      </c>
      <c r="D1339" s="38" t="s">
        <v>371</v>
      </c>
      <c r="E1339" s="36" t="s">
        <v>396</v>
      </c>
      <c r="F1339" s="9" t="s">
        <v>396</v>
      </c>
      <c r="G1339" s="9" t="s">
        <v>396</v>
      </c>
    </row>
    <row r="1340" spans="1:7" x14ac:dyDescent="0.15">
      <c r="A1340" s="30" t="s">
        <v>394</v>
      </c>
      <c r="B1340" s="36">
        <v>2</v>
      </c>
      <c r="C1340" s="40" t="s">
        <v>381</v>
      </c>
      <c r="D1340" s="39" t="s">
        <v>372</v>
      </c>
      <c r="E1340" s="36" t="s">
        <v>396</v>
      </c>
      <c r="F1340" s="9" t="s">
        <v>396</v>
      </c>
      <c r="G1340" s="9" t="s">
        <v>396</v>
      </c>
    </row>
    <row r="1341" spans="1:7" x14ac:dyDescent="0.15">
      <c r="A1341" s="30" t="s">
        <v>394</v>
      </c>
      <c r="B1341" s="36">
        <v>2</v>
      </c>
      <c r="C1341" t="s">
        <v>382</v>
      </c>
      <c r="D1341" s="38" t="s">
        <v>371</v>
      </c>
      <c r="E1341" s="36" t="s">
        <v>396</v>
      </c>
      <c r="F1341" s="9" t="s">
        <v>396</v>
      </c>
      <c r="G1341" s="9" t="s">
        <v>396</v>
      </c>
    </row>
    <row r="1342" spans="1:7" x14ac:dyDescent="0.15">
      <c r="A1342" s="30" t="s">
        <v>394</v>
      </c>
      <c r="B1342" s="36">
        <v>2</v>
      </c>
      <c r="C1342" t="s">
        <v>382</v>
      </c>
      <c r="D1342" s="39" t="s">
        <v>372</v>
      </c>
      <c r="E1342" s="36" t="s">
        <v>396</v>
      </c>
      <c r="F1342" s="9" t="s">
        <v>396</v>
      </c>
      <c r="G1342" s="9" t="s">
        <v>396</v>
      </c>
    </row>
    <row r="1343" spans="1:7" x14ac:dyDescent="0.15">
      <c r="A1343" s="30" t="s">
        <v>394</v>
      </c>
      <c r="B1343" s="36">
        <v>2</v>
      </c>
      <c r="C1343" s="40" t="s">
        <v>383</v>
      </c>
      <c r="D1343" s="38" t="s">
        <v>371</v>
      </c>
      <c r="E1343" s="36" t="s">
        <v>396</v>
      </c>
      <c r="F1343" s="9" t="s">
        <v>396</v>
      </c>
      <c r="G1343" s="9" t="s">
        <v>396</v>
      </c>
    </row>
    <row r="1344" spans="1:7" x14ac:dyDescent="0.15">
      <c r="A1344" s="30" t="s">
        <v>394</v>
      </c>
      <c r="B1344" s="36">
        <v>2</v>
      </c>
      <c r="C1344" s="40" t="s">
        <v>383</v>
      </c>
      <c r="D1344" s="39" t="s">
        <v>372</v>
      </c>
      <c r="E1344" s="36" t="s">
        <v>396</v>
      </c>
      <c r="F1344" s="9" t="s">
        <v>396</v>
      </c>
      <c r="G1344" s="9" t="s">
        <v>396</v>
      </c>
    </row>
    <row r="1345" spans="1:7" x14ac:dyDescent="0.15">
      <c r="A1345" s="30" t="s">
        <v>394</v>
      </c>
      <c r="B1345" s="36">
        <v>2</v>
      </c>
      <c r="C1345" t="s">
        <v>384</v>
      </c>
      <c r="D1345" s="38" t="s">
        <v>371</v>
      </c>
      <c r="E1345" s="36" t="s">
        <v>396</v>
      </c>
      <c r="F1345" s="9" t="s">
        <v>396</v>
      </c>
      <c r="G1345" s="9" t="s">
        <v>396</v>
      </c>
    </row>
    <row r="1346" spans="1:7" x14ac:dyDescent="0.15">
      <c r="A1346" s="30" t="s">
        <v>394</v>
      </c>
      <c r="B1346" s="36">
        <v>2</v>
      </c>
      <c r="C1346" t="s">
        <v>384</v>
      </c>
      <c r="D1346" s="39" t="s">
        <v>372</v>
      </c>
      <c r="E1346" s="36" t="s">
        <v>396</v>
      </c>
      <c r="F1346" s="9" t="s">
        <v>396</v>
      </c>
      <c r="G1346" s="9" t="s">
        <v>396</v>
      </c>
    </row>
    <row r="1347" spans="1:7" x14ac:dyDescent="0.15">
      <c r="A1347" s="30" t="s">
        <v>394</v>
      </c>
      <c r="B1347" s="36">
        <v>3</v>
      </c>
      <c r="C1347" s="40" t="s">
        <v>38</v>
      </c>
      <c r="D1347" s="38" t="s">
        <v>371</v>
      </c>
      <c r="E1347" s="36">
        <v>44.5</v>
      </c>
      <c r="F1347" s="9">
        <v>47</v>
      </c>
      <c r="G1347" s="9">
        <v>48</v>
      </c>
    </row>
    <row r="1348" spans="1:7" x14ac:dyDescent="0.15">
      <c r="A1348" s="30" t="s">
        <v>394</v>
      </c>
      <c r="B1348" s="36">
        <v>3</v>
      </c>
      <c r="C1348" s="40" t="s">
        <v>38</v>
      </c>
      <c r="D1348" s="39" t="s">
        <v>372</v>
      </c>
      <c r="E1348" s="36">
        <v>45</v>
      </c>
      <c r="F1348" s="9">
        <v>47</v>
      </c>
      <c r="G1348" s="9">
        <v>48</v>
      </c>
    </row>
    <row r="1349" spans="1:7" x14ac:dyDescent="0.15">
      <c r="A1349" s="30" t="s">
        <v>394</v>
      </c>
      <c r="B1349" s="36">
        <v>3</v>
      </c>
      <c r="C1349" t="s">
        <v>374</v>
      </c>
      <c r="D1349" s="38" t="s">
        <v>371</v>
      </c>
      <c r="E1349" s="36">
        <v>45.5</v>
      </c>
      <c r="F1349" s="9">
        <v>47.5</v>
      </c>
      <c r="G1349" s="9">
        <v>48.5</v>
      </c>
    </row>
    <row r="1350" spans="1:7" x14ac:dyDescent="0.15">
      <c r="A1350" s="30" t="s">
        <v>394</v>
      </c>
      <c r="B1350" s="36">
        <v>3</v>
      </c>
      <c r="C1350" t="s">
        <v>374</v>
      </c>
      <c r="D1350" s="39" t="s">
        <v>372</v>
      </c>
      <c r="E1350" s="36">
        <v>46</v>
      </c>
      <c r="F1350" s="9">
        <v>47.5</v>
      </c>
      <c r="G1350" s="9">
        <v>48.5</v>
      </c>
    </row>
    <row r="1351" spans="1:7" x14ac:dyDescent="0.15">
      <c r="A1351" s="30" t="s">
        <v>394</v>
      </c>
      <c r="B1351" s="36">
        <v>3</v>
      </c>
      <c r="C1351" s="40" t="s">
        <v>375</v>
      </c>
      <c r="D1351" s="38" t="s">
        <v>371</v>
      </c>
      <c r="E1351" s="36">
        <v>46.5</v>
      </c>
      <c r="F1351" s="9">
        <v>48</v>
      </c>
      <c r="G1351" s="9">
        <v>49</v>
      </c>
    </row>
    <row r="1352" spans="1:7" x14ac:dyDescent="0.15">
      <c r="A1352" s="30" t="s">
        <v>394</v>
      </c>
      <c r="B1352" s="36">
        <v>3</v>
      </c>
      <c r="C1352" s="40" t="s">
        <v>375</v>
      </c>
      <c r="D1352" s="39" t="s">
        <v>372</v>
      </c>
      <c r="E1352" s="36">
        <v>46.5</v>
      </c>
      <c r="F1352" s="9">
        <v>48</v>
      </c>
      <c r="G1352" s="9">
        <v>49</v>
      </c>
    </row>
    <row r="1353" spans="1:7" x14ac:dyDescent="0.15">
      <c r="A1353" s="30" t="s">
        <v>394</v>
      </c>
      <c r="B1353" s="36">
        <v>3</v>
      </c>
      <c r="C1353" t="s">
        <v>376</v>
      </c>
      <c r="D1353" s="38" t="s">
        <v>371</v>
      </c>
      <c r="E1353" s="36">
        <v>47</v>
      </c>
      <c r="F1353" s="9">
        <v>49</v>
      </c>
      <c r="G1353" s="9">
        <v>50</v>
      </c>
    </row>
    <row r="1354" spans="1:7" x14ac:dyDescent="0.15">
      <c r="A1354" s="30" t="s">
        <v>394</v>
      </c>
      <c r="B1354" s="36">
        <v>3</v>
      </c>
      <c r="C1354" t="s">
        <v>376</v>
      </c>
      <c r="D1354" s="39" t="s">
        <v>372</v>
      </c>
      <c r="E1354" s="36">
        <v>47.5</v>
      </c>
      <c r="F1354" s="9">
        <v>49</v>
      </c>
      <c r="G1354" s="9">
        <v>50</v>
      </c>
    </row>
    <row r="1355" spans="1:7" x14ac:dyDescent="0.15">
      <c r="A1355" s="30" t="s">
        <v>394</v>
      </c>
      <c r="B1355" s="36">
        <v>3</v>
      </c>
      <c r="C1355" s="40" t="s">
        <v>377</v>
      </c>
      <c r="D1355" s="38" t="s">
        <v>371</v>
      </c>
      <c r="E1355" s="36">
        <v>48</v>
      </c>
      <c r="F1355" s="9">
        <v>49.5</v>
      </c>
      <c r="G1355" s="9">
        <v>50.5</v>
      </c>
    </row>
    <row r="1356" spans="1:7" x14ac:dyDescent="0.15">
      <c r="A1356" s="30" t="s">
        <v>394</v>
      </c>
      <c r="B1356" s="36">
        <v>3</v>
      </c>
      <c r="C1356" s="40" t="s">
        <v>377</v>
      </c>
      <c r="D1356" s="39" t="s">
        <v>372</v>
      </c>
      <c r="E1356" s="36">
        <v>48.5</v>
      </c>
      <c r="F1356" s="9">
        <v>49.5</v>
      </c>
      <c r="G1356" s="9">
        <v>50.5</v>
      </c>
    </row>
    <row r="1357" spans="1:7" x14ac:dyDescent="0.15">
      <c r="A1357" s="30" t="s">
        <v>394</v>
      </c>
      <c r="B1357" s="36">
        <v>3</v>
      </c>
      <c r="C1357" s="40" t="s">
        <v>378</v>
      </c>
      <c r="D1357" s="38" t="s">
        <v>371</v>
      </c>
      <c r="E1357" s="36">
        <v>49</v>
      </c>
      <c r="F1357" s="9">
        <v>50.5</v>
      </c>
      <c r="G1357" s="9">
        <v>51.5</v>
      </c>
    </row>
    <row r="1358" spans="1:7" x14ac:dyDescent="0.15">
      <c r="A1358" s="30" t="s">
        <v>394</v>
      </c>
      <c r="B1358" s="36">
        <v>3</v>
      </c>
      <c r="C1358" s="40" t="s">
        <v>378</v>
      </c>
      <c r="D1358" s="39" t="s">
        <v>372</v>
      </c>
      <c r="E1358" s="36">
        <v>49.5</v>
      </c>
      <c r="F1358" s="9">
        <v>50.5</v>
      </c>
      <c r="G1358" s="9">
        <v>51.5</v>
      </c>
    </row>
    <row r="1359" spans="1:7" x14ac:dyDescent="0.15">
      <c r="A1359" s="30" t="s">
        <v>394</v>
      </c>
      <c r="B1359" s="36">
        <v>3</v>
      </c>
      <c r="C1359" s="40" t="s">
        <v>379</v>
      </c>
      <c r="D1359" s="38" t="s">
        <v>371</v>
      </c>
      <c r="E1359" s="36">
        <v>50</v>
      </c>
      <c r="F1359" s="9">
        <v>51.5</v>
      </c>
      <c r="G1359" s="9">
        <v>52.5</v>
      </c>
    </row>
    <row r="1360" spans="1:7" x14ac:dyDescent="0.15">
      <c r="A1360" s="30" t="s">
        <v>394</v>
      </c>
      <c r="B1360" s="36">
        <v>3</v>
      </c>
      <c r="C1360" s="40" t="s">
        <v>379</v>
      </c>
      <c r="D1360" s="39" t="s">
        <v>372</v>
      </c>
      <c r="E1360" s="36">
        <v>50.5</v>
      </c>
      <c r="F1360" s="9">
        <v>51.5</v>
      </c>
      <c r="G1360" s="9">
        <v>52.5</v>
      </c>
    </row>
    <row r="1361" spans="1:7" x14ac:dyDescent="0.15">
      <c r="A1361" s="30" t="s">
        <v>394</v>
      </c>
      <c r="B1361" s="36">
        <v>3</v>
      </c>
      <c r="C1361" t="s">
        <v>380</v>
      </c>
      <c r="D1361" s="38" t="s">
        <v>371</v>
      </c>
      <c r="E1361" s="36">
        <v>51</v>
      </c>
      <c r="F1361" s="9">
        <v>52.5</v>
      </c>
      <c r="G1361" s="9">
        <v>53.5</v>
      </c>
    </row>
    <row r="1362" spans="1:7" x14ac:dyDescent="0.15">
      <c r="A1362" s="30" t="s">
        <v>394</v>
      </c>
      <c r="B1362" s="36">
        <v>3</v>
      </c>
      <c r="C1362" t="s">
        <v>380</v>
      </c>
      <c r="D1362" s="39" t="s">
        <v>372</v>
      </c>
      <c r="E1362" s="36">
        <v>51</v>
      </c>
      <c r="F1362" s="9">
        <v>52.5</v>
      </c>
      <c r="G1362" s="9">
        <v>53.5</v>
      </c>
    </row>
    <row r="1363" spans="1:7" x14ac:dyDescent="0.15">
      <c r="A1363" s="30" t="s">
        <v>394</v>
      </c>
      <c r="B1363" s="36">
        <v>3</v>
      </c>
      <c r="C1363" s="40" t="s">
        <v>381</v>
      </c>
      <c r="D1363" s="38" t="s">
        <v>371</v>
      </c>
      <c r="E1363" s="36">
        <v>51.5</v>
      </c>
      <c r="F1363" s="9">
        <v>53</v>
      </c>
      <c r="G1363" s="9">
        <v>54</v>
      </c>
    </row>
    <row r="1364" spans="1:7" x14ac:dyDescent="0.15">
      <c r="A1364" s="30" t="s">
        <v>394</v>
      </c>
      <c r="B1364" s="36">
        <v>3</v>
      </c>
      <c r="C1364" s="40" t="s">
        <v>381</v>
      </c>
      <c r="D1364" s="39" t="s">
        <v>372</v>
      </c>
      <c r="E1364" s="36">
        <v>51.5</v>
      </c>
      <c r="F1364" s="9">
        <v>53</v>
      </c>
      <c r="G1364" s="9">
        <v>54</v>
      </c>
    </row>
    <row r="1365" spans="1:7" x14ac:dyDescent="0.15">
      <c r="A1365" s="30" t="s">
        <v>394</v>
      </c>
      <c r="B1365" s="36">
        <v>3</v>
      </c>
      <c r="C1365" t="s">
        <v>382</v>
      </c>
      <c r="D1365" s="38" t="s">
        <v>371</v>
      </c>
      <c r="E1365" s="36">
        <v>52</v>
      </c>
      <c r="F1365" s="9">
        <v>54</v>
      </c>
      <c r="G1365" s="9">
        <v>55</v>
      </c>
    </row>
    <row r="1366" spans="1:7" x14ac:dyDescent="0.15">
      <c r="A1366" s="30" t="s">
        <v>394</v>
      </c>
      <c r="B1366" s="36">
        <v>3</v>
      </c>
      <c r="C1366" t="s">
        <v>382</v>
      </c>
      <c r="D1366" s="39" t="s">
        <v>372</v>
      </c>
      <c r="E1366" s="36">
        <v>52</v>
      </c>
      <c r="F1366" s="9">
        <v>54</v>
      </c>
      <c r="G1366" s="9">
        <v>55</v>
      </c>
    </row>
    <row r="1367" spans="1:7" x14ac:dyDescent="0.15">
      <c r="A1367" s="30" t="s">
        <v>394</v>
      </c>
      <c r="B1367" s="36">
        <v>3</v>
      </c>
      <c r="C1367" s="40" t="s">
        <v>383</v>
      </c>
      <c r="D1367" s="38" t="s">
        <v>371</v>
      </c>
      <c r="E1367" s="36">
        <v>52.5</v>
      </c>
      <c r="F1367" s="9">
        <v>54.5</v>
      </c>
      <c r="G1367" s="9">
        <v>55.5</v>
      </c>
    </row>
    <row r="1368" spans="1:7" x14ac:dyDescent="0.15">
      <c r="A1368" s="30" t="s">
        <v>394</v>
      </c>
      <c r="B1368" s="36">
        <v>3</v>
      </c>
      <c r="C1368" s="40" t="s">
        <v>383</v>
      </c>
      <c r="D1368" s="39" t="s">
        <v>372</v>
      </c>
      <c r="E1368" s="36">
        <v>53</v>
      </c>
      <c r="F1368" s="9">
        <v>54.5</v>
      </c>
      <c r="G1368" s="9">
        <v>55.5</v>
      </c>
    </row>
    <row r="1369" spans="1:7" x14ac:dyDescent="0.15">
      <c r="A1369" s="30" t="s">
        <v>394</v>
      </c>
      <c r="B1369" s="36">
        <v>3</v>
      </c>
      <c r="C1369" t="s">
        <v>384</v>
      </c>
      <c r="D1369" s="38" t="s">
        <v>371</v>
      </c>
      <c r="E1369" s="36">
        <v>53.5</v>
      </c>
      <c r="F1369" s="9">
        <v>55</v>
      </c>
      <c r="G1369" s="9">
        <v>56</v>
      </c>
    </row>
    <row r="1370" spans="1:7" x14ac:dyDescent="0.15">
      <c r="A1370" s="30" t="s">
        <v>394</v>
      </c>
      <c r="B1370" s="36">
        <v>3</v>
      </c>
      <c r="C1370" t="s">
        <v>384</v>
      </c>
      <c r="D1370" s="39" t="s">
        <v>372</v>
      </c>
      <c r="E1370" s="36">
        <v>53.5</v>
      </c>
      <c r="F1370" s="4">
        <v>55</v>
      </c>
      <c r="G1370" s="4">
        <v>56</v>
      </c>
    </row>
    <row r="1371" spans="1:7" x14ac:dyDescent="0.15">
      <c r="A1371" s="30" t="s">
        <v>394</v>
      </c>
      <c r="B1371" s="36">
        <v>4</v>
      </c>
      <c r="C1371" s="40" t="s">
        <v>38</v>
      </c>
      <c r="D1371" s="38" t="s">
        <v>371</v>
      </c>
      <c r="E1371" s="36">
        <v>57</v>
      </c>
      <c r="F1371" s="9">
        <v>56.5</v>
      </c>
      <c r="G1371" s="9">
        <v>57.5</v>
      </c>
    </row>
    <row r="1372" spans="1:7" x14ac:dyDescent="0.15">
      <c r="A1372" s="30" t="s">
        <v>394</v>
      </c>
      <c r="B1372" s="36">
        <v>4</v>
      </c>
      <c r="C1372" s="40" t="s">
        <v>38</v>
      </c>
      <c r="D1372" s="39" t="s">
        <v>372</v>
      </c>
      <c r="E1372" s="36">
        <v>57</v>
      </c>
      <c r="F1372" s="9">
        <v>56.5</v>
      </c>
      <c r="G1372" s="9">
        <v>57.5</v>
      </c>
    </row>
    <row r="1373" spans="1:7" x14ac:dyDescent="0.15">
      <c r="A1373" s="30" t="s">
        <v>394</v>
      </c>
      <c r="B1373" s="36">
        <v>4</v>
      </c>
      <c r="C1373" t="s">
        <v>374</v>
      </c>
      <c r="D1373" s="38" t="s">
        <v>371</v>
      </c>
      <c r="E1373" s="36">
        <v>57</v>
      </c>
      <c r="F1373" s="9">
        <v>56.5</v>
      </c>
      <c r="G1373" s="9">
        <v>57.5</v>
      </c>
    </row>
    <row r="1374" spans="1:7" x14ac:dyDescent="0.15">
      <c r="A1374" s="30" t="s">
        <v>394</v>
      </c>
      <c r="B1374" s="36">
        <v>4</v>
      </c>
      <c r="C1374" t="s">
        <v>374</v>
      </c>
      <c r="D1374" s="39" t="s">
        <v>372</v>
      </c>
      <c r="E1374" s="36">
        <v>57</v>
      </c>
      <c r="F1374" s="9">
        <v>56.5</v>
      </c>
      <c r="G1374" s="9">
        <v>57.5</v>
      </c>
    </row>
    <row r="1375" spans="1:7" x14ac:dyDescent="0.15">
      <c r="A1375" s="30" t="s">
        <v>394</v>
      </c>
      <c r="B1375" s="36">
        <v>4</v>
      </c>
      <c r="C1375" s="40" t="s">
        <v>375</v>
      </c>
      <c r="D1375" s="38" t="s">
        <v>371</v>
      </c>
      <c r="E1375" s="36">
        <v>57</v>
      </c>
      <c r="F1375" s="9">
        <v>56.5</v>
      </c>
      <c r="G1375" s="9">
        <v>57.5</v>
      </c>
    </row>
    <row r="1376" spans="1:7" x14ac:dyDescent="0.15">
      <c r="A1376" s="30" t="s">
        <v>394</v>
      </c>
      <c r="B1376" s="36">
        <v>4</v>
      </c>
      <c r="C1376" s="40" t="s">
        <v>375</v>
      </c>
      <c r="D1376" s="39" t="s">
        <v>372</v>
      </c>
      <c r="E1376" s="36">
        <v>57</v>
      </c>
      <c r="F1376" s="9">
        <v>56.5</v>
      </c>
      <c r="G1376" s="9">
        <v>57.5</v>
      </c>
    </row>
    <row r="1377" spans="1:7" x14ac:dyDescent="0.15">
      <c r="A1377" s="30" t="s">
        <v>394</v>
      </c>
      <c r="B1377" s="36">
        <v>4</v>
      </c>
      <c r="C1377" t="s">
        <v>376</v>
      </c>
      <c r="D1377" s="38" t="s">
        <v>371</v>
      </c>
      <c r="E1377" s="36">
        <v>57</v>
      </c>
      <c r="F1377" s="9">
        <v>57</v>
      </c>
      <c r="G1377" s="9">
        <v>58</v>
      </c>
    </row>
    <row r="1378" spans="1:7" x14ac:dyDescent="0.15">
      <c r="A1378" s="30" t="s">
        <v>394</v>
      </c>
      <c r="B1378" s="36">
        <v>4</v>
      </c>
      <c r="C1378" t="s">
        <v>376</v>
      </c>
      <c r="D1378" s="39" t="s">
        <v>372</v>
      </c>
      <c r="E1378" s="36">
        <v>57</v>
      </c>
      <c r="F1378" s="9">
        <v>57</v>
      </c>
      <c r="G1378" s="9">
        <v>58</v>
      </c>
    </row>
    <row r="1379" spans="1:7" x14ac:dyDescent="0.15">
      <c r="A1379" s="30" t="s">
        <v>394</v>
      </c>
      <c r="B1379" s="36">
        <v>4</v>
      </c>
      <c r="C1379" s="40" t="s">
        <v>377</v>
      </c>
      <c r="D1379" s="38" t="s">
        <v>371</v>
      </c>
      <c r="E1379" s="36">
        <v>57</v>
      </c>
      <c r="F1379" s="9">
        <v>57</v>
      </c>
      <c r="G1379" s="9">
        <v>58</v>
      </c>
    </row>
    <row r="1380" spans="1:7" x14ac:dyDescent="0.15">
      <c r="A1380" s="30" t="s">
        <v>394</v>
      </c>
      <c r="B1380" s="36">
        <v>4</v>
      </c>
      <c r="C1380" s="40" t="s">
        <v>377</v>
      </c>
      <c r="D1380" s="39" t="s">
        <v>372</v>
      </c>
      <c r="E1380" s="36">
        <v>57</v>
      </c>
      <c r="F1380" s="9">
        <v>57</v>
      </c>
      <c r="G1380" s="9">
        <v>58</v>
      </c>
    </row>
    <row r="1381" spans="1:7" x14ac:dyDescent="0.15">
      <c r="A1381" s="30" t="s">
        <v>394</v>
      </c>
      <c r="B1381" s="36">
        <v>4</v>
      </c>
      <c r="C1381" s="40" t="s">
        <v>378</v>
      </c>
      <c r="D1381" s="38" t="s">
        <v>371</v>
      </c>
      <c r="E1381" s="36">
        <v>57</v>
      </c>
      <c r="F1381" s="9">
        <v>57</v>
      </c>
      <c r="G1381" s="9">
        <v>58</v>
      </c>
    </row>
    <row r="1382" spans="1:7" x14ac:dyDescent="0.15">
      <c r="A1382" s="30" t="s">
        <v>394</v>
      </c>
      <c r="B1382" s="36">
        <v>4</v>
      </c>
      <c r="C1382" s="40" t="s">
        <v>378</v>
      </c>
      <c r="D1382" s="39" t="s">
        <v>372</v>
      </c>
      <c r="E1382" s="36">
        <v>57</v>
      </c>
      <c r="F1382" s="9">
        <v>57</v>
      </c>
      <c r="G1382" s="9">
        <v>58</v>
      </c>
    </row>
    <row r="1383" spans="1:7" x14ac:dyDescent="0.15">
      <c r="A1383" s="30" t="s">
        <v>394</v>
      </c>
      <c r="B1383" s="36">
        <v>4</v>
      </c>
      <c r="C1383" s="40" t="s">
        <v>379</v>
      </c>
      <c r="D1383" s="38" t="s">
        <v>371</v>
      </c>
      <c r="E1383" s="36">
        <v>57</v>
      </c>
      <c r="F1383" s="9">
        <v>57.5</v>
      </c>
      <c r="G1383" s="9">
        <v>58.5</v>
      </c>
    </row>
    <row r="1384" spans="1:7" x14ac:dyDescent="0.15">
      <c r="A1384" s="30" t="s">
        <v>394</v>
      </c>
      <c r="B1384" s="36">
        <v>4</v>
      </c>
      <c r="C1384" s="40" t="s">
        <v>379</v>
      </c>
      <c r="D1384" s="39" t="s">
        <v>372</v>
      </c>
      <c r="E1384" s="36">
        <v>57</v>
      </c>
      <c r="F1384" s="9">
        <v>57.5</v>
      </c>
      <c r="G1384" s="9">
        <v>58.5</v>
      </c>
    </row>
    <row r="1385" spans="1:7" x14ac:dyDescent="0.15">
      <c r="A1385" s="30" t="s">
        <v>394</v>
      </c>
      <c r="B1385" s="36">
        <v>4</v>
      </c>
      <c r="C1385" t="s">
        <v>380</v>
      </c>
      <c r="D1385" s="38" t="s">
        <v>371</v>
      </c>
      <c r="E1385" s="36">
        <v>57</v>
      </c>
      <c r="F1385" s="9">
        <v>57.5</v>
      </c>
      <c r="G1385" s="9">
        <v>58.5</v>
      </c>
    </row>
    <row r="1386" spans="1:7" x14ac:dyDescent="0.15">
      <c r="A1386" s="30" t="s">
        <v>394</v>
      </c>
      <c r="B1386" s="36">
        <v>4</v>
      </c>
      <c r="C1386" t="s">
        <v>380</v>
      </c>
      <c r="D1386" s="39" t="s">
        <v>372</v>
      </c>
      <c r="E1386" s="36">
        <v>57</v>
      </c>
      <c r="F1386" s="9">
        <v>57.5</v>
      </c>
      <c r="G1386" s="9">
        <v>58.5</v>
      </c>
    </row>
    <row r="1387" spans="1:7" x14ac:dyDescent="0.15">
      <c r="A1387" s="30" t="s">
        <v>394</v>
      </c>
      <c r="B1387" s="36">
        <v>4</v>
      </c>
      <c r="C1387" s="40" t="s">
        <v>381</v>
      </c>
      <c r="D1387" s="38" t="s">
        <v>371</v>
      </c>
      <c r="E1387" s="36">
        <v>57</v>
      </c>
      <c r="F1387" s="9">
        <v>57.5</v>
      </c>
      <c r="G1387" s="9">
        <v>58.5</v>
      </c>
    </row>
    <row r="1388" spans="1:7" x14ac:dyDescent="0.15">
      <c r="A1388" s="30" t="s">
        <v>394</v>
      </c>
      <c r="B1388" s="36">
        <v>4</v>
      </c>
      <c r="C1388" s="40" t="s">
        <v>381</v>
      </c>
      <c r="D1388" s="39" t="s">
        <v>372</v>
      </c>
      <c r="E1388" s="36">
        <v>57</v>
      </c>
      <c r="F1388" s="9">
        <v>57.5</v>
      </c>
      <c r="G1388" s="9">
        <v>58.5</v>
      </c>
    </row>
    <row r="1389" spans="1:7" x14ac:dyDescent="0.15">
      <c r="A1389" s="30" t="s">
        <v>394</v>
      </c>
      <c r="B1389" s="36">
        <v>4</v>
      </c>
      <c r="C1389" t="s">
        <v>382</v>
      </c>
      <c r="D1389" s="38" t="s">
        <v>371</v>
      </c>
      <c r="E1389" s="36">
        <v>57</v>
      </c>
      <c r="F1389" s="9">
        <v>58</v>
      </c>
      <c r="G1389" s="9">
        <v>59</v>
      </c>
    </row>
    <row r="1390" spans="1:7" x14ac:dyDescent="0.15">
      <c r="A1390" s="30" t="s">
        <v>394</v>
      </c>
      <c r="B1390" s="36">
        <v>4</v>
      </c>
      <c r="C1390" t="s">
        <v>382</v>
      </c>
      <c r="D1390" s="39" t="s">
        <v>372</v>
      </c>
      <c r="E1390" s="36">
        <v>57</v>
      </c>
      <c r="F1390" s="9">
        <v>58</v>
      </c>
      <c r="G1390" s="9">
        <v>59</v>
      </c>
    </row>
    <row r="1391" spans="1:7" x14ac:dyDescent="0.15">
      <c r="A1391" s="30" t="s">
        <v>394</v>
      </c>
      <c r="B1391" s="36">
        <v>4</v>
      </c>
      <c r="C1391" s="40" t="s">
        <v>383</v>
      </c>
      <c r="D1391" s="38" t="s">
        <v>371</v>
      </c>
      <c r="E1391" s="36">
        <v>57</v>
      </c>
      <c r="F1391" s="9">
        <v>58</v>
      </c>
      <c r="G1391" s="9">
        <v>59</v>
      </c>
    </row>
    <row r="1392" spans="1:7" x14ac:dyDescent="0.15">
      <c r="A1392" s="30" t="s">
        <v>394</v>
      </c>
      <c r="B1392" s="36">
        <v>4</v>
      </c>
      <c r="C1392" s="40" t="s">
        <v>383</v>
      </c>
      <c r="D1392" s="39" t="s">
        <v>372</v>
      </c>
      <c r="E1392" s="36">
        <v>57</v>
      </c>
      <c r="F1392" s="9">
        <v>58</v>
      </c>
      <c r="G1392" s="9">
        <v>59</v>
      </c>
    </row>
    <row r="1393" spans="1:7" x14ac:dyDescent="0.15">
      <c r="A1393" s="30" t="s">
        <v>394</v>
      </c>
      <c r="B1393" s="36">
        <v>4</v>
      </c>
      <c r="C1393" t="s">
        <v>384</v>
      </c>
      <c r="D1393" s="38" t="s">
        <v>371</v>
      </c>
      <c r="E1393" s="36">
        <v>57</v>
      </c>
      <c r="F1393" s="9">
        <v>58</v>
      </c>
      <c r="G1393" s="9">
        <v>59</v>
      </c>
    </row>
    <row r="1394" spans="1:7" x14ac:dyDescent="0.15">
      <c r="A1394" s="30" t="s">
        <v>394</v>
      </c>
      <c r="B1394" s="36">
        <v>4</v>
      </c>
      <c r="C1394" t="s">
        <v>384</v>
      </c>
      <c r="D1394" s="39" t="s">
        <v>372</v>
      </c>
      <c r="E1394" s="36">
        <v>57</v>
      </c>
      <c r="F1394" s="4">
        <v>58</v>
      </c>
      <c r="G1394" s="4">
        <v>59</v>
      </c>
    </row>
    <row r="1395" spans="1:7" x14ac:dyDescent="0.15">
      <c r="A1395" s="30" t="s">
        <v>394</v>
      </c>
      <c r="B1395" s="36">
        <v>5</v>
      </c>
      <c r="C1395" s="40" t="s">
        <v>38</v>
      </c>
      <c r="D1395" s="38" t="s">
        <v>371</v>
      </c>
      <c r="E1395" s="36">
        <v>60</v>
      </c>
      <c r="F1395" s="9">
        <v>58.5</v>
      </c>
      <c r="G1395" s="9">
        <v>59.5</v>
      </c>
    </row>
    <row r="1396" spans="1:7" x14ac:dyDescent="0.15">
      <c r="A1396" s="30" t="s">
        <v>394</v>
      </c>
      <c r="B1396" s="36">
        <v>5</v>
      </c>
      <c r="C1396" s="40" t="s">
        <v>38</v>
      </c>
      <c r="D1396" s="39" t="s">
        <v>372</v>
      </c>
      <c r="E1396" s="36">
        <v>60</v>
      </c>
      <c r="F1396" s="9">
        <v>58.5</v>
      </c>
      <c r="G1396" s="9">
        <v>59.5</v>
      </c>
    </row>
    <row r="1397" spans="1:7" x14ac:dyDescent="0.15">
      <c r="A1397" s="30" t="s">
        <v>394</v>
      </c>
      <c r="B1397" s="36">
        <v>5</v>
      </c>
      <c r="C1397" t="s">
        <v>374</v>
      </c>
      <c r="D1397" s="38" t="s">
        <v>371</v>
      </c>
      <c r="E1397" s="36">
        <v>60</v>
      </c>
      <c r="F1397" s="9">
        <v>58.5</v>
      </c>
      <c r="G1397" s="9">
        <v>59.5</v>
      </c>
    </row>
    <row r="1398" spans="1:7" x14ac:dyDescent="0.15">
      <c r="A1398" s="30" t="s">
        <v>394</v>
      </c>
      <c r="B1398" s="36">
        <v>5</v>
      </c>
      <c r="C1398" t="s">
        <v>374</v>
      </c>
      <c r="D1398" s="39" t="s">
        <v>372</v>
      </c>
      <c r="E1398" s="36">
        <v>60</v>
      </c>
      <c r="F1398" s="9">
        <v>58.5</v>
      </c>
      <c r="G1398" s="9">
        <v>59.5</v>
      </c>
    </row>
    <row r="1399" spans="1:7" x14ac:dyDescent="0.15">
      <c r="A1399" s="30" t="s">
        <v>394</v>
      </c>
      <c r="B1399" s="36">
        <v>5</v>
      </c>
      <c r="C1399" s="40" t="s">
        <v>375</v>
      </c>
      <c r="D1399" s="38" t="s">
        <v>371</v>
      </c>
      <c r="E1399" s="36">
        <v>60</v>
      </c>
      <c r="F1399" s="9">
        <v>58.5</v>
      </c>
      <c r="G1399" s="9">
        <v>59.5</v>
      </c>
    </row>
    <row r="1400" spans="1:7" x14ac:dyDescent="0.15">
      <c r="A1400" s="30" t="s">
        <v>394</v>
      </c>
      <c r="B1400" s="36">
        <v>5</v>
      </c>
      <c r="C1400" s="40" t="s">
        <v>375</v>
      </c>
      <c r="D1400" s="39" t="s">
        <v>372</v>
      </c>
      <c r="E1400" s="36">
        <v>60</v>
      </c>
      <c r="F1400" s="9">
        <v>58.5</v>
      </c>
      <c r="G1400" s="9">
        <v>59.5</v>
      </c>
    </row>
    <row r="1401" spans="1:7" x14ac:dyDescent="0.15">
      <c r="A1401" s="30" t="s">
        <v>394</v>
      </c>
      <c r="B1401" s="36">
        <v>5</v>
      </c>
      <c r="C1401" t="s">
        <v>376</v>
      </c>
      <c r="D1401" s="38" t="s">
        <v>371</v>
      </c>
      <c r="E1401" s="36">
        <v>59.5</v>
      </c>
      <c r="F1401" s="9">
        <v>58.5</v>
      </c>
      <c r="G1401" s="9">
        <v>59.5</v>
      </c>
    </row>
    <row r="1402" spans="1:7" x14ac:dyDescent="0.15">
      <c r="A1402" s="30" t="s">
        <v>394</v>
      </c>
      <c r="B1402" s="36">
        <v>5</v>
      </c>
      <c r="C1402" t="s">
        <v>376</v>
      </c>
      <c r="D1402" s="39" t="s">
        <v>372</v>
      </c>
      <c r="E1402" s="36">
        <v>59.5</v>
      </c>
      <c r="F1402" s="9">
        <v>58.5</v>
      </c>
      <c r="G1402" s="9">
        <v>59.5</v>
      </c>
    </row>
    <row r="1403" spans="1:7" x14ac:dyDescent="0.15">
      <c r="A1403" s="30" t="s">
        <v>394</v>
      </c>
      <c r="B1403" s="36">
        <v>5</v>
      </c>
      <c r="C1403" s="40" t="s">
        <v>377</v>
      </c>
      <c r="D1403" s="38" t="s">
        <v>371</v>
      </c>
      <c r="E1403" s="36">
        <v>59.5</v>
      </c>
      <c r="F1403" s="9">
        <v>58.5</v>
      </c>
      <c r="G1403" s="9">
        <v>59.5</v>
      </c>
    </row>
    <row r="1404" spans="1:7" x14ac:dyDescent="0.15">
      <c r="A1404" s="30" t="s">
        <v>394</v>
      </c>
      <c r="B1404" s="36">
        <v>5</v>
      </c>
      <c r="C1404" s="40" t="s">
        <v>377</v>
      </c>
      <c r="D1404" s="39" t="s">
        <v>372</v>
      </c>
      <c r="E1404" s="36">
        <v>59.5</v>
      </c>
      <c r="F1404" s="9">
        <v>58.5</v>
      </c>
      <c r="G1404" s="9">
        <v>59.5</v>
      </c>
    </row>
    <row r="1405" spans="1:7" x14ac:dyDescent="0.15">
      <c r="A1405" s="30" t="s">
        <v>394</v>
      </c>
      <c r="B1405" s="36">
        <v>5</v>
      </c>
      <c r="C1405" s="40" t="s">
        <v>378</v>
      </c>
      <c r="D1405" s="38" t="s">
        <v>371</v>
      </c>
      <c r="E1405" s="36">
        <v>59.5</v>
      </c>
      <c r="F1405" s="9">
        <v>58.5</v>
      </c>
      <c r="G1405" s="9">
        <v>59.5</v>
      </c>
    </row>
    <row r="1406" spans="1:7" x14ac:dyDescent="0.15">
      <c r="A1406" s="30" t="s">
        <v>394</v>
      </c>
      <c r="B1406" s="36">
        <v>5</v>
      </c>
      <c r="C1406" s="40" t="s">
        <v>378</v>
      </c>
      <c r="D1406" s="39" t="s">
        <v>372</v>
      </c>
      <c r="E1406" s="36">
        <v>59.5</v>
      </c>
      <c r="F1406" s="9">
        <v>58.5</v>
      </c>
      <c r="G1406" s="9">
        <v>59.5</v>
      </c>
    </row>
    <row r="1407" spans="1:7" x14ac:dyDescent="0.15">
      <c r="A1407" s="30" t="s">
        <v>394</v>
      </c>
      <c r="B1407" s="36">
        <v>5</v>
      </c>
      <c r="C1407" s="40" t="s">
        <v>379</v>
      </c>
      <c r="D1407" s="38" t="s">
        <v>371</v>
      </c>
      <c r="E1407" s="36">
        <v>59</v>
      </c>
      <c r="F1407" s="9">
        <v>58.5</v>
      </c>
      <c r="G1407" s="9">
        <v>59.5</v>
      </c>
    </row>
    <row r="1408" spans="1:7" x14ac:dyDescent="0.15">
      <c r="A1408" s="30" t="s">
        <v>394</v>
      </c>
      <c r="B1408" s="36">
        <v>5</v>
      </c>
      <c r="C1408" s="40" t="s">
        <v>379</v>
      </c>
      <c r="D1408" s="39" t="s">
        <v>372</v>
      </c>
      <c r="E1408" s="36">
        <v>59</v>
      </c>
      <c r="F1408" s="9">
        <v>58.5</v>
      </c>
      <c r="G1408" s="9">
        <v>59.5</v>
      </c>
    </row>
    <row r="1409" spans="1:7" x14ac:dyDescent="0.15">
      <c r="A1409" s="30" t="s">
        <v>394</v>
      </c>
      <c r="B1409" s="36">
        <v>5</v>
      </c>
      <c r="C1409" t="s">
        <v>380</v>
      </c>
      <c r="D1409" s="38" t="s">
        <v>371</v>
      </c>
      <c r="E1409" s="36">
        <v>59</v>
      </c>
      <c r="F1409" s="9">
        <v>58.5</v>
      </c>
      <c r="G1409" s="9">
        <v>59.5</v>
      </c>
    </row>
    <row r="1410" spans="1:7" x14ac:dyDescent="0.15">
      <c r="A1410" s="30" t="s">
        <v>394</v>
      </c>
      <c r="B1410" s="36">
        <v>5</v>
      </c>
      <c r="C1410" t="s">
        <v>380</v>
      </c>
      <c r="D1410" s="39" t="s">
        <v>372</v>
      </c>
      <c r="E1410" s="36">
        <v>59</v>
      </c>
      <c r="F1410" s="9">
        <v>58.5</v>
      </c>
      <c r="G1410" s="9">
        <v>59.5</v>
      </c>
    </row>
    <row r="1411" spans="1:7" x14ac:dyDescent="0.15">
      <c r="A1411" s="30" t="s">
        <v>394</v>
      </c>
      <c r="B1411" s="36">
        <v>5</v>
      </c>
      <c r="C1411" s="40" t="s">
        <v>381</v>
      </c>
      <c r="D1411" s="38" t="s">
        <v>371</v>
      </c>
      <c r="E1411" s="36">
        <v>59</v>
      </c>
      <c r="F1411" s="9">
        <v>58.5</v>
      </c>
      <c r="G1411" s="9">
        <v>59.5</v>
      </c>
    </row>
    <row r="1412" spans="1:7" x14ac:dyDescent="0.15">
      <c r="A1412" s="30" t="s">
        <v>394</v>
      </c>
      <c r="B1412" s="36">
        <v>5</v>
      </c>
      <c r="C1412" s="40" t="s">
        <v>381</v>
      </c>
      <c r="D1412" s="39" t="s">
        <v>372</v>
      </c>
      <c r="E1412" s="36">
        <v>59</v>
      </c>
      <c r="F1412" s="9">
        <v>58.5</v>
      </c>
      <c r="G1412" s="9">
        <v>59.5</v>
      </c>
    </row>
    <row r="1413" spans="1:7" x14ac:dyDescent="0.15">
      <c r="A1413" s="30" t="s">
        <v>394</v>
      </c>
      <c r="B1413" s="36">
        <v>5</v>
      </c>
      <c r="C1413" t="s">
        <v>382</v>
      </c>
      <c r="D1413" s="38" t="s">
        <v>371</v>
      </c>
      <c r="E1413" s="36">
        <v>58.5</v>
      </c>
      <c r="F1413" s="9">
        <v>58.5</v>
      </c>
      <c r="G1413" s="9">
        <v>59.5</v>
      </c>
    </row>
    <row r="1414" spans="1:7" x14ac:dyDescent="0.15">
      <c r="A1414" s="30" t="s">
        <v>394</v>
      </c>
      <c r="B1414" s="36">
        <v>5</v>
      </c>
      <c r="C1414" t="s">
        <v>382</v>
      </c>
      <c r="D1414" s="39" t="s">
        <v>372</v>
      </c>
      <c r="E1414" s="36">
        <v>58.5</v>
      </c>
      <c r="F1414" s="9">
        <v>58.5</v>
      </c>
      <c r="G1414" s="9">
        <v>59.5</v>
      </c>
    </row>
    <row r="1415" spans="1:7" x14ac:dyDescent="0.15">
      <c r="A1415" s="30" t="s">
        <v>394</v>
      </c>
      <c r="B1415" s="36">
        <v>5</v>
      </c>
      <c r="C1415" s="40" t="s">
        <v>383</v>
      </c>
      <c r="D1415" s="38" t="s">
        <v>371</v>
      </c>
      <c r="E1415" s="36">
        <v>58.5</v>
      </c>
      <c r="F1415" s="9">
        <v>58.5</v>
      </c>
      <c r="G1415" s="9">
        <v>59.5</v>
      </c>
    </row>
    <row r="1416" spans="1:7" x14ac:dyDescent="0.15">
      <c r="A1416" s="30" t="s">
        <v>394</v>
      </c>
      <c r="B1416" s="36">
        <v>5</v>
      </c>
      <c r="C1416" s="40" t="s">
        <v>383</v>
      </c>
      <c r="D1416" s="39" t="s">
        <v>372</v>
      </c>
      <c r="E1416" s="36">
        <v>58.5</v>
      </c>
      <c r="F1416" s="9">
        <v>58.5</v>
      </c>
      <c r="G1416" s="9">
        <v>59.5</v>
      </c>
    </row>
    <row r="1417" spans="1:7" x14ac:dyDescent="0.15">
      <c r="A1417" s="30" t="s">
        <v>394</v>
      </c>
      <c r="B1417" s="36">
        <v>5</v>
      </c>
      <c r="C1417" t="s">
        <v>384</v>
      </c>
      <c r="D1417" s="38" t="s">
        <v>371</v>
      </c>
      <c r="E1417" s="36">
        <v>58.5</v>
      </c>
      <c r="F1417" s="9">
        <v>58.5</v>
      </c>
      <c r="G1417" s="9">
        <v>59.5</v>
      </c>
    </row>
    <row r="1418" spans="1:7" x14ac:dyDescent="0.15">
      <c r="A1418" s="30" t="s">
        <v>394</v>
      </c>
      <c r="B1418" s="36">
        <v>5</v>
      </c>
      <c r="C1418" t="s">
        <v>384</v>
      </c>
      <c r="D1418" s="39" t="s">
        <v>372</v>
      </c>
      <c r="E1418" s="36">
        <v>58.5</v>
      </c>
      <c r="F1418" s="4">
        <v>58.5</v>
      </c>
      <c r="G1418" s="4">
        <v>59.5</v>
      </c>
    </row>
    <row r="1419" spans="1:7" x14ac:dyDescent="0.15">
      <c r="A1419" s="30" t="s">
        <v>394</v>
      </c>
      <c r="B1419" s="36" t="s">
        <v>367</v>
      </c>
      <c r="C1419" s="40" t="s">
        <v>38</v>
      </c>
      <c r="D1419" s="38" t="s">
        <v>371</v>
      </c>
      <c r="E1419" s="36">
        <v>61</v>
      </c>
      <c r="F1419" s="9">
        <v>58.5</v>
      </c>
      <c r="G1419" s="9">
        <v>59.5</v>
      </c>
    </row>
    <row r="1420" spans="1:7" x14ac:dyDescent="0.15">
      <c r="A1420" s="30" t="s">
        <v>394</v>
      </c>
      <c r="B1420" s="36" t="s">
        <v>367</v>
      </c>
      <c r="C1420" s="40" t="s">
        <v>38</v>
      </c>
      <c r="D1420" s="39" t="s">
        <v>372</v>
      </c>
      <c r="E1420" s="36">
        <v>61</v>
      </c>
      <c r="F1420" s="9">
        <v>58.5</v>
      </c>
      <c r="G1420" s="9">
        <v>59.5</v>
      </c>
    </row>
    <row r="1421" spans="1:7" x14ac:dyDescent="0.15">
      <c r="A1421" s="30" t="s">
        <v>394</v>
      </c>
      <c r="B1421" s="36" t="s">
        <v>367</v>
      </c>
      <c r="C1421" t="s">
        <v>374</v>
      </c>
      <c r="D1421" s="38" t="s">
        <v>371</v>
      </c>
      <c r="E1421" s="36">
        <v>61</v>
      </c>
      <c r="F1421" s="9">
        <v>58.5</v>
      </c>
      <c r="G1421" s="9">
        <v>59.5</v>
      </c>
    </row>
    <row r="1422" spans="1:7" x14ac:dyDescent="0.15">
      <c r="A1422" s="30" t="s">
        <v>394</v>
      </c>
      <c r="B1422" s="36" t="s">
        <v>367</v>
      </c>
      <c r="C1422" t="s">
        <v>374</v>
      </c>
      <c r="D1422" s="39" t="s">
        <v>372</v>
      </c>
      <c r="E1422" s="36">
        <v>61</v>
      </c>
      <c r="F1422" s="9">
        <v>58.5</v>
      </c>
      <c r="G1422" s="9">
        <v>59.5</v>
      </c>
    </row>
    <row r="1423" spans="1:7" x14ac:dyDescent="0.15">
      <c r="A1423" s="30" t="s">
        <v>394</v>
      </c>
      <c r="B1423" s="36" t="s">
        <v>367</v>
      </c>
      <c r="C1423" s="40" t="s">
        <v>375</v>
      </c>
      <c r="D1423" s="38" t="s">
        <v>371</v>
      </c>
      <c r="E1423" s="36">
        <v>60.5</v>
      </c>
      <c r="F1423" s="9">
        <v>58.5</v>
      </c>
      <c r="G1423" s="9">
        <v>59.5</v>
      </c>
    </row>
    <row r="1424" spans="1:7" x14ac:dyDescent="0.15">
      <c r="A1424" s="30" t="s">
        <v>394</v>
      </c>
      <c r="B1424" s="36" t="s">
        <v>367</v>
      </c>
      <c r="C1424" s="40" t="s">
        <v>375</v>
      </c>
      <c r="D1424" s="39" t="s">
        <v>372</v>
      </c>
      <c r="E1424" s="36">
        <v>60.5</v>
      </c>
      <c r="F1424" s="9">
        <v>58.5</v>
      </c>
      <c r="G1424" s="9">
        <v>59.5</v>
      </c>
    </row>
    <row r="1425" spans="1:7" x14ac:dyDescent="0.15">
      <c r="A1425" s="30" t="s">
        <v>394</v>
      </c>
      <c r="B1425" s="36" t="s">
        <v>367</v>
      </c>
      <c r="C1425" t="s">
        <v>376</v>
      </c>
      <c r="D1425" s="38" t="s">
        <v>371</v>
      </c>
      <c r="E1425" s="36">
        <v>60</v>
      </c>
      <c r="F1425" s="9">
        <v>58.5</v>
      </c>
      <c r="G1425" s="9">
        <v>59.5</v>
      </c>
    </row>
    <row r="1426" spans="1:7" x14ac:dyDescent="0.15">
      <c r="A1426" s="30" t="s">
        <v>394</v>
      </c>
      <c r="B1426" s="36" t="s">
        <v>367</v>
      </c>
      <c r="C1426" t="s">
        <v>376</v>
      </c>
      <c r="D1426" s="39" t="s">
        <v>372</v>
      </c>
      <c r="E1426" s="36">
        <v>60</v>
      </c>
      <c r="F1426" s="9">
        <v>58.5</v>
      </c>
      <c r="G1426" s="9">
        <v>59.5</v>
      </c>
    </row>
    <row r="1427" spans="1:7" x14ac:dyDescent="0.15">
      <c r="A1427" s="30" t="s">
        <v>394</v>
      </c>
      <c r="B1427" s="36" t="s">
        <v>367</v>
      </c>
      <c r="C1427" s="40" t="s">
        <v>377</v>
      </c>
      <c r="D1427" s="38" t="s">
        <v>371</v>
      </c>
      <c r="E1427" s="36">
        <v>60</v>
      </c>
      <c r="F1427" s="9">
        <v>58.5</v>
      </c>
      <c r="G1427" s="9">
        <v>59.5</v>
      </c>
    </row>
    <row r="1428" spans="1:7" x14ac:dyDescent="0.15">
      <c r="A1428" s="30" t="s">
        <v>394</v>
      </c>
      <c r="B1428" s="36" t="s">
        <v>367</v>
      </c>
      <c r="C1428" s="40" t="s">
        <v>377</v>
      </c>
      <c r="D1428" s="39" t="s">
        <v>372</v>
      </c>
      <c r="E1428" s="36">
        <v>60</v>
      </c>
      <c r="F1428" s="9">
        <v>58.5</v>
      </c>
      <c r="G1428" s="9">
        <v>59.5</v>
      </c>
    </row>
    <row r="1429" spans="1:7" x14ac:dyDescent="0.15">
      <c r="A1429" s="30" t="s">
        <v>394</v>
      </c>
      <c r="B1429" s="36" t="s">
        <v>367</v>
      </c>
      <c r="C1429" s="40" t="s">
        <v>378</v>
      </c>
      <c r="D1429" s="38" t="s">
        <v>371</v>
      </c>
      <c r="E1429" s="36">
        <v>59.5</v>
      </c>
      <c r="F1429" s="9">
        <v>58.5</v>
      </c>
      <c r="G1429" s="9">
        <v>59.5</v>
      </c>
    </row>
    <row r="1430" spans="1:7" x14ac:dyDescent="0.15">
      <c r="A1430" s="30" t="s">
        <v>394</v>
      </c>
      <c r="B1430" s="36" t="s">
        <v>367</v>
      </c>
      <c r="C1430" s="40" t="s">
        <v>378</v>
      </c>
      <c r="D1430" s="39" t="s">
        <v>372</v>
      </c>
      <c r="E1430" s="36">
        <v>59.5</v>
      </c>
      <c r="F1430" s="9">
        <v>58.5</v>
      </c>
      <c r="G1430" s="9">
        <v>59.5</v>
      </c>
    </row>
    <row r="1431" spans="1:7" x14ac:dyDescent="0.15">
      <c r="A1431" s="30" t="s">
        <v>394</v>
      </c>
      <c r="B1431" s="36" t="s">
        <v>367</v>
      </c>
      <c r="C1431" s="40" t="s">
        <v>379</v>
      </c>
      <c r="D1431" s="38" t="s">
        <v>371</v>
      </c>
      <c r="E1431" s="36">
        <v>59</v>
      </c>
      <c r="F1431" s="9">
        <v>58.5</v>
      </c>
      <c r="G1431" s="9">
        <v>59.5</v>
      </c>
    </row>
    <row r="1432" spans="1:7" x14ac:dyDescent="0.15">
      <c r="A1432" s="30" t="s">
        <v>394</v>
      </c>
      <c r="B1432" s="36" t="s">
        <v>367</v>
      </c>
      <c r="C1432" s="40" t="s">
        <v>379</v>
      </c>
      <c r="D1432" s="39" t="s">
        <v>372</v>
      </c>
      <c r="E1432" s="36">
        <v>59</v>
      </c>
      <c r="F1432" s="9">
        <v>58.5</v>
      </c>
      <c r="G1432" s="9">
        <v>59.5</v>
      </c>
    </row>
    <row r="1433" spans="1:7" x14ac:dyDescent="0.15">
      <c r="A1433" s="30" t="s">
        <v>394</v>
      </c>
      <c r="B1433" s="36" t="s">
        <v>367</v>
      </c>
      <c r="C1433" t="s">
        <v>380</v>
      </c>
      <c r="D1433" s="38" t="s">
        <v>371</v>
      </c>
      <c r="E1433" s="36">
        <v>59</v>
      </c>
      <c r="F1433" s="9">
        <v>58.5</v>
      </c>
      <c r="G1433" s="9">
        <v>59.5</v>
      </c>
    </row>
    <row r="1434" spans="1:7" x14ac:dyDescent="0.15">
      <c r="A1434" s="30" t="s">
        <v>394</v>
      </c>
      <c r="B1434" s="36" t="s">
        <v>367</v>
      </c>
      <c r="C1434" t="s">
        <v>380</v>
      </c>
      <c r="D1434" s="39" t="s">
        <v>372</v>
      </c>
      <c r="E1434" s="36">
        <v>59</v>
      </c>
      <c r="F1434" s="9">
        <v>58.5</v>
      </c>
      <c r="G1434" s="9">
        <v>59.5</v>
      </c>
    </row>
    <row r="1435" spans="1:7" x14ac:dyDescent="0.15">
      <c r="A1435" s="30" t="s">
        <v>394</v>
      </c>
      <c r="B1435" s="36" t="s">
        <v>367</v>
      </c>
      <c r="C1435" s="40" t="s">
        <v>381</v>
      </c>
      <c r="D1435" s="38" t="s">
        <v>371</v>
      </c>
      <c r="E1435" s="36">
        <v>59</v>
      </c>
      <c r="F1435" s="9">
        <v>58.5</v>
      </c>
      <c r="G1435" s="9">
        <v>59.5</v>
      </c>
    </row>
    <row r="1436" spans="1:7" x14ac:dyDescent="0.15">
      <c r="A1436" s="30" t="s">
        <v>394</v>
      </c>
      <c r="B1436" s="36" t="s">
        <v>367</v>
      </c>
      <c r="C1436" s="40" t="s">
        <v>381</v>
      </c>
      <c r="D1436" s="39" t="s">
        <v>372</v>
      </c>
      <c r="E1436" s="36">
        <v>59</v>
      </c>
      <c r="F1436" s="9">
        <v>58.5</v>
      </c>
      <c r="G1436" s="9">
        <v>59.5</v>
      </c>
    </row>
    <row r="1437" spans="1:7" x14ac:dyDescent="0.15">
      <c r="A1437" s="30" t="s">
        <v>394</v>
      </c>
      <c r="B1437" s="36" t="s">
        <v>367</v>
      </c>
      <c r="C1437" t="s">
        <v>382</v>
      </c>
      <c r="D1437" s="38" t="s">
        <v>371</v>
      </c>
      <c r="E1437" s="36">
        <v>58.5</v>
      </c>
      <c r="F1437" s="9">
        <v>58.5</v>
      </c>
      <c r="G1437" s="9">
        <v>59.5</v>
      </c>
    </row>
    <row r="1438" spans="1:7" x14ac:dyDescent="0.15">
      <c r="A1438" s="30" t="s">
        <v>394</v>
      </c>
      <c r="B1438" s="36" t="s">
        <v>367</v>
      </c>
      <c r="C1438" t="s">
        <v>382</v>
      </c>
      <c r="D1438" s="39" t="s">
        <v>372</v>
      </c>
      <c r="E1438" s="36">
        <v>58.5</v>
      </c>
      <c r="F1438" s="9">
        <v>58.5</v>
      </c>
      <c r="G1438" s="9">
        <v>59.5</v>
      </c>
    </row>
    <row r="1439" spans="1:7" x14ac:dyDescent="0.15">
      <c r="A1439" s="30" t="s">
        <v>394</v>
      </c>
      <c r="B1439" s="36" t="s">
        <v>367</v>
      </c>
      <c r="C1439" s="40" t="s">
        <v>383</v>
      </c>
      <c r="D1439" s="38" t="s">
        <v>371</v>
      </c>
      <c r="E1439" s="36">
        <v>58.5</v>
      </c>
      <c r="F1439" s="9">
        <v>58.5</v>
      </c>
      <c r="G1439" s="9">
        <v>59.5</v>
      </c>
    </row>
    <row r="1440" spans="1:7" x14ac:dyDescent="0.15">
      <c r="A1440" s="30" t="s">
        <v>394</v>
      </c>
      <c r="B1440" s="36" t="s">
        <v>367</v>
      </c>
      <c r="C1440" s="40" t="s">
        <v>383</v>
      </c>
      <c r="D1440" s="39" t="s">
        <v>372</v>
      </c>
      <c r="E1440" s="36">
        <v>58.5</v>
      </c>
      <c r="F1440" s="9">
        <v>58.5</v>
      </c>
      <c r="G1440" s="9">
        <v>59.5</v>
      </c>
    </row>
    <row r="1441" spans="1:7" x14ac:dyDescent="0.15">
      <c r="A1441" s="30" t="s">
        <v>394</v>
      </c>
      <c r="B1441" s="36" t="s">
        <v>367</v>
      </c>
      <c r="C1441" t="s">
        <v>384</v>
      </c>
      <c r="D1441" s="38" t="s">
        <v>371</v>
      </c>
      <c r="E1441" s="36">
        <v>58.5</v>
      </c>
      <c r="F1441" s="9">
        <v>58.5</v>
      </c>
      <c r="G1441" s="9">
        <v>59.5</v>
      </c>
    </row>
    <row r="1442" spans="1:7" x14ac:dyDescent="0.15">
      <c r="A1442" s="30" t="s">
        <v>394</v>
      </c>
      <c r="B1442" s="36" t="s">
        <v>367</v>
      </c>
      <c r="C1442" t="s">
        <v>384</v>
      </c>
      <c r="D1442" s="39" t="s">
        <v>372</v>
      </c>
      <c r="E1442" s="36">
        <v>58.5</v>
      </c>
      <c r="F1442" s="4">
        <v>58.5</v>
      </c>
      <c r="G1442" s="4">
        <v>59.5</v>
      </c>
    </row>
    <row r="1443" spans="1:7" x14ac:dyDescent="0.15">
      <c r="D1443" s="21"/>
      <c r="E1443" s="1"/>
      <c r="F1443" s="4"/>
      <c r="G1443" s="4"/>
    </row>
    <row r="1444" spans="1:7" x14ac:dyDescent="0.15">
      <c r="D1444" s="21"/>
      <c r="E1444" s="1"/>
      <c r="F1444" s="4"/>
      <c r="G1444" s="4"/>
    </row>
    <row r="1445" spans="1:7" x14ac:dyDescent="0.15">
      <c r="D1445" s="21"/>
      <c r="E1445" s="1"/>
      <c r="F1445" s="4"/>
      <c r="G1445" s="4"/>
    </row>
    <row r="1446" spans="1:7" x14ac:dyDescent="0.15">
      <c r="D1446" s="21"/>
      <c r="E1446" s="1"/>
      <c r="F1446" s="4"/>
      <c r="G1446" s="4"/>
    </row>
    <row r="1447" spans="1:7" x14ac:dyDescent="0.15">
      <c r="D1447" s="21"/>
      <c r="E1447" s="1"/>
      <c r="F1447" s="4"/>
      <c r="G1447" s="4"/>
    </row>
    <row r="1448" spans="1:7" x14ac:dyDescent="0.15">
      <c r="D1448" s="21"/>
      <c r="E1448" s="1"/>
      <c r="F1448" s="4"/>
      <c r="G1448" s="4"/>
    </row>
    <row r="1449" spans="1:7" x14ac:dyDescent="0.15">
      <c r="D1449" s="21"/>
      <c r="E1449" s="1"/>
      <c r="F1449" s="4"/>
      <c r="G1449" s="4"/>
    </row>
    <row r="1450" spans="1:7" x14ac:dyDescent="0.15">
      <c r="D1450" s="21"/>
      <c r="E1450" s="1"/>
      <c r="F1450" s="4"/>
      <c r="G1450" s="4"/>
    </row>
    <row r="1451" spans="1:7" x14ac:dyDescent="0.15">
      <c r="D1451" s="21"/>
      <c r="E1451" s="1"/>
      <c r="F1451" s="4"/>
      <c r="G1451" s="4"/>
    </row>
    <row r="1452" spans="1:7" x14ac:dyDescent="0.15">
      <c r="D1452" s="21"/>
      <c r="E1452" s="1"/>
      <c r="F1452" s="4"/>
      <c r="G1452" s="4"/>
    </row>
    <row r="1453" spans="1:7" x14ac:dyDescent="0.15">
      <c r="D1453" s="21"/>
      <c r="E1453" s="1"/>
      <c r="F1453" s="4"/>
      <c r="G1453" s="4"/>
    </row>
    <row r="1454" spans="1:7" x14ac:dyDescent="0.15">
      <c r="D1454" s="21"/>
      <c r="E1454" s="1"/>
      <c r="F1454" s="4"/>
      <c r="G1454" s="4"/>
    </row>
    <row r="1455" spans="1:7" x14ac:dyDescent="0.15">
      <c r="D1455" s="21"/>
      <c r="E1455" s="1"/>
      <c r="F1455" s="4"/>
      <c r="G1455" s="4"/>
    </row>
    <row r="1456" spans="1:7" x14ac:dyDescent="0.15">
      <c r="D1456" s="21"/>
      <c r="E1456" s="1"/>
      <c r="F1456" s="4"/>
      <c r="G1456" s="4"/>
    </row>
    <row r="1457" spans="4:7" x14ac:dyDescent="0.15">
      <c r="D1457" s="21"/>
      <c r="E1457" s="1"/>
      <c r="F1457" s="4"/>
      <c r="G1457" s="4"/>
    </row>
    <row r="1458" spans="4:7" x14ac:dyDescent="0.15">
      <c r="D1458" s="21"/>
      <c r="E1458" s="1"/>
      <c r="F1458" s="4"/>
      <c r="G1458" s="4"/>
    </row>
    <row r="1459" spans="4:7" x14ac:dyDescent="0.15">
      <c r="D1459" s="21"/>
      <c r="E1459" s="1"/>
      <c r="F1459" s="4"/>
      <c r="G1459" s="4"/>
    </row>
    <row r="1460" spans="4:7" x14ac:dyDescent="0.15">
      <c r="D1460" s="21"/>
      <c r="E1460" s="1"/>
      <c r="F1460" s="4"/>
      <c r="G1460" s="4"/>
    </row>
    <row r="1461" spans="4:7" x14ac:dyDescent="0.15">
      <c r="D1461" s="21"/>
      <c r="E1461" s="1"/>
      <c r="F1461" s="4"/>
      <c r="G1461" s="4"/>
    </row>
    <row r="1462" spans="4:7" x14ac:dyDescent="0.15">
      <c r="D1462" s="21"/>
      <c r="E1462" s="1"/>
      <c r="F1462" s="4"/>
      <c r="G1462" s="4"/>
    </row>
    <row r="1463" spans="4:7" x14ac:dyDescent="0.15">
      <c r="D1463" s="21"/>
      <c r="E1463" s="1"/>
      <c r="F1463" s="4"/>
      <c r="G1463" s="4"/>
    </row>
    <row r="1464" spans="4:7" x14ac:dyDescent="0.15">
      <c r="D1464" s="21"/>
      <c r="E1464" s="1"/>
      <c r="F1464" s="4"/>
      <c r="G1464" s="4"/>
    </row>
    <row r="1465" spans="4:7" x14ac:dyDescent="0.15">
      <c r="D1465" s="21"/>
      <c r="E1465" s="1"/>
      <c r="F1465" s="4"/>
      <c r="G1465" s="4"/>
    </row>
    <row r="1466" spans="4:7" x14ac:dyDescent="0.15">
      <c r="D1466" s="21"/>
      <c r="E1466" s="1"/>
      <c r="F1466" s="4"/>
      <c r="G1466" s="4"/>
    </row>
    <row r="1467" spans="4:7" x14ac:dyDescent="0.15">
      <c r="D1467" s="21"/>
      <c r="E1467" s="1"/>
      <c r="F1467" s="4"/>
      <c r="G1467" s="4"/>
    </row>
  </sheetData>
  <phoneticPr fontId="7"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209"/>
  <sheetViews>
    <sheetView workbookViewId="0">
      <selection activeCell="H29" sqref="H29"/>
    </sheetView>
  </sheetViews>
  <sheetFormatPr baseColWidth="10" defaultColWidth="8.83203125" defaultRowHeight="14" x14ac:dyDescent="0.15"/>
  <cols>
    <col min="2" max="2" width="13.6640625" bestFit="1" customWidth="1"/>
    <col min="3" max="6" width="9.1640625" customWidth="1"/>
    <col min="7" max="7" width="10.5" bestFit="1" customWidth="1"/>
    <col min="8" max="8" width="24.1640625" bestFit="1" customWidth="1"/>
    <col min="9" max="9" width="23" bestFit="1" customWidth="1"/>
    <col min="10" max="10" width="9.1640625" customWidth="1"/>
    <col min="11" max="11" width="34" bestFit="1" customWidth="1"/>
    <col min="12" max="12" width="11.5" bestFit="1" customWidth="1"/>
    <col min="13" max="13" width="10.6640625" bestFit="1" customWidth="1"/>
    <col min="15" max="15" width="10.6640625" style="11" bestFit="1" customWidth="1"/>
    <col min="16" max="19" width="8.83203125" style="11"/>
    <col min="20" max="26" width="8.83203125" style="1"/>
  </cols>
  <sheetData>
    <row r="1" spans="1:26" x14ac:dyDescent="0.15">
      <c r="B1" t="s">
        <v>39</v>
      </c>
      <c r="C1" t="s">
        <v>2238</v>
      </c>
    </row>
    <row r="2" spans="1:26" x14ac:dyDescent="0.15">
      <c r="C2" s="133" t="s">
        <v>3</v>
      </c>
      <c r="D2" s="133"/>
      <c r="E2" s="133"/>
      <c r="F2" s="133"/>
      <c r="J2" s="2"/>
      <c r="K2" s="2"/>
      <c r="L2" s="2"/>
    </row>
    <row r="3" spans="1:26" x14ac:dyDescent="0.15">
      <c r="B3" s="24" t="s">
        <v>5</v>
      </c>
      <c r="C3" s="24">
        <v>1</v>
      </c>
      <c r="D3" s="24">
        <v>2</v>
      </c>
      <c r="E3" s="24">
        <v>3</v>
      </c>
      <c r="F3" s="24">
        <v>4</v>
      </c>
      <c r="H3" s="25" t="s">
        <v>109</v>
      </c>
      <c r="I3" s="25">
        <v>1000</v>
      </c>
      <c r="J3" s="2"/>
      <c r="K3" s="2"/>
      <c r="L3" s="2"/>
      <c r="T3" s="12"/>
      <c r="U3" s="8"/>
      <c r="Z3" s="13"/>
    </row>
    <row r="4" spans="1:26" x14ac:dyDescent="0.15">
      <c r="A4" s="19"/>
      <c r="B4" s="9" t="s">
        <v>271</v>
      </c>
      <c r="C4" s="9">
        <v>200</v>
      </c>
      <c r="D4" s="9">
        <v>80</v>
      </c>
      <c r="E4" s="9">
        <v>40</v>
      </c>
      <c r="F4" s="9">
        <v>20</v>
      </c>
      <c r="J4" s="2"/>
      <c r="K4" s="2"/>
      <c r="L4" s="2"/>
      <c r="T4" s="12"/>
      <c r="U4" s="14"/>
    </row>
    <row r="5" spans="1:26" x14ac:dyDescent="0.15">
      <c r="A5" s="19"/>
      <c r="B5" s="9" t="s">
        <v>74</v>
      </c>
      <c r="C5" s="9">
        <v>200</v>
      </c>
      <c r="D5" s="9">
        <v>80</v>
      </c>
      <c r="E5" s="9">
        <v>40</v>
      </c>
      <c r="F5" s="9">
        <v>20</v>
      </c>
      <c r="H5" s="10" t="s">
        <v>6</v>
      </c>
      <c r="I5" s="10" t="s">
        <v>278</v>
      </c>
      <c r="J5" s="2"/>
      <c r="K5" s="10" t="s">
        <v>279</v>
      </c>
      <c r="L5" s="10" t="s">
        <v>2163</v>
      </c>
      <c r="M5" s="10" t="s">
        <v>278</v>
      </c>
      <c r="T5" s="12"/>
      <c r="U5" s="14"/>
    </row>
    <row r="6" spans="1:26" x14ac:dyDescent="0.15">
      <c r="A6" s="19"/>
      <c r="B6" s="9" t="s">
        <v>76</v>
      </c>
      <c r="C6" s="9">
        <v>200</v>
      </c>
      <c r="D6" s="9">
        <v>80</v>
      </c>
      <c r="E6" s="9">
        <v>40</v>
      </c>
      <c r="F6" s="9">
        <v>20</v>
      </c>
      <c r="H6" s="3" t="s">
        <v>29</v>
      </c>
      <c r="I6" s="9">
        <v>0</v>
      </c>
      <c r="J6" s="2"/>
      <c r="K6" s="3" t="s">
        <v>2147</v>
      </c>
      <c r="L6" s="3">
        <v>1</v>
      </c>
      <c r="M6" s="9">
        <v>0</v>
      </c>
      <c r="T6" s="12"/>
      <c r="U6" s="14"/>
    </row>
    <row r="7" spans="1:26" x14ac:dyDescent="0.15">
      <c r="A7" s="19"/>
      <c r="B7" s="9" t="s">
        <v>78</v>
      </c>
      <c r="C7" s="9">
        <v>200</v>
      </c>
      <c r="D7" s="9">
        <v>80</v>
      </c>
      <c r="E7" s="9">
        <v>40</v>
      </c>
      <c r="F7" s="9">
        <v>20</v>
      </c>
      <c r="H7" s="3" t="s">
        <v>30</v>
      </c>
      <c r="I7" s="9">
        <v>0</v>
      </c>
      <c r="J7" s="2"/>
      <c r="K7" s="3" t="s">
        <v>2148</v>
      </c>
      <c r="L7" s="3">
        <v>2</v>
      </c>
      <c r="M7" s="9">
        <v>0</v>
      </c>
      <c r="T7" s="12"/>
      <c r="U7" s="14"/>
    </row>
    <row r="8" spans="1:26" x14ac:dyDescent="0.15">
      <c r="A8" s="19"/>
      <c r="B8" s="9" t="s">
        <v>79</v>
      </c>
      <c r="C8" s="9">
        <v>200</v>
      </c>
      <c r="D8" s="9">
        <v>80</v>
      </c>
      <c r="E8" s="9">
        <v>40</v>
      </c>
      <c r="F8" s="9">
        <v>20</v>
      </c>
      <c r="H8" s="3" t="s">
        <v>31</v>
      </c>
      <c r="I8" s="9">
        <v>0</v>
      </c>
      <c r="J8" s="2"/>
      <c r="K8" s="3" t="s">
        <v>2143</v>
      </c>
      <c r="L8" s="3">
        <v>3</v>
      </c>
      <c r="M8" s="9">
        <v>0</v>
      </c>
      <c r="T8" s="12"/>
      <c r="U8" s="14"/>
    </row>
    <row r="9" spans="1:26" x14ac:dyDescent="0.15">
      <c r="A9" s="19"/>
      <c r="B9" s="9" t="s">
        <v>81</v>
      </c>
      <c r="C9" s="9">
        <v>200</v>
      </c>
      <c r="D9" s="9">
        <v>80</v>
      </c>
      <c r="E9" s="9">
        <v>40</v>
      </c>
      <c r="F9" s="9">
        <v>20</v>
      </c>
      <c r="H9" s="3" t="s">
        <v>32</v>
      </c>
      <c r="I9" s="9">
        <v>0</v>
      </c>
      <c r="J9" s="2"/>
      <c r="K9" s="3" t="s">
        <v>2144</v>
      </c>
      <c r="L9" s="3">
        <v>4</v>
      </c>
      <c r="M9" s="9">
        <v>0</v>
      </c>
      <c r="T9" s="12"/>
      <c r="U9" s="14"/>
    </row>
    <row r="10" spans="1:26" x14ac:dyDescent="0.15">
      <c r="A10" s="19"/>
      <c r="B10" s="9" t="s">
        <v>83</v>
      </c>
      <c r="C10" s="9">
        <v>200</v>
      </c>
      <c r="D10" s="9">
        <v>80</v>
      </c>
      <c r="E10" s="9">
        <v>40</v>
      </c>
      <c r="F10" s="9">
        <v>20</v>
      </c>
      <c r="H10" s="3" t="s">
        <v>33</v>
      </c>
      <c r="I10" s="9">
        <v>0</v>
      </c>
      <c r="J10" s="2"/>
      <c r="K10" s="3" t="s">
        <v>2146</v>
      </c>
      <c r="L10" s="3">
        <v>5</v>
      </c>
      <c r="M10" s="9">
        <v>0</v>
      </c>
      <c r="T10" s="12"/>
      <c r="U10" s="14"/>
    </row>
    <row r="11" spans="1:26" x14ac:dyDescent="0.15">
      <c r="A11" s="19"/>
      <c r="B11" s="9" t="s">
        <v>85</v>
      </c>
      <c r="C11" s="9">
        <v>200</v>
      </c>
      <c r="D11" s="9">
        <v>80</v>
      </c>
      <c r="E11" s="9">
        <v>40</v>
      </c>
      <c r="F11" s="9">
        <v>20</v>
      </c>
      <c r="H11" s="3" t="s">
        <v>34</v>
      </c>
      <c r="I11" s="9">
        <v>0</v>
      </c>
      <c r="J11" s="2"/>
      <c r="K11" s="3" t="s">
        <v>2145</v>
      </c>
      <c r="L11" s="3">
        <v>6</v>
      </c>
      <c r="M11" s="9">
        <v>0</v>
      </c>
      <c r="T11" s="12"/>
      <c r="U11" s="14"/>
    </row>
    <row r="12" spans="1:26" x14ac:dyDescent="0.15">
      <c r="A12" s="19"/>
      <c r="B12" s="9" t="s">
        <v>87</v>
      </c>
      <c r="C12" s="9">
        <v>200</v>
      </c>
      <c r="D12" s="9">
        <v>80</v>
      </c>
      <c r="E12" s="9">
        <v>40</v>
      </c>
      <c r="F12" s="9">
        <v>20</v>
      </c>
      <c r="H12" s="3" t="s">
        <v>35</v>
      </c>
      <c r="I12" s="9">
        <v>0</v>
      </c>
      <c r="J12" s="2"/>
      <c r="K12" s="3" t="s">
        <v>2152</v>
      </c>
      <c r="L12" s="3">
        <v>7</v>
      </c>
      <c r="M12" s="37">
        <v>0</v>
      </c>
      <c r="T12" s="12"/>
      <c r="U12" s="14"/>
    </row>
    <row r="13" spans="1:26" x14ac:dyDescent="0.15">
      <c r="A13" s="19"/>
      <c r="B13" s="9" t="s">
        <v>89</v>
      </c>
      <c r="C13" s="9">
        <v>200</v>
      </c>
      <c r="D13" s="9">
        <v>80</v>
      </c>
      <c r="E13" s="9">
        <v>40</v>
      </c>
      <c r="F13" s="9">
        <v>20</v>
      </c>
      <c r="H13" s="2"/>
      <c r="I13" s="15"/>
      <c r="J13" s="2"/>
      <c r="K13" s="66" t="s">
        <v>2153</v>
      </c>
      <c r="T13" s="12"/>
      <c r="U13" s="14"/>
    </row>
    <row r="14" spans="1:26" x14ac:dyDescent="0.15">
      <c r="A14" s="19"/>
      <c r="B14" s="9" t="s">
        <v>91</v>
      </c>
      <c r="C14" s="9">
        <v>200</v>
      </c>
      <c r="D14" s="9">
        <v>80</v>
      </c>
      <c r="E14" s="9">
        <v>40</v>
      </c>
      <c r="F14" s="9">
        <v>20</v>
      </c>
      <c r="H14" s="11"/>
      <c r="I14" s="11"/>
      <c r="T14" s="12"/>
      <c r="U14" s="14"/>
    </row>
    <row r="15" spans="1:26" x14ac:dyDescent="0.15">
      <c r="A15" s="19"/>
      <c r="B15" s="9" t="s">
        <v>93</v>
      </c>
      <c r="C15" s="9">
        <v>200</v>
      </c>
      <c r="D15" s="9">
        <v>80</v>
      </c>
      <c r="E15" s="9">
        <v>40</v>
      </c>
      <c r="F15" s="9">
        <v>20</v>
      </c>
      <c r="H15" s="10" t="s">
        <v>3</v>
      </c>
      <c r="I15" s="32" t="s">
        <v>71</v>
      </c>
      <c r="K15" s="27" t="s">
        <v>276</v>
      </c>
      <c r="L15" s="10" t="s">
        <v>278</v>
      </c>
      <c r="T15" s="12"/>
      <c r="U15" s="14"/>
    </row>
    <row r="16" spans="1:26" x14ac:dyDescent="0.15">
      <c r="A16" s="19"/>
      <c r="B16" s="9" t="s">
        <v>95</v>
      </c>
      <c r="C16" s="9">
        <v>200</v>
      </c>
      <c r="D16" s="9">
        <v>80</v>
      </c>
      <c r="E16" s="9">
        <v>40</v>
      </c>
      <c r="F16" s="9">
        <v>20</v>
      </c>
      <c r="H16" s="31">
        <v>1</v>
      </c>
      <c r="I16" s="59" t="s">
        <v>23</v>
      </c>
      <c r="K16" s="26" t="s">
        <v>275</v>
      </c>
      <c r="L16" s="26">
        <v>0</v>
      </c>
      <c r="T16" s="12"/>
      <c r="U16" s="14"/>
    </row>
    <row r="17" spans="1:21" x14ac:dyDescent="0.15">
      <c r="A17" s="19"/>
      <c r="B17" s="9" t="s">
        <v>97</v>
      </c>
      <c r="C17" s="9">
        <v>200</v>
      </c>
      <c r="D17" s="9">
        <v>80</v>
      </c>
      <c r="E17" s="9">
        <v>40</v>
      </c>
      <c r="F17" s="9">
        <v>20</v>
      </c>
      <c r="H17" s="9">
        <v>2</v>
      </c>
      <c r="I17" s="60" t="s">
        <v>24</v>
      </c>
      <c r="T17" s="12"/>
      <c r="U17" s="14"/>
    </row>
    <row r="18" spans="1:21" x14ac:dyDescent="0.15">
      <c r="A18" s="19"/>
      <c r="B18" s="9" t="s">
        <v>66</v>
      </c>
      <c r="C18" s="9">
        <v>200</v>
      </c>
      <c r="D18" s="9">
        <v>80</v>
      </c>
      <c r="E18" s="9">
        <v>40</v>
      </c>
      <c r="F18" s="9">
        <v>20</v>
      </c>
      <c r="H18" s="9">
        <v>3</v>
      </c>
      <c r="I18" s="58" t="s">
        <v>25</v>
      </c>
      <c r="K18" s="27" t="s">
        <v>18</v>
      </c>
      <c r="L18" s="10" t="s">
        <v>278</v>
      </c>
      <c r="T18" s="12"/>
      <c r="U18" s="14"/>
    </row>
    <row r="19" spans="1:21" x14ac:dyDescent="0.15">
      <c r="A19" s="19"/>
      <c r="B19" s="9" t="s">
        <v>100</v>
      </c>
      <c r="C19" s="9">
        <v>200</v>
      </c>
      <c r="D19" s="9">
        <v>80</v>
      </c>
      <c r="E19" s="9">
        <v>40</v>
      </c>
      <c r="F19" s="9">
        <v>20</v>
      </c>
      <c r="H19" s="9">
        <v>4</v>
      </c>
      <c r="I19" s="58" t="s">
        <v>26</v>
      </c>
      <c r="K19" s="3" t="s">
        <v>14</v>
      </c>
      <c r="L19" s="5">
        <v>0</v>
      </c>
      <c r="T19" s="12"/>
      <c r="U19" s="14"/>
    </row>
    <row r="20" spans="1:21" x14ac:dyDescent="0.15">
      <c r="A20" s="19"/>
      <c r="B20" s="9" t="s">
        <v>101</v>
      </c>
      <c r="C20" s="9">
        <v>200</v>
      </c>
      <c r="D20" s="9">
        <v>80</v>
      </c>
      <c r="E20" s="9">
        <v>40</v>
      </c>
      <c r="F20" s="9">
        <v>20</v>
      </c>
      <c r="H20" s="9" t="s">
        <v>27</v>
      </c>
      <c r="I20" s="58" t="s">
        <v>28</v>
      </c>
      <c r="L20" s="2"/>
      <c r="T20" s="12"/>
      <c r="U20" s="14"/>
    </row>
    <row r="21" spans="1:21" x14ac:dyDescent="0.15">
      <c r="A21" s="19"/>
      <c r="B21" s="9" t="s">
        <v>102</v>
      </c>
      <c r="C21" s="9">
        <v>200</v>
      </c>
      <c r="D21" s="9">
        <v>80</v>
      </c>
      <c r="E21" s="9">
        <v>40</v>
      </c>
      <c r="F21" s="9">
        <v>20</v>
      </c>
      <c r="L21" s="2"/>
      <c r="M21" s="2"/>
      <c r="N21" s="2"/>
      <c r="T21" s="12"/>
      <c r="U21" s="14"/>
    </row>
    <row r="22" spans="1:21" x14ac:dyDescent="0.15">
      <c r="A22" s="19"/>
      <c r="B22" s="9" t="s">
        <v>103</v>
      </c>
      <c r="C22" s="9">
        <v>200</v>
      </c>
      <c r="D22" s="9">
        <v>80</v>
      </c>
      <c r="E22" s="9">
        <v>40</v>
      </c>
      <c r="F22" s="9">
        <v>20</v>
      </c>
      <c r="H22" s="27" t="s">
        <v>10</v>
      </c>
      <c r="I22" s="10" t="s">
        <v>278</v>
      </c>
      <c r="L22" s="2"/>
      <c r="M22" s="2"/>
      <c r="N22" s="2"/>
      <c r="T22" s="12"/>
      <c r="U22" s="14"/>
    </row>
    <row r="23" spans="1:21" x14ac:dyDescent="0.15">
      <c r="A23" s="19"/>
      <c r="B23" s="9" t="s">
        <v>65</v>
      </c>
      <c r="C23" s="9">
        <v>200</v>
      </c>
      <c r="D23" s="9">
        <v>80</v>
      </c>
      <c r="E23" s="9">
        <v>40</v>
      </c>
      <c r="F23" s="9">
        <v>20</v>
      </c>
      <c r="H23" s="28">
        <v>1</v>
      </c>
      <c r="I23" s="9">
        <v>0</v>
      </c>
      <c r="T23" s="12"/>
      <c r="U23" s="14"/>
    </row>
    <row r="24" spans="1:21" x14ac:dyDescent="0.15">
      <c r="A24" s="19"/>
      <c r="B24" s="9" t="s">
        <v>105</v>
      </c>
      <c r="C24" s="9">
        <v>200</v>
      </c>
      <c r="D24" s="9">
        <v>80</v>
      </c>
      <c r="E24" s="9">
        <v>40</v>
      </c>
      <c r="F24" s="9">
        <v>20</v>
      </c>
      <c r="H24" s="28">
        <v>2</v>
      </c>
      <c r="I24" s="9">
        <v>0</v>
      </c>
      <c r="T24" s="12"/>
      <c r="U24" s="14"/>
    </row>
    <row r="25" spans="1:21" x14ac:dyDescent="0.15">
      <c r="A25" s="19"/>
      <c r="B25" s="9" t="s">
        <v>73</v>
      </c>
      <c r="C25" s="9">
        <v>200</v>
      </c>
      <c r="D25" s="9">
        <v>80</v>
      </c>
      <c r="E25" s="9">
        <v>40</v>
      </c>
      <c r="F25" s="9">
        <v>20</v>
      </c>
      <c r="H25" s="28">
        <v>3</v>
      </c>
      <c r="I25" s="9">
        <v>0</v>
      </c>
      <c r="T25" s="12"/>
      <c r="U25" s="14"/>
    </row>
    <row r="26" spans="1:21" x14ac:dyDescent="0.15">
      <c r="A26" s="19"/>
      <c r="B26" s="9" t="s">
        <v>107</v>
      </c>
      <c r="C26" s="9">
        <v>200</v>
      </c>
      <c r="D26" s="9">
        <v>80</v>
      </c>
      <c r="E26" s="9">
        <v>40</v>
      </c>
      <c r="F26" s="9">
        <v>20</v>
      </c>
      <c r="H26" s="28">
        <v>4</v>
      </c>
      <c r="I26" s="9">
        <v>0</v>
      </c>
      <c r="T26" s="12"/>
      <c r="U26" s="14"/>
    </row>
    <row r="27" spans="1:21" x14ac:dyDescent="0.15">
      <c r="A27" s="19"/>
      <c r="B27" s="9" t="s">
        <v>108</v>
      </c>
      <c r="C27" s="9">
        <v>200</v>
      </c>
      <c r="D27" s="9">
        <v>80</v>
      </c>
      <c r="E27" s="9">
        <v>40</v>
      </c>
      <c r="F27" s="9">
        <v>20</v>
      </c>
      <c r="H27" s="28">
        <v>5</v>
      </c>
      <c r="I27" s="9">
        <v>0</v>
      </c>
      <c r="T27" s="12"/>
      <c r="U27" s="14"/>
    </row>
    <row r="28" spans="1:21" x14ac:dyDescent="0.15">
      <c r="A28" s="19"/>
      <c r="B28" s="9" t="s">
        <v>59</v>
      </c>
      <c r="C28" s="9">
        <v>200</v>
      </c>
      <c r="D28" s="9">
        <v>80</v>
      </c>
      <c r="E28" s="9">
        <v>40</v>
      </c>
      <c r="F28" s="9">
        <v>20</v>
      </c>
      <c r="H28" s="28">
        <v>6</v>
      </c>
      <c r="I28" s="9">
        <v>0</v>
      </c>
      <c r="T28" s="12"/>
      <c r="U28" s="14"/>
    </row>
    <row r="29" spans="1:21" x14ac:dyDescent="0.15">
      <c r="A29" s="19"/>
      <c r="B29" s="9" t="s">
        <v>84</v>
      </c>
      <c r="C29" s="9">
        <v>200</v>
      </c>
      <c r="D29" s="9">
        <v>80</v>
      </c>
      <c r="E29" s="9">
        <v>40</v>
      </c>
      <c r="F29" s="9">
        <v>20</v>
      </c>
      <c r="H29" s="28">
        <v>7</v>
      </c>
      <c r="I29" s="9">
        <v>0</v>
      </c>
      <c r="T29" s="12"/>
      <c r="U29" s="14"/>
    </row>
    <row r="30" spans="1:21" x14ac:dyDescent="0.15">
      <c r="A30" s="19"/>
      <c r="B30" s="9" t="s">
        <v>98</v>
      </c>
      <c r="C30" s="9">
        <v>200</v>
      </c>
      <c r="D30" s="9">
        <v>80</v>
      </c>
      <c r="E30" s="9">
        <v>40</v>
      </c>
      <c r="F30" s="9">
        <v>20</v>
      </c>
      <c r="H30" s="28">
        <v>8</v>
      </c>
      <c r="I30" s="9">
        <v>0</v>
      </c>
      <c r="J30" s="1"/>
      <c r="T30" s="12"/>
      <c r="U30" s="14"/>
    </row>
    <row r="31" spans="1:21" x14ac:dyDescent="0.15">
      <c r="A31" s="19"/>
      <c r="B31" s="9" t="s">
        <v>69</v>
      </c>
      <c r="C31" s="9">
        <v>200</v>
      </c>
      <c r="D31" s="9">
        <v>80</v>
      </c>
      <c r="E31" s="9">
        <v>40</v>
      </c>
      <c r="F31" s="9">
        <v>20</v>
      </c>
      <c r="H31" s="28">
        <v>9</v>
      </c>
      <c r="I31" s="9">
        <v>0</v>
      </c>
      <c r="J31" s="1"/>
      <c r="T31" s="12"/>
      <c r="U31" s="14"/>
    </row>
    <row r="32" spans="1:21" x14ac:dyDescent="0.15">
      <c r="A32" s="19"/>
      <c r="B32" s="9" t="s">
        <v>90</v>
      </c>
      <c r="C32" s="9">
        <v>200</v>
      </c>
      <c r="D32" s="9">
        <v>80</v>
      </c>
      <c r="E32" s="9">
        <v>40</v>
      </c>
      <c r="F32" s="9">
        <v>20</v>
      </c>
      <c r="H32" s="28">
        <v>10</v>
      </c>
      <c r="I32" s="9">
        <v>0</v>
      </c>
      <c r="J32" s="1"/>
      <c r="T32" s="12"/>
      <c r="U32" s="14"/>
    </row>
    <row r="33" spans="1:21" x14ac:dyDescent="0.15">
      <c r="A33" s="19"/>
      <c r="B33" s="9" t="s">
        <v>55</v>
      </c>
      <c r="C33" s="9">
        <v>200</v>
      </c>
      <c r="D33" s="9">
        <v>80</v>
      </c>
      <c r="E33" s="9">
        <v>40</v>
      </c>
      <c r="F33" s="9">
        <v>20</v>
      </c>
      <c r="H33" s="28">
        <v>11</v>
      </c>
      <c r="I33" s="9">
        <v>0</v>
      </c>
      <c r="J33" s="1"/>
      <c r="T33" s="12"/>
      <c r="U33" s="14"/>
    </row>
    <row r="34" spans="1:21" x14ac:dyDescent="0.15">
      <c r="A34" s="19"/>
      <c r="B34" s="9" t="s">
        <v>86</v>
      </c>
      <c r="C34" s="9">
        <v>200</v>
      </c>
      <c r="D34" s="9">
        <v>80</v>
      </c>
      <c r="E34" s="9">
        <v>40</v>
      </c>
      <c r="F34" s="9">
        <v>20</v>
      </c>
      <c r="H34" s="28">
        <v>12</v>
      </c>
      <c r="I34" s="9">
        <v>0</v>
      </c>
      <c r="J34" s="1"/>
      <c r="T34" s="12"/>
      <c r="U34" s="14"/>
    </row>
    <row r="35" spans="1:21" x14ac:dyDescent="0.15">
      <c r="A35" s="19"/>
      <c r="B35" s="9" t="s">
        <v>94</v>
      </c>
      <c r="C35" s="9">
        <v>200</v>
      </c>
      <c r="D35" s="9">
        <v>80</v>
      </c>
      <c r="E35" s="9">
        <v>40</v>
      </c>
      <c r="F35" s="9">
        <v>20</v>
      </c>
      <c r="H35" s="28">
        <v>13</v>
      </c>
      <c r="I35" s="9">
        <v>0</v>
      </c>
      <c r="J35" s="1"/>
      <c r="T35" s="12"/>
      <c r="U35" s="14"/>
    </row>
    <row r="36" spans="1:21" x14ac:dyDescent="0.15">
      <c r="A36" s="19"/>
      <c r="B36" s="9" t="s">
        <v>68</v>
      </c>
      <c r="C36" s="9">
        <v>200</v>
      </c>
      <c r="D36" s="9">
        <v>80</v>
      </c>
      <c r="E36" s="9">
        <v>40</v>
      </c>
      <c r="F36" s="9">
        <v>20</v>
      </c>
      <c r="H36" s="28">
        <v>14</v>
      </c>
      <c r="I36" s="9">
        <v>0</v>
      </c>
      <c r="J36" s="1"/>
      <c r="M36" s="2"/>
      <c r="T36" s="12"/>
      <c r="U36" s="14"/>
    </row>
    <row r="37" spans="1:21" x14ac:dyDescent="0.15">
      <c r="A37" s="19"/>
      <c r="B37" s="9" t="s">
        <v>99</v>
      </c>
      <c r="C37" s="9">
        <v>200</v>
      </c>
      <c r="D37" s="9">
        <v>80</v>
      </c>
      <c r="E37" s="9">
        <v>40</v>
      </c>
      <c r="F37" s="9">
        <v>20</v>
      </c>
      <c r="H37" s="28">
        <v>15</v>
      </c>
      <c r="I37" s="9">
        <v>0</v>
      </c>
      <c r="J37" s="1"/>
      <c r="M37" s="2"/>
      <c r="T37" s="12"/>
      <c r="U37" s="14"/>
    </row>
    <row r="38" spans="1:21" x14ac:dyDescent="0.15">
      <c r="A38" s="19"/>
      <c r="B38" s="9" t="s">
        <v>52</v>
      </c>
      <c r="C38" s="9">
        <v>200</v>
      </c>
      <c r="D38" s="9">
        <v>80</v>
      </c>
      <c r="E38" s="9">
        <v>40</v>
      </c>
      <c r="F38" s="9">
        <v>20</v>
      </c>
      <c r="H38" s="28">
        <v>16</v>
      </c>
      <c r="I38" s="9">
        <v>0</v>
      </c>
      <c r="J38" s="1"/>
      <c r="M38" s="2"/>
      <c r="T38" s="12"/>
      <c r="U38" s="14"/>
    </row>
    <row r="39" spans="1:21" x14ac:dyDescent="0.15">
      <c r="A39" s="19"/>
      <c r="B39" s="9" t="s">
        <v>75</v>
      </c>
      <c r="C39" s="9">
        <v>200</v>
      </c>
      <c r="D39" s="9">
        <v>80</v>
      </c>
      <c r="E39" s="9">
        <v>40</v>
      </c>
      <c r="F39" s="9">
        <v>20</v>
      </c>
      <c r="H39" s="28">
        <v>17</v>
      </c>
      <c r="I39" s="9">
        <v>0</v>
      </c>
      <c r="J39" s="1"/>
      <c r="T39" s="12"/>
      <c r="U39" s="14"/>
    </row>
    <row r="40" spans="1:21" x14ac:dyDescent="0.15">
      <c r="A40" s="19"/>
      <c r="B40" s="9" t="s">
        <v>88</v>
      </c>
      <c r="C40" s="9">
        <v>200</v>
      </c>
      <c r="D40" s="9">
        <v>80</v>
      </c>
      <c r="E40" s="9">
        <v>40</v>
      </c>
      <c r="F40" s="9">
        <v>20</v>
      </c>
      <c r="H40" s="28">
        <v>18</v>
      </c>
      <c r="I40" s="9">
        <v>0</v>
      </c>
      <c r="J40" s="1"/>
      <c r="T40" s="12"/>
      <c r="U40" s="14"/>
    </row>
    <row r="41" spans="1:21" x14ac:dyDescent="0.15">
      <c r="A41" s="19"/>
      <c r="B41" s="9" t="s">
        <v>112</v>
      </c>
      <c r="C41" s="9">
        <v>200</v>
      </c>
      <c r="D41" s="9">
        <v>80</v>
      </c>
      <c r="E41" s="9">
        <v>40</v>
      </c>
      <c r="F41" s="9">
        <v>20</v>
      </c>
      <c r="H41" s="28">
        <v>19</v>
      </c>
      <c r="I41" s="9">
        <v>0</v>
      </c>
      <c r="J41" s="1"/>
      <c r="T41" s="12"/>
      <c r="U41" s="14"/>
    </row>
    <row r="42" spans="1:21" x14ac:dyDescent="0.15">
      <c r="A42" s="19"/>
      <c r="B42" s="9" t="s">
        <v>115</v>
      </c>
      <c r="C42" s="9">
        <v>200</v>
      </c>
      <c r="D42" s="9">
        <v>80</v>
      </c>
      <c r="E42" s="9">
        <v>40</v>
      </c>
      <c r="F42" s="9">
        <v>20</v>
      </c>
      <c r="H42" s="28">
        <v>20</v>
      </c>
      <c r="I42" s="9">
        <v>0</v>
      </c>
      <c r="J42" s="1"/>
      <c r="T42" s="12"/>
      <c r="U42" s="14"/>
    </row>
    <row r="43" spans="1:21" x14ac:dyDescent="0.15">
      <c r="A43" s="19"/>
      <c r="B43" s="9" t="s">
        <v>50</v>
      </c>
      <c r="C43" s="9">
        <v>200</v>
      </c>
      <c r="D43" s="9">
        <v>80</v>
      </c>
      <c r="E43" s="9">
        <v>40</v>
      </c>
      <c r="F43" s="9">
        <v>20</v>
      </c>
      <c r="H43" s="28">
        <v>21</v>
      </c>
      <c r="I43" s="9">
        <v>0</v>
      </c>
      <c r="T43" s="12"/>
      <c r="U43" s="14"/>
    </row>
    <row r="44" spans="1:21" x14ac:dyDescent="0.15">
      <c r="A44" s="19"/>
      <c r="B44" s="9" t="s">
        <v>82</v>
      </c>
      <c r="C44" s="9">
        <v>200</v>
      </c>
      <c r="D44" s="9">
        <v>80</v>
      </c>
      <c r="E44" s="9">
        <v>40</v>
      </c>
      <c r="F44" s="9">
        <v>20</v>
      </c>
      <c r="H44" s="28">
        <v>22</v>
      </c>
      <c r="I44" s="9">
        <v>0</v>
      </c>
      <c r="T44" s="12"/>
      <c r="U44" s="14"/>
    </row>
    <row r="45" spans="1:21" x14ac:dyDescent="0.15">
      <c r="A45" s="19"/>
      <c r="B45" s="9" t="s">
        <v>96</v>
      </c>
      <c r="C45" s="9">
        <v>200</v>
      </c>
      <c r="D45" s="9">
        <v>80</v>
      </c>
      <c r="E45" s="9">
        <v>40</v>
      </c>
      <c r="F45" s="9">
        <v>20</v>
      </c>
      <c r="H45" s="28">
        <v>23</v>
      </c>
      <c r="I45" s="9">
        <v>0</v>
      </c>
      <c r="T45" s="12"/>
      <c r="U45" s="14"/>
    </row>
    <row r="46" spans="1:21" x14ac:dyDescent="0.15">
      <c r="A46" s="19"/>
      <c r="B46" s="9" t="s">
        <v>113</v>
      </c>
      <c r="C46" s="9">
        <v>200</v>
      </c>
      <c r="D46" s="9">
        <v>80</v>
      </c>
      <c r="E46" s="9">
        <v>40</v>
      </c>
      <c r="F46" s="9">
        <v>20</v>
      </c>
      <c r="H46" s="28">
        <v>24</v>
      </c>
      <c r="I46" s="9">
        <v>0</v>
      </c>
      <c r="T46" s="12"/>
      <c r="U46" s="14"/>
    </row>
    <row r="47" spans="1:21" x14ac:dyDescent="0.15">
      <c r="A47" s="19"/>
      <c r="B47" s="9" t="s">
        <v>114</v>
      </c>
      <c r="C47" s="9">
        <v>200</v>
      </c>
      <c r="D47" s="9">
        <v>80</v>
      </c>
      <c r="E47" s="9">
        <v>40</v>
      </c>
      <c r="F47" s="9">
        <v>20</v>
      </c>
      <c r="T47" s="12"/>
      <c r="U47" s="14"/>
    </row>
    <row r="48" spans="1:21" x14ac:dyDescent="0.15">
      <c r="A48" s="19"/>
      <c r="B48" s="9" t="s">
        <v>48</v>
      </c>
      <c r="C48" s="9">
        <v>200</v>
      </c>
      <c r="D48" s="9">
        <v>80</v>
      </c>
      <c r="E48" s="9">
        <v>40</v>
      </c>
      <c r="F48" s="9">
        <v>20</v>
      </c>
      <c r="T48" s="12"/>
      <c r="U48" s="14"/>
    </row>
    <row r="49" spans="1:21" x14ac:dyDescent="0.15">
      <c r="A49" s="19"/>
      <c r="B49" s="9" t="s">
        <v>77</v>
      </c>
      <c r="C49" s="9">
        <v>200</v>
      </c>
      <c r="D49" s="9">
        <v>80</v>
      </c>
      <c r="E49" s="9">
        <v>40</v>
      </c>
      <c r="F49" s="9">
        <v>20</v>
      </c>
      <c r="T49" s="12"/>
      <c r="U49" s="14"/>
    </row>
    <row r="50" spans="1:21" x14ac:dyDescent="0.15">
      <c r="A50" s="19"/>
      <c r="B50" s="9" t="s">
        <v>92</v>
      </c>
      <c r="C50" s="9">
        <v>200</v>
      </c>
      <c r="D50" s="9">
        <v>80</v>
      </c>
      <c r="E50" s="9">
        <v>40</v>
      </c>
      <c r="F50" s="9">
        <v>20</v>
      </c>
      <c r="T50" s="12"/>
      <c r="U50" s="14"/>
    </row>
    <row r="51" spans="1:21" x14ac:dyDescent="0.15">
      <c r="A51" s="19"/>
      <c r="B51" s="9" t="s">
        <v>110</v>
      </c>
      <c r="C51" s="9">
        <v>200</v>
      </c>
      <c r="D51" s="9">
        <v>80</v>
      </c>
      <c r="E51" s="9">
        <v>40</v>
      </c>
      <c r="F51" s="9">
        <v>20</v>
      </c>
      <c r="T51" s="12"/>
      <c r="U51" s="14"/>
    </row>
    <row r="52" spans="1:21" x14ac:dyDescent="0.15">
      <c r="A52" s="19"/>
      <c r="B52" s="9" t="s">
        <v>116</v>
      </c>
      <c r="C52" s="9">
        <v>200</v>
      </c>
      <c r="D52" s="9">
        <v>80</v>
      </c>
      <c r="E52" s="9">
        <v>40</v>
      </c>
      <c r="F52" s="9">
        <v>20</v>
      </c>
      <c r="T52" s="12"/>
      <c r="U52" s="14"/>
    </row>
    <row r="53" spans="1:21" x14ac:dyDescent="0.15">
      <c r="A53" s="19"/>
      <c r="B53" s="9" t="s">
        <v>57</v>
      </c>
      <c r="C53" s="9">
        <v>200</v>
      </c>
      <c r="D53" s="9">
        <v>80</v>
      </c>
      <c r="E53" s="9">
        <v>40</v>
      </c>
      <c r="F53" s="9">
        <v>20</v>
      </c>
      <c r="T53" s="12"/>
      <c r="U53" s="14"/>
    </row>
    <row r="54" spans="1:21" x14ac:dyDescent="0.15">
      <c r="A54" s="19"/>
      <c r="B54" s="9" t="s">
        <v>104</v>
      </c>
      <c r="C54" s="9">
        <v>200</v>
      </c>
      <c r="D54" s="9">
        <v>80</v>
      </c>
      <c r="E54" s="9">
        <v>40</v>
      </c>
      <c r="F54" s="9">
        <v>20</v>
      </c>
      <c r="M54" s="16"/>
      <c r="T54" s="12"/>
      <c r="U54" s="14"/>
    </row>
    <row r="55" spans="1:21" x14ac:dyDescent="0.15">
      <c r="A55" s="19"/>
      <c r="B55" s="9" t="s">
        <v>111</v>
      </c>
      <c r="C55" s="9">
        <v>200</v>
      </c>
      <c r="D55" s="9">
        <v>80</v>
      </c>
      <c r="E55" s="9">
        <v>40</v>
      </c>
      <c r="F55" s="9">
        <v>20</v>
      </c>
      <c r="T55" s="12"/>
      <c r="U55" s="14"/>
    </row>
    <row r="56" spans="1:21" x14ac:dyDescent="0.15">
      <c r="A56" s="19"/>
      <c r="B56" s="9" t="s">
        <v>118</v>
      </c>
      <c r="C56" s="9">
        <v>200</v>
      </c>
      <c r="D56" s="9">
        <v>80</v>
      </c>
      <c r="E56" s="9">
        <v>40</v>
      </c>
      <c r="F56" s="9">
        <v>20</v>
      </c>
      <c r="T56" s="12"/>
      <c r="U56" s="14"/>
    </row>
    <row r="57" spans="1:21" x14ac:dyDescent="0.15">
      <c r="A57" s="19"/>
      <c r="B57" s="9" t="s">
        <v>120</v>
      </c>
      <c r="C57" s="9">
        <v>200</v>
      </c>
      <c r="D57" s="9">
        <v>80</v>
      </c>
      <c r="E57" s="9">
        <v>40</v>
      </c>
      <c r="F57" s="9">
        <v>20</v>
      </c>
      <c r="M57" s="16"/>
      <c r="T57" s="12"/>
      <c r="U57" s="14"/>
    </row>
    <row r="58" spans="1:21" x14ac:dyDescent="0.15">
      <c r="A58" s="19"/>
      <c r="B58" s="9" t="s">
        <v>123</v>
      </c>
      <c r="C58" s="9">
        <v>200</v>
      </c>
      <c r="D58" s="9">
        <v>80</v>
      </c>
      <c r="E58" s="9">
        <v>40</v>
      </c>
      <c r="F58" s="9">
        <v>20</v>
      </c>
      <c r="T58" s="12"/>
      <c r="U58" s="14"/>
    </row>
    <row r="59" spans="1:21" x14ac:dyDescent="0.15">
      <c r="A59" s="19"/>
      <c r="B59" s="9" t="s">
        <v>117</v>
      </c>
      <c r="C59" s="9">
        <v>200</v>
      </c>
      <c r="D59" s="9">
        <v>80</v>
      </c>
      <c r="E59" s="9">
        <v>40</v>
      </c>
      <c r="F59" s="9">
        <v>20</v>
      </c>
      <c r="T59" s="12"/>
      <c r="U59" s="14"/>
    </row>
    <row r="60" spans="1:21" x14ac:dyDescent="0.15">
      <c r="A60" s="19"/>
      <c r="B60" s="9" t="s">
        <v>121</v>
      </c>
      <c r="C60" s="9">
        <v>200</v>
      </c>
      <c r="D60" s="9">
        <v>80</v>
      </c>
      <c r="E60" s="9">
        <v>40</v>
      </c>
      <c r="F60" s="9">
        <v>20</v>
      </c>
      <c r="T60" s="12"/>
      <c r="U60" s="14"/>
    </row>
    <row r="61" spans="1:21" x14ac:dyDescent="0.15">
      <c r="A61" s="19"/>
      <c r="B61" s="9" t="s">
        <v>258</v>
      </c>
      <c r="C61" s="9">
        <v>200</v>
      </c>
      <c r="D61" s="9">
        <v>80</v>
      </c>
      <c r="E61" s="9">
        <v>40</v>
      </c>
      <c r="F61" s="9">
        <v>20</v>
      </c>
      <c r="T61" s="12"/>
      <c r="U61" s="14"/>
    </row>
    <row r="62" spans="1:21" x14ac:dyDescent="0.15">
      <c r="A62" s="19"/>
      <c r="B62" s="9" t="s">
        <v>124</v>
      </c>
      <c r="C62" s="9">
        <v>200</v>
      </c>
      <c r="D62" s="9">
        <v>80</v>
      </c>
      <c r="E62" s="9">
        <v>40</v>
      </c>
      <c r="F62" s="9">
        <v>20</v>
      </c>
      <c r="T62" s="12"/>
      <c r="U62" s="14"/>
    </row>
    <row r="63" spans="1:21" x14ac:dyDescent="0.15">
      <c r="A63" s="19"/>
      <c r="B63" s="9" t="s">
        <v>125</v>
      </c>
      <c r="C63" s="9">
        <v>200</v>
      </c>
      <c r="D63" s="9">
        <v>80</v>
      </c>
      <c r="E63" s="9">
        <v>40</v>
      </c>
      <c r="F63" s="9">
        <v>20</v>
      </c>
      <c r="T63" s="12"/>
      <c r="U63" s="14"/>
    </row>
    <row r="64" spans="1:21" x14ac:dyDescent="0.15">
      <c r="A64" s="19"/>
      <c r="B64" s="9" t="s">
        <v>126</v>
      </c>
      <c r="C64" s="9">
        <v>200</v>
      </c>
      <c r="D64" s="9">
        <v>80</v>
      </c>
      <c r="E64" s="9">
        <v>40</v>
      </c>
      <c r="F64" s="9">
        <v>20</v>
      </c>
      <c r="T64" s="12"/>
      <c r="U64" s="14"/>
    </row>
    <row r="65" spans="1:21" x14ac:dyDescent="0.15">
      <c r="A65" s="19"/>
      <c r="B65" s="9" t="s">
        <v>127</v>
      </c>
      <c r="C65" s="9">
        <v>200</v>
      </c>
      <c r="D65" s="9">
        <v>80</v>
      </c>
      <c r="E65" s="9">
        <v>40</v>
      </c>
      <c r="F65" s="9">
        <v>20</v>
      </c>
      <c r="T65" s="12"/>
      <c r="U65" s="14"/>
    </row>
    <row r="66" spans="1:21" x14ac:dyDescent="0.15">
      <c r="A66" s="19"/>
      <c r="B66" s="9" t="s">
        <v>128</v>
      </c>
      <c r="C66" s="9">
        <v>200</v>
      </c>
      <c r="D66" s="9">
        <v>80</v>
      </c>
      <c r="E66" s="9">
        <v>40</v>
      </c>
      <c r="F66" s="9">
        <v>20</v>
      </c>
      <c r="T66" s="12"/>
      <c r="U66" s="14"/>
    </row>
    <row r="67" spans="1:21" x14ac:dyDescent="0.15">
      <c r="A67" s="19"/>
      <c r="B67" s="9" t="s">
        <v>220</v>
      </c>
      <c r="C67" s="9">
        <v>200</v>
      </c>
      <c r="D67" s="9">
        <v>80</v>
      </c>
      <c r="E67" s="9">
        <v>40</v>
      </c>
      <c r="F67" s="9">
        <v>20</v>
      </c>
      <c r="T67" s="12"/>
      <c r="U67" s="14"/>
    </row>
    <row r="68" spans="1:21" x14ac:dyDescent="0.15">
      <c r="A68" s="19"/>
      <c r="B68" s="9" t="s">
        <v>222</v>
      </c>
      <c r="C68" s="9">
        <v>200</v>
      </c>
      <c r="D68" s="9">
        <v>80</v>
      </c>
      <c r="E68" s="9">
        <v>40</v>
      </c>
      <c r="F68" s="9">
        <v>20</v>
      </c>
      <c r="T68" s="12"/>
      <c r="U68" s="14"/>
    </row>
    <row r="69" spans="1:21" x14ac:dyDescent="0.15">
      <c r="A69" s="19"/>
      <c r="B69" s="9" t="s">
        <v>129</v>
      </c>
      <c r="C69" s="9">
        <v>200</v>
      </c>
      <c r="D69" s="9">
        <v>80</v>
      </c>
      <c r="E69" s="9">
        <v>40</v>
      </c>
      <c r="F69" s="9">
        <v>20</v>
      </c>
      <c r="T69" s="12"/>
      <c r="U69" s="14"/>
    </row>
    <row r="70" spans="1:21" x14ac:dyDescent="0.15">
      <c r="A70" s="19"/>
      <c r="B70" s="9" t="s">
        <v>130</v>
      </c>
      <c r="C70" s="9">
        <v>200</v>
      </c>
      <c r="D70" s="9">
        <v>80</v>
      </c>
      <c r="E70" s="9">
        <v>40</v>
      </c>
      <c r="F70" s="9">
        <v>20</v>
      </c>
      <c r="T70" s="12"/>
      <c r="U70" s="14"/>
    </row>
    <row r="71" spans="1:21" x14ac:dyDescent="0.15">
      <c r="A71" s="19"/>
      <c r="B71" s="9" t="s">
        <v>227</v>
      </c>
      <c r="C71" s="9">
        <v>200</v>
      </c>
      <c r="D71" s="9">
        <v>80</v>
      </c>
      <c r="E71" s="9">
        <v>40</v>
      </c>
      <c r="F71" s="9">
        <v>20</v>
      </c>
      <c r="T71" s="12"/>
      <c r="U71" s="14"/>
    </row>
    <row r="72" spans="1:21" x14ac:dyDescent="0.15">
      <c r="A72" s="19"/>
      <c r="B72" s="9" t="s">
        <v>228</v>
      </c>
      <c r="C72" s="9">
        <v>200</v>
      </c>
      <c r="D72" s="9">
        <v>80</v>
      </c>
      <c r="E72" s="9">
        <v>40</v>
      </c>
      <c r="F72" s="9">
        <v>20</v>
      </c>
      <c r="T72" s="12"/>
      <c r="U72" s="14"/>
    </row>
    <row r="73" spans="1:21" x14ac:dyDescent="0.15">
      <c r="A73" s="19"/>
      <c r="B73" s="9" t="s">
        <v>131</v>
      </c>
      <c r="C73" s="9">
        <v>200</v>
      </c>
      <c r="D73" s="9">
        <v>80</v>
      </c>
      <c r="E73" s="9">
        <v>40</v>
      </c>
      <c r="F73" s="9">
        <v>20</v>
      </c>
      <c r="T73" s="12"/>
      <c r="U73" s="14"/>
    </row>
    <row r="74" spans="1:21" x14ac:dyDescent="0.15">
      <c r="A74" s="19"/>
      <c r="B74" s="9" t="s">
        <v>132</v>
      </c>
      <c r="C74" s="9">
        <v>200</v>
      </c>
      <c r="D74" s="9">
        <v>80</v>
      </c>
      <c r="E74" s="9">
        <v>40</v>
      </c>
      <c r="F74" s="9">
        <v>20</v>
      </c>
      <c r="T74" s="12"/>
      <c r="U74" s="14"/>
    </row>
    <row r="75" spans="1:21" x14ac:dyDescent="0.15">
      <c r="A75" s="19"/>
      <c r="B75" s="9" t="s">
        <v>133</v>
      </c>
      <c r="C75" s="9">
        <v>200</v>
      </c>
      <c r="D75" s="9">
        <v>80</v>
      </c>
      <c r="E75" s="9">
        <v>40</v>
      </c>
      <c r="F75" s="9">
        <v>20</v>
      </c>
      <c r="T75" s="12"/>
      <c r="U75" s="14"/>
    </row>
    <row r="76" spans="1:21" x14ac:dyDescent="0.15">
      <c r="A76" s="19"/>
      <c r="B76" s="9" t="s">
        <v>134</v>
      </c>
      <c r="C76" s="9">
        <v>200</v>
      </c>
      <c r="D76" s="9">
        <v>80</v>
      </c>
      <c r="E76" s="9">
        <v>40</v>
      </c>
      <c r="F76" s="9">
        <v>20</v>
      </c>
      <c r="T76" s="12"/>
      <c r="U76" s="14"/>
    </row>
    <row r="77" spans="1:21" x14ac:dyDescent="0.15">
      <c r="A77" s="19"/>
      <c r="B77" s="9" t="s">
        <v>135</v>
      </c>
      <c r="C77" s="9">
        <v>200</v>
      </c>
      <c r="D77" s="9">
        <v>80</v>
      </c>
      <c r="E77" s="9">
        <v>40</v>
      </c>
      <c r="F77" s="9">
        <v>20</v>
      </c>
      <c r="H77" s="16"/>
      <c r="T77" s="12"/>
      <c r="U77" s="14"/>
    </row>
    <row r="78" spans="1:21" x14ac:dyDescent="0.15">
      <c r="A78" s="19"/>
      <c r="B78" s="9" t="s">
        <v>136</v>
      </c>
      <c r="C78" s="9">
        <v>200</v>
      </c>
      <c r="D78" s="9">
        <v>80</v>
      </c>
      <c r="E78" s="9">
        <v>40</v>
      </c>
      <c r="F78" s="9">
        <v>20</v>
      </c>
      <c r="H78" s="16"/>
      <c r="T78" s="12"/>
      <c r="U78" s="14"/>
    </row>
    <row r="79" spans="1:21" x14ac:dyDescent="0.15">
      <c r="A79" s="19"/>
      <c r="B79" s="9" t="s">
        <v>137</v>
      </c>
      <c r="C79" s="9">
        <v>200</v>
      </c>
      <c r="D79" s="9">
        <v>80</v>
      </c>
      <c r="E79" s="9">
        <v>40</v>
      </c>
      <c r="F79" s="9">
        <v>20</v>
      </c>
      <c r="T79" s="12"/>
      <c r="U79" s="14"/>
    </row>
    <row r="80" spans="1:21" x14ac:dyDescent="0.15">
      <c r="A80" s="19"/>
      <c r="B80" s="9" t="s">
        <v>239</v>
      </c>
      <c r="C80" s="9">
        <v>200</v>
      </c>
      <c r="D80" s="9">
        <v>80</v>
      </c>
      <c r="E80" s="9">
        <v>40</v>
      </c>
      <c r="F80" s="9">
        <v>20</v>
      </c>
      <c r="T80" s="12"/>
      <c r="U80" s="14"/>
    </row>
    <row r="81" spans="1:21" x14ac:dyDescent="0.15">
      <c r="A81" s="19"/>
      <c r="B81" s="9" t="s">
        <v>138</v>
      </c>
      <c r="C81" s="9">
        <v>200</v>
      </c>
      <c r="D81" s="9">
        <v>80</v>
      </c>
      <c r="E81" s="9">
        <v>40</v>
      </c>
      <c r="F81" s="9">
        <v>20</v>
      </c>
      <c r="T81" s="12"/>
      <c r="U81" s="14"/>
    </row>
    <row r="82" spans="1:21" x14ac:dyDescent="0.15">
      <c r="A82" s="19"/>
      <c r="B82" s="9" t="s">
        <v>139</v>
      </c>
      <c r="C82" s="9">
        <v>200</v>
      </c>
      <c r="D82" s="9">
        <v>80</v>
      </c>
      <c r="E82" s="9">
        <v>40</v>
      </c>
      <c r="F82" s="9">
        <v>20</v>
      </c>
      <c r="T82" s="12"/>
      <c r="U82" s="14"/>
    </row>
    <row r="83" spans="1:21" x14ac:dyDescent="0.15">
      <c r="A83" s="19"/>
      <c r="B83" s="9" t="s">
        <v>140</v>
      </c>
      <c r="C83" s="9">
        <v>200</v>
      </c>
      <c r="D83" s="9">
        <v>80</v>
      </c>
      <c r="E83" s="9">
        <v>40</v>
      </c>
      <c r="F83" s="9">
        <v>20</v>
      </c>
      <c r="T83" s="12"/>
      <c r="U83" s="14"/>
    </row>
    <row r="84" spans="1:21" x14ac:dyDescent="0.15">
      <c r="A84" s="19"/>
      <c r="B84" s="9" t="s">
        <v>141</v>
      </c>
      <c r="C84" s="9">
        <v>200</v>
      </c>
      <c r="D84" s="9">
        <v>80</v>
      </c>
      <c r="E84" s="9">
        <v>40</v>
      </c>
      <c r="F84" s="9">
        <v>20</v>
      </c>
      <c r="T84" s="12"/>
      <c r="U84" s="14"/>
    </row>
    <row r="85" spans="1:21" x14ac:dyDescent="0.15">
      <c r="A85" s="19"/>
      <c r="B85" s="9" t="s">
        <v>142</v>
      </c>
      <c r="C85" s="9">
        <v>200</v>
      </c>
      <c r="D85" s="9">
        <v>80</v>
      </c>
      <c r="E85" s="9">
        <v>40</v>
      </c>
      <c r="F85" s="9">
        <v>20</v>
      </c>
    </row>
    <row r="86" spans="1:21" x14ac:dyDescent="0.15">
      <c r="A86" s="19"/>
      <c r="B86" s="9" t="s">
        <v>245</v>
      </c>
      <c r="C86" s="9">
        <v>200</v>
      </c>
      <c r="D86" s="9">
        <v>80</v>
      </c>
      <c r="E86" s="9">
        <v>40</v>
      </c>
      <c r="F86" s="9">
        <v>20</v>
      </c>
    </row>
    <row r="87" spans="1:21" x14ac:dyDescent="0.15">
      <c r="A87" s="19"/>
      <c r="B87" s="9" t="s">
        <v>143</v>
      </c>
      <c r="C87" s="9">
        <v>200</v>
      </c>
      <c r="D87" s="9">
        <v>80</v>
      </c>
      <c r="E87" s="9">
        <v>40</v>
      </c>
      <c r="F87" s="9">
        <v>20</v>
      </c>
    </row>
    <row r="88" spans="1:21" x14ac:dyDescent="0.15">
      <c r="A88" s="19"/>
      <c r="B88" s="9" t="s">
        <v>144</v>
      </c>
      <c r="C88" s="9">
        <v>200</v>
      </c>
      <c r="D88" s="9">
        <v>80</v>
      </c>
      <c r="E88" s="9">
        <v>40</v>
      </c>
      <c r="F88" s="9">
        <v>20</v>
      </c>
    </row>
    <row r="89" spans="1:21" x14ac:dyDescent="0.15">
      <c r="A89" s="19"/>
      <c r="B89" s="9" t="s">
        <v>145</v>
      </c>
      <c r="C89" s="9">
        <v>200</v>
      </c>
      <c r="D89" s="9">
        <v>80</v>
      </c>
      <c r="E89" s="9">
        <v>40</v>
      </c>
      <c r="F89" s="9">
        <v>20</v>
      </c>
    </row>
    <row r="90" spans="1:21" x14ac:dyDescent="0.15">
      <c r="A90" s="19"/>
      <c r="B90" s="9" t="s">
        <v>146</v>
      </c>
      <c r="C90" s="9">
        <v>200</v>
      </c>
      <c r="D90" s="9">
        <v>80</v>
      </c>
      <c r="E90" s="9">
        <v>40</v>
      </c>
      <c r="F90" s="9">
        <v>20</v>
      </c>
    </row>
    <row r="91" spans="1:21" x14ac:dyDescent="0.15">
      <c r="A91" s="19"/>
      <c r="B91" s="9" t="s">
        <v>147</v>
      </c>
      <c r="C91" s="9">
        <v>200</v>
      </c>
      <c r="D91" s="9">
        <v>80</v>
      </c>
      <c r="E91" s="9">
        <v>40</v>
      </c>
      <c r="F91" s="9">
        <v>20</v>
      </c>
    </row>
    <row r="92" spans="1:21" x14ac:dyDescent="0.15">
      <c r="A92" s="19"/>
      <c r="B92" s="9" t="s">
        <v>250</v>
      </c>
      <c r="C92" s="9">
        <v>200</v>
      </c>
      <c r="D92" s="9">
        <v>80</v>
      </c>
      <c r="E92" s="9">
        <v>40</v>
      </c>
      <c r="F92" s="9">
        <v>20</v>
      </c>
    </row>
    <row r="93" spans="1:21" x14ac:dyDescent="0.15">
      <c r="A93" s="19"/>
      <c r="B93" s="9" t="s">
        <v>148</v>
      </c>
      <c r="C93" s="9">
        <v>200</v>
      </c>
      <c r="D93" s="9">
        <v>80</v>
      </c>
      <c r="E93" s="9">
        <v>40</v>
      </c>
      <c r="F93" s="9">
        <v>20</v>
      </c>
    </row>
    <row r="94" spans="1:21" x14ac:dyDescent="0.15">
      <c r="A94" s="19"/>
      <c r="B94" s="9" t="s">
        <v>149</v>
      </c>
      <c r="C94" s="9">
        <v>200</v>
      </c>
      <c r="D94" s="9">
        <v>80</v>
      </c>
      <c r="E94" s="9">
        <v>40</v>
      </c>
      <c r="F94" s="9">
        <v>20</v>
      </c>
    </row>
    <row r="95" spans="1:21" x14ac:dyDescent="0.15">
      <c r="A95" s="19"/>
      <c r="B95" s="9" t="s">
        <v>150</v>
      </c>
      <c r="C95" s="9">
        <v>200</v>
      </c>
      <c r="D95" s="9">
        <v>80</v>
      </c>
      <c r="E95" s="9">
        <v>40</v>
      </c>
      <c r="F95" s="9">
        <v>20</v>
      </c>
    </row>
    <row r="96" spans="1:21" x14ac:dyDescent="0.15">
      <c r="A96" s="19"/>
      <c r="B96" s="9" t="s">
        <v>151</v>
      </c>
      <c r="C96" s="9">
        <v>200</v>
      </c>
      <c r="D96" s="9">
        <v>80</v>
      </c>
      <c r="E96" s="9">
        <v>40</v>
      </c>
      <c r="F96" s="9">
        <v>20</v>
      </c>
    </row>
    <row r="97" spans="1:8" x14ac:dyDescent="0.15">
      <c r="A97" s="19"/>
      <c r="B97" s="9" t="s">
        <v>152</v>
      </c>
      <c r="C97" s="9">
        <v>200</v>
      </c>
      <c r="D97" s="9">
        <v>80</v>
      </c>
      <c r="E97" s="9">
        <v>40</v>
      </c>
      <c r="F97" s="9">
        <v>20</v>
      </c>
    </row>
    <row r="98" spans="1:8" x14ac:dyDescent="0.15">
      <c r="A98" s="19"/>
      <c r="B98" s="9" t="s">
        <v>153</v>
      </c>
      <c r="C98" s="9">
        <v>200</v>
      </c>
      <c r="D98" s="9">
        <v>80</v>
      </c>
      <c r="E98" s="9">
        <v>40</v>
      </c>
      <c r="F98" s="9">
        <v>20</v>
      </c>
    </row>
    <row r="99" spans="1:8" x14ac:dyDescent="0.15">
      <c r="A99" s="19"/>
      <c r="B99" s="9" t="s">
        <v>154</v>
      </c>
      <c r="C99" s="9">
        <v>200</v>
      </c>
      <c r="D99" s="9">
        <v>80</v>
      </c>
      <c r="E99" s="9">
        <v>40</v>
      </c>
      <c r="F99" s="9">
        <v>20</v>
      </c>
    </row>
    <row r="100" spans="1:8" x14ac:dyDescent="0.15">
      <c r="A100" s="19"/>
      <c r="B100" s="9" t="s">
        <v>155</v>
      </c>
      <c r="C100" s="9">
        <v>200</v>
      </c>
      <c r="D100" s="9">
        <v>80</v>
      </c>
      <c r="E100" s="9">
        <v>40</v>
      </c>
      <c r="F100" s="9">
        <v>20</v>
      </c>
    </row>
    <row r="101" spans="1:8" x14ac:dyDescent="0.15">
      <c r="A101" s="19"/>
      <c r="B101" s="9" t="s">
        <v>156</v>
      </c>
      <c r="C101" s="9">
        <v>200</v>
      </c>
      <c r="D101" s="9">
        <v>80</v>
      </c>
      <c r="E101" s="9">
        <v>40</v>
      </c>
      <c r="F101" s="9">
        <v>20</v>
      </c>
    </row>
    <row r="102" spans="1:8" x14ac:dyDescent="0.15">
      <c r="A102" s="19"/>
      <c r="B102" s="9" t="s">
        <v>252</v>
      </c>
      <c r="C102" s="9">
        <v>200</v>
      </c>
      <c r="D102" s="9">
        <v>80</v>
      </c>
      <c r="E102" s="9">
        <v>40</v>
      </c>
      <c r="F102" s="9">
        <v>20</v>
      </c>
    </row>
    <row r="103" spans="1:8" x14ac:dyDescent="0.15">
      <c r="A103" s="19"/>
      <c r="B103" s="9" t="s">
        <v>253</v>
      </c>
      <c r="C103" s="9">
        <v>200</v>
      </c>
      <c r="D103" s="9">
        <v>80</v>
      </c>
      <c r="E103" s="9">
        <v>40</v>
      </c>
      <c r="F103" s="9">
        <v>20</v>
      </c>
    </row>
    <row r="104" spans="1:8" x14ac:dyDescent="0.15">
      <c r="A104" s="19"/>
      <c r="B104" s="9" t="s">
        <v>157</v>
      </c>
      <c r="C104" s="9">
        <v>200</v>
      </c>
      <c r="D104" s="9">
        <v>80</v>
      </c>
      <c r="E104" s="9">
        <v>40</v>
      </c>
      <c r="F104" s="9">
        <v>20</v>
      </c>
    </row>
    <row r="105" spans="1:8" x14ac:dyDescent="0.15">
      <c r="A105" s="19"/>
      <c r="B105" s="9" t="s">
        <v>158</v>
      </c>
      <c r="C105" s="9">
        <v>200</v>
      </c>
      <c r="D105" s="9">
        <v>80</v>
      </c>
      <c r="E105" s="9">
        <v>40</v>
      </c>
      <c r="F105" s="9">
        <v>20</v>
      </c>
    </row>
    <row r="106" spans="1:8" x14ac:dyDescent="0.15">
      <c r="A106" s="19"/>
      <c r="B106" s="9" t="s">
        <v>159</v>
      </c>
      <c r="C106" s="9">
        <v>200</v>
      </c>
      <c r="D106" s="9">
        <v>80</v>
      </c>
      <c r="E106" s="9">
        <v>40</v>
      </c>
      <c r="F106" s="9">
        <v>20</v>
      </c>
    </row>
    <row r="107" spans="1:8" x14ac:dyDescent="0.15">
      <c r="A107" s="19"/>
      <c r="B107" s="9" t="s">
        <v>160</v>
      </c>
      <c r="C107" s="9">
        <v>200</v>
      </c>
      <c r="D107" s="9">
        <v>80</v>
      </c>
      <c r="E107" s="9">
        <v>40</v>
      </c>
      <c r="F107" s="9">
        <v>20</v>
      </c>
    </row>
    <row r="108" spans="1:8" x14ac:dyDescent="0.15">
      <c r="A108" s="19"/>
      <c r="B108" s="9" t="s">
        <v>215</v>
      </c>
      <c r="C108" s="9">
        <v>200</v>
      </c>
      <c r="D108" s="9">
        <v>80</v>
      </c>
      <c r="E108" s="9">
        <v>40</v>
      </c>
      <c r="F108" s="9">
        <v>20</v>
      </c>
    </row>
    <row r="109" spans="1:8" x14ac:dyDescent="0.15">
      <c r="A109" s="19"/>
      <c r="B109" s="9" t="s">
        <v>119</v>
      </c>
      <c r="C109" s="9">
        <v>200</v>
      </c>
      <c r="D109" s="9">
        <v>80</v>
      </c>
      <c r="E109" s="9">
        <v>40</v>
      </c>
      <c r="F109" s="9">
        <v>20</v>
      </c>
    </row>
    <row r="110" spans="1:8" x14ac:dyDescent="0.15">
      <c r="A110" s="19"/>
      <c r="B110" s="9" t="s">
        <v>80</v>
      </c>
      <c r="C110" s="9">
        <v>200</v>
      </c>
      <c r="D110" s="9">
        <v>80</v>
      </c>
      <c r="E110" s="9">
        <v>40</v>
      </c>
      <c r="F110" s="9">
        <v>20</v>
      </c>
      <c r="H110" s="17"/>
    </row>
    <row r="111" spans="1:8" x14ac:dyDescent="0.15">
      <c r="A111" s="19"/>
      <c r="B111" s="9" t="s">
        <v>62</v>
      </c>
      <c r="C111" s="9">
        <v>200</v>
      </c>
      <c r="D111" s="9">
        <v>80</v>
      </c>
      <c r="E111" s="9">
        <v>40</v>
      </c>
      <c r="F111" s="9">
        <v>20</v>
      </c>
      <c r="H111" s="17"/>
    </row>
    <row r="112" spans="1:8" x14ac:dyDescent="0.15">
      <c r="A112" s="19"/>
      <c r="B112" s="9" t="s">
        <v>216</v>
      </c>
      <c r="C112" s="9">
        <v>200</v>
      </c>
      <c r="D112" s="9">
        <v>80</v>
      </c>
      <c r="E112" s="9">
        <v>40</v>
      </c>
      <c r="F112" s="9">
        <v>20</v>
      </c>
      <c r="H112" s="17"/>
    </row>
    <row r="113" spans="1:8" x14ac:dyDescent="0.15">
      <c r="A113" s="19"/>
      <c r="B113" s="9" t="s">
        <v>161</v>
      </c>
      <c r="C113" s="9">
        <v>200</v>
      </c>
      <c r="D113" s="9">
        <v>80</v>
      </c>
      <c r="E113" s="9">
        <v>40</v>
      </c>
      <c r="F113" s="9">
        <v>20</v>
      </c>
      <c r="H113" s="17"/>
    </row>
    <row r="114" spans="1:8" x14ac:dyDescent="0.15">
      <c r="A114" s="19"/>
      <c r="B114" s="9" t="s">
        <v>122</v>
      </c>
      <c r="C114" s="9">
        <v>200</v>
      </c>
      <c r="D114" s="9">
        <v>80</v>
      </c>
      <c r="E114" s="9">
        <v>40</v>
      </c>
      <c r="F114" s="9">
        <v>20</v>
      </c>
      <c r="H114" s="17"/>
    </row>
    <row r="115" spans="1:8" x14ac:dyDescent="0.15">
      <c r="A115" s="19"/>
      <c r="B115" s="9" t="s">
        <v>106</v>
      </c>
      <c r="C115" s="9">
        <v>200</v>
      </c>
      <c r="D115" s="9">
        <v>80</v>
      </c>
      <c r="E115" s="9">
        <v>40</v>
      </c>
      <c r="F115" s="9">
        <v>20</v>
      </c>
      <c r="H115" s="17"/>
    </row>
    <row r="116" spans="1:8" x14ac:dyDescent="0.15">
      <c r="A116" s="19"/>
      <c r="B116" s="9" t="s">
        <v>60</v>
      </c>
      <c r="C116" s="9">
        <v>200</v>
      </c>
      <c r="D116" s="9">
        <v>80</v>
      </c>
      <c r="E116" s="9">
        <v>40</v>
      </c>
      <c r="F116" s="9">
        <v>20</v>
      </c>
      <c r="H116" s="17"/>
    </row>
    <row r="117" spans="1:8" x14ac:dyDescent="0.15">
      <c r="A117" s="19"/>
      <c r="B117" s="9" t="s">
        <v>61</v>
      </c>
      <c r="C117" s="9">
        <v>200</v>
      </c>
      <c r="D117" s="9">
        <v>80</v>
      </c>
      <c r="E117" s="9">
        <v>40</v>
      </c>
      <c r="F117" s="9">
        <v>20</v>
      </c>
      <c r="H117" s="17"/>
    </row>
    <row r="118" spans="1:8" x14ac:dyDescent="0.15">
      <c r="A118" s="19"/>
      <c r="B118" s="9" t="s">
        <v>63</v>
      </c>
      <c r="C118" s="9">
        <v>200</v>
      </c>
      <c r="D118" s="9">
        <v>80</v>
      </c>
      <c r="E118" s="9">
        <v>40</v>
      </c>
      <c r="F118" s="9">
        <v>20</v>
      </c>
      <c r="H118" s="17"/>
    </row>
    <row r="119" spans="1:8" x14ac:dyDescent="0.15">
      <c r="A119" s="19"/>
      <c r="B119" s="9" t="s">
        <v>53</v>
      </c>
      <c r="C119" s="9">
        <v>200</v>
      </c>
      <c r="D119" s="9">
        <v>80</v>
      </c>
      <c r="E119" s="9">
        <v>40</v>
      </c>
      <c r="F119" s="9">
        <v>20</v>
      </c>
    </row>
    <row r="120" spans="1:8" x14ac:dyDescent="0.15">
      <c r="A120" s="19"/>
      <c r="B120" s="9" t="s">
        <v>45</v>
      </c>
      <c r="C120" s="9">
        <v>200</v>
      </c>
      <c r="D120" s="9">
        <v>80</v>
      </c>
      <c r="E120" s="9">
        <v>40</v>
      </c>
      <c r="F120" s="9">
        <v>20</v>
      </c>
      <c r="H120" s="17"/>
    </row>
    <row r="121" spans="1:8" x14ac:dyDescent="0.15">
      <c r="A121" s="19"/>
      <c r="B121" s="9" t="s">
        <v>43</v>
      </c>
      <c r="C121" s="9">
        <v>200</v>
      </c>
      <c r="D121" s="9">
        <v>80</v>
      </c>
      <c r="E121" s="9">
        <v>40</v>
      </c>
      <c r="F121" s="9">
        <v>20</v>
      </c>
      <c r="H121" s="17"/>
    </row>
    <row r="122" spans="1:8" x14ac:dyDescent="0.15">
      <c r="A122" s="19"/>
      <c r="B122" s="9" t="s">
        <v>234</v>
      </c>
      <c r="C122" s="9">
        <v>200</v>
      </c>
      <c r="D122" s="9">
        <v>80</v>
      </c>
      <c r="E122" s="9">
        <v>40</v>
      </c>
      <c r="F122" s="9">
        <v>20</v>
      </c>
      <c r="H122" s="17"/>
    </row>
    <row r="123" spans="1:8" x14ac:dyDescent="0.15">
      <c r="A123" s="19"/>
      <c r="B123" s="9" t="s">
        <v>41</v>
      </c>
      <c r="C123" s="9">
        <v>200</v>
      </c>
      <c r="D123" s="9">
        <v>80</v>
      </c>
      <c r="E123" s="9">
        <v>40</v>
      </c>
      <c r="F123" s="9">
        <v>20</v>
      </c>
      <c r="H123" s="17"/>
    </row>
    <row r="124" spans="1:8" x14ac:dyDescent="0.15">
      <c r="A124" s="19"/>
      <c r="B124" s="9" t="s">
        <v>40</v>
      </c>
      <c r="C124" s="9">
        <v>200</v>
      </c>
      <c r="D124" s="9">
        <v>80</v>
      </c>
      <c r="E124" s="9">
        <v>40</v>
      </c>
      <c r="F124" s="9">
        <v>20</v>
      </c>
      <c r="H124" s="17"/>
    </row>
    <row r="125" spans="1:8" x14ac:dyDescent="0.15">
      <c r="A125" s="19"/>
      <c r="B125" s="9" t="s">
        <v>42</v>
      </c>
      <c r="C125" s="9">
        <v>200</v>
      </c>
      <c r="D125" s="9">
        <v>80</v>
      </c>
      <c r="E125" s="9">
        <v>40</v>
      </c>
      <c r="F125" s="9">
        <v>20</v>
      </c>
      <c r="H125" s="17"/>
    </row>
    <row r="126" spans="1:8" x14ac:dyDescent="0.15">
      <c r="A126" s="19"/>
      <c r="B126" s="9" t="s">
        <v>44</v>
      </c>
      <c r="C126" s="9">
        <v>200</v>
      </c>
      <c r="D126" s="9">
        <v>80</v>
      </c>
      <c r="E126" s="9">
        <v>40</v>
      </c>
      <c r="F126" s="9">
        <v>20</v>
      </c>
      <c r="H126" s="17"/>
    </row>
    <row r="127" spans="1:8" x14ac:dyDescent="0.15">
      <c r="A127" s="19"/>
      <c r="B127" s="9" t="s">
        <v>231</v>
      </c>
      <c r="C127" s="9">
        <v>200</v>
      </c>
      <c r="D127" s="9">
        <v>80</v>
      </c>
      <c r="E127" s="9">
        <v>40</v>
      </c>
      <c r="F127" s="9">
        <v>20</v>
      </c>
      <c r="H127" s="17"/>
    </row>
    <row r="128" spans="1:8" x14ac:dyDescent="0.15">
      <c r="A128" s="19"/>
      <c r="B128" s="9" t="s">
        <v>46</v>
      </c>
      <c r="C128" s="9">
        <v>200</v>
      </c>
      <c r="D128" s="9">
        <v>80</v>
      </c>
      <c r="E128" s="9">
        <v>40</v>
      </c>
      <c r="F128" s="9">
        <v>20</v>
      </c>
      <c r="H128" s="17"/>
    </row>
    <row r="129" spans="1:14" x14ac:dyDescent="0.15">
      <c r="A129" s="19"/>
      <c r="B129" s="9" t="s">
        <v>58</v>
      </c>
      <c r="C129" s="9">
        <v>200</v>
      </c>
      <c r="D129" s="9">
        <v>80</v>
      </c>
      <c r="E129" s="9">
        <v>40</v>
      </c>
      <c r="F129" s="9">
        <v>20</v>
      </c>
      <c r="H129" s="17"/>
      <c r="L129" s="18"/>
      <c r="M129" s="18"/>
      <c r="N129" s="18"/>
    </row>
    <row r="130" spans="1:14" x14ac:dyDescent="0.15">
      <c r="A130" s="19"/>
      <c r="B130" s="9" t="s">
        <v>236</v>
      </c>
      <c r="C130" s="9">
        <v>200</v>
      </c>
      <c r="D130" s="9">
        <v>80</v>
      </c>
      <c r="E130" s="9">
        <v>40</v>
      </c>
      <c r="F130" s="9">
        <v>20</v>
      </c>
      <c r="H130" s="17"/>
      <c r="L130" s="18"/>
      <c r="M130" s="18"/>
      <c r="N130" s="18"/>
    </row>
    <row r="131" spans="1:14" x14ac:dyDescent="0.15">
      <c r="A131" s="19"/>
      <c r="B131" s="9" t="s">
        <v>47</v>
      </c>
      <c r="C131" s="9">
        <v>200</v>
      </c>
      <c r="D131" s="9">
        <v>80</v>
      </c>
      <c r="E131" s="9">
        <v>40</v>
      </c>
      <c r="F131" s="9">
        <v>20</v>
      </c>
      <c r="H131" s="17"/>
      <c r="L131" s="18"/>
      <c r="M131" s="18"/>
      <c r="N131" s="18"/>
    </row>
    <row r="132" spans="1:14" x14ac:dyDescent="0.15">
      <c r="A132" s="19"/>
      <c r="B132" s="9" t="s">
        <v>240</v>
      </c>
      <c r="C132" s="9">
        <v>200</v>
      </c>
      <c r="D132" s="9">
        <v>80</v>
      </c>
      <c r="E132" s="9">
        <v>40</v>
      </c>
      <c r="F132" s="9">
        <v>20</v>
      </c>
      <c r="H132" s="17"/>
      <c r="L132" s="18"/>
      <c r="M132" s="18"/>
      <c r="N132" s="18"/>
    </row>
    <row r="133" spans="1:14" x14ac:dyDescent="0.15">
      <c r="A133" s="19"/>
      <c r="B133" s="9" t="s">
        <v>56</v>
      </c>
      <c r="C133" s="9">
        <v>200</v>
      </c>
      <c r="D133" s="9">
        <v>80</v>
      </c>
      <c r="E133" s="9">
        <v>40</v>
      </c>
      <c r="F133" s="9">
        <v>20</v>
      </c>
      <c r="H133" s="17"/>
      <c r="L133" s="18"/>
      <c r="M133" s="18"/>
      <c r="N133" s="18"/>
    </row>
    <row r="134" spans="1:14" x14ac:dyDescent="0.15">
      <c r="A134" s="19"/>
      <c r="B134" s="9" t="s">
        <v>54</v>
      </c>
      <c r="C134" s="9">
        <v>200</v>
      </c>
      <c r="D134" s="9">
        <v>80</v>
      </c>
      <c r="E134" s="9">
        <v>40</v>
      </c>
      <c r="F134" s="9">
        <v>20</v>
      </c>
      <c r="H134" s="17"/>
      <c r="L134" s="18"/>
      <c r="M134" s="18"/>
      <c r="N134" s="18"/>
    </row>
    <row r="135" spans="1:14" x14ac:dyDescent="0.15">
      <c r="A135" s="19"/>
      <c r="B135" s="9" t="s">
        <v>51</v>
      </c>
      <c r="C135" s="9">
        <v>200</v>
      </c>
      <c r="D135" s="9">
        <v>80</v>
      </c>
      <c r="E135" s="9">
        <v>40</v>
      </c>
      <c r="F135" s="9">
        <v>20</v>
      </c>
      <c r="H135" s="17"/>
    </row>
    <row r="136" spans="1:14" x14ac:dyDescent="0.15">
      <c r="A136" s="19"/>
      <c r="B136" s="9" t="s">
        <v>243</v>
      </c>
      <c r="C136" s="9">
        <v>200</v>
      </c>
      <c r="D136" s="9">
        <v>80</v>
      </c>
      <c r="E136" s="9">
        <v>40</v>
      </c>
      <c r="F136" s="9">
        <v>20</v>
      </c>
      <c r="H136" s="17"/>
    </row>
    <row r="137" spans="1:14" x14ac:dyDescent="0.15">
      <c r="A137" s="19"/>
      <c r="B137" s="9" t="s">
        <v>244</v>
      </c>
      <c r="C137" s="9">
        <v>200</v>
      </c>
      <c r="D137" s="9">
        <v>80</v>
      </c>
      <c r="E137" s="9">
        <v>40</v>
      </c>
      <c r="F137" s="9">
        <v>20</v>
      </c>
      <c r="H137" s="17"/>
    </row>
    <row r="138" spans="1:14" x14ac:dyDescent="0.15">
      <c r="A138" s="19"/>
      <c r="B138" s="9" t="s">
        <v>49</v>
      </c>
      <c r="C138" s="9">
        <v>200</v>
      </c>
      <c r="D138" s="9">
        <v>80</v>
      </c>
      <c r="E138" s="9">
        <v>40</v>
      </c>
      <c r="F138" s="9">
        <v>20</v>
      </c>
      <c r="H138" s="17"/>
    </row>
    <row r="139" spans="1:14" x14ac:dyDescent="0.15">
      <c r="A139" s="19"/>
      <c r="B139" s="9" t="s">
        <v>246</v>
      </c>
      <c r="C139" s="9">
        <v>200</v>
      </c>
      <c r="D139" s="9">
        <v>80</v>
      </c>
      <c r="E139" s="9">
        <v>40</v>
      </c>
      <c r="F139" s="9">
        <v>20</v>
      </c>
      <c r="H139" s="17"/>
    </row>
    <row r="140" spans="1:14" x14ac:dyDescent="0.15">
      <c r="A140" s="19"/>
      <c r="B140" s="9" t="s">
        <v>200</v>
      </c>
      <c r="C140" s="9">
        <v>200</v>
      </c>
      <c r="D140" s="9">
        <v>80</v>
      </c>
      <c r="E140" s="9">
        <v>40</v>
      </c>
      <c r="F140" s="9">
        <v>20</v>
      </c>
      <c r="H140" s="17"/>
    </row>
    <row r="141" spans="1:14" x14ac:dyDescent="0.15">
      <c r="A141" s="19"/>
      <c r="B141" s="9" t="s">
        <v>201</v>
      </c>
      <c r="C141" s="9">
        <v>200</v>
      </c>
      <c r="D141" s="9">
        <v>80</v>
      </c>
      <c r="E141" s="9">
        <v>40</v>
      </c>
      <c r="F141" s="9">
        <v>20</v>
      </c>
      <c r="H141" s="17"/>
    </row>
    <row r="142" spans="1:14" x14ac:dyDescent="0.15">
      <c r="A142" s="19"/>
      <c r="B142" s="9" t="s">
        <v>202</v>
      </c>
      <c r="C142" s="9">
        <v>200</v>
      </c>
      <c r="D142" s="9">
        <v>80</v>
      </c>
      <c r="E142" s="9">
        <v>40</v>
      </c>
      <c r="F142" s="9">
        <v>20</v>
      </c>
      <c r="H142" s="17"/>
    </row>
    <row r="143" spans="1:14" x14ac:dyDescent="0.15">
      <c r="A143" s="19"/>
      <c r="B143" s="9" t="s">
        <v>247</v>
      </c>
      <c r="C143" s="9">
        <v>200</v>
      </c>
      <c r="D143" s="9">
        <v>80</v>
      </c>
      <c r="E143" s="9">
        <v>40</v>
      </c>
      <c r="F143" s="9">
        <v>20</v>
      </c>
      <c r="H143" s="17"/>
    </row>
    <row r="144" spans="1:14" x14ac:dyDescent="0.15">
      <c r="A144" s="19"/>
      <c r="B144" s="9" t="s">
        <v>197</v>
      </c>
      <c r="C144" s="9">
        <v>200</v>
      </c>
      <c r="D144" s="9">
        <v>80</v>
      </c>
      <c r="E144" s="9">
        <v>40</v>
      </c>
      <c r="F144" s="9">
        <v>20</v>
      </c>
      <c r="H144" s="17"/>
    </row>
    <row r="145" spans="1:8" x14ac:dyDescent="0.15">
      <c r="A145" s="19"/>
      <c r="B145" s="9" t="s">
        <v>198</v>
      </c>
      <c r="C145" s="9">
        <v>200</v>
      </c>
      <c r="D145" s="9">
        <v>80</v>
      </c>
      <c r="E145" s="9">
        <v>40</v>
      </c>
      <c r="F145" s="9">
        <v>20</v>
      </c>
      <c r="H145" s="17"/>
    </row>
    <row r="146" spans="1:8" x14ac:dyDescent="0.15">
      <c r="A146" s="19"/>
      <c r="B146" s="9" t="s">
        <v>199</v>
      </c>
      <c r="C146" s="9">
        <v>200</v>
      </c>
      <c r="D146" s="9">
        <v>80</v>
      </c>
      <c r="E146" s="9">
        <v>40</v>
      </c>
      <c r="F146" s="9">
        <v>20</v>
      </c>
      <c r="H146" s="17"/>
    </row>
    <row r="147" spans="1:8" x14ac:dyDescent="0.15">
      <c r="A147" s="19"/>
      <c r="B147" s="9" t="s">
        <v>217</v>
      </c>
      <c r="C147" s="9">
        <v>200</v>
      </c>
      <c r="D147" s="9">
        <v>80</v>
      </c>
      <c r="E147" s="9">
        <v>40</v>
      </c>
      <c r="F147" s="9">
        <v>20</v>
      </c>
      <c r="H147" s="17"/>
    </row>
    <row r="148" spans="1:8" x14ac:dyDescent="0.15">
      <c r="A148" s="19"/>
      <c r="B148" s="9" t="s">
        <v>219</v>
      </c>
      <c r="C148" s="9">
        <v>200</v>
      </c>
      <c r="D148" s="9">
        <v>80</v>
      </c>
      <c r="E148" s="9">
        <v>40</v>
      </c>
      <c r="F148" s="9">
        <v>20</v>
      </c>
      <c r="H148" s="17"/>
    </row>
    <row r="149" spans="1:8" x14ac:dyDescent="0.15">
      <c r="A149" s="19"/>
      <c r="B149" s="9" t="s">
        <v>221</v>
      </c>
      <c r="C149" s="9">
        <v>200</v>
      </c>
      <c r="D149" s="9">
        <v>80</v>
      </c>
      <c r="E149" s="9">
        <v>40</v>
      </c>
      <c r="F149" s="9">
        <v>20</v>
      </c>
      <c r="H149" s="17"/>
    </row>
    <row r="150" spans="1:8" x14ac:dyDescent="0.15">
      <c r="A150" s="19"/>
      <c r="B150" s="9" t="s">
        <v>223</v>
      </c>
      <c r="C150" s="9">
        <v>200</v>
      </c>
      <c r="D150" s="9">
        <v>80</v>
      </c>
      <c r="E150" s="9">
        <v>40</v>
      </c>
      <c r="F150" s="9">
        <v>20</v>
      </c>
      <c r="H150" s="17"/>
    </row>
    <row r="151" spans="1:8" x14ac:dyDescent="0.15">
      <c r="A151" s="19"/>
      <c r="B151" s="9" t="s">
        <v>225</v>
      </c>
      <c r="C151" s="9">
        <v>200</v>
      </c>
      <c r="D151" s="9">
        <v>80</v>
      </c>
      <c r="E151" s="9">
        <v>40</v>
      </c>
      <c r="F151" s="9">
        <v>20</v>
      </c>
      <c r="H151" s="17"/>
    </row>
    <row r="152" spans="1:8" x14ac:dyDescent="0.15">
      <c r="A152" s="19"/>
      <c r="B152" s="9" t="s">
        <v>70</v>
      </c>
      <c r="C152" s="9">
        <v>200</v>
      </c>
      <c r="D152" s="9">
        <v>80</v>
      </c>
      <c r="E152" s="9">
        <v>40</v>
      </c>
      <c r="F152" s="9">
        <v>20</v>
      </c>
      <c r="H152" s="17"/>
    </row>
    <row r="153" spans="1:8" x14ac:dyDescent="0.15">
      <c r="A153" s="19"/>
      <c r="B153" s="9" t="s">
        <v>229</v>
      </c>
      <c r="C153" s="9">
        <v>200</v>
      </c>
      <c r="D153" s="9">
        <v>80</v>
      </c>
      <c r="E153" s="9">
        <v>40</v>
      </c>
      <c r="F153" s="9">
        <v>20</v>
      </c>
      <c r="H153" s="17"/>
    </row>
    <row r="154" spans="1:8" x14ac:dyDescent="0.15">
      <c r="A154" s="19"/>
      <c r="B154" s="9" t="s">
        <v>230</v>
      </c>
      <c r="C154" s="9">
        <v>200</v>
      </c>
      <c r="D154" s="9">
        <v>80</v>
      </c>
      <c r="E154" s="9">
        <v>40</v>
      </c>
      <c r="F154" s="9">
        <v>20</v>
      </c>
      <c r="H154" s="17"/>
    </row>
    <row r="155" spans="1:8" x14ac:dyDescent="0.15">
      <c r="A155" s="19"/>
      <c r="B155" s="9" t="s">
        <v>232</v>
      </c>
      <c r="C155" s="9">
        <v>200</v>
      </c>
      <c r="D155" s="9">
        <v>80</v>
      </c>
      <c r="E155" s="9">
        <v>40</v>
      </c>
      <c r="F155" s="9">
        <v>20</v>
      </c>
      <c r="H155" s="17"/>
    </row>
    <row r="156" spans="1:8" x14ac:dyDescent="0.15">
      <c r="A156" s="19"/>
      <c r="B156" s="9" t="s">
        <v>235</v>
      </c>
      <c r="C156" s="9">
        <v>200</v>
      </c>
      <c r="D156" s="9">
        <v>80</v>
      </c>
      <c r="E156" s="9">
        <v>40</v>
      </c>
      <c r="F156" s="9">
        <v>20</v>
      </c>
      <c r="H156" s="17"/>
    </row>
    <row r="157" spans="1:8" x14ac:dyDescent="0.15">
      <c r="A157" s="19"/>
      <c r="B157" s="9" t="s">
        <v>238</v>
      </c>
      <c r="C157" s="9">
        <v>200</v>
      </c>
      <c r="D157" s="9">
        <v>80</v>
      </c>
      <c r="E157" s="9">
        <v>40</v>
      </c>
      <c r="F157" s="9">
        <v>20</v>
      </c>
      <c r="H157" s="17"/>
    </row>
    <row r="158" spans="1:8" x14ac:dyDescent="0.15">
      <c r="A158" s="19"/>
      <c r="B158" s="9" t="s">
        <v>242</v>
      </c>
      <c r="C158" s="9">
        <v>200</v>
      </c>
      <c r="D158" s="9">
        <v>80</v>
      </c>
      <c r="E158" s="9">
        <v>40</v>
      </c>
      <c r="F158" s="9">
        <v>20</v>
      </c>
      <c r="H158" s="17"/>
    </row>
    <row r="159" spans="1:8" x14ac:dyDescent="0.15">
      <c r="A159" s="19"/>
      <c r="B159" s="9" t="s">
        <v>248</v>
      </c>
      <c r="C159" s="9">
        <v>200</v>
      </c>
      <c r="D159" s="9">
        <v>80</v>
      </c>
      <c r="E159" s="9">
        <v>40</v>
      </c>
      <c r="F159" s="9">
        <v>20</v>
      </c>
      <c r="H159" s="17"/>
    </row>
    <row r="160" spans="1:8" x14ac:dyDescent="0.15">
      <c r="A160" s="19"/>
      <c r="B160" s="9" t="s">
        <v>249</v>
      </c>
      <c r="C160" s="9">
        <v>200</v>
      </c>
      <c r="D160" s="9">
        <v>80</v>
      </c>
      <c r="E160" s="9">
        <v>40</v>
      </c>
      <c r="F160" s="9">
        <v>20</v>
      </c>
      <c r="H160" s="17"/>
    </row>
    <row r="161" spans="1:8" x14ac:dyDescent="0.15">
      <c r="A161" s="19"/>
      <c r="B161" s="9" t="s">
        <v>64</v>
      </c>
      <c r="C161" s="9">
        <v>200</v>
      </c>
      <c r="D161" s="9">
        <v>80</v>
      </c>
      <c r="E161" s="9">
        <v>40</v>
      </c>
      <c r="F161" s="9">
        <v>20</v>
      </c>
      <c r="H161" s="17"/>
    </row>
    <row r="162" spans="1:8" x14ac:dyDescent="0.15">
      <c r="A162" s="19"/>
      <c r="B162" s="9" t="s">
        <v>67</v>
      </c>
      <c r="C162" s="9">
        <v>200</v>
      </c>
      <c r="D162" s="9">
        <v>80</v>
      </c>
      <c r="E162" s="9">
        <v>40</v>
      </c>
      <c r="F162" s="9">
        <v>20</v>
      </c>
      <c r="H162" s="17"/>
    </row>
    <row r="163" spans="1:8" x14ac:dyDescent="0.15">
      <c r="A163" s="19"/>
      <c r="B163" s="9" t="s">
        <v>233</v>
      </c>
      <c r="C163" s="9">
        <v>200</v>
      </c>
      <c r="D163" s="9">
        <v>80</v>
      </c>
      <c r="E163" s="9">
        <v>40</v>
      </c>
      <c r="F163" s="9">
        <v>20</v>
      </c>
      <c r="H163" s="17"/>
    </row>
    <row r="164" spans="1:8" x14ac:dyDescent="0.15">
      <c r="A164" s="19"/>
      <c r="B164" s="9" t="s">
        <v>237</v>
      </c>
      <c r="C164" s="9">
        <v>200</v>
      </c>
      <c r="D164" s="9">
        <v>80</v>
      </c>
      <c r="E164" s="9">
        <v>40</v>
      </c>
      <c r="F164" s="9">
        <v>20</v>
      </c>
      <c r="H164" s="17"/>
    </row>
    <row r="165" spans="1:8" x14ac:dyDescent="0.15">
      <c r="A165" s="19"/>
      <c r="B165" s="9" t="s">
        <v>241</v>
      </c>
      <c r="C165" s="9">
        <v>200</v>
      </c>
      <c r="D165" s="9">
        <v>80</v>
      </c>
      <c r="E165" s="9">
        <v>40</v>
      </c>
      <c r="F165" s="9">
        <v>20</v>
      </c>
      <c r="H165" s="17"/>
    </row>
    <row r="166" spans="1:8" x14ac:dyDescent="0.15">
      <c r="A166" s="19"/>
      <c r="B166" s="9" t="s">
        <v>13</v>
      </c>
      <c r="C166" s="9">
        <v>200</v>
      </c>
      <c r="D166" s="9">
        <v>80</v>
      </c>
      <c r="E166" s="9">
        <v>40</v>
      </c>
      <c r="F166" s="9">
        <v>20</v>
      </c>
      <c r="H166" s="17"/>
    </row>
    <row r="167" spans="1:8" x14ac:dyDescent="0.15">
      <c r="A167" s="19"/>
      <c r="B167" s="9" t="s">
        <v>251</v>
      </c>
      <c r="C167" s="9">
        <v>200</v>
      </c>
      <c r="D167" s="9">
        <v>80</v>
      </c>
      <c r="E167" s="9">
        <v>40</v>
      </c>
      <c r="F167" s="9">
        <v>20</v>
      </c>
      <c r="H167" s="17"/>
    </row>
    <row r="168" spans="1:8" x14ac:dyDescent="0.15">
      <c r="A168" s="22"/>
      <c r="B168" s="23" t="s">
        <v>224</v>
      </c>
      <c r="C168" s="9">
        <v>200</v>
      </c>
      <c r="D168" s="9">
        <v>80</v>
      </c>
      <c r="E168" s="9">
        <v>40</v>
      </c>
      <c r="F168" s="9">
        <v>20</v>
      </c>
      <c r="H168" s="17"/>
    </row>
    <row r="169" spans="1:8" x14ac:dyDescent="0.15">
      <c r="A169" s="22"/>
      <c r="B169" s="23" t="s">
        <v>226</v>
      </c>
      <c r="C169" s="9">
        <v>200</v>
      </c>
      <c r="D169" s="9">
        <v>80</v>
      </c>
      <c r="E169" s="9">
        <v>40</v>
      </c>
      <c r="F169" s="9">
        <v>20</v>
      </c>
      <c r="H169" s="17"/>
    </row>
    <row r="170" spans="1:8" x14ac:dyDescent="0.15">
      <c r="A170" s="19"/>
      <c r="B170" s="9" t="s">
        <v>162</v>
      </c>
      <c r="C170" s="9">
        <v>200</v>
      </c>
      <c r="D170" s="9">
        <v>80</v>
      </c>
      <c r="E170" s="9">
        <v>40</v>
      </c>
      <c r="F170" s="9">
        <v>20</v>
      </c>
      <c r="H170" s="17"/>
    </row>
    <row r="171" spans="1:8" x14ac:dyDescent="0.15">
      <c r="A171" s="19"/>
      <c r="B171" s="9" t="s">
        <v>163</v>
      </c>
      <c r="C171" s="9">
        <v>200</v>
      </c>
      <c r="D171" s="9">
        <v>80</v>
      </c>
      <c r="E171" s="9">
        <v>40</v>
      </c>
      <c r="F171" s="9">
        <v>20</v>
      </c>
      <c r="H171" s="17"/>
    </row>
    <row r="172" spans="1:8" x14ac:dyDescent="0.15">
      <c r="A172" s="19"/>
      <c r="B172" s="9" t="s">
        <v>164</v>
      </c>
      <c r="C172" s="9">
        <v>200</v>
      </c>
      <c r="D172" s="9">
        <v>80</v>
      </c>
      <c r="E172" s="9">
        <v>40</v>
      </c>
      <c r="F172" s="9">
        <v>20</v>
      </c>
      <c r="H172" s="17"/>
    </row>
    <row r="173" spans="1:8" x14ac:dyDescent="0.15">
      <c r="A173" s="19"/>
      <c r="B173" s="9" t="s">
        <v>165</v>
      </c>
      <c r="C173" s="9">
        <v>200</v>
      </c>
      <c r="D173" s="9">
        <v>80</v>
      </c>
      <c r="E173" s="9">
        <v>40</v>
      </c>
      <c r="F173" s="9">
        <v>20</v>
      </c>
      <c r="H173" s="17"/>
    </row>
    <row r="174" spans="1:8" x14ac:dyDescent="0.15">
      <c r="A174" s="19"/>
      <c r="B174" s="9" t="s">
        <v>166</v>
      </c>
      <c r="C174" s="9">
        <v>200</v>
      </c>
      <c r="D174" s="9">
        <v>80</v>
      </c>
      <c r="E174" s="9">
        <v>40</v>
      </c>
      <c r="F174" s="9">
        <v>20</v>
      </c>
      <c r="H174" s="17"/>
    </row>
    <row r="175" spans="1:8" x14ac:dyDescent="0.15">
      <c r="A175" s="19"/>
      <c r="B175" s="9" t="s">
        <v>167</v>
      </c>
      <c r="C175" s="9">
        <v>200</v>
      </c>
      <c r="D175" s="9">
        <v>80</v>
      </c>
      <c r="E175" s="9">
        <v>40</v>
      </c>
      <c r="F175" s="9">
        <v>20</v>
      </c>
      <c r="H175" s="17"/>
    </row>
    <row r="176" spans="1:8" x14ac:dyDescent="0.15">
      <c r="A176" s="19"/>
      <c r="B176" s="9" t="s">
        <v>168</v>
      </c>
      <c r="C176" s="9">
        <v>200</v>
      </c>
      <c r="D176" s="9">
        <v>80</v>
      </c>
      <c r="E176" s="9">
        <v>40</v>
      </c>
      <c r="F176" s="9">
        <v>20</v>
      </c>
      <c r="H176" s="17"/>
    </row>
    <row r="177" spans="1:8" x14ac:dyDescent="0.15">
      <c r="A177" s="19"/>
      <c r="B177" s="9" t="s">
        <v>169</v>
      </c>
      <c r="C177" s="9">
        <v>200</v>
      </c>
      <c r="D177" s="9">
        <v>80</v>
      </c>
      <c r="E177" s="9">
        <v>40</v>
      </c>
      <c r="F177" s="9">
        <v>20</v>
      </c>
      <c r="H177" s="17"/>
    </row>
    <row r="178" spans="1:8" x14ac:dyDescent="0.15">
      <c r="A178" s="19"/>
      <c r="B178" s="9" t="s">
        <v>170</v>
      </c>
      <c r="C178" s="9">
        <v>200</v>
      </c>
      <c r="D178" s="9">
        <v>80</v>
      </c>
      <c r="E178" s="9">
        <v>40</v>
      </c>
      <c r="F178" s="9">
        <v>20</v>
      </c>
      <c r="H178" s="17"/>
    </row>
    <row r="179" spans="1:8" x14ac:dyDescent="0.15">
      <c r="A179" s="19"/>
      <c r="B179" s="9" t="s">
        <v>171</v>
      </c>
      <c r="C179" s="9">
        <v>200</v>
      </c>
      <c r="D179" s="9">
        <v>80</v>
      </c>
      <c r="E179" s="9">
        <v>40</v>
      </c>
      <c r="F179" s="9">
        <v>20</v>
      </c>
      <c r="H179" s="17"/>
    </row>
    <row r="180" spans="1:8" x14ac:dyDescent="0.15">
      <c r="A180" s="19"/>
      <c r="B180" s="9" t="s">
        <v>172</v>
      </c>
      <c r="C180" s="9">
        <v>200</v>
      </c>
      <c r="D180" s="9">
        <v>80</v>
      </c>
      <c r="E180" s="9">
        <v>40</v>
      </c>
      <c r="F180" s="9">
        <v>20</v>
      </c>
      <c r="H180" s="17"/>
    </row>
    <row r="181" spans="1:8" x14ac:dyDescent="0.15">
      <c r="A181" s="19"/>
      <c r="B181" s="9" t="s">
        <v>173</v>
      </c>
      <c r="C181" s="9">
        <v>200</v>
      </c>
      <c r="D181" s="9">
        <v>80</v>
      </c>
      <c r="E181" s="9">
        <v>40</v>
      </c>
      <c r="F181" s="9">
        <v>20</v>
      </c>
      <c r="H181" s="17"/>
    </row>
    <row r="182" spans="1:8" x14ac:dyDescent="0.15">
      <c r="A182" s="19"/>
      <c r="B182" s="9" t="s">
        <v>174</v>
      </c>
      <c r="C182" s="9">
        <v>200</v>
      </c>
      <c r="D182" s="9">
        <v>80</v>
      </c>
      <c r="E182" s="9">
        <v>40</v>
      </c>
      <c r="F182" s="9">
        <v>20</v>
      </c>
      <c r="H182" s="17"/>
    </row>
    <row r="183" spans="1:8" x14ac:dyDescent="0.15">
      <c r="A183" s="19"/>
      <c r="B183" s="9" t="s">
        <v>16</v>
      </c>
      <c r="C183" s="9">
        <v>200</v>
      </c>
      <c r="D183" s="9">
        <v>80</v>
      </c>
      <c r="E183" s="9">
        <v>40</v>
      </c>
      <c r="F183" s="9">
        <v>20</v>
      </c>
      <c r="H183" s="17"/>
    </row>
    <row r="184" spans="1:8" x14ac:dyDescent="0.15">
      <c r="A184" s="19"/>
      <c r="B184" s="9" t="s">
        <v>175</v>
      </c>
      <c r="C184" s="9">
        <v>200</v>
      </c>
      <c r="D184" s="9">
        <v>80</v>
      </c>
      <c r="E184" s="9">
        <v>40</v>
      </c>
      <c r="F184" s="9">
        <v>20</v>
      </c>
    </row>
    <row r="185" spans="1:8" x14ac:dyDescent="0.15">
      <c r="A185" s="19"/>
      <c r="B185" s="9" t="s">
        <v>176</v>
      </c>
      <c r="C185" s="9">
        <v>200</v>
      </c>
      <c r="D185" s="9">
        <v>80</v>
      </c>
      <c r="E185" s="9">
        <v>40</v>
      </c>
      <c r="F185" s="9">
        <v>20</v>
      </c>
    </row>
    <row r="186" spans="1:8" x14ac:dyDescent="0.15">
      <c r="A186" s="19"/>
      <c r="B186" s="9" t="s">
        <v>177</v>
      </c>
      <c r="C186" s="9">
        <v>200</v>
      </c>
      <c r="D186" s="9">
        <v>80</v>
      </c>
      <c r="E186" s="9">
        <v>40</v>
      </c>
      <c r="F186" s="9">
        <v>20</v>
      </c>
    </row>
    <row r="187" spans="1:8" x14ac:dyDescent="0.15">
      <c r="A187" s="19"/>
      <c r="B187" s="9" t="s">
        <v>178</v>
      </c>
      <c r="C187" s="9">
        <v>200</v>
      </c>
      <c r="D187" s="9">
        <v>80</v>
      </c>
      <c r="E187" s="9">
        <v>40</v>
      </c>
      <c r="F187" s="9">
        <v>20</v>
      </c>
    </row>
    <row r="188" spans="1:8" x14ac:dyDescent="0.15">
      <c r="A188" s="19"/>
      <c r="B188" s="9" t="s">
        <v>179</v>
      </c>
      <c r="C188" s="9">
        <v>200</v>
      </c>
      <c r="D188" s="9">
        <v>80</v>
      </c>
      <c r="E188" s="9">
        <v>40</v>
      </c>
      <c r="F188" s="9">
        <v>20</v>
      </c>
    </row>
    <row r="189" spans="1:8" x14ac:dyDescent="0.15">
      <c r="A189" s="19"/>
      <c r="B189" s="9" t="s">
        <v>17</v>
      </c>
      <c r="C189" s="9">
        <v>200</v>
      </c>
      <c r="D189" s="9">
        <v>80</v>
      </c>
      <c r="E189" s="9">
        <v>40</v>
      </c>
      <c r="F189" s="9">
        <v>20</v>
      </c>
    </row>
    <row r="190" spans="1:8" x14ac:dyDescent="0.15">
      <c r="A190" s="19"/>
      <c r="B190" s="9" t="s">
        <v>180</v>
      </c>
      <c r="C190" s="9">
        <v>200</v>
      </c>
      <c r="D190" s="9">
        <v>80</v>
      </c>
      <c r="E190" s="9">
        <v>40</v>
      </c>
      <c r="F190" s="9">
        <v>20</v>
      </c>
    </row>
    <row r="191" spans="1:8" x14ac:dyDescent="0.15">
      <c r="A191" s="19"/>
      <c r="B191" s="9" t="s">
        <v>181</v>
      </c>
      <c r="C191" s="9">
        <v>200</v>
      </c>
      <c r="D191" s="9">
        <v>80</v>
      </c>
      <c r="E191" s="9">
        <v>40</v>
      </c>
      <c r="F191" s="9">
        <v>20</v>
      </c>
    </row>
    <row r="192" spans="1:8" x14ac:dyDescent="0.15">
      <c r="A192" s="19"/>
      <c r="B192" s="9" t="s">
        <v>182</v>
      </c>
      <c r="C192" s="9">
        <v>200</v>
      </c>
      <c r="D192" s="9">
        <v>80</v>
      </c>
      <c r="E192" s="9">
        <v>40</v>
      </c>
      <c r="F192" s="9">
        <v>20</v>
      </c>
    </row>
    <row r="193" spans="1:6" x14ac:dyDescent="0.15">
      <c r="A193" s="19"/>
      <c r="B193" s="9" t="s">
        <v>183</v>
      </c>
      <c r="C193" s="9">
        <v>200</v>
      </c>
      <c r="D193" s="9">
        <v>80</v>
      </c>
      <c r="E193" s="9">
        <v>40</v>
      </c>
      <c r="F193" s="9">
        <v>20</v>
      </c>
    </row>
    <row r="194" spans="1:6" x14ac:dyDescent="0.15">
      <c r="A194" s="19"/>
      <c r="B194" s="9" t="s">
        <v>184</v>
      </c>
      <c r="C194" s="9">
        <v>200</v>
      </c>
      <c r="D194" s="9">
        <v>80</v>
      </c>
      <c r="E194" s="9">
        <v>40</v>
      </c>
      <c r="F194" s="9">
        <v>20</v>
      </c>
    </row>
    <row r="195" spans="1:6" x14ac:dyDescent="0.15">
      <c r="A195" s="19"/>
      <c r="B195" s="9" t="s">
        <v>19</v>
      </c>
      <c r="C195" s="9">
        <v>200</v>
      </c>
      <c r="D195" s="9">
        <v>80</v>
      </c>
      <c r="E195" s="9">
        <v>40</v>
      </c>
      <c r="F195" s="9">
        <v>20</v>
      </c>
    </row>
    <row r="196" spans="1:6" x14ac:dyDescent="0.15">
      <c r="A196" s="19"/>
      <c r="B196" s="9" t="s">
        <v>185</v>
      </c>
      <c r="C196" s="9">
        <v>200</v>
      </c>
      <c r="D196" s="9">
        <v>80</v>
      </c>
      <c r="E196" s="9">
        <v>40</v>
      </c>
      <c r="F196" s="9">
        <v>20</v>
      </c>
    </row>
    <row r="197" spans="1:6" x14ac:dyDescent="0.15">
      <c r="A197" s="19"/>
      <c r="B197" s="9" t="s">
        <v>186</v>
      </c>
      <c r="C197" s="9">
        <v>200</v>
      </c>
      <c r="D197" s="9">
        <v>80</v>
      </c>
      <c r="E197" s="9">
        <v>40</v>
      </c>
      <c r="F197" s="9">
        <v>20</v>
      </c>
    </row>
    <row r="198" spans="1:6" x14ac:dyDescent="0.15">
      <c r="A198" s="19"/>
      <c r="B198" s="9" t="s">
        <v>187</v>
      </c>
      <c r="C198" s="9">
        <v>200</v>
      </c>
      <c r="D198" s="9">
        <v>80</v>
      </c>
      <c r="E198" s="9">
        <v>40</v>
      </c>
      <c r="F198" s="9">
        <v>20</v>
      </c>
    </row>
    <row r="199" spans="1:6" x14ac:dyDescent="0.15">
      <c r="A199" s="19"/>
      <c r="B199" s="9" t="s">
        <v>188</v>
      </c>
      <c r="C199" s="9">
        <v>200</v>
      </c>
      <c r="D199" s="9">
        <v>80</v>
      </c>
      <c r="E199" s="9">
        <v>40</v>
      </c>
      <c r="F199" s="9">
        <v>20</v>
      </c>
    </row>
    <row r="200" spans="1:6" x14ac:dyDescent="0.15">
      <c r="A200" s="19"/>
      <c r="B200" s="9" t="s">
        <v>189</v>
      </c>
      <c r="C200" s="9">
        <v>200</v>
      </c>
      <c r="D200" s="9">
        <v>80</v>
      </c>
      <c r="E200" s="9">
        <v>40</v>
      </c>
      <c r="F200" s="9">
        <v>20</v>
      </c>
    </row>
    <row r="201" spans="1:6" x14ac:dyDescent="0.15">
      <c r="A201" s="19"/>
      <c r="B201" s="9" t="s">
        <v>21</v>
      </c>
      <c r="C201" s="9">
        <v>200</v>
      </c>
      <c r="D201" s="9">
        <v>80</v>
      </c>
      <c r="E201" s="9">
        <v>40</v>
      </c>
      <c r="F201" s="9">
        <v>20</v>
      </c>
    </row>
    <row r="202" spans="1:6" x14ac:dyDescent="0.15">
      <c r="A202" s="19"/>
      <c r="B202" s="9" t="s">
        <v>190</v>
      </c>
      <c r="C202" s="9">
        <v>200</v>
      </c>
      <c r="D202" s="9">
        <v>80</v>
      </c>
      <c r="E202" s="9">
        <v>40</v>
      </c>
      <c r="F202" s="9">
        <v>20</v>
      </c>
    </row>
    <row r="203" spans="1:6" x14ac:dyDescent="0.15">
      <c r="A203" s="19"/>
      <c r="B203" s="9" t="s">
        <v>191</v>
      </c>
      <c r="C203" s="9">
        <v>200</v>
      </c>
      <c r="D203" s="9">
        <v>80</v>
      </c>
      <c r="E203" s="9">
        <v>40</v>
      </c>
      <c r="F203" s="9">
        <v>20</v>
      </c>
    </row>
    <row r="204" spans="1:6" x14ac:dyDescent="0.15">
      <c r="A204" s="19"/>
      <c r="B204" s="9" t="s">
        <v>192</v>
      </c>
      <c r="C204" s="9">
        <v>200</v>
      </c>
      <c r="D204" s="9">
        <v>80</v>
      </c>
      <c r="E204" s="9">
        <v>40</v>
      </c>
      <c r="F204" s="9">
        <v>20</v>
      </c>
    </row>
    <row r="205" spans="1:6" x14ac:dyDescent="0.15">
      <c r="A205" s="19"/>
      <c r="B205" s="9" t="s">
        <v>193</v>
      </c>
      <c r="C205" s="9">
        <v>200</v>
      </c>
      <c r="D205" s="9">
        <v>80</v>
      </c>
      <c r="E205" s="9">
        <v>40</v>
      </c>
      <c r="F205" s="9">
        <v>20</v>
      </c>
    </row>
    <row r="206" spans="1:6" x14ac:dyDescent="0.15">
      <c r="A206" s="19"/>
      <c r="B206" s="9" t="s">
        <v>194</v>
      </c>
      <c r="C206" s="9">
        <v>200</v>
      </c>
      <c r="D206" s="9">
        <v>80</v>
      </c>
      <c r="E206" s="9">
        <v>40</v>
      </c>
      <c r="F206" s="9">
        <v>20</v>
      </c>
    </row>
    <row r="207" spans="1:6" x14ac:dyDescent="0.15">
      <c r="A207" s="19"/>
      <c r="B207" s="9" t="s">
        <v>22</v>
      </c>
      <c r="C207" s="9">
        <v>200</v>
      </c>
      <c r="D207" s="9">
        <v>80</v>
      </c>
      <c r="E207" s="9">
        <v>40</v>
      </c>
      <c r="F207" s="9">
        <v>20</v>
      </c>
    </row>
    <row r="208" spans="1:6" x14ac:dyDescent="0.15">
      <c r="A208" s="19"/>
      <c r="B208" s="9" t="s">
        <v>195</v>
      </c>
      <c r="C208" s="9">
        <v>200</v>
      </c>
      <c r="D208" s="9">
        <v>80</v>
      </c>
      <c r="E208" s="9">
        <v>40</v>
      </c>
      <c r="F208" s="9">
        <v>20</v>
      </c>
    </row>
    <row r="209" spans="1:6" x14ac:dyDescent="0.15">
      <c r="A209" s="19"/>
      <c r="B209" s="9" t="s">
        <v>196</v>
      </c>
      <c r="C209" s="9">
        <v>200</v>
      </c>
      <c r="D209" s="9">
        <v>80</v>
      </c>
      <c r="E209" s="9">
        <v>40</v>
      </c>
      <c r="F209" s="9">
        <v>20</v>
      </c>
    </row>
  </sheetData>
  <mergeCells count="1">
    <mergeCell ref="C2:F2"/>
  </mergeCells>
  <phoneticPr fontId="7" type="noConversion"/>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T559"/>
  <sheetViews>
    <sheetView topLeftCell="D1" zoomScale="183" zoomScaleNormal="130" workbookViewId="0"/>
  </sheetViews>
  <sheetFormatPr baseColWidth="10" defaultColWidth="8.83203125" defaultRowHeight="14" x14ac:dyDescent="0.15"/>
  <cols>
    <col min="2" max="2" width="24.83203125" bestFit="1" customWidth="1"/>
    <col min="3" max="3" width="27.83203125" style="56" customWidth="1"/>
    <col min="4" max="4" width="12.6640625" bestFit="1" customWidth="1"/>
    <col min="5" max="5" width="14" style="85" bestFit="1" customWidth="1"/>
    <col min="20" max="20" width="12.6640625" bestFit="1" customWidth="1"/>
  </cols>
  <sheetData>
    <row r="1" spans="1:20" x14ac:dyDescent="0.15">
      <c r="A1" s="17" t="s">
        <v>950</v>
      </c>
      <c r="B1" s="17" t="s">
        <v>951</v>
      </c>
      <c r="C1" s="57" t="s">
        <v>2422</v>
      </c>
      <c r="D1" s="17" t="s">
        <v>2194</v>
      </c>
      <c r="E1" s="83" t="s">
        <v>324</v>
      </c>
      <c r="F1" s="17" t="s">
        <v>952</v>
      </c>
      <c r="G1" s="17" t="s">
        <v>953</v>
      </c>
      <c r="I1" s="17" t="s">
        <v>2169</v>
      </c>
      <c r="T1" s="17" t="s">
        <v>2194</v>
      </c>
    </row>
    <row r="2" spans="1:20" x14ac:dyDescent="0.15">
      <c r="A2" s="17" t="s">
        <v>954</v>
      </c>
      <c r="B2" s="17" t="s">
        <v>955</v>
      </c>
      <c r="C2" s="55" t="s">
        <v>507</v>
      </c>
      <c r="D2" s="17" t="s">
        <v>29</v>
      </c>
      <c r="E2" s="84" t="s">
        <v>402</v>
      </c>
      <c r="F2" s="17"/>
      <c r="G2" s="17" t="s">
        <v>956</v>
      </c>
      <c r="I2" s="95" t="s">
        <v>2195</v>
      </c>
      <c r="J2" s="94"/>
      <c r="K2" s="94"/>
      <c r="L2" s="94"/>
      <c r="M2" s="94"/>
      <c r="N2" s="94"/>
      <c r="O2" s="94"/>
      <c r="P2" s="94"/>
      <c r="Q2" s="94"/>
      <c r="R2" s="94"/>
      <c r="T2" s="17" t="s">
        <v>29</v>
      </c>
    </row>
    <row r="3" spans="1:20" x14ac:dyDescent="0.15">
      <c r="A3" s="17" t="s">
        <v>957</v>
      </c>
      <c r="B3" s="17" t="s">
        <v>958</v>
      </c>
      <c r="C3" s="55" t="s">
        <v>508</v>
      </c>
      <c r="D3" s="17" t="s">
        <v>29</v>
      </c>
      <c r="E3" s="84" t="s">
        <v>402</v>
      </c>
      <c r="F3" s="17"/>
      <c r="G3" s="17" t="s">
        <v>956</v>
      </c>
      <c r="I3" s="17" t="s">
        <v>2274</v>
      </c>
      <c r="T3" s="17" t="s">
        <v>31</v>
      </c>
    </row>
    <row r="4" spans="1:20" x14ac:dyDescent="0.15">
      <c r="A4" s="17" t="s">
        <v>959</v>
      </c>
      <c r="B4" s="17" t="s">
        <v>960</v>
      </c>
      <c r="C4" s="55" t="s">
        <v>654</v>
      </c>
      <c r="D4" s="17" t="s">
        <v>31</v>
      </c>
      <c r="E4" s="84" t="s">
        <v>402</v>
      </c>
      <c r="F4" s="17"/>
      <c r="G4" s="17" t="s">
        <v>961</v>
      </c>
      <c r="T4" s="17" t="s">
        <v>33</v>
      </c>
    </row>
    <row r="5" spans="1:20" x14ac:dyDescent="0.15">
      <c r="A5" s="17" t="s">
        <v>962</v>
      </c>
      <c r="B5" s="17" t="s">
        <v>963</v>
      </c>
      <c r="C5" s="55" t="s">
        <v>907</v>
      </c>
      <c r="D5" s="17" t="s">
        <v>33</v>
      </c>
      <c r="E5" s="84" t="s">
        <v>401</v>
      </c>
      <c r="F5" s="17"/>
      <c r="G5" s="17" t="s">
        <v>964</v>
      </c>
      <c r="I5" s="17" t="s">
        <v>410</v>
      </c>
      <c r="T5" s="17" t="s">
        <v>30</v>
      </c>
    </row>
    <row r="6" spans="1:20" x14ac:dyDescent="0.15">
      <c r="A6" s="17" t="s">
        <v>965</v>
      </c>
      <c r="B6" s="17" t="s">
        <v>966</v>
      </c>
      <c r="C6" s="55" t="s">
        <v>833</v>
      </c>
      <c r="D6" s="17" t="s">
        <v>30</v>
      </c>
      <c r="E6" s="84" t="s">
        <v>402</v>
      </c>
      <c r="F6" s="17"/>
      <c r="G6" s="17" t="s">
        <v>967</v>
      </c>
      <c r="I6" s="17" t="s">
        <v>2275</v>
      </c>
      <c r="T6" s="17" t="s">
        <v>981</v>
      </c>
    </row>
    <row r="7" spans="1:20" x14ac:dyDescent="0.15">
      <c r="A7" s="17" t="s">
        <v>968</v>
      </c>
      <c r="B7" s="17" t="s">
        <v>969</v>
      </c>
      <c r="C7" s="55" t="s">
        <v>655</v>
      </c>
      <c r="D7" s="17" t="s">
        <v>31</v>
      </c>
      <c r="E7" s="84" t="s">
        <v>402</v>
      </c>
      <c r="F7" s="17"/>
      <c r="G7" s="17" t="s">
        <v>961</v>
      </c>
      <c r="I7" s="17" t="s">
        <v>400</v>
      </c>
      <c r="J7" s="17" t="s">
        <v>2149</v>
      </c>
      <c r="T7" s="17" t="s">
        <v>32</v>
      </c>
    </row>
    <row r="8" spans="1:20" x14ac:dyDescent="0.15">
      <c r="A8" s="17" t="s">
        <v>970</v>
      </c>
      <c r="B8" s="17" t="s">
        <v>971</v>
      </c>
      <c r="C8" s="55" t="s">
        <v>834</v>
      </c>
      <c r="D8" s="17" t="s">
        <v>30</v>
      </c>
      <c r="E8" s="84" t="s">
        <v>402</v>
      </c>
      <c r="F8" s="17"/>
      <c r="G8" s="17" t="s">
        <v>967</v>
      </c>
      <c r="I8" s="17" t="s">
        <v>401</v>
      </c>
      <c r="J8" s="17" t="s">
        <v>2150</v>
      </c>
      <c r="T8" s="17"/>
    </row>
    <row r="9" spans="1:20" x14ac:dyDescent="0.15">
      <c r="A9" s="17" t="s">
        <v>972</v>
      </c>
      <c r="B9" s="17" t="s">
        <v>973</v>
      </c>
      <c r="C9" s="55" t="s">
        <v>657</v>
      </c>
      <c r="D9" s="17" t="s">
        <v>31</v>
      </c>
      <c r="E9" s="84" t="s">
        <v>402</v>
      </c>
      <c r="F9" s="17"/>
      <c r="G9" s="17" t="s">
        <v>961</v>
      </c>
      <c r="I9" s="17" t="s">
        <v>402</v>
      </c>
      <c r="J9" s="17" t="s">
        <v>2151</v>
      </c>
      <c r="T9" s="17" t="s">
        <v>34</v>
      </c>
    </row>
    <row r="10" spans="1:20" x14ac:dyDescent="0.15">
      <c r="A10" s="17" t="s">
        <v>974</v>
      </c>
      <c r="B10" s="17" t="s">
        <v>975</v>
      </c>
      <c r="C10" s="55" t="s">
        <v>509</v>
      </c>
      <c r="D10" s="17" t="s">
        <v>29</v>
      </c>
      <c r="E10" s="84" t="s">
        <v>402</v>
      </c>
      <c r="F10" s="17"/>
      <c r="G10" s="17" t="s">
        <v>956</v>
      </c>
      <c r="I10" s="17" t="s">
        <v>956</v>
      </c>
      <c r="J10" s="17" t="s">
        <v>2152</v>
      </c>
      <c r="T10" s="17" t="s">
        <v>35</v>
      </c>
    </row>
    <row r="11" spans="1:20" x14ac:dyDescent="0.15">
      <c r="A11" s="17" t="s">
        <v>976</v>
      </c>
      <c r="B11" s="17" t="s">
        <v>977</v>
      </c>
      <c r="C11" s="55" t="s">
        <v>510</v>
      </c>
      <c r="D11" s="17" t="s">
        <v>29</v>
      </c>
      <c r="E11" s="84" t="s">
        <v>402</v>
      </c>
      <c r="F11" s="17"/>
      <c r="G11" s="17" t="s">
        <v>956</v>
      </c>
      <c r="T11" s="17" t="s">
        <v>1440</v>
      </c>
    </row>
    <row r="12" spans="1:20" x14ac:dyDescent="0.15">
      <c r="A12" s="17" t="s">
        <v>978</v>
      </c>
      <c r="B12" s="17" t="s">
        <v>979</v>
      </c>
      <c r="C12" s="55" t="s">
        <v>980</v>
      </c>
      <c r="D12" s="17" t="s">
        <v>981</v>
      </c>
      <c r="E12" s="84" t="s">
        <v>400</v>
      </c>
      <c r="F12" s="17"/>
      <c r="G12" s="17" t="s">
        <v>982</v>
      </c>
      <c r="I12" s="17" t="s">
        <v>410</v>
      </c>
      <c r="T12" s="17" t="s">
        <v>2095</v>
      </c>
    </row>
    <row r="13" spans="1:20" x14ac:dyDescent="0.15">
      <c r="A13" s="17" t="s">
        <v>983</v>
      </c>
      <c r="B13" s="17" t="s">
        <v>984</v>
      </c>
      <c r="C13" s="55" t="s">
        <v>656</v>
      </c>
      <c r="D13" s="17" t="s">
        <v>31</v>
      </c>
      <c r="E13" s="84" t="s">
        <v>402</v>
      </c>
      <c r="F13" s="17"/>
      <c r="G13" s="17" t="s">
        <v>961</v>
      </c>
      <c r="I13" s="95" t="s">
        <v>2398</v>
      </c>
      <c r="J13" s="94"/>
      <c r="K13" s="94"/>
      <c r="L13" s="94"/>
      <c r="M13" s="94"/>
      <c r="N13" s="94"/>
      <c r="O13" s="94"/>
    </row>
    <row r="14" spans="1:20" x14ac:dyDescent="0.15">
      <c r="A14" s="17" t="s">
        <v>985</v>
      </c>
      <c r="B14" s="17" t="s">
        <v>986</v>
      </c>
      <c r="C14" s="55" t="s">
        <v>987</v>
      </c>
      <c r="D14" s="17" t="s">
        <v>981</v>
      </c>
      <c r="E14" s="84" t="s">
        <v>400</v>
      </c>
      <c r="F14" s="17"/>
      <c r="G14" s="17" t="s">
        <v>982</v>
      </c>
    </row>
    <row r="15" spans="1:20" x14ac:dyDescent="0.15">
      <c r="A15" s="17" t="s">
        <v>988</v>
      </c>
      <c r="B15" s="17" t="s">
        <v>989</v>
      </c>
      <c r="C15" s="55" t="s">
        <v>908</v>
      </c>
      <c r="D15" s="17" t="s">
        <v>33</v>
      </c>
      <c r="E15" s="84" t="s">
        <v>400</v>
      </c>
      <c r="F15" s="17"/>
      <c r="G15" s="17" t="s">
        <v>964</v>
      </c>
    </row>
    <row r="16" spans="1:20" x14ac:dyDescent="0.15">
      <c r="A16" s="17" t="s">
        <v>990</v>
      </c>
      <c r="B16" s="17" t="s">
        <v>991</v>
      </c>
      <c r="C16" s="55" t="s">
        <v>992</v>
      </c>
      <c r="D16" s="17" t="s">
        <v>981</v>
      </c>
      <c r="E16" s="84" t="s">
        <v>400</v>
      </c>
      <c r="F16" s="17"/>
      <c r="G16" s="17" t="s">
        <v>982</v>
      </c>
    </row>
    <row r="17" spans="1:10" x14ac:dyDescent="0.15">
      <c r="A17" s="17" t="s">
        <v>993</v>
      </c>
      <c r="B17" s="17" t="s">
        <v>994</v>
      </c>
      <c r="C17" s="55" t="s">
        <v>658</v>
      </c>
      <c r="D17" s="17" t="s">
        <v>31</v>
      </c>
      <c r="E17" s="84" t="s">
        <v>402</v>
      </c>
      <c r="F17" s="17"/>
      <c r="G17" s="17" t="s">
        <v>961</v>
      </c>
    </row>
    <row r="18" spans="1:10" x14ac:dyDescent="0.15">
      <c r="A18" s="17" t="s">
        <v>995</v>
      </c>
      <c r="B18" s="17" t="s">
        <v>996</v>
      </c>
      <c r="C18" s="55" t="s">
        <v>659</v>
      </c>
      <c r="D18" s="17" t="s">
        <v>31</v>
      </c>
      <c r="E18" s="84" t="s">
        <v>402</v>
      </c>
      <c r="F18" s="17"/>
      <c r="G18" s="17" t="s">
        <v>961</v>
      </c>
    </row>
    <row r="19" spans="1:10" x14ac:dyDescent="0.15">
      <c r="A19" s="17" t="s">
        <v>997</v>
      </c>
      <c r="B19" s="17" t="s">
        <v>998</v>
      </c>
      <c r="C19" s="55" t="s">
        <v>999</v>
      </c>
      <c r="D19" s="17" t="s">
        <v>981</v>
      </c>
      <c r="E19" s="84" t="s">
        <v>400</v>
      </c>
      <c r="F19" s="17"/>
      <c r="G19" s="17" t="s">
        <v>982</v>
      </c>
    </row>
    <row r="20" spans="1:10" x14ac:dyDescent="0.15">
      <c r="A20" s="17" t="s">
        <v>1000</v>
      </c>
      <c r="B20" s="17" t="s">
        <v>1001</v>
      </c>
      <c r="C20" s="55" t="s">
        <v>835</v>
      </c>
      <c r="D20" s="17" t="s">
        <v>30</v>
      </c>
      <c r="E20" s="84" t="s">
        <v>402</v>
      </c>
      <c r="F20" s="17"/>
      <c r="G20" s="17" t="s">
        <v>967</v>
      </c>
    </row>
    <row r="21" spans="1:10" x14ac:dyDescent="0.15">
      <c r="A21" s="17" t="s">
        <v>1002</v>
      </c>
      <c r="B21" s="17" t="s">
        <v>1003</v>
      </c>
      <c r="C21" s="55" t="s">
        <v>1004</v>
      </c>
      <c r="D21" s="17" t="s">
        <v>981</v>
      </c>
      <c r="E21" s="84" t="s">
        <v>400</v>
      </c>
      <c r="F21" s="17"/>
      <c r="G21" s="17" t="s">
        <v>982</v>
      </c>
    </row>
    <row r="22" spans="1:10" x14ac:dyDescent="0.15">
      <c r="A22" s="17" t="s">
        <v>660</v>
      </c>
      <c r="B22" s="17" t="s">
        <v>660</v>
      </c>
      <c r="C22" s="55" t="s">
        <v>660</v>
      </c>
      <c r="D22" s="17" t="s">
        <v>31</v>
      </c>
      <c r="E22" s="84" t="s">
        <v>402</v>
      </c>
      <c r="F22" s="17"/>
      <c r="G22" s="17" t="s">
        <v>961</v>
      </c>
    </row>
    <row r="23" spans="1:10" x14ac:dyDescent="0.15">
      <c r="A23" s="17" t="s">
        <v>1005</v>
      </c>
      <c r="B23" s="17" t="s">
        <v>1006</v>
      </c>
      <c r="C23" s="55" t="s">
        <v>526</v>
      </c>
      <c r="D23" s="17" t="s">
        <v>29</v>
      </c>
      <c r="E23" s="84" t="s">
        <v>402</v>
      </c>
      <c r="F23" s="17"/>
      <c r="G23" s="17" t="s">
        <v>956</v>
      </c>
    </row>
    <row r="24" spans="1:10" x14ac:dyDescent="0.15">
      <c r="A24" s="17" t="s">
        <v>1007</v>
      </c>
      <c r="B24" s="17" t="s">
        <v>1008</v>
      </c>
      <c r="C24" s="55" t="s">
        <v>661</v>
      </c>
      <c r="D24" s="17" t="s">
        <v>31</v>
      </c>
      <c r="E24" s="84" t="s">
        <v>402</v>
      </c>
      <c r="F24" s="17"/>
      <c r="G24" s="17" t="s">
        <v>961</v>
      </c>
      <c r="I24" s="17"/>
    </row>
    <row r="25" spans="1:10" x14ac:dyDescent="0.15">
      <c r="A25" s="17" t="s">
        <v>1009</v>
      </c>
      <c r="B25" s="17" t="s">
        <v>1010</v>
      </c>
      <c r="C25" s="55" t="s">
        <v>511</v>
      </c>
      <c r="D25" s="17" t="s">
        <v>29</v>
      </c>
      <c r="E25" s="84" t="s">
        <v>402</v>
      </c>
      <c r="F25" s="17"/>
      <c r="G25" s="17" t="s">
        <v>956</v>
      </c>
      <c r="I25" s="17"/>
    </row>
    <row r="26" spans="1:10" x14ac:dyDescent="0.15">
      <c r="A26" s="17" t="s">
        <v>1011</v>
      </c>
      <c r="B26" s="17" t="s">
        <v>1012</v>
      </c>
      <c r="C26" s="55" t="s">
        <v>513</v>
      </c>
      <c r="D26" s="17" t="s">
        <v>29</v>
      </c>
      <c r="E26" s="84" t="s">
        <v>402</v>
      </c>
      <c r="F26" s="17"/>
      <c r="G26" s="17" t="s">
        <v>956</v>
      </c>
      <c r="I26" s="17"/>
    </row>
    <row r="27" spans="1:10" x14ac:dyDescent="0.15">
      <c r="A27" s="17" t="s">
        <v>1013</v>
      </c>
      <c r="B27" s="17" t="s">
        <v>1014</v>
      </c>
      <c r="C27" s="55" t="s">
        <v>840</v>
      </c>
      <c r="D27" s="17" t="s">
        <v>30</v>
      </c>
      <c r="E27" s="84" t="s">
        <v>402</v>
      </c>
      <c r="F27" s="17"/>
      <c r="G27" s="17" t="s">
        <v>967</v>
      </c>
    </row>
    <row r="28" spans="1:10" x14ac:dyDescent="0.15">
      <c r="A28" s="17" t="s">
        <v>1015</v>
      </c>
      <c r="B28" s="17" t="s">
        <v>1016</v>
      </c>
      <c r="C28" s="55" t="s">
        <v>794</v>
      </c>
      <c r="D28" s="17" t="s">
        <v>32</v>
      </c>
      <c r="E28" s="84" t="s">
        <v>401</v>
      </c>
      <c r="F28" s="17"/>
      <c r="G28" s="17" t="s">
        <v>406</v>
      </c>
      <c r="I28" s="17"/>
    </row>
    <row r="29" spans="1:10" x14ac:dyDescent="0.15">
      <c r="A29" s="17" t="s">
        <v>1017</v>
      </c>
      <c r="B29" s="17" t="s">
        <v>1018</v>
      </c>
      <c r="C29" s="55" t="s">
        <v>522</v>
      </c>
      <c r="D29" s="17" t="s">
        <v>29</v>
      </c>
      <c r="E29" s="84" t="s">
        <v>402</v>
      </c>
      <c r="F29" s="17" t="s">
        <v>1019</v>
      </c>
      <c r="G29" s="17" t="s">
        <v>956</v>
      </c>
      <c r="I29" s="17"/>
    </row>
    <row r="30" spans="1:10" x14ac:dyDescent="0.15">
      <c r="A30" s="17" t="s">
        <v>1020</v>
      </c>
      <c r="B30" s="17" t="s">
        <v>1021</v>
      </c>
      <c r="C30" s="55" t="s">
        <v>842</v>
      </c>
      <c r="D30" s="17" t="s">
        <v>30</v>
      </c>
      <c r="E30" s="84" t="s">
        <v>401</v>
      </c>
      <c r="F30" s="17"/>
      <c r="G30" s="17" t="s">
        <v>967</v>
      </c>
      <c r="I30" s="17"/>
      <c r="J30" s="17"/>
    </row>
    <row r="31" spans="1:10" x14ac:dyDescent="0.15">
      <c r="A31" s="17" t="s">
        <v>1022</v>
      </c>
      <c r="B31" s="17" t="s">
        <v>1023</v>
      </c>
      <c r="C31" s="55" t="s">
        <v>512</v>
      </c>
      <c r="D31" s="17" t="s">
        <v>29</v>
      </c>
      <c r="E31" s="84" t="s">
        <v>402</v>
      </c>
      <c r="F31" s="17"/>
      <c r="G31" s="17" t="s">
        <v>956</v>
      </c>
      <c r="I31" s="17"/>
      <c r="J31" s="17"/>
    </row>
    <row r="32" spans="1:10" x14ac:dyDescent="0.15">
      <c r="A32" s="17" t="s">
        <v>1024</v>
      </c>
      <c r="B32" s="17" t="s">
        <v>1025</v>
      </c>
      <c r="C32" s="55" t="s">
        <v>648</v>
      </c>
      <c r="D32" s="17" t="s">
        <v>32</v>
      </c>
      <c r="E32" s="84" t="s">
        <v>402</v>
      </c>
      <c r="F32" s="17"/>
      <c r="G32" s="17" t="s">
        <v>406</v>
      </c>
      <c r="I32" s="17"/>
      <c r="J32" s="17"/>
    </row>
    <row r="33" spans="1:10" x14ac:dyDescent="0.15">
      <c r="A33" s="17" t="s">
        <v>1026</v>
      </c>
      <c r="B33" s="17" t="s">
        <v>1027</v>
      </c>
      <c r="C33" s="55" t="s">
        <v>663</v>
      </c>
      <c r="D33" s="17" t="s">
        <v>31</v>
      </c>
      <c r="E33" s="84" t="s">
        <v>402</v>
      </c>
      <c r="F33" s="17"/>
      <c r="G33" s="17" t="s">
        <v>961</v>
      </c>
      <c r="I33" s="17"/>
      <c r="J33" s="17"/>
    </row>
    <row r="34" spans="1:10" x14ac:dyDescent="0.15">
      <c r="A34" s="17" t="s">
        <v>1028</v>
      </c>
      <c r="B34" s="17" t="s">
        <v>1029</v>
      </c>
      <c r="C34" s="55" t="s">
        <v>673</v>
      </c>
      <c r="D34" s="17" t="s">
        <v>31</v>
      </c>
      <c r="E34" s="84" t="s">
        <v>402</v>
      </c>
      <c r="F34" s="17" t="s">
        <v>1030</v>
      </c>
      <c r="G34" s="17" t="s">
        <v>961</v>
      </c>
    </row>
    <row r="35" spans="1:10" x14ac:dyDescent="0.15">
      <c r="A35" s="17" t="s">
        <v>1031</v>
      </c>
      <c r="B35" s="17" t="s">
        <v>1032</v>
      </c>
      <c r="C35" s="55" t="s">
        <v>667</v>
      </c>
      <c r="D35" s="17" t="s">
        <v>31</v>
      </c>
      <c r="E35" s="84" t="s">
        <v>402</v>
      </c>
      <c r="F35" s="17"/>
      <c r="G35" s="17" t="s">
        <v>961</v>
      </c>
      <c r="I35" s="17"/>
    </row>
    <row r="36" spans="1:10" x14ac:dyDescent="0.15">
      <c r="A36" s="17" t="s">
        <v>1033</v>
      </c>
      <c r="B36" s="17" t="s">
        <v>1034</v>
      </c>
      <c r="C36" s="55" t="s">
        <v>664</v>
      </c>
      <c r="D36" s="17" t="s">
        <v>31</v>
      </c>
      <c r="E36" s="84" t="s">
        <v>402</v>
      </c>
      <c r="F36" s="17" t="s">
        <v>1035</v>
      </c>
      <c r="G36" s="17" t="s">
        <v>961</v>
      </c>
      <c r="I36" s="17"/>
    </row>
    <row r="37" spans="1:10" x14ac:dyDescent="0.15">
      <c r="A37" s="17" t="s">
        <v>1036</v>
      </c>
      <c r="B37" s="17" t="s">
        <v>1037</v>
      </c>
      <c r="C37" s="55" t="s">
        <v>839</v>
      </c>
      <c r="D37" s="17" t="s">
        <v>30</v>
      </c>
      <c r="E37" s="84" t="s">
        <v>401</v>
      </c>
      <c r="F37" s="17"/>
      <c r="G37" s="17" t="s">
        <v>967</v>
      </c>
    </row>
    <row r="38" spans="1:10" x14ac:dyDescent="0.15">
      <c r="A38" s="17" t="s">
        <v>1038</v>
      </c>
      <c r="B38" s="17" t="s">
        <v>518</v>
      </c>
      <c r="C38" s="55" t="s">
        <v>518</v>
      </c>
      <c r="D38" s="17" t="s">
        <v>29</v>
      </c>
      <c r="E38" s="84" t="s">
        <v>402</v>
      </c>
      <c r="F38" s="17"/>
      <c r="G38" s="17" t="s">
        <v>956</v>
      </c>
    </row>
    <row r="39" spans="1:10" x14ac:dyDescent="0.15">
      <c r="A39" s="17" t="s">
        <v>1039</v>
      </c>
      <c r="B39" s="17" t="s">
        <v>1040</v>
      </c>
      <c r="C39" s="55" t="s">
        <v>519</v>
      </c>
      <c r="D39" s="17" t="s">
        <v>29</v>
      </c>
      <c r="E39" s="84" t="s">
        <v>402</v>
      </c>
      <c r="F39" s="17"/>
      <c r="G39" s="17" t="s">
        <v>956</v>
      </c>
    </row>
    <row r="40" spans="1:10" x14ac:dyDescent="0.15">
      <c r="A40" s="17" t="s">
        <v>1041</v>
      </c>
      <c r="B40" s="17" t="s">
        <v>665</v>
      </c>
      <c r="C40" s="55" t="s">
        <v>665</v>
      </c>
      <c r="D40" s="17" t="s">
        <v>31</v>
      </c>
      <c r="E40" s="84" t="s">
        <v>402</v>
      </c>
      <c r="F40" s="17" t="s">
        <v>1042</v>
      </c>
      <c r="G40" s="17" t="s">
        <v>961</v>
      </c>
    </row>
    <row r="41" spans="1:10" x14ac:dyDescent="0.15">
      <c r="A41" s="17" t="s">
        <v>1043</v>
      </c>
      <c r="B41" s="17" t="s">
        <v>1044</v>
      </c>
      <c r="C41" s="55" t="s">
        <v>841</v>
      </c>
      <c r="D41" s="17" t="s">
        <v>30</v>
      </c>
      <c r="E41" s="84" t="s">
        <v>402</v>
      </c>
      <c r="F41" s="17"/>
      <c r="G41" s="17" t="s">
        <v>967</v>
      </c>
    </row>
    <row r="42" spans="1:10" x14ac:dyDescent="0.15">
      <c r="A42" s="17" t="s">
        <v>1045</v>
      </c>
      <c r="B42" s="17" t="s">
        <v>1046</v>
      </c>
      <c r="C42" s="55" t="s">
        <v>910</v>
      </c>
      <c r="D42" s="17" t="s">
        <v>33</v>
      </c>
      <c r="E42" s="84" t="s">
        <v>400</v>
      </c>
      <c r="F42" s="17"/>
      <c r="G42" s="17" t="s">
        <v>964</v>
      </c>
    </row>
    <row r="43" spans="1:10" x14ac:dyDescent="0.15">
      <c r="A43" s="17" t="s">
        <v>1047</v>
      </c>
      <c r="B43" s="17" t="s">
        <v>1048</v>
      </c>
      <c r="C43" s="55" t="s">
        <v>793</v>
      </c>
      <c r="D43" s="17" t="s">
        <v>32</v>
      </c>
      <c r="E43" s="84" t="s">
        <v>402</v>
      </c>
      <c r="F43" s="17"/>
      <c r="G43" s="17" t="s">
        <v>406</v>
      </c>
    </row>
    <row r="44" spans="1:10" x14ac:dyDescent="0.15">
      <c r="A44" s="17" t="s">
        <v>1049</v>
      </c>
      <c r="B44" s="17" t="s">
        <v>1050</v>
      </c>
      <c r="C44" s="55" t="s">
        <v>666</v>
      </c>
      <c r="D44" s="17" t="s">
        <v>31</v>
      </c>
      <c r="E44" s="84" t="s">
        <v>402</v>
      </c>
      <c r="F44" s="17"/>
      <c r="G44" s="17" t="s">
        <v>961</v>
      </c>
    </row>
    <row r="45" spans="1:10" x14ac:dyDescent="0.15">
      <c r="A45" s="17" t="s">
        <v>909</v>
      </c>
      <c r="B45" s="17" t="s">
        <v>1051</v>
      </c>
      <c r="C45" s="55" t="s">
        <v>909</v>
      </c>
      <c r="D45" s="17" t="s">
        <v>33</v>
      </c>
      <c r="E45" s="84" t="s">
        <v>401</v>
      </c>
      <c r="F45" s="17"/>
      <c r="G45" s="17" t="s">
        <v>964</v>
      </c>
    </row>
    <row r="46" spans="1:10" x14ac:dyDescent="0.15">
      <c r="A46" s="17" t="s">
        <v>1052</v>
      </c>
      <c r="B46" s="17" t="s">
        <v>1053</v>
      </c>
      <c r="C46" s="55" t="s">
        <v>517</v>
      </c>
      <c r="D46" s="17" t="s">
        <v>29</v>
      </c>
      <c r="E46" s="84" t="s">
        <v>402</v>
      </c>
      <c r="F46" s="17"/>
      <c r="G46" s="17" t="s">
        <v>956</v>
      </c>
    </row>
    <row r="47" spans="1:10" x14ac:dyDescent="0.15">
      <c r="A47" s="17" t="s">
        <v>1054</v>
      </c>
      <c r="B47" s="17" t="s">
        <v>1055</v>
      </c>
      <c r="C47" s="55" t="s">
        <v>1056</v>
      </c>
      <c r="D47" s="17" t="s">
        <v>981</v>
      </c>
      <c r="E47" s="84" t="s">
        <v>400</v>
      </c>
      <c r="F47" s="17"/>
      <c r="G47" s="17" t="s">
        <v>982</v>
      </c>
    </row>
    <row r="48" spans="1:10" x14ac:dyDescent="0.15">
      <c r="A48" s="17" t="s">
        <v>1057</v>
      </c>
      <c r="B48" s="17" t="s">
        <v>1058</v>
      </c>
      <c r="C48" s="55" t="s">
        <v>520</v>
      </c>
      <c r="D48" s="17" t="s">
        <v>29</v>
      </c>
      <c r="E48" s="84" t="s">
        <v>402</v>
      </c>
      <c r="F48" s="17"/>
      <c r="G48" s="17" t="s">
        <v>956</v>
      </c>
    </row>
    <row r="49" spans="1:7" x14ac:dyDescent="0.15">
      <c r="A49" s="17" t="s">
        <v>1059</v>
      </c>
      <c r="B49" s="17" t="s">
        <v>1060</v>
      </c>
      <c r="C49" s="55" t="s">
        <v>521</v>
      </c>
      <c r="D49" s="17" t="s">
        <v>29</v>
      </c>
      <c r="E49" s="84" t="s">
        <v>402</v>
      </c>
      <c r="F49" s="17"/>
      <c r="G49" s="17" t="s">
        <v>956</v>
      </c>
    </row>
    <row r="50" spans="1:7" x14ac:dyDescent="0.15">
      <c r="A50" s="17" t="s">
        <v>1061</v>
      </c>
      <c r="B50" s="17" t="s">
        <v>1062</v>
      </c>
      <c r="C50" s="55" t="s">
        <v>668</v>
      </c>
      <c r="D50" s="17" t="s">
        <v>31</v>
      </c>
      <c r="E50" s="84" t="s">
        <v>402</v>
      </c>
      <c r="F50" s="17"/>
      <c r="G50" s="17" t="s">
        <v>961</v>
      </c>
    </row>
    <row r="51" spans="1:7" x14ac:dyDescent="0.15">
      <c r="A51" s="17" t="s">
        <v>1063</v>
      </c>
      <c r="B51" s="17" t="s">
        <v>1064</v>
      </c>
      <c r="C51" s="55" t="s">
        <v>836</v>
      </c>
      <c r="D51" s="17" t="s">
        <v>30</v>
      </c>
      <c r="E51" s="84" t="s">
        <v>402</v>
      </c>
      <c r="F51" s="17"/>
      <c r="G51" s="17" t="s">
        <v>967</v>
      </c>
    </row>
    <row r="52" spans="1:7" x14ac:dyDescent="0.15">
      <c r="A52" s="17" t="s">
        <v>1065</v>
      </c>
      <c r="B52" s="17" t="s">
        <v>1066</v>
      </c>
      <c r="C52" s="55" t="s">
        <v>670</v>
      </c>
      <c r="D52" s="17" t="s">
        <v>31</v>
      </c>
      <c r="E52" s="84" t="s">
        <v>402</v>
      </c>
      <c r="F52" s="17"/>
      <c r="G52" s="17" t="s">
        <v>961</v>
      </c>
    </row>
    <row r="53" spans="1:7" x14ac:dyDescent="0.15">
      <c r="A53" s="17" t="s">
        <v>1067</v>
      </c>
      <c r="B53" s="17" t="s">
        <v>1068</v>
      </c>
      <c r="C53" s="55" t="s">
        <v>524</v>
      </c>
      <c r="D53" s="17" t="s">
        <v>29</v>
      </c>
      <c r="E53" s="84" t="s">
        <v>402</v>
      </c>
      <c r="F53" s="17"/>
      <c r="G53" s="17" t="s">
        <v>956</v>
      </c>
    </row>
    <row r="54" spans="1:7" x14ac:dyDescent="0.15">
      <c r="A54" s="17" t="s">
        <v>1069</v>
      </c>
      <c r="B54" s="17" t="s">
        <v>1070</v>
      </c>
      <c r="C54" s="55" t="s">
        <v>528</v>
      </c>
      <c r="D54" s="17" t="s">
        <v>29</v>
      </c>
      <c r="E54" s="84" t="s">
        <v>402</v>
      </c>
      <c r="F54" s="17"/>
      <c r="G54" s="17" t="s">
        <v>956</v>
      </c>
    </row>
    <row r="55" spans="1:7" x14ac:dyDescent="0.15">
      <c r="A55" s="17" t="s">
        <v>1071</v>
      </c>
      <c r="B55" s="17" t="s">
        <v>1072</v>
      </c>
      <c r="C55" s="55" t="s">
        <v>671</v>
      </c>
      <c r="D55" s="17" t="s">
        <v>31</v>
      </c>
      <c r="E55" s="84" t="s">
        <v>402</v>
      </c>
      <c r="F55" s="17"/>
      <c r="G55" s="17" t="s">
        <v>961</v>
      </c>
    </row>
    <row r="56" spans="1:7" x14ac:dyDescent="0.15">
      <c r="A56" s="17" t="s">
        <v>1073</v>
      </c>
      <c r="B56" s="17" t="s">
        <v>1074</v>
      </c>
      <c r="C56" s="55" t="s">
        <v>523</v>
      </c>
      <c r="D56" s="17" t="s">
        <v>29</v>
      </c>
      <c r="E56" s="84" t="s">
        <v>402</v>
      </c>
      <c r="F56" s="17"/>
      <c r="G56" s="17" t="s">
        <v>956</v>
      </c>
    </row>
    <row r="57" spans="1:7" x14ac:dyDescent="0.15">
      <c r="A57" s="17" t="s">
        <v>1075</v>
      </c>
      <c r="B57" s="17" t="s">
        <v>1076</v>
      </c>
      <c r="C57" s="55" t="s">
        <v>529</v>
      </c>
      <c r="D57" s="17" t="s">
        <v>29</v>
      </c>
      <c r="E57" s="84" t="s">
        <v>402</v>
      </c>
      <c r="F57" s="17"/>
      <c r="G57" s="17" t="s">
        <v>956</v>
      </c>
    </row>
    <row r="58" spans="1:7" x14ac:dyDescent="0.15">
      <c r="A58" s="17" t="s">
        <v>1077</v>
      </c>
      <c r="B58" s="17" t="s">
        <v>1078</v>
      </c>
      <c r="C58" s="55" t="s">
        <v>1079</v>
      </c>
      <c r="D58" s="17" t="s">
        <v>981</v>
      </c>
      <c r="E58" s="84" t="s">
        <v>400</v>
      </c>
      <c r="F58" s="17"/>
      <c r="G58" s="17" t="s">
        <v>982</v>
      </c>
    </row>
    <row r="59" spans="1:7" x14ac:dyDescent="0.15">
      <c r="A59" s="17" t="s">
        <v>1080</v>
      </c>
      <c r="B59" s="17" t="s">
        <v>1081</v>
      </c>
      <c r="C59" s="55" t="s">
        <v>795</v>
      </c>
      <c r="D59" s="17" t="s">
        <v>32</v>
      </c>
      <c r="E59" s="84" t="s">
        <v>402</v>
      </c>
      <c r="F59" s="17"/>
      <c r="G59" s="17" t="s">
        <v>406</v>
      </c>
    </row>
    <row r="60" spans="1:7" x14ac:dyDescent="0.15">
      <c r="A60" s="17" t="s">
        <v>1082</v>
      </c>
      <c r="B60" s="17" t="s">
        <v>1083</v>
      </c>
      <c r="C60" s="55" t="s">
        <v>672</v>
      </c>
      <c r="D60" s="17" t="s">
        <v>31</v>
      </c>
      <c r="E60" s="84" t="s">
        <v>402</v>
      </c>
      <c r="F60" s="17"/>
      <c r="G60" s="17" t="s">
        <v>961</v>
      </c>
    </row>
    <row r="61" spans="1:7" x14ac:dyDescent="0.15">
      <c r="A61" s="17" t="s">
        <v>1084</v>
      </c>
      <c r="B61" s="17" t="s">
        <v>1085</v>
      </c>
      <c r="C61" s="55" t="s">
        <v>515</v>
      </c>
      <c r="D61" s="17" t="s">
        <v>29</v>
      </c>
      <c r="E61" s="84" t="s">
        <v>402</v>
      </c>
      <c r="F61" s="17"/>
      <c r="G61" s="17" t="s">
        <v>956</v>
      </c>
    </row>
    <row r="62" spans="1:7" x14ac:dyDescent="0.15">
      <c r="A62" s="17" t="s">
        <v>1086</v>
      </c>
      <c r="B62" s="17" t="s">
        <v>1087</v>
      </c>
      <c r="C62" s="55" t="s">
        <v>668</v>
      </c>
      <c r="D62" s="17" t="s">
        <v>31</v>
      </c>
      <c r="E62" s="84" t="s">
        <v>402</v>
      </c>
      <c r="F62" s="17"/>
      <c r="G62" s="17" t="s">
        <v>961</v>
      </c>
    </row>
    <row r="63" spans="1:7" x14ac:dyDescent="0.15">
      <c r="A63" s="17" t="s">
        <v>1088</v>
      </c>
      <c r="B63" s="17" t="s">
        <v>1089</v>
      </c>
      <c r="C63" s="55" t="s">
        <v>527</v>
      </c>
      <c r="D63" s="17" t="s">
        <v>29</v>
      </c>
      <c r="E63" s="84" t="s">
        <v>402</v>
      </c>
      <c r="F63" s="17"/>
      <c r="G63" s="17" t="s">
        <v>956</v>
      </c>
    </row>
    <row r="64" spans="1:7" x14ac:dyDescent="0.15">
      <c r="A64" s="17" t="s">
        <v>1090</v>
      </c>
      <c r="B64" s="17" t="s">
        <v>1091</v>
      </c>
      <c r="C64" s="55" t="s">
        <v>525</v>
      </c>
      <c r="D64" s="17" t="s">
        <v>29</v>
      </c>
      <c r="E64" s="84" t="s">
        <v>402</v>
      </c>
      <c r="F64" s="17"/>
      <c r="G64" s="17" t="s">
        <v>956</v>
      </c>
    </row>
    <row r="65" spans="1:7" x14ac:dyDescent="0.15">
      <c r="A65" s="17" t="s">
        <v>1092</v>
      </c>
      <c r="B65" s="17" t="s">
        <v>1093</v>
      </c>
      <c r="C65" s="55" t="s">
        <v>911</v>
      </c>
      <c r="D65" s="17" t="s">
        <v>33</v>
      </c>
      <c r="E65" s="84" t="s">
        <v>402</v>
      </c>
      <c r="F65" s="17"/>
      <c r="G65" s="17" t="s">
        <v>964</v>
      </c>
    </row>
    <row r="66" spans="1:7" x14ac:dyDescent="0.15">
      <c r="A66" s="17" t="s">
        <v>1094</v>
      </c>
      <c r="B66" s="17" t="s">
        <v>1095</v>
      </c>
      <c r="C66" s="55" t="s">
        <v>531</v>
      </c>
      <c r="D66" s="17" t="s">
        <v>29</v>
      </c>
      <c r="E66" s="84" t="s">
        <v>402</v>
      </c>
      <c r="F66" s="17"/>
      <c r="G66" s="17" t="s">
        <v>956</v>
      </c>
    </row>
    <row r="67" spans="1:7" x14ac:dyDescent="0.15">
      <c r="A67" s="17" t="s">
        <v>1096</v>
      </c>
      <c r="B67" s="17" t="s">
        <v>1097</v>
      </c>
      <c r="C67" s="55" t="s">
        <v>912</v>
      </c>
      <c r="D67" s="17" t="s">
        <v>33</v>
      </c>
      <c r="E67" s="84" t="s">
        <v>401</v>
      </c>
      <c r="F67" s="17"/>
      <c r="G67" s="17" t="s">
        <v>964</v>
      </c>
    </row>
    <row r="68" spans="1:7" x14ac:dyDescent="0.15">
      <c r="A68" s="17" t="s">
        <v>1098</v>
      </c>
      <c r="B68" s="17" t="s">
        <v>1099</v>
      </c>
      <c r="C68" s="55" t="s">
        <v>838</v>
      </c>
      <c r="D68" s="17" t="s">
        <v>30</v>
      </c>
      <c r="E68" s="84" t="s">
        <v>402</v>
      </c>
      <c r="F68" s="17"/>
      <c r="G68" s="17" t="s">
        <v>967</v>
      </c>
    </row>
    <row r="69" spans="1:7" x14ac:dyDescent="0.15">
      <c r="A69" s="17" t="s">
        <v>1100</v>
      </c>
      <c r="B69" s="17" t="s">
        <v>1101</v>
      </c>
      <c r="C69" s="55" t="s">
        <v>514</v>
      </c>
      <c r="D69" s="17" t="s">
        <v>29</v>
      </c>
      <c r="E69" s="84" t="s">
        <v>402</v>
      </c>
      <c r="F69" s="17"/>
      <c r="G69" s="17" t="s">
        <v>956</v>
      </c>
    </row>
    <row r="70" spans="1:7" x14ac:dyDescent="0.15">
      <c r="A70" s="17" t="s">
        <v>1102</v>
      </c>
      <c r="B70" s="17" t="s">
        <v>1103</v>
      </c>
      <c r="C70" s="55" t="s">
        <v>662</v>
      </c>
      <c r="D70" s="17" t="s">
        <v>31</v>
      </c>
      <c r="E70" s="84" t="s">
        <v>402</v>
      </c>
      <c r="F70" s="17" t="s">
        <v>1104</v>
      </c>
      <c r="G70" s="17" t="s">
        <v>961</v>
      </c>
    </row>
    <row r="71" spans="1:7" x14ac:dyDescent="0.15">
      <c r="A71" s="17" t="s">
        <v>1105</v>
      </c>
      <c r="B71" s="17" t="s">
        <v>1106</v>
      </c>
      <c r="C71" s="55" t="s">
        <v>669</v>
      </c>
      <c r="D71" s="17" t="s">
        <v>31</v>
      </c>
      <c r="E71" s="84" t="s">
        <v>402</v>
      </c>
      <c r="F71" s="17"/>
      <c r="G71" s="17" t="s">
        <v>961</v>
      </c>
    </row>
    <row r="72" spans="1:7" x14ac:dyDescent="0.15">
      <c r="A72" s="17" t="s">
        <v>1107</v>
      </c>
      <c r="B72" s="17" t="s">
        <v>1108</v>
      </c>
      <c r="C72" s="55" t="s">
        <v>530</v>
      </c>
      <c r="D72" s="17" t="s">
        <v>29</v>
      </c>
      <c r="E72" s="84" t="s">
        <v>402</v>
      </c>
      <c r="F72" s="17"/>
      <c r="G72" s="17" t="s">
        <v>956</v>
      </c>
    </row>
    <row r="73" spans="1:7" x14ac:dyDescent="0.15">
      <c r="A73" s="17" t="s">
        <v>1109</v>
      </c>
      <c r="B73" s="17" t="s">
        <v>1110</v>
      </c>
      <c r="C73" s="55" t="s">
        <v>837</v>
      </c>
      <c r="D73" s="17" t="s">
        <v>30</v>
      </c>
      <c r="E73" s="84" t="s">
        <v>402</v>
      </c>
      <c r="F73" s="17"/>
      <c r="G73" s="17" t="s">
        <v>967</v>
      </c>
    </row>
    <row r="74" spans="1:7" x14ac:dyDescent="0.15">
      <c r="A74" s="17" t="s">
        <v>1109</v>
      </c>
      <c r="B74" s="17" t="s">
        <v>1110</v>
      </c>
      <c r="C74" s="55" t="s">
        <v>1111</v>
      </c>
      <c r="D74" s="17" t="s">
        <v>30</v>
      </c>
      <c r="E74" s="84" t="s">
        <v>402</v>
      </c>
      <c r="F74" s="17"/>
      <c r="G74" s="17" t="s">
        <v>967</v>
      </c>
    </row>
    <row r="75" spans="1:7" x14ac:dyDescent="0.15">
      <c r="A75" s="17" t="s">
        <v>1112</v>
      </c>
      <c r="B75" s="17" t="s">
        <v>1113</v>
      </c>
      <c r="C75" s="55" t="s">
        <v>548</v>
      </c>
      <c r="D75" s="17" t="s">
        <v>29</v>
      </c>
      <c r="E75" s="84" t="s">
        <v>402</v>
      </c>
      <c r="F75" s="17"/>
      <c r="G75" s="17" t="s">
        <v>956</v>
      </c>
    </row>
    <row r="76" spans="1:7" x14ac:dyDescent="0.15">
      <c r="A76" s="17" t="s">
        <v>1114</v>
      </c>
      <c r="B76" s="17" t="s">
        <v>1115</v>
      </c>
      <c r="C76" s="55" t="s">
        <v>532</v>
      </c>
      <c r="D76" s="17" t="s">
        <v>29</v>
      </c>
      <c r="E76" s="84" t="s">
        <v>402</v>
      </c>
      <c r="F76" s="17"/>
      <c r="G76" s="17" t="s">
        <v>956</v>
      </c>
    </row>
    <row r="77" spans="1:7" x14ac:dyDescent="0.15">
      <c r="A77" s="17" t="s">
        <v>1116</v>
      </c>
      <c r="B77" s="17" t="s">
        <v>1117</v>
      </c>
      <c r="C77" s="55" t="s">
        <v>843</v>
      </c>
      <c r="D77" s="17" t="s">
        <v>30</v>
      </c>
      <c r="E77" s="84" t="s">
        <v>402</v>
      </c>
      <c r="F77" s="17"/>
      <c r="G77" s="17" t="s">
        <v>967</v>
      </c>
    </row>
    <row r="78" spans="1:7" x14ac:dyDescent="0.15">
      <c r="A78" s="17" t="s">
        <v>1118</v>
      </c>
      <c r="B78" s="17" t="s">
        <v>1119</v>
      </c>
      <c r="C78" s="55" t="s">
        <v>691</v>
      </c>
      <c r="D78" s="17" t="s">
        <v>31</v>
      </c>
      <c r="E78" s="84" t="s">
        <v>402</v>
      </c>
      <c r="F78" s="17"/>
      <c r="G78" s="17" t="s">
        <v>961</v>
      </c>
    </row>
    <row r="79" spans="1:7" x14ac:dyDescent="0.15">
      <c r="A79" s="17" t="s">
        <v>1120</v>
      </c>
      <c r="B79" s="17" t="s">
        <v>1121</v>
      </c>
      <c r="C79" s="55" t="s">
        <v>686</v>
      </c>
      <c r="D79" s="17" t="s">
        <v>31</v>
      </c>
      <c r="E79" s="84" t="s">
        <v>402</v>
      </c>
      <c r="F79" s="17"/>
      <c r="G79" s="17" t="s">
        <v>961</v>
      </c>
    </row>
    <row r="80" spans="1:7" x14ac:dyDescent="0.15">
      <c r="A80" s="17" t="s">
        <v>1122</v>
      </c>
      <c r="B80" s="17" t="s">
        <v>1123</v>
      </c>
      <c r="C80" s="55" t="s">
        <v>533</v>
      </c>
      <c r="D80" s="17" t="s">
        <v>29</v>
      </c>
      <c r="E80" s="84" t="s">
        <v>400</v>
      </c>
      <c r="F80" s="17"/>
      <c r="G80" s="17" t="s">
        <v>956</v>
      </c>
    </row>
    <row r="81" spans="1:7" x14ac:dyDescent="0.15">
      <c r="A81" s="17" t="s">
        <v>1124</v>
      </c>
      <c r="B81" s="17" t="s">
        <v>1125</v>
      </c>
      <c r="C81" s="55" t="s">
        <v>675</v>
      </c>
      <c r="D81" s="17" t="s">
        <v>31</v>
      </c>
      <c r="E81" s="84" t="s">
        <v>402</v>
      </c>
      <c r="F81" s="17"/>
      <c r="G81" s="17" t="s">
        <v>961</v>
      </c>
    </row>
    <row r="82" spans="1:7" x14ac:dyDescent="0.15">
      <c r="A82" s="17" t="s">
        <v>1126</v>
      </c>
      <c r="B82" s="17" t="s">
        <v>1127</v>
      </c>
      <c r="C82" s="55" t="s">
        <v>534</v>
      </c>
      <c r="D82" s="17" t="s">
        <v>29</v>
      </c>
      <c r="E82" s="84" t="s">
        <v>402</v>
      </c>
      <c r="F82" s="17"/>
      <c r="G82" s="17" t="s">
        <v>956</v>
      </c>
    </row>
    <row r="83" spans="1:7" x14ac:dyDescent="0.15">
      <c r="A83" s="17" t="s">
        <v>1128</v>
      </c>
      <c r="B83" s="17" t="s">
        <v>1129</v>
      </c>
      <c r="C83" s="55" t="s">
        <v>549</v>
      </c>
      <c r="D83" s="17" t="s">
        <v>29</v>
      </c>
      <c r="E83" s="84" t="s">
        <v>402</v>
      </c>
      <c r="F83" s="17" t="s">
        <v>1130</v>
      </c>
      <c r="G83" s="17" t="s">
        <v>956</v>
      </c>
    </row>
    <row r="84" spans="1:7" x14ac:dyDescent="0.15">
      <c r="A84" s="17" t="s">
        <v>1131</v>
      </c>
      <c r="B84" s="17" t="s">
        <v>1132</v>
      </c>
      <c r="C84" s="55" t="s">
        <v>844</v>
      </c>
      <c r="D84" s="17" t="s">
        <v>30</v>
      </c>
      <c r="E84" s="84" t="s">
        <v>402</v>
      </c>
      <c r="F84" s="17"/>
      <c r="G84" s="17" t="s">
        <v>967</v>
      </c>
    </row>
    <row r="85" spans="1:7" x14ac:dyDescent="0.15">
      <c r="A85" s="17" t="s">
        <v>1133</v>
      </c>
      <c r="B85" s="17" t="s">
        <v>1134</v>
      </c>
      <c r="C85" s="55" t="s">
        <v>845</v>
      </c>
      <c r="D85" s="17" t="s">
        <v>30</v>
      </c>
      <c r="E85" s="84" t="s">
        <v>400</v>
      </c>
      <c r="F85" s="17"/>
      <c r="G85" s="17" t="s">
        <v>967</v>
      </c>
    </row>
    <row r="86" spans="1:7" x14ac:dyDescent="0.15">
      <c r="A86" s="17" t="s">
        <v>1135</v>
      </c>
      <c r="B86" s="17" t="s">
        <v>1136</v>
      </c>
      <c r="C86" s="55" t="s">
        <v>913</v>
      </c>
      <c r="D86" s="17" t="s">
        <v>33</v>
      </c>
      <c r="E86" s="84" t="s">
        <v>402</v>
      </c>
      <c r="F86" s="17"/>
      <c r="G86" s="17" t="s">
        <v>964</v>
      </c>
    </row>
    <row r="87" spans="1:7" x14ac:dyDescent="0.15">
      <c r="A87" s="17" t="s">
        <v>1137</v>
      </c>
      <c r="B87" s="17" t="s">
        <v>1138</v>
      </c>
      <c r="C87" s="55" t="s">
        <v>1139</v>
      </c>
      <c r="D87" s="17" t="s">
        <v>29</v>
      </c>
      <c r="E87" s="84" t="s">
        <v>402</v>
      </c>
      <c r="F87" s="17"/>
      <c r="G87" s="17" t="s">
        <v>956</v>
      </c>
    </row>
    <row r="88" spans="1:7" x14ac:dyDescent="0.15">
      <c r="A88" s="17" t="s">
        <v>1140</v>
      </c>
      <c r="B88" s="17" t="s">
        <v>1141</v>
      </c>
      <c r="C88" s="55" t="s">
        <v>674</v>
      </c>
      <c r="D88" s="17" t="s">
        <v>981</v>
      </c>
      <c r="E88" s="84" t="s">
        <v>400</v>
      </c>
      <c r="F88" s="17"/>
      <c r="G88" s="17" t="s">
        <v>982</v>
      </c>
    </row>
    <row r="89" spans="1:7" x14ac:dyDescent="0.15">
      <c r="A89" s="17" t="s">
        <v>1142</v>
      </c>
      <c r="B89" s="17" t="s">
        <v>1143</v>
      </c>
      <c r="C89" s="55" t="s">
        <v>796</v>
      </c>
      <c r="D89" s="17" t="s">
        <v>32</v>
      </c>
      <c r="E89" s="84" t="s">
        <v>402</v>
      </c>
      <c r="F89" s="17"/>
      <c r="G89" s="17" t="s">
        <v>406</v>
      </c>
    </row>
    <row r="90" spans="1:7" x14ac:dyDescent="0.15">
      <c r="A90" s="17" t="s">
        <v>1144</v>
      </c>
      <c r="B90" s="17" t="s">
        <v>1145</v>
      </c>
      <c r="C90" s="55" t="s">
        <v>539</v>
      </c>
      <c r="D90" s="17" t="s">
        <v>29</v>
      </c>
      <c r="E90" s="84" t="s">
        <v>401</v>
      </c>
      <c r="F90" s="17"/>
      <c r="G90" s="17" t="s">
        <v>956</v>
      </c>
    </row>
    <row r="91" spans="1:7" x14ac:dyDescent="0.15">
      <c r="A91" s="17" t="s">
        <v>1146</v>
      </c>
      <c r="B91" s="17" t="s">
        <v>1147</v>
      </c>
      <c r="C91" s="55" t="s">
        <v>681</v>
      </c>
      <c r="D91" s="17" t="s">
        <v>31</v>
      </c>
      <c r="E91" s="84" t="s">
        <v>402</v>
      </c>
      <c r="F91" s="17" t="s">
        <v>1148</v>
      </c>
      <c r="G91" s="17" t="s">
        <v>961</v>
      </c>
    </row>
    <row r="92" spans="1:7" x14ac:dyDescent="0.15">
      <c r="A92" s="17" t="s">
        <v>1149</v>
      </c>
      <c r="B92" s="17" t="s">
        <v>1150</v>
      </c>
      <c r="C92" s="55" t="s">
        <v>797</v>
      </c>
      <c r="D92" s="17" t="s">
        <v>32</v>
      </c>
      <c r="E92" s="84" t="s">
        <v>400</v>
      </c>
      <c r="F92" s="17"/>
      <c r="G92" s="17" t="s">
        <v>406</v>
      </c>
    </row>
    <row r="93" spans="1:7" x14ac:dyDescent="0.15">
      <c r="A93" s="17" t="s">
        <v>1151</v>
      </c>
      <c r="B93" s="17" t="s">
        <v>1152</v>
      </c>
      <c r="C93" s="55" t="s">
        <v>682</v>
      </c>
      <c r="D93" s="17" t="s">
        <v>31</v>
      </c>
      <c r="E93" s="84" t="s">
        <v>402</v>
      </c>
      <c r="F93" s="17"/>
      <c r="G93" s="17" t="s">
        <v>961</v>
      </c>
    </row>
    <row r="94" spans="1:7" x14ac:dyDescent="0.15">
      <c r="A94" s="17" t="s">
        <v>1153</v>
      </c>
      <c r="B94" s="17" t="s">
        <v>1154</v>
      </c>
      <c r="C94" s="55" t="s">
        <v>683</v>
      </c>
      <c r="D94" s="17" t="s">
        <v>31</v>
      </c>
      <c r="E94" s="84" t="s">
        <v>402</v>
      </c>
      <c r="F94" s="17" t="s">
        <v>1155</v>
      </c>
      <c r="G94" s="17" t="s">
        <v>961</v>
      </c>
    </row>
    <row r="95" spans="1:7" x14ac:dyDescent="0.15">
      <c r="A95" s="17" t="s">
        <v>1156</v>
      </c>
      <c r="B95" s="17" t="s">
        <v>1157</v>
      </c>
      <c r="C95" s="55" t="s">
        <v>680</v>
      </c>
      <c r="D95" s="17" t="s">
        <v>31</v>
      </c>
      <c r="E95" s="84" t="s">
        <v>402</v>
      </c>
      <c r="F95" s="17"/>
      <c r="G95" s="17" t="s">
        <v>961</v>
      </c>
    </row>
    <row r="96" spans="1:7" x14ac:dyDescent="0.15">
      <c r="A96" s="17" t="s">
        <v>1158</v>
      </c>
      <c r="B96" s="17" t="s">
        <v>1159</v>
      </c>
      <c r="C96" s="55" t="s">
        <v>540</v>
      </c>
      <c r="D96" s="17" t="s">
        <v>29</v>
      </c>
      <c r="E96" s="84" t="s">
        <v>402</v>
      </c>
      <c r="F96" s="17"/>
      <c r="G96" s="17" t="s">
        <v>956</v>
      </c>
    </row>
    <row r="97" spans="1:7" x14ac:dyDescent="0.15">
      <c r="A97" s="17" t="s">
        <v>1160</v>
      </c>
      <c r="B97" s="17" t="s">
        <v>1161</v>
      </c>
      <c r="C97" s="55" t="s">
        <v>798</v>
      </c>
      <c r="D97" s="17" t="s">
        <v>32</v>
      </c>
      <c r="E97" s="84" t="s">
        <v>402</v>
      </c>
      <c r="F97" s="17"/>
      <c r="G97" s="17" t="s">
        <v>406</v>
      </c>
    </row>
    <row r="98" spans="1:7" x14ac:dyDescent="0.15">
      <c r="A98" s="17" t="s">
        <v>1162</v>
      </c>
      <c r="B98" s="17" t="s">
        <v>1163</v>
      </c>
      <c r="C98" s="55" t="s">
        <v>684</v>
      </c>
      <c r="D98" s="17" t="s">
        <v>31</v>
      </c>
      <c r="E98" s="84" t="s">
        <v>402</v>
      </c>
      <c r="F98" s="17"/>
      <c r="G98" s="17" t="s">
        <v>961</v>
      </c>
    </row>
    <row r="99" spans="1:7" x14ac:dyDescent="0.15">
      <c r="A99" s="17" t="s">
        <v>1164</v>
      </c>
      <c r="B99" s="17" t="s">
        <v>1165</v>
      </c>
      <c r="C99" s="55" t="s">
        <v>679</v>
      </c>
      <c r="D99" s="17" t="s">
        <v>31</v>
      </c>
      <c r="E99" s="84" t="s">
        <v>402</v>
      </c>
      <c r="F99" s="17" t="s">
        <v>1166</v>
      </c>
      <c r="G99" s="17" t="s">
        <v>961</v>
      </c>
    </row>
    <row r="100" spans="1:7" x14ac:dyDescent="0.15">
      <c r="A100" s="17" t="s">
        <v>1167</v>
      </c>
      <c r="B100" s="17" t="s">
        <v>1168</v>
      </c>
      <c r="C100" s="55" t="s">
        <v>914</v>
      </c>
      <c r="D100" s="17" t="s">
        <v>33</v>
      </c>
      <c r="E100" s="84" t="s">
        <v>402</v>
      </c>
      <c r="F100" s="17"/>
      <c r="G100" s="17" t="s">
        <v>964</v>
      </c>
    </row>
    <row r="101" spans="1:7" x14ac:dyDescent="0.15">
      <c r="A101" s="17" t="s">
        <v>1169</v>
      </c>
      <c r="B101" s="17" t="s">
        <v>1170</v>
      </c>
      <c r="C101" s="55" t="s">
        <v>685</v>
      </c>
      <c r="D101" s="17" t="s">
        <v>31</v>
      </c>
      <c r="E101" s="84" t="s">
        <v>402</v>
      </c>
      <c r="F101" s="17"/>
      <c r="G101" s="17" t="s">
        <v>961</v>
      </c>
    </row>
    <row r="102" spans="1:7" x14ac:dyDescent="0.15">
      <c r="A102" s="17" t="s">
        <v>1171</v>
      </c>
      <c r="B102" s="17" t="s">
        <v>1172</v>
      </c>
      <c r="C102" s="55" t="s">
        <v>678</v>
      </c>
      <c r="D102" s="17" t="s">
        <v>31</v>
      </c>
      <c r="E102" s="84" t="s">
        <v>401</v>
      </c>
      <c r="F102" s="17" t="s">
        <v>1173</v>
      </c>
      <c r="G102" s="17" t="s">
        <v>961</v>
      </c>
    </row>
    <row r="103" spans="1:7" x14ac:dyDescent="0.15">
      <c r="A103" s="17" t="s">
        <v>1174</v>
      </c>
      <c r="B103" s="17" t="s">
        <v>1175</v>
      </c>
      <c r="C103" s="55" t="s">
        <v>536</v>
      </c>
      <c r="D103" s="17" t="s">
        <v>29</v>
      </c>
      <c r="E103" s="84" t="s">
        <v>402</v>
      </c>
      <c r="F103" s="17"/>
      <c r="G103" s="17" t="s">
        <v>956</v>
      </c>
    </row>
    <row r="104" spans="1:7" x14ac:dyDescent="0.15">
      <c r="A104" s="17" t="s">
        <v>1176</v>
      </c>
      <c r="B104" s="17" t="s">
        <v>1177</v>
      </c>
      <c r="C104" s="55" t="s">
        <v>535</v>
      </c>
      <c r="D104" s="17" t="s">
        <v>29</v>
      </c>
      <c r="E104" s="84" t="s">
        <v>402</v>
      </c>
      <c r="F104" s="17"/>
      <c r="G104" s="17" t="s">
        <v>956</v>
      </c>
    </row>
    <row r="105" spans="1:7" x14ac:dyDescent="0.15">
      <c r="A105" s="17" t="s">
        <v>1178</v>
      </c>
      <c r="B105" s="17" t="s">
        <v>1179</v>
      </c>
      <c r="C105" s="55" t="s">
        <v>543</v>
      </c>
      <c r="D105" s="17" t="s">
        <v>29</v>
      </c>
      <c r="E105" s="84" t="s">
        <v>402</v>
      </c>
      <c r="F105" s="17"/>
      <c r="G105" s="17" t="s">
        <v>956</v>
      </c>
    </row>
    <row r="106" spans="1:7" x14ac:dyDescent="0.15">
      <c r="A106" s="17" t="s">
        <v>1180</v>
      </c>
      <c r="B106" s="17" t="s">
        <v>687</v>
      </c>
      <c r="C106" s="55" t="s">
        <v>687</v>
      </c>
      <c r="D106" s="17" t="s">
        <v>31</v>
      </c>
      <c r="E106" s="84" t="s">
        <v>402</v>
      </c>
      <c r="F106" s="17"/>
      <c r="G106" s="17" t="s">
        <v>961</v>
      </c>
    </row>
    <row r="107" spans="1:7" x14ac:dyDescent="0.15">
      <c r="A107" s="17" t="s">
        <v>1181</v>
      </c>
      <c r="B107" s="17" t="s">
        <v>1182</v>
      </c>
      <c r="C107" s="55" t="s">
        <v>689</v>
      </c>
      <c r="D107" s="17" t="s">
        <v>31</v>
      </c>
      <c r="E107" s="84" t="s">
        <v>402</v>
      </c>
      <c r="F107" s="17"/>
      <c r="G107" s="17" t="s">
        <v>961</v>
      </c>
    </row>
    <row r="108" spans="1:7" x14ac:dyDescent="0.15">
      <c r="A108" s="17" t="s">
        <v>1183</v>
      </c>
      <c r="B108" s="17" t="s">
        <v>1184</v>
      </c>
      <c r="C108" s="55" t="s">
        <v>541</v>
      </c>
      <c r="D108" s="17" t="s">
        <v>29</v>
      </c>
      <c r="E108" s="84" t="s">
        <v>402</v>
      </c>
      <c r="F108" s="17" t="s">
        <v>1185</v>
      </c>
      <c r="G108" s="17" t="s">
        <v>956</v>
      </c>
    </row>
    <row r="109" spans="1:7" x14ac:dyDescent="0.15">
      <c r="A109" s="17" t="s">
        <v>1186</v>
      </c>
      <c r="B109" s="17" t="s">
        <v>1187</v>
      </c>
      <c r="C109" s="55" t="s">
        <v>542</v>
      </c>
      <c r="D109" s="17" t="s">
        <v>29</v>
      </c>
      <c r="E109" s="84" t="s">
        <v>402</v>
      </c>
      <c r="F109" s="17"/>
      <c r="G109" s="17" t="s">
        <v>956</v>
      </c>
    </row>
    <row r="110" spans="1:7" x14ac:dyDescent="0.15">
      <c r="A110" s="17" t="s">
        <v>1188</v>
      </c>
      <c r="B110" s="17" t="s">
        <v>1189</v>
      </c>
      <c r="C110" s="55" t="s">
        <v>688</v>
      </c>
      <c r="D110" s="17" t="s">
        <v>31</v>
      </c>
      <c r="E110" s="84" t="s">
        <v>402</v>
      </c>
      <c r="F110" s="17"/>
      <c r="G110" s="17" t="s">
        <v>961</v>
      </c>
    </row>
    <row r="111" spans="1:7" x14ac:dyDescent="0.15">
      <c r="A111" s="17" t="s">
        <v>1190</v>
      </c>
      <c r="B111" s="17" t="s">
        <v>1191</v>
      </c>
      <c r="C111" s="55" t="s">
        <v>846</v>
      </c>
      <c r="D111" s="17" t="s">
        <v>30</v>
      </c>
      <c r="E111" s="84" t="s">
        <v>402</v>
      </c>
      <c r="F111" s="17"/>
      <c r="G111" s="17" t="s">
        <v>967</v>
      </c>
    </row>
    <row r="112" spans="1:7" x14ac:dyDescent="0.15">
      <c r="A112" s="17" t="s">
        <v>1192</v>
      </c>
      <c r="B112" s="17" t="s">
        <v>1193</v>
      </c>
      <c r="C112" s="55" t="s">
        <v>545</v>
      </c>
      <c r="D112" s="17" t="s">
        <v>29</v>
      </c>
      <c r="E112" s="84" t="s">
        <v>402</v>
      </c>
      <c r="F112" s="17"/>
      <c r="G112" s="17" t="s">
        <v>956</v>
      </c>
    </row>
    <row r="113" spans="1:7" x14ac:dyDescent="0.15">
      <c r="A113" s="17" t="s">
        <v>1194</v>
      </c>
      <c r="B113" s="17" t="s">
        <v>1195</v>
      </c>
      <c r="C113" s="55" t="s">
        <v>847</v>
      </c>
      <c r="D113" s="17" t="s">
        <v>30</v>
      </c>
      <c r="E113" s="84" t="s">
        <v>402</v>
      </c>
      <c r="F113" s="17"/>
      <c r="G113" s="17" t="s">
        <v>967</v>
      </c>
    </row>
    <row r="114" spans="1:7" x14ac:dyDescent="0.15">
      <c r="A114" s="17" t="s">
        <v>1196</v>
      </c>
      <c r="B114" s="17" t="s">
        <v>1197</v>
      </c>
      <c r="C114" s="55" t="s">
        <v>537</v>
      </c>
      <c r="D114" s="17" t="s">
        <v>29</v>
      </c>
      <c r="E114" s="84" t="s">
        <v>402</v>
      </c>
      <c r="F114" s="17"/>
      <c r="G114" s="17" t="s">
        <v>956</v>
      </c>
    </row>
    <row r="115" spans="1:7" x14ac:dyDescent="0.15">
      <c r="A115" s="17" t="s">
        <v>251</v>
      </c>
      <c r="B115" s="17" t="s">
        <v>1198</v>
      </c>
      <c r="C115" s="55" t="s">
        <v>251</v>
      </c>
      <c r="D115" s="17" t="s">
        <v>29</v>
      </c>
      <c r="E115" s="84" t="s">
        <v>402</v>
      </c>
      <c r="F115" s="17"/>
      <c r="G115" s="17" t="s">
        <v>956</v>
      </c>
    </row>
    <row r="116" spans="1:7" x14ac:dyDescent="0.15">
      <c r="A116" s="17" t="s">
        <v>251</v>
      </c>
      <c r="B116" s="17" t="s">
        <v>1198</v>
      </c>
      <c r="C116" s="55" t="s">
        <v>1199</v>
      </c>
      <c r="D116" s="17" t="s">
        <v>29</v>
      </c>
      <c r="E116" s="84" t="s">
        <v>402</v>
      </c>
      <c r="F116" s="17"/>
      <c r="G116" s="17" t="s">
        <v>956</v>
      </c>
    </row>
    <row r="117" spans="1:7" x14ac:dyDescent="0.15">
      <c r="A117" s="17" t="s">
        <v>1200</v>
      </c>
      <c r="B117" s="17" t="s">
        <v>1201</v>
      </c>
      <c r="C117" s="55" t="s">
        <v>546</v>
      </c>
      <c r="D117" s="17" t="s">
        <v>29</v>
      </c>
      <c r="E117" s="84" t="s">
        <v>402</v>
      </c>
      <c r="F117" s="17"/>
      <c r="G117" s="17" t="s">
        <v>956</v>
      </c>
    </row>
    <row r="118" spans="1:7" x14ac:dyDescent="0.15">
      <c r="A118" s="17" t="s">
        <v>1202</v>
      </c>
      <c r="B118" s="17" t="s">
        <v>1203</v>
      </c>
      <c r="C118" s="55" t="s">
        <v>693</v>
      </c>
      <c r="D118" s="17" t="s">
        <v>31</v>
      </c>
      <c r="E118" s="84" t="s">
        <v>402</v>
      </c>
      <c r="F118" s="17"/>
      <c r="G118" s="17" t="s">
        <v>961</v>
      </c>
    </row>
    <row r="119" spans="1:7" x14ac:dyDescent="0.15">
      <c r="A119" s="17" t="s">
        <v>1204</v>
      </c>
      <c r="B119" s="17" t="s">
        <v>1205</v>
      </c>
      <c r="C119" s="55" t="s">
        <v>547</v>
      </c>
      <c r="D119" s="17" t="s">
        <v>29</v>
      </c>
      <c r="E119" s="84" t="s">
        <v>402</v>
      </c>
      <c r="F119" s="17"/>
      <c r="G119" s="17" t="s">
        <v>956</v>
      </c>
    </row>
    <row r="120" spans="1:7" x14ac:dyDescent="0.15">
      <c r="A120" s="17" t="s">
        <v>1206</v>
      </c>
      <c r="B120" s="17" t="s">
        <v>1207</v>
      </c>
      <c r="C120" s="55" t="s">
        <v>538</v>
      </c>
      <c r="D120" s="17" t="s">
        <v>29</v>
      </c>
      <c r="E120" s="84" t="s">
        <v>402</v>
      </c>
      <c r="F120" s="17"/>
      <c r="G120" s="17" t="s">
        <v>956</v>
      </c>
    </row>
    <row r="121" spans="1:7" x14ac:dyDescent="0.15">
      <c r="A121" s="17" t="s">
        <v>1208</v>
      </c>
      <c r="B121" s="17" t="s">
        <v>1209</v>
      </c>
      <c r="C121" s="55" t="s">
        <v>544</v>
      </c>
      <c r="D121" s="17" t="s">
        <v>29</v>
      </c>
      <c r="E121" s="84" t="s">
        <v>402</v>
      </c>
      <c r="F121" s="17"/>
      <c r="G121" s="17" t="s">
        <v>956</v>
      </c>
    </row>
    <row r="122" spans="1:7" x14ac:dyDescent="0.15">
      <c r="A122" s="17" t="s">
        <v>1210</v>
      </c>
      <c r="B122" s="17" t="s">
        <v>1211</v>
      </c>
      <c r="C122" s="55" t="s">
        <v>690</v>
      </c>
      <c r="D122" s="17" t="s">
        <v>31</v>
      </c>
      <c r="E122" s="84" t="s">
        <v>402</v>
      </c>
      <c r="F122" s="17"/>
      <c r="G122" s="17" t="s">
        <v>961</v>
      </c>
    </row>
    <row r="123" spans="1:7" x14ac:dyDescent="0.15">
      <c r="A123" s="17" t="s">
        <v>1212</v>
      </c>
      <c r="B123" s="17" t="s">
        <v>1213</v>
      </c>
      <c r="C123" s="55" t="s">
        <v>848</v>
      </c>
      <c r="D123" s="17" t="s">
        <v>30</v>
      </c>
      <c r="E123" s="84" t="s">
        <v>401</v>
      </c>
      <c r="F123" s="17"/>
      <c r="G123" s="17" t="s">
        <v>967</v>
      </c>
    </row>
    <row r="124" spans="1:7" x14ac:dyDescent="0.15">
      <c r="A124" s="17" t="s">
        <v>1214</v>
      </c>
      <c r="B124" s="17" t="s">
        <v>1215</v>
      </c>
      <c r="C124" s="55" t="s">
        <v>1216</v>
      </c>
      <c r="D124" s="17" t="s">
        <v>981</v>
      </c>
      <c r="E124" s="84" t="s">
        <v>400</v>
      </c>
      <c r="F124" s="17"/>
      <c r="G124" s="17" t="s">
        <v>982</v>
      </c>
    </row>
    <row r="125" spans="1:7" x14ac:dyDescent="0.15">
      <c r="A125" s="17" t="s">
        <v>1217</v>
      </c>
      <c r="B125" s="17" t="s">
        <v>1218</v>
      </c>
      <c r="C125" s="55" t="s">
        <v>692</v>
      </c>
      <c r="D125" s="17" t="s">
        <v>31</v>
      </c>
      <c r="E125" s="84" t="s">
        <v>402</v>
      </c>
      <c r="F125" s="17"/>
      <c r="G125" s="17" t="s">
        <v>961</v>
      </c>
    </row>
    <row r="126" spans="1:7" x14ac:dyDescent="0.15">
      <c r="A126" s="17" t="s">
        <v>1219</v>
      </c>
      <c r="B126" s="17" t="s">
        <v>1220</v>
      </c>
      <c r="C126" s="55" t="s">
        <v>694</v>
      </c>
      <c r="D126" s="17" t="s">
        <v>31</v>
      </c>
      <c r="E126" s="84" t="s">
        <v>402</v>
      </c>
      <c r="F126" s="17" t="s">
        <v>1221</v>
      </c>
      <c r="G126" s="17" t="s">
        <v>961</v>
      </c>
    </row>
    <row r="127" spans="1:7" x14ac:dyDescent="0.15">
      <c r="A127" s="17" t="s">
        <v>1222</v>
      </c>
      <c r="B127" s="17" t="s">
        <v>1223</v>
      </c>
      <c r="C127" s="55" t="s">
        <v>849</v>
      </c>
      <c r="D127" s="17" t="s">
        <v>30</v>
      </c>
      <c r="E127" s="84" t="s">
        <v>402</v>
      </c>
      <c r="F127" s="17"/>
      <c r="G127" s="17" t="s">
        <v>967</v>
      </c>
    </row>
    <row r="128" spans="1:7" x14ac:dyDescent="0.15">
      <c r="A128" s="17" t="s">
        <v>1224</v>
      </c>
      <c r="B128" s="17" t="s">
        <v>1225</v>
      </c>
      <c r="C128" s="55" t="s">
        <v>552</v>
      </c>
      <c r="D128" s="17" t="s">
        <v>29</v>
      </c>
      <c r="E128" s="84" t="s">
        <v>402</v>
      </c>
      <c r="F128" s="17"/>
      <c r="G128" s="17" t="s">
        <v>956</v>
      </c>
    </row>
    <row r="129" spans="1:7" x14ac:dyDescent="0.15">
      <c r="A129" s="17" t="s">
        <v>824</v>
      </c>
      <c r="B129" s="17" t="s">
        <v>1226</v>
      </c>
      <c r="C129" s="55" t="s">
        <v>824</v>
      </c>
      <c r="D129" s="17" t="s">
        <v>34</v>
      </c>
      <c r="E129" s="84" t="s">
        <v>402</v>
      </c>
      <c r="F129" s="17"/>
      <c r="G129" s="17" t="s">
        <v>1227</v>
      </c>
    </row>
    <row r="130" spans="1:7" x14ac:dyDescent="0.15">
      <c r="A130" s="17" t="s">
        <v>1228</v>
      </c>
      <c r="B130" s="17" t="s">
        <v>1229</v>
      </c>
      <c r="C130" s="55" t="s">
        <v>550</v>
      </c>
      <c r="D130" s="17" t="s">
        <v>29</v>
      </c>
      <c r="E130" s="84" t="s">
        <v>402</v>
      </c>
      <c r="F130" s="17"/>
      <c r="G130" s="17" t="s">
        <v>956</v>
      </c>
    </row>
    <row r="131" spans="1:7" x14ac:dyDescent="0.15">
      <c r="A131" s="17" t="s">
        <v>1230</v>
      </c>
      <c r="B131" s="17" t="s">
        <v>1231</v>
      </c>
      <c r="C131" s="55" t="s">
        <v>916</v>
      </c>
      <c r="D131" s="17" t="s">
        <v>33</v>
      </c>
      <c r="E131" s="84" t="s">
        <v>402</v>
      </c>
      <c r="F131" s="17"/>
      <c r="G131" s="17" t="s">
        <v>964</v>
      </c>
    </row>
    <row r="132" spans="1:7" x14ac:dyDescent="0.15">
      <c r="A132" s="17" t="s">
        <v>825</v>
      </c>
      <c r="B132" s="17" t="s">
        <v>1232</v>
      </c>
      <c r="C132" s="55" t="s">
        <v>825</v>
      </c>
      <c r="D132" s="17" t="s">
        <v>34</v>
      </c>
      <c r="E132" s="84" t="s">
        <v>402</v>
      </c>
      <c r="F132" s="17"/>
      <c r="G132" s="17" t="s">
        <v>1227</v>
      </c>
    </row>
    <row r="133" spans="1:7" x14ac:dyDescent="0.15">
      <c r="A133" s="17" t="s">
        <v>1233</v>
      </c>
      <c r="B133" s="17" t="s">
        <v>1234</v>
      </c>
      <c r="C133" s="55" t="s">
        <v>695</v>
      </c>
      <c r="D133" s="17" t="s">
        <v>31</v>
      </c>
      <c r="E133" s="84" t="s">
        <v>425</v>
      </c>
      <c r="F133" s="17" t="s">
        <v>1235</v>
      </c>
      <c r="G133" s="17" t="s">
        <v>961</v>
      </c>
    </row>
    <row r="134" spans="1:7" x14ac:dyDescent="0.15">
      <c r="A134" s="17" t="s">
        <v>1236</v>
      </c>
      <c r="B134" s="17" t="s">
        <v>1237</v>
      </c>
      <c r="C134" s="55" t="s">
        <v>696</v>
      </c>
      <c r="D134" s="17" t="s">
        <v>31</v>
      </c>
      <c r="E134" s="84" t="s">
        <v>402</v>
      </c>
      <c r="F134" s="17"/>
      <c r="G134" s="17" t="s">
        <v>961</v>
      </c>
    </row>
    <row r="135" spans="1:7" x14ac:dyDescent="0.15">
      <c r="A135" s="17" t="s">
        <v>1238</v>
      </c>
      <c r="B135" s="17" t="s">
        <v>1239</v>
      </c>
      <c r="C135" s="55" t="s">
        <v>915</v>
      </c>
      <c r="D135" s="17" t="s">
        <v>33</v>
      </c>
      <c r="E135" s="84" t="s">
        <v>402</v>
      </c>
      <c r="F135" s="17"/>
      <c r="G135" s="17" t="s">
        <v>964</v>
      </c>
    </row>
    <row r="136" spans="1:7" x14ac:dyDescent="0.15">
      <c r="A136" s="17" t="s">
        <v>1238</v>
      </c>
      <c r="B136" s="17" t="s">
        <v>1239</v>
      </c>
      <c r="C136" s="55" t="s">
        <v>915</v>
      </c>
      <c r="D136" s="17" t="s">
        <v>33</v>
      </c>
      <c r="E136" s="84" t="s">
        <v>402</v>
      </c>
      <c r="F136" s="17"/>
      <c r="G136" s="17" t="s">
        <v>964</v>
      </c>
    </row>
    <row r="137" spans="1:7" x14ac:dyDescent="0.15">
      <c r="A137" s="17" t="s">
        <v>850</v>
      </c>
      <c r="B137" s="17" t="s">
        <v>1240</v>
      </c>
      <c r="C137" s="55" t="s">
        <v>850</v>
      </c>
      <c r="D137" s="17" t="s">
        <v>30</v>
      </c>
      <c r="E137" s="84" t="s">
        <v>402</v>
      </c>
      <c r="F137" s="17"/>
      <c r="G137" s="17" t="s">
        <v>967</v>
      </c>
    </row>
    <row r="138" spans="1:7" x14ac:dyDescent="0.15">
      <c r="A138" s="17" t="s">
        <v>1241</v>
      </c>
      <c r="B138" s="17" t="s">
        <v>1242</v>
      </c>
      <c r="C138" s="55" t="s">
        <v>697</v>
      </c>
      <c r="D138" s="17" t="s">
        <v>31</v>
      </c>
      <c r="E138" s="84" t="s">
        <v>400</v>
      </c>
      <c r="F138" s="17" t="s">
        <v>405</v>
      </c>
      <c r="G138" s="17" t="s">
        <v>961</v>
      </c>
    </row>
    <row r="139" spans="1:7" x14ac:dyDescent="0.15">
      <c r="A139" s="17" t="s">
        <v>1243</v>
      </c>
      <c r="B139" s="17" t="s">
        <v>1244</v>
      </c>
      <c r="C139" s="55" t="s">
        <v>1245</v>
      </c>
      <c r="D139" s="17" t="s">
        <v>981</v>
      </c>
      <c r="E139" s="84" t="s">
        <v>400</v>
      </c>
      <c r="F139" s="17"/>
      <c r="G139" s="17" t="s">
        <v>982</v>
      </c>
    </row>
    <row r="140" spans="1:7" x14ac:dyDescent="0.15">
      <c r="A140" s="17" t="s">
        <v>1246</v>
      </c>
      <c r="B140" s="17" t="s">
        <v>1247</v>
      </c>
      <c r="C140" s="55" t="s">
        <v>851</v>
      </c>
      <c r="D140" s="17" t="s">
        <v>30</v>
      </c>
      <c r="E140" s="84" t="s">
        <v>402</v>
      </c>
      <c r="F140" s="17"/>
      <c r="G140" s="17" t="s">
        <v>967</v>
      </c>
    </row>
    <row r="141" spans="1:7" x14ac:dyDescent="0.15">
      <c r="A141" s="17" t="s">
        <v>1248</v>
      </c>
      <c r="B141" s="17" t="s">
        <v>1249</v>
      </c>
      <c r="C141" s="55" t="s">
        <v>698</v>
      </c>
      <c r="D141" s="17" t="s">
        <v>31</v>
      </c>
      <c r="E141" s="84" t="s">
        <v>402</v>
      </c>
      <c r="F141" s="17"/>
      <c r="G141" s="17" t="s">
        <v>961</v>
      </c>
    </row>
    <row r="142" spans="1:7" x14ac:dyDescent="0.15">
      <c r="A142" s="17" t="s">
        <v>1250</v>
      </c>
      <c r="B142" s="17" t="s">
        <v>1251</v>
      </c>
      <c r="C142" s="55" t="s">
        <v>551</v>
      </c>
      <c r="D142" s="17" t="s">
        <v>29</v>
      </c>
      <c r="E142" s="84" t="s">
        <v>402</v>
      </c>
      <c r="F142" s="17"/>
      <c r="G142" s="17" t="s">
        <v>956</v>
      </c>
    </row>
    <row r="143" spans="1:7" x14ac:dyDescent="0.15">
      <c r="A143" s="17" t="s">
        <v>1252</v>
      </c>
      <c r="B143" s="17" t="s">
        <v>1253</v>
      </c>
      <c r="C143" s="55" t="s">
        <v>852</v>
      </c>
      <c r="D143" s="17" t="s">
        <v>30</v>
      </c>
      <c r="E143" s="84" t="s">
        <v>402</v>
      </c>
      <c r="F143" s="17"/>
      <c r="G143" s="17" t="s">
        <v>967</v>
      </c>
    </row>
    <row r="144" spans="1:7" x14ac:dyDescent="0.15">
      <c r="A144" s="17" t="s">
        <v>1254</v>
      </c>
      <c r="B144" s="17" t="s">
        <v>1255</v>
      </c>
      <c r="C144" s="55" t="s">
        <v>699</v>
      </c>
      <c r="D144" s="17" t="s">
        <v>31</v>
      </c>
      <c r="E144" s="84" t="s">
        <v>400</v>
      </c>
      <c r="F144" s="17" t="s">
        <v>1256</v>
      </c>
      <c r="G144" s="17" t="s">
        <v>961</v>
      </c>
    </row>
    <row r="145" spans="1:7" x14ac:dyDescent="0.15">
      <c r="A145" s="17" t="s">
        <v>1257</v>
      </c>
      <c r="B145" s="17" t="s">
        <v>1258</v>
      </c>
      <c r="C145" s="55" t="s">
        <v>853</v>
      </c>
      <c r="D145" s="17" t="s">
        <v>30</v>
      </c>
      <c r="E145" s="84" t="s">
        <v>402</v>
      </c>
      <c r="F145" s="17"/>
      <c r="G145" s="17" t="s">
        <v>967</v>
      </c>
    </row>
    <row r="146" spans="1:7" x14ac:dyDescent="0.15">
      <c r="A146" s="17" t="s">
        <v>1259</v>
      </c>
      <c r="B146" s="17" t="s">
        <v>1260</v>
      </c>
      <c r="C146" s="55" t="s">
        <v>854</v>
      </c>
      <c r="D146" s="17" t="s">
        <v>30</v>
      </c>
      <c r="E146" s="84" t="s">
        <v>402</v>
      </c>
      <c r="F146" s="17"/>
      <c r="G146" s="17" t="s">
        <v>967</v>
      </c>
    </row>
    <row r="147" spans="1:7" x14ac:dyDescent="0.15">
      <c r="A147" s="17" t="s">
        <v>1261</v>
      </c>
      <c r="B147" s="17" t="s">
        <v>1262</v>
      </c>
      <c r="C147" s="55" t="s">
        <v>1263</v>
      </c>
      <c r="D147" s="17" t="s">
        <v>981</v>
      </c>
      <c r="E147" s="84" t="s">
        <v>400</v>
      </c>
      <c r="F147" s="17"/>
      <c r="G147" s="17" t="s">
        <v>982</v>
      </c>
    </row>
    <row r="148" spans="1:7" x14ac:dyDescent="0.15">
      <c r="A148" s="17" t="s">
        <v>1264</v>
      </c>
      <c r="B148" s="17" t="s">
        <v>1265</v>
      </c>
      <c r="C148" s="55" t="s">
        <v>700</v>
      </c>
      <c r="D148" s="17" t="s">
        <v>31</v>
      </c>
      <c r="E148" s="84" t="s">
        <v>402</v>
      </c>
      <c r="F148" s="17" t="s">
        <v>1266</v>
      </c>
      <c r="G148" s="17" t="s">
        <v>961</v>
      </c>
    </row>
    <row r="149" spans="1:7" x14ac:dyDescent="0.15">
      <c r="A149" s="17" t="s">
        <v>1267</v>
      </c>
      <c r="B149" s="17" t="s">
        <v>1268</v>
      </c>
      <c r="C149" s="55" t="s">
        <v>701</v>
      </c>
      <c r="D149" s="17" t="s">
        <v>31</v>
      </c>
      <c r="E149" s="84" t="s">
        <v>402</v>
      </c>
      <c r="F149" s="17"/>
      <c r="G149" s="17" t="s">
        <v>961</v>
      </c>
    </row>
    <row r="150" spans="1:7" x14ac:dyDescent="0.15">
      <c r="A150" s="17" t="s">
        <v>1269</v>
      </c>
      <c r="B150" s="17" t="s">
        <v>1270</v>
      </c>
      <c r="C150" s="55" t="s">
        <v>1271</v>
      </c>
      <c r="D150" s="17" t="s">
        <v>981</v>
      </c>
      <c r="E150" s="84" t="s">
        <v>400</v>
      </c>
      <c r="F150" s="17"/>
      <c r="G150" s="17" t="s">
        <v>982</v>
      </c>
    </row>
    <row r="151" spans="1:7" x14ac:dyDescent="0.15">
      <c r="A151" s="17" t="s">
        <v>1272</v>
      </c>
      <c r="B151" s="17" t="s">
        <v>1273</v>
      </c>
      <c r="C151" s="55" t="s">
        <v>702</v>
      </c>
      <c r="D151" s="17" t="s">
        <v>31</v>
      </c>
      <c r="E151" s="84" t="s">
        <v>402</v>
      </c>
      <c r="F151" s="17"/>
      <c r="G151" s="17" t="s">
        <v>961</v>
      </c>
    </row>
    <row r="152" spans="1:7" x14ac:dyDescent="0.15">
      <c r="A152" s="17" t="s">
        <v>1274</v>
      </c>
      <c r="B152" s="17" t="s">
        <v>1275</v>
      </c>
      <c r="C152" s="55" t="s">
        <v>553</v>
      </c>
      <c r="D152" s="17" t="s">
        <v>29</v>
      </c>
      <c r="E152" s="84" t="s">
        <v>402</v>
      </c>
      <c r="F152" s="17"/>
      <c r="G152" s="17" t="s">
        <v>956</v>
      </c>
    </row>
    <row r="153" spans="1:7" x14ac:dyDescent="0.15">
      <c r="A153" s="17" t="s">
        <v>1276</v>
      </c>
      <c r="B153" s="17" t="s">
        <v>1277</v>
      </c>
      <c r="C153" s="55" t="s">
        <v>703</v>
      </c>
      <c r="D153" s="17" t="s">
        <v>31</v>
      </c>
      <c r="E153" s="84" t="s">
        <v>402</v>
      </c>
      <c r="F153" s="17"/>
      <c r="G153" s="17" t="s">
        <v>961</v>
      </c>
    </row>
    <row r="154" spans="1:7" x14ac:dyDescent="0.15">
      <c r="A154" s="17" t="s">
        <v>704</v>
      </c>
      <c r="B154" s="17" t="s">
        <v>704</v>
      </c>
      <c r="C154" s="55" t="s">
        <v>704</v>
      </c>
      <c r="D154" s="17" t="s">
        <v>31</v>
      </c>
      <c r="E154" s="84" t="s">
        <v>402</v>
      </c>
      <c r="F154" s="17" t="s">
        <v>1278</v>
      </c>
      <c r="G154" s="17" t="s">
        <v>961</v>
      </c>
    </row>
    <row r="155" spans="1:7" x14ac:dyDescent="0.15">
      <c r="A155" s="17" t="s">
        <v>1279</v>
      </c>
      <c r="B155" s="17" t="s">
        <v>1280</v>
      </c>
      <c r="C155" s="55" t="s">
        <v>917</v>
      </c>
      <c r="D155" s="17" t="s">
        <v>33</v>
      </c>
      <c r="E155" s="84" t="s">
        <v>402</v>
      </c>
      <c r="F155" s="17"/>
      <c r="G155" s="17" t="s">
        <v>964</v>
      </c>
    </row>
    <row r="156" spans="1:7" x14ac:dyDescent="0.15">
      <c r="A156" s="17" t="s">
        <v>1281</v>
      </c>
      <c r="B156" s="17" t="s">
        <v>705</v>
      </c>
      <c r="C156" s="55" t="s">
        <v>705</v>
      </c>
      <c r="D156" s="17" t="s">
        <v>31</v>
      </c>
      <c r="E156" s="84" t="s">
        <v>402</v>
      </c>
      <c r="F156" s="17"/>
      <c r="G156" s="17" t="s">
        <v>961</v>
      </c>
    </row>
    <row r="157" spans="1:7" x14ac:dyDescent="0.15">
      <c r="A157" s="17" t="s">
        <v>1282</v>
      </c>
      <c r="B157" s="17" t="s">
        <v>1283</v>
      </c>
      <c r="C157" s="55" t="s">
        <v>918</v>
      </c>
      <c r="D157" s="17" t="s">
        <v>33</v>
      </c>
      <c r="E157" s="84" t="s">
        <v>402</v>
      </c>
      <c r="F157" s="17"/>
      <c r="G157" s="17" t="s">
        <v>964</v>
      </c>
    </row>
    <row r="158" spans="1:7" x14ac:dyDescent="0.15">
      <c r="A158" s="17" t="s">
        <v>1284</v>
      </c>
      <c r="B158" s="17" t="s">
        <v>1285</v>
      </c>
      <c r="C158" s="55" t="s">
        <v>649</v>
      </c>
      <c r="D158" s="17" t="s">
        <v>35</v>
      </c>
      <c r="E158" s="84" t="s">
        <v>400</v>
      </c>
      <c r="F158" s="17"/>
      <c r="G158" s="17" t="s">
        <v>405</v>
      </c>
    </row>
    <row r="159" spans="1:7" x14ac:dyDescent="0.15">
      <c r="A159" s="17" t="s">
        <v>1286</v>
      </c>
      <c r="B159" s="17" t="s">
        <v>1287</v>
      </c>
      <c r="C159" s="55" t="s">
        <v>1288</v>
      </c>
      <c r="D159" s="17" t="s">
        <v>981</v>
      </c>
      <c r="E159" s="84" t="s">
        <v>400</v>
      </c>
      <c r="F159" s="17"/>
      <c r="G159" s="17" t="s">
        <v>982</v>
      </c>
    </row>
    <row r="160" spans="1:7" x14ac:dyDescent="0.15">
      <c r="A160" s="17" t="s">
        <v>1289</v>
      </c>
      <c r="B160" s="17" t="s">
        <v>1290</v>
      </c>
      <c r="C160" s="55" t="s">
        <v>919</v>
      </c>
      <c r="D160" s="17" t="s">
        <v>33</v>
      </c>
      <c r="E160" s="84" t="s">
        <v>402</v>
      </c>
      <c r="F160" s="17"/>
      <c r="G160" s="17" t="s">
        <v>964</v>
      </c>
    </row>
    <row r="161" spans="1:7" x14ac:dyDescent="0.15">
      <c r="A161" s="17" t="s">
        <v>1291</v>
      </c>
      <c r="B161" s="17" t="s">
        <v>1292</v>
      </c>
      <c r="C161" s="55" t="s">
        <v>855</v>
      </c>
      <c r="D161" s="17" t="s">
        <v>30</v>
      </c>
      <c r="E161" s="84" t="s">
        <v>402</v>
      </c>
      <c r="F161" s="17"/>
      <c r="G161" s="17" t="s">
        <v>967</v>
      </c>
    </row>
    <row r="162" spans="1:7" x14ac:dyDescent="0.15">
      <c r="A162" s="17" t="s">
        <v>1293</v>
      </c>
      <c r="B162" s="17" t="s">
        <v>1294</v>
      </c>
      <c r="C162" s="55" t="s">
        <v>856</v>
      </c>
      <c r="D162" s="17" t="s">
        <v>30</v>
      </c>
      <c r="E162" s="84" t="s">
        <v>400</v>
      </c>
      <c r="F162" s="17"/>
      <c r="G162" s="17" t="s">
        <v>967</v>
      </c>
    </row>
    <row r="163" spans="1:7" x14ac:dyDescent="0.15">
      <c r="A163" s="17" t="s">
        <v>1295</v>
      </c>
      <c r="B163" s="17" t="s">
        <v>1296</v>
      </c>
      <c r="C163" s="55" t="s">
        <v>555</v>
      </c>
      <c r="D163" s="17" t="s">
        <v>29</v>
      </c>
      <c r="E163" s="84" t="s">
        <v>402</v>
      </c>
      <c r="F163" s="17"/>
      <c r="G163" s="17" t="s">
        <v>956</v>
      </c>
    </row>
    <row r="164" spans="1:7" x14ac:dyDescent="0.15">
      <c r="A164" s="17" t="s">
        <v>1297</v>
      </c>
      <c r="B164" s="17" t="s">
        <v>1298</v>
      </c>
      <c r="C164" s="55" t="s">
        <v>1299</v>
      </c>
      <c r="D164" s="17" t="s">
        <v>981</v>
      </c>
      <c r="E164" s="84" t="s">
        <v>400</v>
      </c>
      <c r="F164" s="17"/>
      <c r="G164" s="17" t="s">
        <v>982</v>
      </c>
    </row>
    <row r="165" spans="1:7" x14ac:dyDescent="0.15">
      <c r="A165" s="17" t="s">
        <v>1300</v>
      </c>
      <c r="B165" s="17" t="s">
        <v>1301</v>
      </c>
      <c r="C165" s="55" t="s">
        <v>1302</v>
      </c>
      <c r="D165" s="17" t="s">
        <v>981</v>
      </c>
      <c r="E165" s="84" t="s">
        <v>400</v>
      </c>
      <c r="F165" s="17"/>
      <c r="G165" s="17" t="s">
        <v>982</v>
      </c>
    </row>
    <row r="166" spans="1:7" x14ac:dyDescent="0.15">
      <c r="A166" s="17" t="s">
        <v>1303</v>
      </c>
      <c r="B166" s="17" t="s">
        <v>1304</v>
      </c>
      <c r="C166" s="55" t="s">
        <v>926</v>
      </c>
      <c r="D166" s="17" t="s">
        <v>33</v>
      </c>
      <c r="E166" s="84" t="s">
        <v>402</v>
      </c>
      <c r="F166" s="17"/>
      <c r="G166" s="17" t="s">
        <v>964</v>
      </c>
    </row>
    <row r="167" spans="1:7" x14ac:dyDescent="0.15">
      <c r="A167" s="17" t="s">
        <v>1305</v>
      </c>
      <c r="B167" s="17" t="s">
        <v>1306</v>
      </c>
      <c r="C167" s="55" t="s">
        <v>707</v>
      </c>
      <c r="D167" s="17" t="s">
        <v>31</v>
      </c>
      <c r="E167" s="84" t="s">
        <v>402</v>
      </c>
      <c r="F167" s="17" t="s">
        <v>1307</v>
      </c>
      <c r="G167" s="17" t="s">
        <v>961</v>
      </c>
    </row>
    <row r="168" spans="1:7" x14ac:dyDescent="0.15">
      <c r="A168" s="17" t="s">
        <v>1308</v>
      </c>
      <c r="B168" s="17" t="s">
        <v>1309</v>
      </c>
      <c r="C168" s="55" t="s">
        <v>799</v>
      </c>
      <c r="D168" s="17" t="s">
        <v>32</v>
      </c>
      <c r="E168" s="84" t="s">
        <v>401</v>
      </c>
      <c r="F168" s="17"/>
      <c r="G168" s="17" t="s">
        <v>406</v>
      </c>
    </row>
    <row r="169" spans="1:7" x14ac:dyDescent="0.15">
      <c r="A169" s="17" t="s">
        <v>1310</v>
      </c>
      <c r="B169" s="17" t="s">
        <v>1311</v>
      </c>
      <c r="C169" s="55" t="s">
        <v>708</v>
      </c>
      <c r="D169" s="17" t="s">
        <v>31</v>
      </c>
      <c r="E169" s="84" t="s">
        <v>402</v>
      </c>
      <c r="F169" s="17" t="s">
        <v>1312</v>
      </c>
      <c r="G169" s="17" t="s">
        <v>961</v>
      </c>
    </row>
    <row r="170" spans="1:7" x14ac:dyDescent="0.15">
      <c r="A170" s="17" t="s">
        <v>1313</v>
      </c>
      <c r="B170" s="17" t="s">
        <v>1314</v>
      </c>
      <c r="C170" s="55" t="s">
        <v>709</v>
      </c>
      <c r="D170" s="17" t="s">
        <v>31</v>
      </c>
      <c r="E170" s="84" t="s">
        <v>401</v>
      </c>
      <c r="F170" s="17" t="s">
        <v>1315</v>
      </c>
      <c r="G170" s="17" t="s">
        <v>961</v>
      </c>
    </row>
    <row r="171" spans="1:7" x14ac:dyDescent="0.15">
      <c r="A171" s="17" t="s">
        <v>1316</v>
      </c>
      <c r="B171" s="17" t="s">
        <v>1317</v>
      </c>
      <c r="C171" s="55" t="s">
        <v>858</v>
      </c>
      <c r="D171" s="17" t="s">
        <v>30</v>
      </c>
      <c r="E171" s="84" t="s">
        <v>401</v>
      </c>
      <c r="F171" s="17"/>
      <c r="G171" s="17" t="s">
        <v>967</v>
      </c>
    </row>
    <row r="172" spans="1:7" x14ac:dyDescent="0.15">
      <c r="A172" s="17" t="s">
        <v>1318</v>
      </c>
      <c r="B172" s="17" t="s">
        <v>1319</v>
      </c>
      <c r="C172" s="55" t="s">
        <v>714</v>
      </c>
      <c r="D172" s="17" t="s">
        <v>31</v>
      </c>
      <c r="E172" s="84" t="s">
        <v>402</v>
      </c>
      <c r="F172" s="17"/>
      <c r="G172" s="17" t="s">
        <v>961</v>
      </c>
    </row>
    <row r="173" spans="1:7" x14ac:dyDescent="0.15">
      <c r="A173" s="17" t="s">
        <v>1320</v>
      </c>
      <c r="B173" s="17" t="s">
        <v>1321</v>
      </c>
      <c r="C173" s="55" t="s">
        <v>920</v>
      </c>
      <c r="D173" s="17" t="s">
        <v>33</v>
      </c>
      <c r="E173" s="84" t="s">
        <v>401</v>
      </c>
      <c r="F173" s="17"/>
      <c r="G173" s="17" t="s">
        <v>964</v>
      </c>
    </row>
    <row r="174" spans="1:7" x14ac:dyDescent="0.15">
      <c r="A174" s="17" t="s">
        <v>1322</v>
      </c>
      <c r="B174" s="17" t="s">
        <v>1323</v>
      </c>
      <c r="C174" s="55" t="s">
        <v>557</v>
      </c>
      <c r="D174" s="17" t="s">
        <v>29</v>
      </c>
      <c r="E174" s="84" t="s">
        <v>402</v>
      </c>
      <c r="F174" s="17"/>
      <c r="G174" s="17" t="s">
        <v>956</v>
      </c>
    </row>
    <row r="175" spans="1:7" x14ac:dyDescent="0.15">
      <c r="A175" s="17" t="s">
        <v>1324</v>
      </c>
      <c r="B175" s="17" t="s">
        <v>1325</v>
      </c>
      <c r="C175" s="55" t="s">
        <v>558</v>
      </c>
      <c r="D175" s="17" t="s">
        <v>29</v>
      </c>
      <c r="E175" s="84" t="s">
        <v>402</v>
      </c>
      <c r="F175" s="17"/>
      <c r="G175" s="17" t="s">
        <v>956</v>
      </c>
    </row>
    <row r="176" spans="1:7" x14ac:dyDescent="0.15">
      <c r="A176" s="17" t="s">
        <v>1326</v>
      </c>
      <c r="B176" s="17" t="s">
        <v>1327</v>
      </c>
      <c r="C176" s="55" t="s">
        <v>710</v>
      </c>
      <c r="D176" s="17" t="s">
        <v>31</v>
      </c>
      <c r="E176" s="84" t="s">
        <v>402</v>
      </c>
      <c r="F176" s="17"/>
      <c r="G176" s="17" t="s">
        <v>961</v>
      </c>
    </row>
    <row r="177" spans="1:7" x14ac:dyDescent="0.15">
      <c r="A177" s="17" t="s">
        <v>1328</v>
      </c>
      <c r="B177" s="17" t="s">
        <v>1329</v>
      </c>
      <c r="C177" s="55" t="s">
        <v>559</v>
      </c>
      <c r="D177" s="17" t="s">
        <v>29</v>
      </c>
      <c r="E177" s="84" t="s">
        <v>402</v>
      </c>
      <c r="F177" s="17"/>
      <c r="G177" s="17" t="s">
        <v>956</v>
      </c>
    </row>
    <row r="178" spans="1:7" x14ac:dyDescent="0.15">
      <c r="A178" s="17" t="s">
        <v>1330</v>
      </c>
      <c r="B178" s="17" t="s">
        <v>1331</v>
      </c>
      <c r="C178" s="55" t="s">
        <v>1331</v>
      </c>
      <c r="D178" s="17" t="s">
        <v>981</v>
      </c>
      <c r="E178" s="84" t="s">
        <v>400</v>
      </c>
      <c r="F178" s="17"/>
      <c r="G178" s="17" t="s">
        <v>982</v>
      </c>
    </row>
    <row r="179" spans="1:7" x14ac:dyDescent="0.15">
      <c r="A179" s="17" t="s">
        <v>1332</v>
      </c>
      <c r="B179" s="17" t="s">
        <v>1333</v>
      </c>
      <c r="C179" s="55" t="s">
        <v>560</v>
      </c>
      <c r="D179" s="17" t="s">
        <v>29</v>
      </c>
      <c r="E179" s="84" t="s">
        <v>402</v>
      </c>
      <c r="F179" s="17"/>
      <c r="G179" s="17" t="s">
        <v>956</v>
      </c>
    </row>
    <row r="180" spans="1:7" x14ac:dyDescent="0.15">
      <c r="A180" s="17" t="s">
        <v>1334</v>
      </c>
      <c r="B180" s="17" t="s">
        <v>1335</v>
      </c>
      <c r="C180" s="55" t="s">
        <v>711</v>
      </c>
      <c r="D180" s="17" t="s">
        <v>31</v>
      </c>
      <c r="E180" s="84" t="s">
        <v>402</v>
      </c>
      <c r="F180" s="17" t="s">
        <v>1336</v>
      </c>
      <c r="G180" s="17" t="s">
        <v>961</v>
      </c>
    </row>
    <row r="181" spans="1:7" x14ac:dyDescent="0.15">
      <c r="A181" s="17" t="s">
        <v>1337</v>
      </c>
      <c r="B181" s="17" t="s">
        <v>1338</v>
      </c>
      <c r="C181" s="55" t="s">
        <v>712</v>
      </c>
      <c r="D181" s="17" t="s">
        <v>31</v>
      </c>
      <c r="E181" s="84" t="s">
        <v>402</v>
      </c>
      <c r="F181" s="17"/>
      <c r="G181" s="17" t="s">
        <v>961</v>
      </c>
    </row>
    <row r="182" spans="1:7" x14ac:dyDescent="0.15">
      <c r="A182" s="17" t="s">
        <v>1339</v>
      </c>
      <c r="B182" s="17" t="s">
        <v>1340</v>
      </c>
      <c r="C182" s="55" t="s">
        <v>561</v>
      </c>
      <c r="D182" s="17" t="s">
        <v>29</v>
      </c>
      <c r="E182" s="84" t="s">
        <v>401</v>
      </c>
      <c r="F182" s="17"/>
      <c r="G182" s="17" t="s">
        <v>956</v>
      </c>
    </row>
    <row r="183" spans="1:7" x14ac:dyDescent="0.15">
      <c r="A183" s="17" t="s">
        <v>1341</v>
      </c>
      <c r="B183" s="17" t="s">
        <v>1342</v>
      </c>
      <c r="C183" s="55" t="s">
        <v>562</v>
      </c>
      <c r="D183" s="17" t="s">
        <v>29</v>
      </c>
      <c r="E183" s="84" t="s">
        <v>402</v>
      </c>
      <c r="F183" s="17"/>
      <c r="G183" s="17" t="s">
        <v>956</v>
      </c>
    </row>
    <row r="184" spans="1:7" x14ac:dyDescent="0.15">
      <c r="A184" s="17" t="s">
        <v>1343</v>
      </c>
      <c r="B184" s="17" t="s">
        <v>1344</v>
      </c>
      <c r="C184" s="55" t="s">
        <v>1345</v>
      </c>
      <c r="D184" s="17" t="s">
        <v>981</v>
      </c>
      <c r="E184" s="84" t="s">
        <v>400</v>
      </c>
      <c r="F184" s="17"/>
      <c r="G184" s="17" t="s">
        <v>982</v>
      </c>
    </row>
    <row r="185" spans="1:7" x14ac:dyDescent="0.15">
      <c r="A185" s="17" t="s">
        <v>1346</v>
      </c>
      <c r="B185" s="17" t="s">
        <v>1347</v>
      </c>
      <c r="C185" s="55" t="s">
        <v>563</v>
      </c>
      <c r="D185" s="17" t="s">
        <v>29</v>
      </c>
      <c r="E185" s="84" t="s">
        <v>402</v>
      </c>
      <c r="F185" s="17" t="s">
        <v>1348</v>
      </c>
      <c r="G185" s="17" t="s">
        <v>956</v>
      </c>
    </row>
    <row r="186" spans="1:7" x14ac:dyDescent="0.15">
      <c r="A186" s="17" t="s">
        <v>1349</v>
      </c>
      <c r="B186" s="17" t="s">
        <v>1350</v>
      </c>
      <c r="C186" s="55" t="s">
        <v>713</v>
      </c>
      <c r="D186" s="17" t="s">
        <v>31</v>
      </c>
      <c r="E186" s="84" t="s">
        <v>402</v>
      </c>
      <c r="F186" s="17"/>
      <c r="G186" s="17" t="s">
        <v>961</v>
      </c>
    </row>
    <row r="187" spans="1:7" x14ac:dyDescent="0.15">
      <c r="A187" s="17" t="s">
        <v>1351</v>
      </c>
      <c r="B187" s="17" t="s">
        <v>1352</v>
      </c>
      <c r="C187" s="55" t="s">
        <v>564</v>
      </c>
      <c r="D187" s="17" t="s">
        <v>29</v>
      </c>
      <c r="E187" s="84" t="s">
        <v>402</v>
      </c>
      <c r="F187" s="17"/>
      <c r="G187" s="17" t="s">
        <v>956</v>
      </c>
    </row>
    <row r="188" spans="1:7" x14ac:dyDescent="0.15">
      <c r="A188" s="17" t="s">
        <v>1353</v>
      </c>
      <c r="B188" s="17" t="s">
        <v>1354</v>
      </c>
      <c r="C188" s="55" t="s">
        <v>565</v>
      </c>
      <c r="D188" s="17" t="s">
        <v>29</v>
      </c>
      <c r="E188" s="84" t="s">
        <v>402</v>
      </c>
      <c r="F188" s="17"/>
      <c r="G188" s="17" t="s">
        <v>956</v>
      </c>
    </row>
    <row r="189" spans="1:7" x14ac:dyDescent="0.15">
      <c r="A189" s="17" t="s">
        <v>1355</v>
      </c>
      <c r="B189" s="17" t="s">
        <v>1356</v>
      </c>
      <c r="C189" s="55" t="s">
        <v>1357</v>
      </c>
      <c r="D189" s="17" t="s">
        <v>981</v>
      </c>
      <c r="E189" s="84" t="s">
        <v>400</v>
      </c>
      <c r="F189" s="17"/>
      <c r="G189" s="17" t="s">
        <v>982</v>
      </c>
    </row>
    <row r="190" spans="1:7" x14ac:dyDescent="0.15">
      <c r="A190" s="17" t="s">
        <v>1358</v>
      </c>
      <c r="B190" s="17" t="s">
        <v>1359</v>
      </c>
      <c r="C190" s="55" t="s">
        <v>860</v>
      </c>
      <c r="D190" s="17" t="s">
        <v>30</v>
      </c>
      <c r="E190" s="84" t="s">
        <v>402</v>
      </c>
      <c r="F190" s="17"/>
      <c r="G190" s="17" t="s">
        <v>967</v>
      </c>
    </row>
    <row r="191" spans="1:7" x14ac:dyDescent="0.15">
      <c r="A191" s="17" t="s">
        <v>1360</v>
      </c>
      <c r="B191" s="17" t="s">
        <v>1361</v>
      </c>
      <c r="C191" s="55" t="s">
        <v>1362</v>
      </c>
      <c r="D191" s="17" t="s">
        <v>981</v>
      </c>
      <c r="E191" s="84" t="s">
        <v>400</v>
      </c>
      <c r="F191" s="17"/>
      <c r="G191" s="17" t="s">
        <v>982</v>
      </c>
    </row>
    <row r="192" spans="1:7" x14ac:dyDescent="0.15">
      <c r="A192" s="17" t="s">
        <v>1363</v>
      </c>
      <c r="B192" s="17" t="s">
        <v>1364</v>
      </c>
      <c r="C192" s="55" t="s">
        <v>567</v>
      </c>
      <c r="D192" s="17" t="s">
        <v>29</v>
      </c>
      <c r="E192" s="84" t="s">
        <v>402</v>
      </c>
      <c r="F192" s="17"/>
      <c r="G192" s="17" t="s">
        <v>956</v>
      </c>
    </row>
    <row r="193" spans="1:7" x14ac:dyDescent="0.15">
      <c r="A193" s="17" t="s">
        <v>1365</v>
      </c>
      <c r="B193" s="17" t="s">
        <v>1366</v>
      </c>
      <c r="C193" s="55" t="s">
        <v>566</v>
      </c>
      <c r="D193" s="17" t="s">
        <v>29</v>
      </c>
      <c r="E193" s="84" t="s">
        <v>402</v>
      </c>
      <c r="F193" s="17"/>
      <c r="G193" s="17" t="s">
        <v>956</v>
      </c>
    </row>
    <row r="194" spans="1:7" x14ac:dyDescent="0.15">
      <c r="A194" s="17" t="s">
        <v>1367</v>
      </c>
      <c r="B194" s="17" t="s">
        <v>1368</v>
      </c>
      <c r="C194" s="55" t="s">
        <v>568</v>
      </c>
      <c r="D194" s="17" t="s">
        <v>29</v>
      </c>
      <c r="E194" s="84" t="s">
        <v>402</v>
      </c>
      <c r="F194" s="17"/>
      <c r="G194" s="17" t="s">
        <v>956</v>
      </c>
    </row>
    <row r="195" spans="1:7" x14ac:dyDescent="0.15">
      <c r="A195" s="17" t="s">
        <v>1369</v>
      </c>
      <c r="B195" s="17" t="s">
        <v>1370</v>
      </c>
      <c r="C195" s="55" t="s">
        <v>556</v>
      </c>
      <c r="D195" s="17" t="s">
        <v>29</v>
      </c>
      <c r="E195" s="84" t="s">
        <v>402</v>
      </c>
      <c r="F195" s="17"/>
      <c r="G195" s="17" t="s">
        <v>956</v>
      </c>
    </row>
    <row r="196" spans="1:7" x14ac:dyDescent="0.15">
      <c r="A196" s="17" t="s">
        <v>1371</v>
      </c>
      <c r="B196" s="17" t="s">
        <v>1372</v>
      </c>
      <c r="C196" s="55" t="s">
        <v>857</v>
      </c>
      <c r="D196" s="17" t="s">
        <v>30</v>
      </c>
      <c r="E196" s="84" t="s">
        <v>402</v>
      </c>
      <c r="F196" s="17"/>
      <c r="G196" s="17" t="s">
        <v>967</v>
      </c>
    </row>
    <row r="197" spans="1:7" x14ac:dyDescent="0.15">
      <c r="A197" s="17" t="s">
        <v>1373</v>
      </c>
      <c r="B197" s="17" t="s">
        <v>1374</v>
      </c>
      <c r="C197" s="55" t="s">
        <v>715</v>
      </c>
      <c r="D197" s="17" t="s">
        <v>31</v>
      </c>
      <c r="E197" s="84" t="s">
        <v>402</v>
      </c>
      <c r="F197" s="17" t="s">
        <v>1375</v>
      </c>
      <c r="G197" s="17" t="s">
        <v>961</v>
      </c>
    </row>
    <row r="198" spans="1:7" x14ac:dyDescent="0.15">
      <c r="A198" s="17" t="s">
        <v>1376</v>
      </c>
      <c r="B198" s="17" t="s">
        <v>1377</v>
      </c>
      <c r="C198" s="55" t="s">
        <v>921</v>
      </c>
      <c r="D198" s="17" t="s">
        <v>33</v>
      </c>
      <c r="E198" s="84" t="s">
        <v>402</v>
      </c>
      <c r="F198" s="17"/>
      <c r="G198" s="17" t="s">
        <v>964</v>
      </c>
    </row>
    <row r="199" spans="1:7" x14ac:dyDescent="0.15">
      <c r="A199" s="17" t="s">
        <v>1378</v>
      </c>
      <c r="B199" s="17" t="s">
        <v>1379</v>
      </c>
      <c r="C199" s="55" t="s">
        <v>801</v>
      </c>
      <c r="D199" s="17" t="s">
        <v>32</v>
      </c>
      <c r="E199" s="84" t="s">
        <v>402</v>
      </c>
      <c r="F199" s="17"/>
      <c r="G199" s="17" t="s">
        <v>406</v>
      </c>
    </row>
    <row r="200" spans="1:7" x14ac:dyDescent="0.15">
      <c r="A200" s="17" t="s">
        <v>1380</v>
      </c>
      <c r="B200" s="17" t="s">
        <v>1381</v>
      </c>
      <c r="C200" s="55" t="s">
        <v>800</v>
      </c>
      <c r="D200" s="17" t="s">
        <v>32</v>
      </c>
      <c r="E200" s="84" t="s">
        <v>402</v>
      </c>
      <c r="F200" s="17"/>
      <c r="G200" s="17" t="s">
        <v>406</v>
      </c>
    </row>
    <row r="201" spans="1:7" x14ac:dyDescent="0.15">
      <c r="A201" s="17" t="s">
        <v>1382</v>
      </c>
      <c r="B201" s="17" t="s">
        <v>1383</v>
      </c>
      <c r="C201" s="55" t="s">
        <v>865</v>
      </c>
      <c r="D201" s="17" t="s">
        <v>30</v>
      </c>
      <c r="E201" s="84" t="s">
        <v>402</v>
      </c>
      <c r="F201" s="17"/>
      <c r="G201" s="17" t="s">
        <v>967</v>
      </c>
    </row>
    <row r="202" spans="1:7" x14ac:dyDescent="0.15">
      <c r="A202" s="17" t="s">
        <v>1384</v>
      </c>
      <c r="B202" s="17" t="s">
        <v>1385</v>
      </c>
      <c r="C202" s="55" t="s">
        <v>861</v>
      </c>
      <c r="D202" s="17" t="s">
        <v>30</v>
      </c>
      <c r="E202" s="84" t="s">
        <v>402</v>
      </c>
      <c r="F202" s="17"/>
      <c r="G202" s="17" t="s">
        <v>967</v>
      </c>
    </row>
    <row r="203" spans="1:7" x14ac:dyDescent="0.15">
      <c r="A203" s="17" t="s">
        <v>1386</v>
      </c>
      <c r="B203" s="17" t="s">
        <v>1387</v>
      </c>
      <c r="C203" s="55" t="s">
        <v>569</v>
      </c>
      <c r="D203" s="17" t="s">
        <v>29</v>
      </c>
      <c r="E203" s="84" t="s">
        <v>401</v>
      </c>
      <c r="F203" s="17"/>
      <c r="G203" s="17" t="s">
        <v>956</v>
      </c>
    </row>
    <row r="204" spans="1:7" x14ac:dyDescent="0.15">
      <c r="A204" s="17" t="s">
        <v>570</v>
      </c>
      <c r="B204" s="17" t="s">
        <v>570</v>
      </c>
      <c r="C204" s="55" t="s">
        <v>570</v>
      </c>
      <c r="D204" s="17" t="s">
        <v>29</v>
      </c>
      <c r="E204" s="84" t="s">
        <v>402</v>
      </c>
      <c r="F204" s="17"/>
      <c r="G204" s="17" t="s">
        <v>956</v>
      </c>
    </row>
    <row r="205" spans="1:7" x14ac:dyDescent="0.15">
      <c r="A205" s="17" t="s">
        <v>1388</v>
      </c>
      <c r="B205" s="17" t="s">
        <v>1389</v>
      </c>
      <c r="C205" s="55" t="s">
        <v>573</v>
      </c>
      <c r="D205" s="17" t="s">
        <v>29</v>
      </c>
      <c r="E205" s="84" t="s">
        <v>402</v>
      </c>
      <c r="F205" s="17"/>
      <c r="G205" s="17" t="s">
        <v>956</v>
      </c>
    </row>
    <row r="206" spans="1:7" x14ac:dyDescent="0.15">
      <c r="A206" s="17" t="s">
        <v>1390</v>
      </c>
      <c r="B206" s="17" t="s">
        <v>1391</v>
      </c>
      <c r="C206" s="55" t="s">
        <v>862</v>
      </c>
      <c r="D206" s="17" t="s">
        <v>30</v>
      </c>
      <c r="E206" s="84" t="s">
        <v>402</v>
      </c>
      <c r="F206" s="17"/>
      <c r="G206" s="17" t="s">
        <v>967</v>
      </c>
    </row>
    <row r="207" spans="1:7" x14ac:dyDescent="0.15">
      <c r="A207" s="17" t="s">
        <v>1392</v>
      </c>
      <c r="B207" s="17" t="s">
        <v>1393</v>
      </c>
      <c r="C207" s="55" t="s">
        <v>571</v>
      </c>
      <c r="D207" s="17" t="s">
        <v>29</v>
      </c>
      <c r="E207" s="84" t="s">
        <v>402</v>
      </c>
      <c r="F207" s="17"/>
      <c r="G207" s="17" t="s">
        <v>956</v>
      </c>
    </row>
    <row r="208" spans="1:7" x14ac:dyDescent="0.15">
      <c r="A208" s="17" t="s">
        <v>1394</v>
      </c>
      <c r="B208" s="17" t="s">
        <v>1395</v>
      </c>
      <c r="C208" s="55" t="s">
        <v>863</v>
      </c>
      <c r="D208" s="17" t="s">
        <v>30</v>
      </c>
      <c r="E208" s="84" t="s">
        <v>402</v>
      </c>
      <c r="F208" s="17"/>
      <c r="G208" s="17" t="s">
        <v>967</v>
      </c>
    </row>
    <row r="209" spans="1:7" x14ac:dyDescent="0.15">
      <c r="A209" s="17" t="s">
        <v>1396</v>
      </c>
      <c r="B209" s="17" t="s">
        <v>1397</v>
      </c>
      <c r="C209" s="55" t="s">
        <v>1398</v>
      </c>
      <c r="D209" s="17" t="s">
        <v>981</v>
      </c>
      <c r="E209" s="84" t="s">
        <v>400</v>
      </c>
      <c r="F209" s="17"/>
      <c r="G209" s="17" t="s">
        <v>982</v>
      </c>
    </row>
    <row r="210" spans="1:7" x14ac:dyDescent="0.15">
      <c r="A210" s="17" t="s">
        <v>1399</v>
      </c>
      <c r="B210" s="17" t="s">
        <v>1400</v>
      </c>
      <c r="C210" s="55" t="s">
        <v>569</v>
      </c>
      <c r="D210" s="17" t="s">
        <v>981</v>
      </c>
      <c r="E210" s="84" t="s">
        <v>400</v>
      </c>
      <c r="F210" s="17"/>
      <c r="G210" s="17" t="s">
        <v>982</v>
      </c>
    </row>
    <row r="211" spans="1:7" x14ac:dyDescent="0.15">
      <c r="A211" s="17" t="s">
        <v>1401</v>
      </c>
      <c r="B211" s="17" t="s">
        <v>1402</v>
      </c>
      <c r="C211" s="55" t="s">
        <v>716</v>
      </c>
      <c r="D211" s="17" t="s">
        <v>31</v>
      </c>
      <c r="E211" s="84" t="s">
        <v>402</v>
      </c>
      <c r="F211" s="17"/>
      <c r="G211" s="17" t="s">
        <v>961</v>
      </c>
    </row>
    <row r="212" spans="1:7" x14ac:dyDescent="0.15">
      <c r="A212" s="17" t="s">
        <v>1403</v>
      </c>
      <c r="B212" s="17" t="s">
        <v>1404</v>
      </c>
      <c r="C212" s="55" t="s">
        <v>572</v>
      </c>
      <c r="D212" s="17" t="s">
        <v>29</v>
      </c>
      <c r="E212" s="84" t="s">
        <v>402</v>
      </c>
      <c r="F212" s="17"/>
      <c r="G212" s="17" t="s">
        <v>956</v>
      </c>
    </row>
    <row r="213" spans="1:7" x14ac:dyDescent="0.15">
      <c r="A213" s="17" t="s">
        <v>1405</v>
      </c>
      <c r="B213" s="17" t="s">
        <v>1406</v>
      </c>
      <c r="C213" s="55" t="s">
        <v>864</v>
      </c>
      <c r="D213" s="17" t="s">
        <v>30</v>
      </c>
      <c r="E213" s="84" t="s">
        <v>402</v>
      </c>
      <c r="F213" s="17"/>
      <c r="G213" s="17" t="s">
        <v>967</v>
      </c>
    </row>
    <row r="214" spans="1:7" x14ac:dyDescent="0.15">
      <c r="A214" s="17" t="s">
        <v>1407</v>
      </c>
      <c r="B214" s="17" t="s">
        <v>1408</v>
      </c>
      <c r="C214" s="55" t="s">
        <v>1409</v>
      </c>
      <c r="D214" s="17" t="s">
        <v>981</v>
      </c>
      <c r="E214" s="84" t="s">
        <v>400</v>
      </c>
      <c r="F214" s="17"/>
      <c r="G214" s="17" t="s">
        <v>982</v>
      </c>
    </row>
    <row r="215" spans="1:7" x14ac:dyDescent="0.15">
      <c r="A215" s="17" t="s">
        <v>1410</v>
      </c>
      <c r="B215" s="17" t="s">
        <v>1411</v>
      </c>
      <c r="C215" s="55" t="s">
        <v>717</v>
      </c>
      <c r="D215" s="17" t="s">
        <v>31</v>
      </c>
      <c r="E215" s="84" t="s">
        <v>402</v>
      </c>
      <c r="F215" s="17"/>
      <c r="G215" s="17" t="s">
        <v>961</v>
      </c>
    </row>
    <row r="216" spans="1:7" x14ac:dyDescent="0.15">
      <c r="A216" s="17" t="s">
        <v>1412</v>
      </c>
      <c r="B216" s="17" t="s">
        <v>1413</v>
      </c>
      <c r="C216" s="55" t="s">
        <v>1414</v>
      </c>
      <c r="D216" s="17" t="s">
        <v>981</v>
      </c>
      <c r="E216" s="84" t="s">
        <v>400</v>
      </c>
      <c r="F216" s="17"/>
      <c r="G216" s="17" t="s">
        <v>982</v>
      </c>
    </row>
    <row r="217" spans="1:7" x14ac:dyDescent="0.15">
      <c r="A217" s="17" t="s">
        <v>1415</v>
      </c>
      <c r="B217" s="17" t="s">
        <v>1416</v>
      </c>
      <c r="C217" s="55" t="s">
        <v>1417</v>
      </c>
      <c r="D217" s="17" t="s">
        <v>981</v>
      </c>
      <c r="E217" s="84" t="s">
        <v>400</v>
      </c>
      <c r="F217" s="17"/>
      <c r="G217" s="17" t="s">
        <v>982</v>
      </c>
    </row>
    <row r="218" spans="1:7" x14ac:dyDescent="0.15">
      <c r="A218" s="17" t="s">
        <v>1418</v>
      </c>
      <c r="B218" s="17" t="s">
        <v>1419</v>
      </c>
      <c r="C218" s="55" t="s">
        <v>718</v>
      </c>
      <c r="D218" s="17" t="s">
        <v>31</v>
      </c>
      <c r="E218" s="84" t="s">
        <v>402</v>
      </c>
      <c r="F218" s="17"/>
      <c r="G218" s="17" t="s">
        <v>961</v>
      </c>
    </row>
    <row r="219" spans="1:7" x14ac:dyDescent="0.15">
      <c r="A219" s="17" t="s">
        <v>1420</v>
      </c>
      <c r="B219" s="17" t="s">
        <v>1421</v>
      </c>
      <c r="C219" s="55" t="s">
        <v>719</v>
      </c>
      <c r="D219" s="17" t="s">
        <v>31</v>
      </c>
      <c r="E219" s="84" t="s">
        <v>402</v>
      </c>
      <c r="F219" s="17"/>
      <c r="G219" s="17" t="s">
        <v>961</v>
      </c>
    </row>
    <row r="220" spans="1:7" x14ac:dyDescent="0.15">
      <c r="A220" s="17" t="s">
        <v>1422</v>
      </c>
      <c r="B220" s="17" t="s">
        <v>1423</v>
      </c>
      <c r="C220" s="55" t="s">
        <v>720</v>
      </c>
      <c r="D220" s="17" t="s">
        <v>31</v>
      </c>
      <c r="E220" s="84" t="s">
        <v>402</v>
      </c>
      <c r="F220" s="17"/>
      <c r="G220" s="17" t="s">
        <v>961</v>
      </c>
    </row>
    <row r="221" spans="1:7" x14ac:dyDescent="0.15">
      <c r="A221" s="17" t="s">
        <v>1424</v>
      </c>
      <c r="B221" s="17" t="s">
        <v>1425</v>
      </c>
      <c r="C221" s="55" t="s">
        <v>721</v>
      </c>
      <c r="D221" s="17" t="s">
        <v>31</v>
      </c>
      <c r="E221" s="84" t="s">
        <v>402</v>
      </c>
      <c r="F221" s="17"/>
      <c r="G221" s="17" t="s">
        <v>961</v>
      </c>
    </row>
    <row r="222" spans="1:7" x14ac:dyDescent="0.15">
      <c r="A222" s="17" t="s">
        <v>1426</v>
      </c>
      <c r="B222" s="17" t="s">
        <v>1427</v>
      </c>
      <c r="C222" s="55" t="s">
        <v>575</v>
      </c>
      <c r="D222" s="17" t="s">
        <v>29</v>
      </c>
      <c r="E222" s="84" t="s">
        <v>402</v>
      </c>
      <c r="F222" s="17"/>
      <c r="G222" s="17" t="s">
        <v>956</v>
      </c>
    </row>
    <row r="223" spans="1:7" x14ac:dyDescent="0.15">
      <c r="A223" s="17" t="s">
        <v>1428</v>
      </c>
      <c r="B223" s="17" t="s">
        <v>1429</v>
      </c>
      <c r="C223" s="55" t="s">
        <v>722</v>
      </c>
      <c r="D223" s="17" t="s">
        <v>31</v>
      </c>
      <c r="E223" s="84" t="s">
        <v>401</v>
      </c>
      <c r="F223" s="17" t="s">
        <v>425</v>
      </c>
      <c r="G223" s="17" t="s">
        <v>961</v>
      </c>
    </row>
    <row r="224" spans="1:7" x14ac:dyDescent="0.15">
      <c r="A224" s="17" t="s">
        <v>1430</v>
      </c>
      <c r="B224" s="17" t="s">
        <v>1431</v>
      </c>
      <c r="C224" s="55" t="s">
        <v>723</v>
      </c>
      <c r="D224" s="17" t="s">
        <v>31</v>
      </c>
      <c r="E224" s="84" t="s">
        <v>402</v>
      </c>
      <c r="F224" s="17"/>
      <c r="G224" s="17" t="s">
        <v>961</v>
      </c>
    </row>
    <row r="225" spans="1:7" x14ac:dyDescent="0.15">
      <c r="A225" s="17" t="s">
        <v>1432</v>
      </c>
      <c r="B225" s="17" t="s">
        <v>1433</v>
      </c>
      <c r="C225" s="55" t="s">
        <v>1434</v>
      </c>
      <c r="D225" s="17" t="s">
        <v>981</v>
      </c>
      <c r="E225" s="84" t="s">
        <v>400</v>
      </c>
      <c r="F225" s="17"/>
      <c r="G225" s="17" t="s">
        <v>982</v>
      </c>
    </row>
    <row r="226" spans="1:7" x14ac:dyDescent="0.15">
      <c r="A226" s="17" t="s">
        <v>1435</v>
      </c>
      <c r="B226" s="17" t="s">
        <v>1436</v>
      </c>
      <c r="C226" s="55" t="s">
        <v>802</v>
      </c>
      <c r="D226" s="17" t="s">
        <v>32</v>
      </c>
      <c r="E226" s="84" t="s">
        <v>402</v>
      </c>
      <c r="F226" s="17"/>
      <c r="G226" s="17" t="s">
        <v>406</v>
      </c>
    </row>
    <row r="227" spans="1:7" x14ac:dyDescent="0.15">
      <c r="A227" s="17" t="s">
        <v>1437</v>
      </c>
      <c r="B227" s="17" t="s">
        <v>1438</v>
      </c>
      <c r="C227" s="55" t="s">
        <v>725</v>
      </c>
      <c r="D227" s="17" t="s">
        <v>31</v>
      </c>
      <c r="E227" s="84" t="s">
        <v>402</v>
      </c>
      <c r="F227" s="17" t="s">
        <v>1439</v>
      </c>
      <c r="G227" s="17" t="s">
        <v>961</v>
      </c>
    </row>
    <row r="228" spans="1:7" x14ac:dyDescent="0.15">
      <c r="A228" s="17" t="s">
        <v>1440</v>
      </c>
      <c r="B228" s="17" t="s">
        <v>1441</v>
      </c>
      <c r="C228" s="55"/>
      <c r="D228" s="17" t="s">
        <v>1440</v>
      </c>
      <c r="E228" s="84" t="s">
        <v>400</v>
      </c>
      <c r="F228" s="17"/>
      <c r="G228" s="17"/>
    </row>
    <row r="229" spans="1:7" x14ac:dyDescent="0.15">
      <c r="A229" s="17" t="s">
        <v>576</v>
      </c>
      <c r="B229" s="17" t="s">
        <v>1442</v>
      </c>
      <c r="C229" s="55" t="s">
        <v>576</v>
      </c>
      <c r="D229" s="17" t="s">
        <v>29</v>
      </c>
      <c r="E229" s="84" t="s">
        <v>402</v>
      </c>
      <c r="F229" s="17"/>
      <c r="G229" s="17" t="s">
        <v>956</v>
      </c>
    </row>
    <row r="230" spans="1:7" x14ac:dyDescent="0.15">
      <c r="A230" s="17" t="s">
        <v>1443</v>
      </c>
      <c r="B230" s="17" t="s">
        <v>1444</v>
      </c>
      <c r="C230" s="55" t="s">
        <v>727</v>
      </c>
      <c r="D230" s="17" t="s">
        <v>31</v>
      </c>
      <c r="E230" s="84" t="s">
        <v>402</v>
      </c>
      <c r="F230" s="17"/>
      <c r="G230" s="17" t="s">
        <v>961</v>
      </c>
    </row>
    <row r="231" spans="1:7" x14ac:dyDescent="0.15">
      <c r="A231" s="17" t="s">
        <v>1445</v>
      </c>
      <c r="B231" s="17" t="s">
        <v>1446</v>
      </c>
      <c r="C231" s="55" t="s">
        <v>726</v>
      </c>
      <c r="D231" s="17" t="s">
        <v>31</v>
      </c>
      <c r="E231" s="84" t="s">
        <v>402</v>
      </c>
      <c r="F231" s="17"/>
      <c r="G231" s="17" t="s">
        <v>961</v>
      </c>
    </row>
    <row r="232" spans="1:7" x14ac:dyDescent="0.15">
      <c r="A232" s="17" t="s">
        <v>1447</v>
      </c>
      <c r="B232" s="17" t="s">
        <v>1448</v>
      </c>
      <c r="C232" s="55" t="s">
        <v>724</v>
      </c>
      <c r="D232" s="17" t="s">
        <v>31</v>
      </c>
      <c r="E232" s="84" t="s">
        <v>402</v>
      </c>
      <c r="F232" s="17"/>
      <c r="G232" s="17" t="s">
        <v>961</v>
      </c>
    </row>
    <row r="233" spans="1:7" x14ac:dyDescent="0.15">
      <c r="A233" s="17" t="s">
        <v>1449</v>
      </c>
      <c r="B233" s="17" t="s">
        <v>1450</v>
      </c>
      <c r="C233" s="55" t="s">
        <v>922</v>
      </c>
      <c r="D233" s="17" t="s">
        <v>33</v>
      </c>
      <c r="E233" s="84" t="s">
        <v>402</v>
      </c>
      <c r="F233" s="17"/>
      <c r="G233" s="17" t="s">
        <v>964</v>
      </c>
    </row>
    <row r="234" spans="1:7" x14ac:dyDescent="0.15">
      <c r="A234" s="17" t="s">
        <v>1451</v>
      </c>
      <c r="B234" s="17" t="s">
        <v>1452</v>
      </c>
      <c r="C234" s="55" t="s">
        <v>650</v>
      </c>
      <c r="D234" s="17" t="s">
        <v>35</v>
      </c>
      <c r="E234" s="84" t="s">
        <v>402</v>
      </c>
      <c r="F234" s="17"/>
      <c r="G234" s="17" t="s">
        <v>405</v>
      </c>
    </row>
    <row r="235" spans="1:7" x14ac:dyDescent="0.15">
      <c r="A235" s="17" t="s">
        <v>1453</v>
      </c>
      <c r="B235" s="17" t="s">
        <v>1454</v>
      </c>
      <c r="C235" s="55" t="s">
        <v>803</v>
      </c>
      <c r="D235" s="17" t="s">
        <v>32</v>
      </c>
      <c r="E235" s="84" t="s">
        <v>402</v>
      </c>
      <c r="F235" s="17"/>
      <c r="G235" s="17" t="s">
        <v>406</v>
      </c>
    </row>
    <row r="236" spans="1:7" x14ac:dyDescent="0.15">
      <c r="A236" s="17" t="s">
        <v>1455</v>
      </c>
      <c r="B236" s="17" t="s">
        <v>1456</v>
      </c>
      <c r="C236" s="55" t="s">
        <v>923</v>
      </c>
      <c r="D236" s="17" t="s">
        <v>33</v>
      </c>
      <c r="E236" s="84" t="s">
        <v>401</v>
      </c>
      <c r="F236" s="17"/>
      <c r="G236" s="17" t="s">
        <v>964</v>
      </c>
    </row>
    <row r="237" spans="1:7" x14ac:dyDescent="0.15">
      <c r="A237" s="17" t="s">
        <v>1457</v>
      </c>
      <c r="B237" s="17" t="s">
        <v>1458</v>
      </c>
      <c r="C237" s="55" t="s">
        <v>577</v>
      </c>
      <c r="D237" s="17" t="s">
        <v>29</v>
      </c>
      <c r="E237" s="84" t="s">
        <v>401</v>
      </c>
      <c r="F237" s="17"/>
      <c r="G237" s="17" t="s">
        <v>956</v>
      </c>
    </row>
    <row r="238" spans="1:7" x14ac:dyDescent="0.15">
      <c r="A238" s="17" t="s">
        <v>1459</v>
      </c>
      <c r="B238" s="17" t="s">
        <v>1460</v>
      </c>
      <c r="C238" s="55" t="s">
        <v>578</v>
      </c>
      <c r="D238" s="17" t="s">
        <v>29</v>
      </c>
      <c r="E238" s="84" t="s">
        <v>402</v>
      </c>
      <c r="F238" s="17"/>
      <c r="G238" s="17" t="s">
        <v>956</v>
      </c>
    </row>
    <row r="239" spans="1:7" x14ac:dyDescent="0.15">
      <c r="A239" s="17" t="s">
        <v>1461</v>
      </c>
      <c r="B239" s="17" t="s">
        <v>1462</v>
      </c>
      <c r="C239" s="55" t="s">
        <v>867</v>
      </c>
      <c r="D239" s="17" t="s">
        <v>30</v>
      </c>
      <c r="E239" s="84" t="s">
        <v>402</v>
      </c>
      <c r="F239" s="17"/>
      <c r="G239" s="17" t="s">
        <v>967</v>
      </c>
    </row>
    <row r="240" spans="1:7" x14ac:dyDescent="0.15">
      <c r="A240" s="17" t="s">
        <v>1463</v>
      </c>
      <c r="B240" s="17" t="s">
        <v>1464</v>
      </c>
      <c r="C240" s="55" t="s">
        <v>866</v>
      </c>
      <c r="D240" s="17" t="s">
        <v>30</v>
      </c>
      <c r="E240" s="84" t="s">
        <v>401</v>
      </c>
      <c r="F240" s="17"/>
      <c r="G240" s="17" t="s">
        <v>967</v>
      </c>
    </row>
    <row r="241" spans="1:7" x14ac:dyDescent="0.15">
      <c r="A241" s="17" t="s">
        <v>1465</v>
      </c>
      <c r="B241" s="17" t="s">
        <v>1466</v>
      </c>
      <c r="C241" s="55" t="s">
        <v>804</v>
      </c>
      <c r="D241" s="17" t="s">
        <v>32</v>
      </c>
      <c r="E241" s="84" t="s">
        <v>402</v>
      </c>
      <c r="F241" s="17"/>
      <c r="G241" s="17" t="s">
        <v>406</v>
      </c>
    </row>
    <row r="242" spans="1:7" x14ac:dyDescent="0.15">
      <c r="A242" s="17" t="s">
        <v>1467</v>
      </c>
      <c r="B242" s="17" t="s">
        <v>1468</v>
      </c>
      <c r="C242" s="55" t="s">
        <v>829</v>
      </c>
      <c r="D242" s="17" t="s">
        <v>34</v>
      </c>
      <c r="E242" s="84" t="s">
        <v>402</v>
      </c>
      <c r="F242" s="17"/>
      <c r="G242" s="17" t="s">
        <v>1227</v>
      </c>
    </row>
    <row r="243" spans="1:7" x14ac:dyDescent="0.15">
      <c r="A243" s="17" t="s">
        <v>1469</v>
      </c>
      <c r="B243" s="17" t="s">
        <v>1470</v>
      </c>
      <c r="C243" s="55" t="s">
        <v>728</v>
      </c>
      <c r="D243" s="17" t="s">
        <v>31</v>
      </c>
      <c r="E243" s="84" t="s">
        <v>401</v>
      </c>
      <c r="F243" s="17" t="s">
        <v>1471</v>
      </c>
      <c r="G243" s="17" t="s">
        <v>961</v>
      </c>
    </row>
    <row r="244" spans="1:7" x14ac:dyDescent="0.15">
      <c r="A244" s="17" t="s">
        <v>1472</v>
      </c>
      <c r="B244" s="17" t="s">
        <v>1473</v>
      </c>
      <c r="C244" s="55" t="s">
        <v>925</v>
      </c>
      <c r="D244" s="17" t="s">
        <v>33</v>
      </c>
      <c r="E244" s="84" t="s">
        <v>402</v>
      </c>
      <c r="F244" s="17"/>
      <c r="G244" s="17" t="s">
        <v>964</v>
      </c>
    </row>
    <row r="245" spans="1:7" x14ac:dyDescent="0.15">
      <c r="A245" s="17" t="s">
        <v>1474</v>
      </c>
      <c r="B245" s="17" t="s">
        <v>1475</v>
      </c>
      <c r="C245" s="55" t="s">
        <v>1476</v>
      </c>
      <c r="D245" s="17" t="s">
        <v>981</v>
      </c>
      <c r="E245" s="84" t="s">
        <v>400</v>
      </c>
      <c r="F245" s="17"/>
      <c r="G245" s="17" t="s">
        <v>982</v>
      </c>
    </row>
    <row r="246" spans="1:7" x14ac:dyDescent="0.15">
      <c r="A246" s="17" t="s">
        <v>1477</v>
      </c>
      <c r="B246" s="17" t="s">
        <v>1478</v>
      </c>
      <c r="C246" s="55" t="s">
        <v>729</v>
      </c>
      <c r="D246" s="17" t="s">
        <v>31</v>
      </c>
      <c r="E246" s="84" t="s">
        <v>402</v>
      </c>
      <c r="F246" s="17" t="s">
        <v>1479</v>
      </c>
      <c r="G246" s="17" t="s">
        <v>961</v>
      </c>
    </row>
    <row r="247" spans="1:7" x14ac:dyDescent="0.15">
      <c r="A247" s="17" t="s">
        <v>1480</v>
      </c>
      <c r="B247" s="17" t="s">
        <v>1481</v>
      </c>
      <c r="C247" s="55" t="s">
        <v>924</v>
      </c>
      <c r="D247" s="17" t="s">
        <v>33</v>
      </c>
      <c r="E247" s="84" t="s">
        <v>402</v>
      </c>
      <c r="F247" s="17"/>
      <c r="G247" s="17" t="s">
        <v>964</v>
      </c>
    </row>
    <row r="248" spans="1:7" x14ac:dyDescent="0.15">
      <c r="A248" s="17" t="s">
        <v>1482</v>
      </c>
      <c r="B248" s="17" t="s">
        <v>1483</v>
      </c>
      <c r="C248" s="55" t="s">
        <v>1484</v>
      </c>
      <c r="D248" s="17" t="s">
        <v>981</v>
      </c>
      <c r="E248" s="84" t="s">
        <v>400</v>
      </c>
      <c r="F248" s="17"/>
      <c r="G248" s="17" t="s">
        <v>982</v>
      </c>
    </row>
    <row r="249" spans="1:7" x14ac:dyDescent="0.15">
      <c r="A249" s="17" t="s">
        <v>1485</v>
      </c>
      <c r="B249" s="17" t="s">
        <v>1486</v>
      </c>
      <c r="C249" s="55" t="s">
        <v>868</v>
      </c>
      <c r="D249" s="17" t="s">
        <v>30</v>
      </c>
      <c r="E249" s="84" t="s">
        <v>401</v>
      </c>
      <c r="F249" s="17"/>
      <c r="G249" s="17" t="s">
        <v>967</v>
      </c>
    </row>
    <row r="250" spans="1:7" x14ac:dyDescent="0.15">
      <c r="A250" s="17" t="s">
        <v>1487</v>
      </c>
      <c r="B250" s="17" t="s">
        <v>1488</v>
      </c>
      <c r="C250" s="55" t="s">
        <v>926</v>
      </c>
      <c r="D250" s="17" t="s">
        <v>33</v>
      </c>
      <c r="E250" s="84" t="s">
        <v>402</v>
      </c>
      <c r="F250" s="17"/>
      <c r="G250" s="17" t="s">
        <v>964</v>
      </c>
    </row>
    <row r="251" spans="1:7" x14ac:dyDescent="0.15">
      <c r="A251" s="17" t="s">
        <v>1489</v>
      </c>
      <c r="B251" s="17" t="s">
        <v>1490</v>
      </c>
      <c r="C251" s="55" t="s">
        <v>831</v>
      </c>
      <c r="D251" s="17" t="s">
        <v>34</v>
      </c>
      <c r="E251" s="84" t="s">
        <v>402</v>
      </c>
      <c r="F251" s="17"/>
      <c r="G251" s="17" t="s">
        <v>1227</v>
      </c>
    </row>
    <row r="252" spans="1:7" x14ac:dyDescent="0.15">
      <c r="A252" s="17" t="s">
        <v>1491</v>
      </c>
      <c r="B252" s="17" t="s">
        <v>1492</v>
      </c>
      <c r="C252" s="55" t="s">
        <v>929</v>
      </c>
      <c r="D252" s="17" t="s">
        <v>33</v>
      </c>
      <c r="E252" s="84" t="s">
        <v>402</v>
      </c>
      <c r="F252" s="17"/>
      <c r="G252" s="17" t="s">
        <v>964</v>
      </c>
    </row>
    <row r="253" spans="1:7" x14ac:dyDescent="0.15">
      <c r="A253" s="17" t="s">
        <v>1493</v>
      </c>
      <c r="B253" s="17" t="s">
        <v>1494</v>
      </c>
      <c r="C253" s="55" t="s">
        <v>580</v>
      </c>
      <c r="D253" s="17" t="s">
        <v>29</v>
      </c>
      <c r="E253" s="84" t="s">
        <v>402</v>
      </c>
      <c r="F253" s="17"/>
      <c r="G253" s="17" t="s">
        <v>956</v>
      </c>
    </row>
    <row r="254" spans="1:7" x14ac:dyDescent="0.15">
      <c r="A254" s="17" t="s">
        <v>1495</v>
      </c>
      <c r="B254" s="17" t="s">
        <v>1496</v>
      </c>
      <c r="C254" s="55" t="s">
        <v>927</v>
      </c>
      <c r="D254" s="17" t="s">
        <v>33</v>
      </c>
      <c r="E254" s="84" t="s">
        <v>402</v>
      </c>
      <c r="F254" s="17"/>
      <c r="G254" s="17" t="s">
        <v>964</v>
      </c>
    </row>
    <row r="255" spans="1:7" x14ac:dyDescent="0.15">
      <c r="A255" s="17" t="s">
        <v>1497</v>
      </c>
      <c r="B255" s="17" t="s">
        <v>1498</v>
      </c>
      <c r="C255" s="55" t="s">
        <v>928</v>
      </c>
      <c r="D255" s="17" t="s">
        <v>33</v>
      </c>
      <c r="E255" s="84" t="s">
        <v>402</v>
      </c>
      <c r="F255" s="17"/>
      <c r="G255" s="17" t="s">
        <v>964</v>
      </c>
    </row>
    <row r="256" spans="1:7" x14ac:dyDescent="0.15">
      <c r="A256" s="17" t="s">
        <v>1499</v>
      </c>
      <c r="B256" s="17" t="s">
        <v>1500</v>
      </c>
      <c r="C256" s="55" t="s">
        <v>830</v>
      </c>
      <c r="D256" s="17" t="s">
        <v>34</v>
      </c>
      <c r="E256" s="84" t="s">
        <v>402</v>
      </c>
      <c r="F256" s="17"/>
      <c r="G256" s="17" t="s">
        <v>1227</v>
      </c>
    </row>
    <row r="257" spans="1:7" x14ac:dyDescent="0.15">
      <c r="A257" s="17" t="s">
        <v>1501</v>
      </c>
      <c r="B257" s="17" t="s">
        <v>1502</v>
      </c>
      <c r="C257" s="55" t="s">
        <v>579</v>
      </c>
      <c r="D257" s="17" t="s">
        <v>29</v>
      </c>
      <c r="E257" s="84" t="s">
        <v>402</v>
      </c>
      <c r="F257" s="17"/>
      <c r="G257" s="17" t="s">
        <v>956</v>
      </c>
    </row>
    <row r="258" spans="1:7" x14ac:dyDescent="0.15">
      <c r="A258" s="17" t="s">
        <v>1503</v>
      </c>
      <c r="B258" s="17" t="s">
        <v>1504</v>
      </c>
      <c r="C258" s="55" t="s">
        <v>581</v>
      </c>
      <c r="D258" s="17" t="s">
        <v>29</v>
      </c>
      <c r="E258" s="84" t="s">
        <v>402</v>
      </c>
      <c r="F258" s="17" t="s">
        <v>1505</v>
      </c>
      <c r="G258" s="17" t="s">
        <v>956</v>
      </c>
    </row>
    <row r="259" spans="1:7" x14ac:dyDescent="0.15">
      <c r="A259" s="17" t="s">
        <v>1506</v>
      </c>
      <c r="B259" s="17" t="s">
        <v>1507</v>
      </c>
      <c r="C259" s="55" t="s">
        <v>582</v>
      </c>
      <c r="D259" s="17" t="s">
        <v>29</v>
      </c>
      <c r="E259" s="84" t="s">
        <v>402</v>
      </c>
      <c r="F259" s="17"/>
      <c r="G259" s="17" t="s">
        <v>956</v>
      </c>
    </row>
    <row r="260" spans="1:7" x14ac:dyDescent="0.15">
      <c r="A260" s="17" t="s">
        <v>1508</v>
      </c>
      <c r="B260" s="17" t="s">
        <v>1509</v>
      </c>
      <c r="C260" s="55" t="s">
        <v>730</v>
      </c>
      <c r="D260" s="17" t="s">
        <v>31</v>
      </c>
      <c r="E260" s="84" t="s">
        <v>402</v>
      </c>
      <c r="F260" s="17"/>
      <c r="G260" s="17" t="s">
        <v>961</v>
      </c>
    </row>
    <row r="261" spans="1:7" x14ac:dyDescent="0.15">
      <c r="A261" s="17" t="s">
        <v>1510</v>
      </c>
      <c r="B261" s="17" t="s">
        <v>805</v>
      </c>
      <c r="C261" s="55" t="s">
        <v>805</v>
      </c>
      <c r="D261" s="17" t="s">
        <v>32</v>
      </c>
      <c r="E261" s="84" t="s">
        <v>402</v>
      </c>
      <c r="F261" s="17"/>
      <c r="G261" s="17" t="s">
        <v>406</v>
      </c>
    </row>
    <row r="262" spans="1:7" x14ac:dyDescent="0.15">
      <c r="A262" s="17" t="s">
        <v>1511</v>
      </c>
      <c r="B262" s="17" t="s">
        <v>1512</v>
      </c>
      <c r="C262" s="55" t="s">
        <v>583</v>
      </c>
      <c r="D262" s="17" t="s">
        <v>29</v>
      </c>
      <c r="E262" s="84" t="s">
        <v>402</v>
      </c>
      <c r="F262" s="17"/>
      <c r="G262" s="17" t="s">
        <v>956</v>
      </c>
    </row>
    <row r="263" spans="1:7" x14ac:dyDescent="0.15">
      <c r="A263" s="17" t="s">
        <v>1513</v>
      </c>
      <c r="B263" s="17" t="s">
        <v>1514</v>
      </c>
      <c r="C263" s="55" t="s">
        <v>1515</v>
      </c>
      <c r="D263" s="17" t="s">
        <v>981</v>
      </c>
      <c r="E263" s="84" t="s">
        <v>400</v>
      </c>
      <c r="F263" s="17"/>
      <c r="G263" s="17" t="s">
        <v>982</v>
      </c>
    </row>
    <row r="264" spans="1:7" x14ac:dyDescent="0.15">
      <c r="A264" s="17" t="s">
        <v>1516</v>
      </c>
      <c r="B264" s="17" t="s">
        <v>1517</v>
      </c>
      <c r="C264" s="55" t="s">
        <v>1518</v>
      </c>
      <c r="D264" s="17" t="s">
        <v>981</v>
      </c>
      <c r="E264" s="84" t="s">
        <v>400</v>
      </c>
      <c r="F264" s="17"/>
      <c r="G264" s="17" t="s">
        <v>982</v>
      </c>
    </row>
    <row r="265" spans="1:7" x14ac:dyDescent="0.15">
      <c r="A265" s="17" t="s">
        <v>1519</v>
      </c>
      <c r="B265" s="17" t="s">
        <v>1520</v>
      </c>
      <c r="C265" s="55" t="s">
        <v>930</v>
      </c>
      <c r="D265" s="17" t="s">
        <v>33</v>
      </c>
      <c r="E265" s="84" t="s">
        <v>402</v>
      </c>
      <c r="F265" s="17"/>
      <c r="G265" s="17" t="s">
        <v>964</v>
      </c>
    </row>
    <row r="266" spans="1:7" x14ac:dyDescent="0.15">
      <c r="A266" s="17" t="s">
        <v>1521</v>
      </c>
      <c r="B266" s="17" t="s">
        <v>1522</v>
      </c>
      <c r="C266" s="55" t="s">
        <v>739</v>
      </c>
      <c r="D266" s="17" t="s">
        <v>31</v>
      </c>
      <c r="E266" s="84" t="s">
        <v>402</v>
      </c>
      <c r="F266" s="17"/>
      <c r="G266" s="17" t="s">
        <v>961</v>
      </c>
    </row>
    <row r="267" spans="1:7" x14ac:dyDescent="0.15">
      <c r="A267" s="17" t="s">
        <v>1523</v>
      </c>
      <c r="B267" s="17" t="s">
        <v>1524</v>
      </c>
      <c r="C267" s="55" t="s">
        <v>876</v>
      </c>
      <c r="D267" s="17" t="s">
        <v>30</v>
      </c>
      <c r="E267" s="84" t="s">
        <v>402</v>
      </c>
      <c r="F267" s="17"/>
      <c r="G267" s="17" t="s">
        <v>967</v>
      </c>
    </row>
    <row r="268" spans="1:7" x14ac:dyDescent="0.15">
      <c r="A268" s="17" t="s">
        <v>1525</v>
      </c>
      <c r="B268" s="17" t="s">
        <v>1526</v>
      </c>
      <c r="C268" s="55" t="s">
        <v>1527</v>
      </c>
      <c r="D268" s="17" t="s">
        <v>981</v>
      </c>
      <c r="E268" s="84" t="s">
        <v>400</v>
      </c>
      <c r="F268" s="17"/>
      <c r="G268" s="17" t="s">
        <v>982</v>
      </c>
    </row>
    <row r="269" spans="1:7" x14ac:dyDescent="0.15">
      <c r="A269" s="17" t="s">
        <v>1528</v>
      </c>
      <c r="B269" s="17" t="s">
        <v>1529</v>
      </c>
      <c r="C269" s="55" t="s">
        <v>1518</v>
      </c>
      <c r="D269" s="17" t="s">
        <v>981</v>
      </c>
      <c r="E269" s="84" t="s">
        <v>400</v>
      </c>
      <c r="F269" s="17"/>
      <c r="G269" s="17" t="s">
        <v>982</v>
      </c>
    </row>
    <row r="270" spans="1:7" x14ac:dyDescent="0.15">
      <c r="A270" s="17" t="s">
        <v>1530</v>
      </c>
      <c r="B270" s="17" t="s">
        <v>1531</v>
      </c>
      <c r="C270" s="55" t="s">
        <v>870</v>
      </c>
      <c r="D270" s="17" t="s">
        <v>30</v>
      </c>
      <c r="E270" s="84" t="s">
        <v>402</v>
      </c>
      <c r="F270" s="17"/>
      <c r="G270" s="17" t="s">
        <v>967</v>
      </c>
    </row>
    <row r="271" spans="1:7" x14ac:dyDescent="0.15">
      <c r="A271" s="17" t="s">
        <v>1532</v>
      </c>
      <c r="B271" s="17" t="s">
        <v>1533</v>
      </c>
      <c r="C271" s="55" t="s">
        <v>743</v>
      </c>
      <c r="D271" s="17" t="s">
        <v>31</v>
      </c>
      <c r="E271" s="84" t="s">
        <v>402</v>
      </c>
      <c r="F271" s="17"/>
      <c r="G271" s="17" t="s">
        <v>961</v>
      </c>
    </row>
    <row r="272" spans="1:7" x14ac:dyDescent="0.15">
      <c r="A272" s="17" t="s">
        <v>1534</v>
      </c>
      <c r="B272" s="17" t="s">
        <v>1535</v>
      </c>
      <c r="C272" s="55" t="s">
        <v>607</v>
      </c>
      <c r="D272" s="17" t="s">
        <v>29</v>
      </c>
      <c r="E272" s="84" t="s">
        <v>402</v>
      </c>
      <c r="F272" s="17"/>
      <c r="G272" s="17" t="s">
        <v>956</v>
      </c>
    </row>
    <row r="273" spans="1:7" x14ac:dyDescent="0.15">
      <c r="A273" s="17" t="s">
        <v>1536</v>
      </c>
      <c r="B273" s="17" t="s">
        <v>1537</v>
      </c>
      <c r="C273" s="55" t="s">
        <v>588</v>
      </c>
      <c r="D273" s="17" t="s">
        <v>29</v>
      </c>
      <c r="E273" s="84" t="s">
        <v>402</v>
      </c>
      <c r="F273" s="17"/>
      <c r="G273" s="17" t="s">
        <v>956</v>
      </c>
    </row>
    <row r="274" spans="1:7" x14ac:dyDescent="0.15">
      <c r="A274" s="17" t="s">
        <v>1538</v>
      </c>
      <c r="B274" s="17" t="s">
        <v>1539</v>
      </c>
      <c r="C274" s="55" t="s">
        <v>733</v>
      </c>
      <c r="D274" s="17" t="s">
        <v>31</v>
      </c>
      <c r="E274" s="84" t="s">
        <v>402</v>
      </c>
      <c r="F274" s="17"/>
      <c r="G274" s="17" t="s">
        <v>961</v>
      </c>
    </row>
    <row r="275" spans="1:7" x14ac:dyDescent="0.15">
      <c r="A275" s="17" t="s">
        <v>1540</v>
      </c>
      <c r="B275" s="17" t="s">
        <v>1541</v>
      </c>
      <c r="C275" s="55" t="s">
        <v>740</v>
      </c>
      <c r="D275" s="17" t="s">
        <v>31</v>
      </c>
      <c r="E275" s="84" t="s">
        <v>402</v>
      </c>
      <c r="F275" s="17"/>
      <c r="G275" s="17" t="s">
        <v>961</v>
      </c>
    </row>
    <row r="276" spans="1:7" x14ac:dyDescent="0.15">
      <c r="A276" s="17" t="s">
        <v>1542</v>
      </c>
      <c r="B276" s="17" t="s">
        <v>1543</v>
      </c>
      <c r="C276" s="55" t="s">
        <v>931</v>
      </c>
      <c r="D276" s="17" t="s">
        <v>33</v>
      </c>
      <c r="E276" s="84" t="s">
        <v>402</v>
      </c>
      <c r="F276" s="17"/>
      <c r="G276" s="17" t="s">
        <v>964</v>
      </c>
    </row>
    <row r="277" spans="1:7" x14ac:dyDescent="0.15">
      <c r="A277" s="17" t="s">
        <v>1544</v>
      </c>
      <c r="B277" s="17" t="s">
        <v>1545</v>
      </c>
      <c r="C277" s="55" t="s">
        <v>585</v>
      </c>
      <c r="D277" s="17" t="s">
        <v>29</v>
      </c>
      <c r="E277" s="84" t="s">
        <v>402</v>
      </c>
      <c r="F277" s="17"/>
      <c r="G277" s="17" t="s">
        <v>956</v>
      </c>
    </row>
    <row r="278" spans="1:7" x14ac:dyDescent="0.15">
      <c r="A278" s="17" t="s">
        <v>1546</v>
      </c>
      <c r="B278" s="17" t="s">
        <v>1547</v>
      </c>
      <c r="C278" s="55" t="s">
        <v>871</v>
      </c>
      <c r="D278" s="17" t="s">
        <v>30</v>
      </c>
      <c r="E278" s="84" t="s">
        <v>402</v>
      </c>
      <c r="F278" s="17"/>
      <c r="G278" s="17" t="s">
        <v>967</v>
      </c>
    </row>
    <row r="279" spans="1:7" x14ac:dyDescent="0.15">
      <c r="A279" s="17" t="s">
        <v>1548</v>
      </c>
      <c r="B279" s="17" t="s">
        <v>1549</v>
      </c>
      <c r="C279" s="55" t="s">
        <v>736</v>
      </c>
      <c r="D279" s="17" t="s">
        <v>31</v>
      </c>
      <c r="E279" s="84" t="s">
        <v>402</v>
      </c>
      <c r="F279" s="17"/>
      <c r="G279" s="17" t="s">
        <v>961</v>
      </c>
    </row>
    <row r="280" spans="1:7" x14ac:dyDescent="0.15">
      <c r="A280" s="17" t="s">
        <v>1550</v>
      </c>
      <c r="B280" s="17" t="s">
        <v>1551</v>
      </c>
      <c r="C280" s="55" t="s">
        <v>737</v>
      </c>
      <c r="D280" s="17" t="s">
        <v>31</v>
      </c>
      <c r="E280" s="84" t="s">
        <v>402</v>
      </c>
      <c r="F280" s="17" t="s">
        <v>1552</v>
      </c>
      <c r="G280" s="17" t="s">
        <v>961</v>
      </c>
    </row>
    <row r="281" spans="1:7" x14ac:dyDescent="0.15">
      <c r="A281" s="17" t="s">
        <v>1553</v>
      </c>
      <c r="B281" s="17" t="s">
        <v>1554</v>
      </c>
      <c r="C281" s="55" t="s">
        <v>738</v>
      </c>
      <c r="D281" s="17" t="s">
        <v>31</v>
      </c>
      <c r="E281" s="84" t="s">
        <v>402</v>
      </c>
      <c r="F281" s="17"/>
      <c r="G281" s="17" t="s">
        <v>961</v>
      </c>
    </row>
    <row r="282" spans="1:7" x14ac:dyDescent="0.15">
      <c r="A282" s="17" t="s">
        <v>1555</v>
      </c>
      <c r="B282" s="17" t="s">
        <v>1556</v>
      </c>
      <c r="C282" s="55" t="s">
        <v>735</v>
      </c>
      <c r="D282" s="17" t="s">
        <v>31</v>
      </c>
      <c r="E282" s="84" t="s">
        <v>402</v>
      </c>
      <c r="F282" s="17" t="s">
        <v>1557</v>
      </c>
      <c r="G282" s="17" t="s">
        <v>961</v>
      </c>
    </row>
    <row r="283" spans="1:7" x14ac:dyDescent="0.15">
      <c r="A283" s="17" t="s">
        <v>1558</v>
      </c>
      <c r="B283" s="17" t="s">
        <v>1559</v>
      </c>
      <c r="C283" s="55" t="s">
        <v>932</v>
      </c>
      <c r="D283" s="17" t="s">
        <v>33</v>
      </c>
      <c r="E283" s="84" t="s">
        <v>402</v>
      </c>
      <c r="F283" s="17"/>
      <c r="G283" s="17" t="s">
        <v>964</v>
      </c>
    </row>
    <row r="284" spans="1:7" x14ac:dyDescent="0.15">
      <c r="A284" s="17" t="s">
        <v>1560</v>
      </c>
      <c r="B284" s="17" t="s">
        <v>1561</v>
      </c>
      <c r="C284" s="55" t="s">
        <v>734</v>
      </c>
      <c r="D284" s="17" t="s">
        <v>31</v>
      </c>
      <c r="E284" s="84" t="s">
        <v>402</v>
      </c>
      <c r="F284" s="17"/>
      <c r="G284" s="17" t="s">
        <v>961</v>
      </c>
    </row>
    <row r="285" spans="1:7" x14ac:dyDescent="0.15">
      <c r="A285" s="17" t="s">
        <v>1562</v>
      </c>
      <c r="B285" s="17" t="s">
        <v>1563</v>
      </c>
      <c r="C285" s="55" t="s">
        <v>937</v>
      </c>
      <c r="D285" s="17" t="s">
        <v>33</v>
      </c>
      <c r="E285" s="84" t="s">
        <v>402</v>
      </c>
      <c r="F285" s="17"/>
      <c r="G285" s="17" t="s">
        <v>964</v>
      </c>
    </row>
    <row r="286" spans="1:7" x14ac:dyDescent="0.15">
      <c r="A286" s="17" t="s">
        <v>1564</v>
      </c>
      <c r="B286" s="17" t="s">
        <v>1565</v>
      </c>
      <c r="C286" s="55" t="s">
        <v>933</v>
      </c>
      <c r="D286" s="17" t="s">
        <v>33</v>
      </c>
      <c r="E286" s="84" t="s">
        <v>402</v>
      </c>
      <c r="F286" s="17"/>
      <c r="G286" s="17" t="s">
        <v>964</v>
      </c>
    </row>
    <row r="287" spans="1:7" x14ac:dyDescent="0.15">
      <c r="A287" s="17" t="s">
        <v>1566</v>
      </c>
      <c r="B287" s="17" t="s">
        <v>1567</v>
      </c>
      <c r="C287" s="55" t="s">
        <v>831</v>
      </c>
      <c r="D287" s="17" t="s">
        <v>34</v>
      </c>
      <c r="E287" s="84" t="s">
        <v>402</v>
      </c>
      <c r="F287" s="17"/>
      <c r="G287" s="17" t="s">
        <v>1227</v>
      </c>
    </row>
    <row r="288" spans="1:7" x14ac:dyDescent="0.15">
      <c r="A288" s="17" t="s">
        <v>873</v>
      </c>
      <c r="B288" s="17" t="s">
        <v>873</v>
      </c>
      <c r="C288" s="55" t="s">
        <v>873</v>
      </c>
      <c r="D288" s="17" t="s">
        <v>30</v>
      </c>
      <c r="E288" s="84" t="s">
        <v>401</v>
      </c>
      <c r="F288" s="17"/>
      <c r="G288" s="17" t="s">
        <v>967</v>
      </c>
    </row>
    <row r="289" spans="1:7" x14ac:dyDescent="0.15">
      <c r="A289" s="17" t="s">
        <v>1568</v>
      </c>
      <c r="B289" s="17" t="s">
        <v>1569</v>
      </c>
      <c r="C289" s="55" t="s">
        <v>874</v>
      </c>
      <c r="D289" s="17" t="s">
        <v>30</v>
      </c>
      <c r="E289" s="84" t="s">
        <v>401</v>
      </c>
      <c r="F289" s="17"/>
      <c r="G289" s="17" t="s">
        <v>967</v>
      </c>
    </row>
    <row r="290" spans="1:7" x14ac:dyDescent="0.15">
      <c r="A290" s="17" t="s">
        <v>1570</v>
      </c>
      <c r="B290" s="17" t="s">
        <v>1571</v>
      </c>
      <c r="C290" s="55" t="s">
        <v>1572</v>
      </c>
      <c r="D290" s="17" t="s">
        <v>29</v>
      </c>
      <c r="E290" s="84" t="s">
        <v>402</v>
      </c>
      <c r="F290" s="17"/>
      <c r="G290" s="17" t="s">
        <v>956</v>
      </c>
    </row>
    <row r="291" spans="1:7" x14ac:dyDescent="0.15">
      <c r="A291" s="17" t="s">
        <v>1573</v>
      </c>
      <c r="B291" s="17" t="s">
        <v>1574</v>
      </c>
      <c r="C291" s="55" t="s">
        <v>741</v>
      </c>
      <c r="D291" s="17" t="s">
        <v>31</v>
      </c>
      <c r="E291" s="84" t="s">
        <v>402</v>
      </c>
      <c r="F291" s="17"/>
      <c r="G291" s="17" t="s">
        <v>961</v>
      </c>
    </row>
    <row r="292" spans="1:7" x14ac:dyDescent="0.15">
      <c r="A292" s="17" t="s">
        <v>1575</v>
      </c>
      <c r="B292" s="17" t="s">
        <v>1576</v>
      </c>
      <c r="C292" s="55" t="s">
        <v>706</v>
      </c>
      <c r="D292" s="17" t="s">
        <v>31</v>
      </c>
      <c r="E292" s="84" t="s">
        <v>402</v>
      </c>
      <c r="F292" s="17"/>
      <c r="G292" s="17" t="s">
        <v>961</v>
      </c>
    </row>
    <row r="293" spans="1:7" x14ac:dyDescent="0.15">
      <c r="A293" s="17" t="s">
        <v>1577</v>
      </c>
      <c r="B293" s="17" t="s">
        <v>1578</v>
      </c>
      <c r="C293" s="55" t="s">
        <v>807</v>
      </c>
      <c r="D293" s="17" t="s">
        <v>32</v>
      </c>
      <c r="E293" s="84" t="s">
        <v>400</v>
      </c>
      <c r="F293" s="17"/>
      <c r="G293" s="17" t="s">
        <v>406</v>
      </c>
    </row>
    <row r="294" spans="1:7" x14ac:dyDescent="0.15">
      <c r="A294" s="17" t="s">
        <v>1579</v>
      </c>
      <c r="B294" s="17" t="s">
        <v>1580</v>
      </c>
      <c r="C294" s="55" t="s">
        <v>591</v>
      </c>
      <c r="D294" s="17" t="s">
        <v>29</v>
      </c>
      <c r="E294" s="84" t="s">
        <v>402</v>
      </c>
      <c r="F294" s="17" t="s">
        <v>1581</v>
      </c>
      <c r="G294" s="17" t="s">
        <v>956</v>
      </c>
    </row>
    <row r="295" spans="1:7" x14ac:dyDescent="0.15">
      <c r="A295" s="17" t="s">
        <v>1582</v>
      </c>
      <c r="B295" s="17" t="s">
        <v>1583</v>
      </c>
      <c r="C295" s="55" t="s">
        <v>875</v>
      </c>
      <c r="D295" s="17" t="s">
        <v>30</v>
      </c>
      <c r="E295" s="84" t="s">
        <v>402</v>
      </c>
      <c r="F295" s="17"/>
      <c r="G295" s="17" t="s">
        <v>967</v>
      </c>
    </row>
    <row r="296" spans="1:7" x14ac:dyDescent="0.15">
      <c r="A296" s="17" t="s">
        <v>1584</v>
      </c>
      <c r="B296" s="17" t="s">
        <v>1585</v>
      </c>
      <c r="C296" s="55" t="s">
        <v>590</v>
      </c>
      <c r="D296" s="17" t="s">
        <v>29</v>
      </c>
      <c r="E296" s="84" t="s">
        <v>402</v>
      </c>
      <c r="F296" s="17"/>
      <c r="G296" s="17" t="s">
        <v>956</v>
      </c>
    </row>
    <row r="297" spans="1:7" x14ac:dyDescent="0.15">
      <c r="A297" s="17" t="s">
        <v>1586</v>
      </c>
      <c r="B297" s="17" t="s">
        <v>1587</v>
      </c>
      <c r="C297" s="55" t="s">
        <v>869</v>
      </c>
      <c r="D297" s="17" t="s">
        <v>30</v>
      </c>
      <c r="E297" s="84" t="s">
        <v>400</v>
      </c>
      <c r="F297" s="17"/>
      <c r="G297" s="17" t="s">
        <v>967</v>
      </c>
    </row>
    <row r="298" spans="1:7" x14ac:dyDescent="0.15">
      <c r="A298" s="17" t="s">
        <v>1588</v>
      </c>
      <c r="B298" s="17" t="s">
        <v>1589</v>
      </c>
      <c r="C298" s="55" t="s">
        <v>592</v>
      </c>
      <c r="D298" s="17" t="s">
        <v>29</v>
      </c>
      <c r="E298" s="84" t="s">
        <v>402</v>
      </c>
      <c r="F298" s="17"/>
      <c r="G298" s="17" t="s">
        <v>956</v>
      </c>
    </row>
    <row r="299" spans="1:7" x14ac:dyDescent="0.15">
      <c r="A299" s="17" t="s">
        <v>1590</v>
      </c>
      <c r="B299" s="17" t="s">
        <v>1591</v>
      </c>
      <c r="C299" s="55" t="s">
        <v>872</v>
      </c>
      <c r="D299" s="17" t="s">
        <v>30</v>
      </c>
      <c r="E299" s="84" t="s">
        <v>402</v>
      </c>
      <c r="F299" s="17"/>
      <c r="G299" s="17" t="s">
        <v>967</v>
      </c>
    </row>
    <row r="300" spans="1:7" x14ac:dyDescent="0.15">
      <c r="A300" s="17" t="s">
        <v>1592</v>
      </c>
      <c r="B300" s="17" t="s">
        <v>1593</v>
      </c>
      <c r="C300" s="55" t="s">
        <v>586</v>
      </c>
      <c r="D300" s="17" t="s">
        <v>29</v>
      </c>
      <c r="E300" s="84" t="s">
        <v>402</v>
      </c>
      <c r="F300" s="17"/>
      <c r="G300" s="17" t="s">
        <v>956</v>
      </c>
    </row>
    <row r="301" spans="1:7" x14ac:dyDescent="0.15">
      <c r="A301" s="17" t="s">
        <v>1594</v>
      </c>
      <c r="B301" s="17" t="s">
        <v>1595</v>
      </c>
      <c r="C301" s="55" t="s">
        <v>1596</v>
      </c>
      <c r="D301" s="17" t="s">
        <v>981</v>
      </c>
      <c r="E301" s="84" t="s">
        <v>400</v>
      </c>
      <c r="F301" s="17"/>
      <c r="G301" s="17" t="s">
        <v>982</v>
      </c>
    </row>
    <row r="302" spans="1:7" x14ac:dyDescent="0.15">
      <c r="A302" s="17" t="s">
        <v>1597</v>
      </c>
      <c r="B302" s="17" t="s">
        <v>1598</v>
      </c>
      <c r="C302" s="55" t="s">
        <v>934</v>
      </c>
      <c r="D302" s="17" t="s">
        <v>33</v>
      </c>
      <c r="E302" s="84" t="s">
        <v>401</v>
      </c>
      <c r="F302" s="17"/>
      <c r="G302" s="17" t="s">
        <v>964</v>
      </c>
    </row>
    <row r="303" spans="1:7" x14ac:dyDescent="0.15">
      <c r="A303" s="17" t="s">
        <v>1599</v>
      </c>
      <c r="B303" s="17" t="s">
        <v>1600</v>
      </c>
      <c r="C303" s="55" t="s">
        <v>809</v>
      </c>
      <c r="D303" s="17" t="s">
        <v>32</v>
      </c>
      <c r="E303" s="84" t="s">
        <v>402</v>
      </c>
      <c r="F303" s="17"/>
      <c r="G303" s="17" t="s">
        <v>406</v>
      </c>
    </row>
    <row r="304" spans="1:7" x14ac:dyDescent="0.15">
      <c r="A304" s="17" t="s">
        <v>1601</v>
      </c>
      <c r="B304" s="17" t="s">
        <v>1602</v>
      </c>
      <c r="C304" s="55" t="s">
        <v>744</v>
      </c>
      <c r="D304" s="17" t="s">
        <v>31</v>
      </c>
      <c r="E304" s="84" t="s">
        <v>402</v>
      </c>
      <c r="F304" s="17"/>
      <c r="G304" s="17" t="s">
        <v>961</v>
      </c>
    </row>
    <row r="305" spans="1:7" x14ac:dyDescent="0.15">
      <c r="A305" s="17" t="s">
        <v>1603</v>
      </c>
      <c r="B305" s="17" t="s">
        <v>1604</v>
      </c>
      <c r="C305" s="55" t="s">
        <v>1605</v>
      </c>
      <c r="D305" s="17" t="s">
        <v>981</v>
      </c>
      <c r="E305" s="84" t="s">
        <v>400</v>
      </c>
      <c r="F305" s="17"/>
      <c r="G305" s="17" t="s">
        <v>982</v>
      </c>
    </row>
    <row r="306" spans="1:7" x14ac:dyDescent="0.15">
      <c r="A306" s="17" t="s">
        <v>1606</v>
      </c>
      <c r="B306" s="17" t="s">
        <v>1607</v>
      </c>
      <c r="C306" s="55" t="s">
        <v>935</v>
      </c>
      <c r="D306" s="17" t="s">
        <v>33</v>
      </c>
      <c r="E306" s="84" t="s">
        <v>402</v>
      </c>
      <c r="F306" s="17"/>
      <c r="G306" s="17" t="s">
        <v>964</v>
      </c>
    </row>
    <row r="307" spans="1:7" x14ac:dyDescent="0.15">
      <c r="A307" s="17" t="s">
        <v>1608</v>
      </c>
      <c r="B307" s="17" t="s">
        <v>1609</v>
      </c>
      <c r="C307" s="55" t="s">
        <v>1610</v>
      </c>
      <c r="D307" s="17" t="s">
        <v>981</v>
      </c>
      <c r="E307" s="84" t="s">
        <v>400</v>
      </c>
      <c r="F307" s="17"/>
      <c r="G307" s="17" t="s">
        <v>982</v>
      </c>
    </row>
    <row r="308" spans="1:7" x14ac:dyDescent="0.15">
      <c r="A308" s="17" t="s">
        <v>1611</v>
      </c>
      <c r="B308" s="17" t="s">
        <v>1612</v>
      </c>
      <c r="C308" s="55" t="s">
        <v>745</v>
      </c>
      <c r="D308" s="17" t="s">
        <v>31</v>
      </c>
      <c r="E308" s="84" t="s">
        <v>402</v>
      </c>
      <c r="F308" s="17" t="s">
        <v>1613</v>
      </c>
      <c r="G308" s="17" t="s">
        <v>961</v>
      </c>
    </row>
    <row r="309" spans="1:7" x14ac:dyDescent="0.15">
      <c r="A309" s="17" t="s">
        <v>1611</v>
      </c>
      <c r="B309" s="17" t="s">
        <v>1614</v>
      </c>
      <c r="C309" s="55" t="s">
        <v>745</v>
      </c>
      <c r="D309" s="17" t="s">
        <v>31</v>
      </c>
      <c r="E309" s="84" t="s">
        <v>402</v>
      </c>
      <c r="F309" s="17"/>
      <c r="G309" s="17" t="s">
        <v>961</v>
      </c>
    </row>
    <row r="310" spans="1:7" x14ac:dyDescent="0.15">
      <c r="A310" s="17" t="s">
        <v>1615</v>
      </c>
      <c r="B310" s="17" t="s">
        <v>1616</v>
      </c>
      <c r="C310" s="55" t="s">
        <v>732</v>
      </c>
      <c r="D310" s="17" t="s">
        <v>31</v>
      </c>
      <c r="E310" s="84" t="s">
        <v>402</v>
      </c>
      <c r="F310" s="17"/>
      <c r="G310" s="17" t="s">
        <v>961</v>
      </c>
    </row>
    <row r="311" spans="1:7" x14ac:dyDescent="0.15">
      <c r="A311" s="17" t="s">
        <v>1617</v>
      </c>
      <c r="B311" s="17" t="s">
        <v>1618</v>
      </c>
      <c r="C311" s="55" t="s">
        <v>806</v>
      </c>
      <c r="D311" s="17" t="s">
        <v>32</v>
      </c>
      <c r="E311" s="84" t="s">
        <v>401</v>
      </c>
      <c r="F311" s="17"/>
      <c r="G311" s="17" t="s">
        <v>406</v>
      </c>
    </row>
    <row r="312" spans="1:7" x14ac:dyDescent="0.15">
      <c r="A312" s="17" t="s">
        <v>1619</v>
      </c>
      <c r="B312" s="17" t="s">
        <v>1620</v>
      </c>
      <c r="C312" s="55" t="s">
        <v>584</v>
      </c>
      <c r="D312" s="17" t="s">
        <v>29</v>
      </c>
      <c r="E312" s="84" t="s">
        <v>402</v>
      </c>
      <c r="F312" s="17"/>
      <c r="G312" s="17" t="s">
        <v>956</v>
      </c>
    </row>
    <row r="313" spans="1:7" x14ac:dyDescent="0.15">
      <c r="A313" s="17" t="s">
        <v>1621</v>
      </c>
      <c r="B313" s="17" t="s">
        <v>1622</v>
      </c>
      <c r="C313" s="55" t="s">
        <v>587</v>
      </c>
      <c r="D313" s="17" t="s">
        <v>29</v>
      </c>
      <c r="E313" s="84" t="s">
        <v>402</v>
      </c>
      <c r="F313" s="17"/>
      <c r="G313" s="17" t="s">
        <v>956</v>
      </c>
    </row>
    <row r="314" spans="1:7" x14ac:dyDescent="0.15">
      <c r="A314" s="17" t="s">
        <v>1623</v>
      </c>
      <c r="B314" s="17" t="s">
        <v>1624</v>
      </c>
      <c r="C314" s="55" t="s">
        <v>589</v>
      </c>
      <c r="D314" s="17" t="s">
        <v>29</v>
      </c>
      <c r="E314" s="84" t="s">
        <v>402</v>
      </c>
      <c r="F314" s="17"/>
      <c r="G314" s="17" t="s">
        <v>956</v>
      </c>
    </row>
    <row r="315" spans="1:7" x14ac:dyDescent="0.15">
      <c r="A315" s="17" t="s">
        <v>1625</v>
      </c>
      <c r="B315" s="17" t="s">
        <v>1626</v>
      </c>
      <c r="C315" s="55" t="s">
        <v>877</v>
      </c>
      <c r="D315" s="17" t="s">
        <v>30</v>
      </c>
      <c r="E315" s="84" t="s">
        <v>402</v>
      </c>
      <c r="F315" s="17"/>
      <c r="G315" s="17" t="s">
        <v>967</v>
      </c>
    </row>
    <row r="316" spans="1:7" x14ac:dyDescent="0.15">
      <c r="A316" s="17" t="s">
        <v>1627</v>
      </c>
      <c r="B316" s="17" t="s">
        <v>1628</v>
      </c>
      <c r="C316" s="55" t="s">
        <v>594</v>
      </c>
      <c r="D316" s="17" t="s">
        <v>29</v>
      </c>
      <c r="E316" s="84" t="s">
        <v>402</v>
      </c>
      <c r="F316" s="17"/>
      <c r="G316" s="17" t="s">
        <v>956</v>
      </c>
    </row>
    <row r="317" spans="1:7" x14ac:dyDescent="0.15">
      <c r="A317" s="17" t="s">
        <v>1629</v>
      </c>
      <c r="B317" s="17" t="s">
        <v>1630</v>
      </c>
      <c r="C317" s="55" t="s">
        <v>746</v>
      </c>
      <c r="D317" s="17" t="s">
        <v>31</v>
      </c>
      <c r="E317" s="84" t="s">
        <v>402</v>
      </c>
      <c r="F317" s="17"/>
      <c r="G317" s="17" t="s">
        <v>961</v>
      </c>
    </row>
    <row r="318" spans="1:7" x14ac:dyDescent="0.15">
      <c r="A318" s="17" t="s">
        <v>1631</v>
      </c>
      <c r="B318" s="17" t="s">
        <v>1632</v>
      </c>
      <c r="C318" s="55" t="s">
        <v>593</v>
      </c>
      <c r="D318" s="17" t="s">
        <v>29</v>
      </c>
      <c r="E318" s="84" t="s">
        <v>402</v>
      </c>
      <c r="F318" s="17" t="s">
        <v>1633</v>
      </c>
      <c r="G318" s="17" t="s">
        <v>956</v>
      </c>
    </row>
    <row r="319" spans="1:7" x14ac:dyDescent="0.15">
      <c r="A319" s="17" t="s">
        <v>1634</v>
      </c>
      <c r="B319" s="17" t="s">
        <v>1635</v>
      </c>
      <c r="C319" s="55" t="s">
        <v>742</v>
      </c>
      <c r="D319" s="17" t="s">
        <v>31</v>
      </c>
      <c r="E319" s="84" t="s">
        <v>402</v>
      </c>
      <c r="F319" s="17"/>
      <c r="G319" s="17" t="s">
        <v>961</v>
      </c>
    </row>
    <row r="320" spans="1:7" x14ac:dyDescent="0.15">
      <c r="A320" s="17" t="s">
        <v>1636</v>
      </c>
      <c r="B320" s="17" t="s">
        <v>1637</v>
      </c>
      <c r="C320" s="55" t="s">
        <v>1638</v>
      </c>
      <c r="D320" s="17" t="s">
        <v>981</v>
      </c>
      <c r="E320" s="84" t="s">
        <v>400</v>
      </c>
      <c r="F320" s="17"/>
      <c r="G320" s="17" t="s">
        <v>982</v>
      </c>
    </row>
    <row r="321" spans="1:7" x14ac:dyDescent="0.15">
      <c r="A321" s="17" t="s">
        <v>1639</v>
      </c>
      <c r="B321" s="17" t="s">
        <v>1640</v>
      </c>
      <c r="C321" s="55" t="s">
        <v>596</v>
      </c>
      <c r="D321" s="17" t="s">
        <v>29</v>
      </c>
      <c r="E321" s="84" t="s">
        <v>402</v>
      </c>
      <c r="F321" s="17"/>
      <c r="G321" s="17" t="s">
        <v>956</v>
      </c>
    </row>
    <row r="322" spans="1:7" x14ac:dyDescent="0.15">
      <c r="A322" s="17" t="s">
        <v>1641</v>
      </c>
      <c r="B322" s="17" t="s">
        <v>1642</v>
      </c>
      <c r="C322" s="55" t="s">
        <v>595</v>
      </c>
      <c r="D322" s="17" t="s">
        <v>29</v>
      </c>
      <c r="E322" s="84" t="s">
        <v>402</v>
      </c>
      <c r="F322" s="17"/>
      <c r="G322" s="17" t="s">
        <v>956</v>
      </c>
    </row>
    <row r="323" spans="1:7" x14ac:dyDescent="0.15">
      <c r="A323" s="17" t="s">
        <v>1643</v>
      </c>
      <c r="B323" s="17" t="s">
        <v>1644</v>
      </c>
      <c r="C323" s="55" t="s">
        <v>936</v>
      </c>
      <c r="D323" s="17" t="s">
        <v>33</v>
      </c>
      <c r="E323" s="84" t="s">
        <v>401</v>
      </c>
      <c r="F323" s="17"/>
      <c r="G323" s="17" t="s">
        <v>964</v>
      </c>
    </row>
    <row r="324" spans="1:7" x14ac:dyDescent="0.15">
      <c r="A324" s="17" t="s">
        <v>1645</v>
      </c>
      <c r="B324" s="17" t="s">
        <v>1646</v>
      </c>
      <c r="C324" s="55" t="s">
        <v>598</v>
      </c>
      <c r="D324" s="17" t="s">
        <v>29</v>
      </c>
      <c r="E324" s="84" t="s">
        <v>402</v>
      </c>
      <c r="F324" s="17"/>
      <c r="G324" s="17" t="s">
        <v>956</v>
      </c>
    </row>
    <row r="325" spans="1:7" x14ac:dyDescent="0.15">
      <c r="A325" s="17" t="s">
        <v>1647</v>
      </c>
      <c r="B325" s="17" t="s">
        <v>1648</v>
      </c>
      <c r="C325" s="55" t="s">
        <v>748</v>
      </c>
      <c r="D325" s="17" t="s">
        <v>31</v>
      </c>
      <c r="E325" s="84" t="s">
        <v>402</v>
      </c>
      <c r="F325" s="17" t="s">
        <v>1649</v>
      </c>
      <c r="G325" s="17" t="s">
        <v>961</v>
      </c>
    </row>
    <row r="326" spans="1:7" x14ac:dyDescent="0.15">
      <c r="A326" s="17" t="s">
        <v>1650</v>
      </c>
      <c r="B326" s="17" t="s">
        <v>1651</v>
      </c>
      <c r="C326" s="55" t="s">
        <v>810</v>
      </c>
      <c r="D326" s="17" t="s">
        <v>32</v>
      </c>
      <c r="E326" s="84" t="s">
        <v>402</v>
      </c>
      <c r="F326" s="17"/>
      <c r="G326" s="17" t="s">
        <v>406</v>
      </c>
    </row>
    <row r="327" spans="1:7" x14ac:dyDescent="0.15">
      <c r="A327" s="17" t="s">
        <v>1652</v>
      </c>
      <c r="B327" s="17" t="s">
        <v>1653</v>
      </c>
      <c r="C327" s="55" t="s">
        <v>531</v>
      </c>
      <c r="D327" s="17" t="s">
        <v>29</v>
      </c>
      <c r="E327" s="84" t="s">
        <v>402</v>
      </c>
      <c r="F327" s="17"/>
      <c r="G327" s="17" t="s">
        <v>956</v>
      </c>
    </row>
    <row r="328" spans="1:7" x14ac:dyDescent="0.15">
      <c r="A328" s="17" t="s">
        <v>1654</v>
      </c>
      <c r="B328" s="17" t="s">
        <v>1655</v>
      </c>
      <c r="C328" s="55" t="s">
        <v>747</v>
      </c>
      <c r="D328" s="17" t="s">
        <v>31</v>
      </c>
      <c r="E328" s="84" t="s">
        <v>402</v>
      </c>
      <c r="F328" s="17"/>
      <c r="G328" s="17" t="s">
        <v>961</v>
      </c>
    </row>
    <row r="329" spans="1:7" x14ac:dyDescent="0.15">
      <c r="A329" s="17" t="s">
        <v>1656</v>
      </c>
      <c r="B329" s="17" t="s">
        <v>1657</v>
      </c>
      <c r="C329" s="55" t="s">
        <v>597</v>
      </c>
      <c r="D329" s="17" t="s">
        <v>29</v>
      </c>
      <c r="E329" s="84" t="s">
        <v>401</v>
      </c>
      <c r="F329" s="17"/>
      <c r="G329" s="17" t="s">
        <v>956</v>
      </c>
    </row>
    <row r="330" spans="1:7" x14ac:dyDescent="0.15">
      <c r="A330" s="17" t="s">
        <v>1658</v>
      </c>
      <c r="B330" s="17" t="s">
        <v>1659</v>
      </c>
      <c r="C330" s="55" t="s">
        <v>878</v>
      </c>
      <c r="D330" s="17" t="s">
        <v>30</v>
      </c>
      <c r="E330" s="84" t="s">
        <v>402</v>
      </c>
      <c r="F330" s="17"/>
      <c r="G330" s="17" t="s">
        <v>967</v>
      </c>
    </row>
    <row r="331" spans="1:7" x14ac:dyDescent="0.15">
      <c r="A331" s="17" t="s">
        <v>1660</v>
      </c>
      <c r="B331" s="17" t="s">
        <v>1661</v>
      </c>
      <c r="C331" s="55" t="s">
        <v>1662</v>
      </c>
      <c r="D331" s="17" t="s">
        <v>981</v>
      </c>
      <c r="E331" s="84" t="s">
        <v>400</v>
      </c>
      <c r="F331" s="17"/>
      <c r="G331" s="17" t="s">
        <v>982</v>
      </c>
    </row>
    <row r="332" spans="1:7" x14ac:dyDescent="0.15">
      <c r="A332" s="17" t="s">
        <v>1663</v>
      </c>
      <c r="B332" s="17" t="s">
        <v>1664</v>
      </c>
      <c r="C332" s="55" t="s">
        <v>749</v>
      </c>
      <c r="D332" s="17" t="s">
        <v>31</v>
      </c>
      <c r="E332" s="84" t="s">
        <v>402</v>
      </c>
      <c r="F332" s="17"/>
      <c r="G332" s="17" t="s">
        <v>961</v>
      </c>
    </row>
    <row r="333" spans="1:7" x14ac:dyDescent="0.15">
      <c r="A333" s="17" t="s">
        <v>1665</v>
      </c>
      <c r="B333" s="17" t="s">
        <v>1666</v>
      </c>
      <c r="C333" s="55" t="s">
        <v>750</v>
      </c>
      <c r="D333" s="17" t="s">
        <v>31</v>
      </c>
      <c r="E333" s="84" t="s">
        <v>402</v>
      </c>
      <c r="F333" s="17"/>
      <c r="G333" s="17" t="s">
        <v>961</v>
      </c>
    </row>
    <row r="334" spans="1:7" x14ac:dyDescent="0.15">
      <c r="A334" s="17" t="s">
        <v>1667</v>
      </c>
      <c r="B334" s="17" t="s">
        <v>1668</v>
      </c>
      <c r="C334" s="55" t="s">
        <v>751</v>
      </c>
      <c r="D334" s="17" t="s">
        <v>31</v>
      </c>
      <c r="E334" s="84" t="s">
        <v>402</v>
      </c>
      <c r="F334" s="17"/>
      <c r="G334" s="17" t="s">
        <v>961</v>
      </c>
    </row>
    <row r="335" spans="1:7" x14ac:dyDescent="0.15">
      <c r="A335" s="17" t="s">
        <v>1669</v>
      </c>
      <c r="B335" s="17" t="s">
        <v>1670</v>
      </c>
      <c r="C335" s="55" t="s">
        <v>938</v>
      </c>
      <c r="D335" s="17" t="s">
        <v>33</v>
      </c>
      <c r="E335" s="84" t="s">
        <v>402</v>
      </c>
      <c r="F335" s="17"/>
      <c r="G335" s="17" t="s">
        <v>964</v>
      </c>
    </row>
    <row r="336" spans="1:7" x14ac:dyDescent="0.15">
      <c r="A336" s="17" t="s">
        <v>1671</v>
      </c>
      <c r="B336" s="17" t="s">
        <v>1672</v>
      </c>
      <c r="C336" s="55" t="s">
        <v>939</v>
      </c>
      <c r="D336" s="17" t="s">
        <v>33</v>
      </c>
      <c r="E336" s="84" t="s">
        <v>401</v>
      </c>
      <c r="F336" s="17"/>
      <c r="G336" s="17" t="s">
        <v>964</v>
      </c>
    </row>
    <row r="337" spans="1:7" x14ac:dyDescent="0.15">
      <c r="A337" s="17" t="s">
        <v>1673</v>
      </c>
      <c r="B337" s="17" t="s">
        <v>1674</v>
      </c>
      <c r="C337" s="55" t="s">
        <v>599</v>
      </c>
      <c r="D337" s="17" t="s">
        <v>29</v>
      </c>
      <c r="E337" s="84" t="s">
        <v>402</v>
      </c>
      <c r="F337" s="17"/>
      <c r="G337" s="17" t="s">
        <v>956</v>
      </c>
    </row>
    <row r="338" spans="1:7" x14ac:dyDescent="0.15">
      <c r="A338" s="17" t="s">
        <v>1675</v>
      </c>
      <c r="B338" s="17" t="s">
        <v>1676</v>
      </c>
      <c r="C338" s="55" t="s">
        <v>1656</v>
      </c>
      <c r="D338" s="17" t="s">
        <v>981</v>
      </c>
      <c r="E338" s="84" t="s">
        <v>400</v>
      </c>
      <c r="F338" s="17"/>
      <c r="G338" s="17" t="s">
        <v>982</v>
      </c>
    </row>
    <row r="339" spans="1:7" x14ac:dyDescent="0.15">
      <c r="A339" s="17" t="s">
        <v>1677</v>
      </c>
      <c r="B339" s="17" t="s">
        <v>1678</v>
      </c>
      <c r="C339" s="55" t="s">
        <v>600</v>
      </c>
      <c r="D339" s="17" t="s">
        <v>29</v>
      </c>
      <c r="E339" s="84" t="s">
        <v>402</v>
      </c>
      <c r="F339" s="17"/>
      <c r="G339" s="17" t="s">
        <v>956</v>
      </c>
    </row>
    <row r="340" spans="1:7" x14ac:dyDescent="0.15">
      <c r="A340" s="17" t="s">
        <v>1679</v>
      </c>
      <c r="B340" s="17" t="s">
        <v>1680</v>
      </c>
      <c r="C340" s="55" t="s">
        <v>753</v>
      </c>
      <c r="D340" s="17" t="s">
        <v>31</v>
      </c>
      <c r="E340" s="84" t="s">
        <v>402</v>
      </c>
      <c r="F340" s="17" t="s">
        <v>1681</v>
      </c>
      <c r="G340" s="17" t="s">
        <v>961</v>
      </c>
    </row>
    <row r="341" spans="1:7" x14ac:dyDescent="0.15">
      <c r="A341" s="17" t="s">
        <v>1682</v>
      </c>
      <c r="B341" s="17" t="s">
        <v>1683</v>
      </c>
      <c r="C341" s="55" t="s">
        <v>879</v>
      </c>
      <c r="D341" s="17" t="s">
        <v>30</v>
      </c>
      <c r="E341" s="84" t="s">
        <v>402</v>
      </c>
      <c r="F341" s="17"/>
      <c r="G341" s="17" t="s">
        <v>967</v>
      </c>
    </row>
    <row r="342" spans="1:7" x14ac:dyDescent="0.15">
      <c r="A342" s="17" t="s">
        <v>1684</v>
      </c>
      <c r="B342" s="17" t="s">
        <v>1685</v>
      </c>
      <c r="C342" s="55" t="s">
        <v>811</v>
      </c>
      <c r="D342" s="17" t="s">
        <v>32</v>
      </c>
      <c r="E342" s="84" t="s">
        <v>400</v>
      </c>
      <c r="F342" s="17"/>
      <c r="G342" s="17" t="s">
        <v>406</v>
      </c>
    </row>
    <row r="343" spans="1:7" x14ac:dyDescent="0.15">
      <c r="A343" s="17" t="s">
        <v>1686</v>
      </c>
      <c r="B343" s="17" t="s">
        <v>1687</v>
      </c>
      <c r="C343" s="55" t="s">
        <v>754</v>
      </c>
      <c r="D343" s="17" t="s">
        <v>31</v>
      </c>
      <c r="E343" s="84" t="s">
        <v>402</v>
      </c>
      <c r="F343" s="17"/>
      <c r="G343" s="17" t="s">
        <v>961</v>
      </c>
    </row>
    <row r="344" spans="1:7" x14ac:dyDescent="0.15">
      <c r="A344" s="17" t="s">
        <v>1688</v>
      </c>
      <c r="B344" s="17" t="s">
        <v>1689</v>
      </c>
      <c r="C344" s="55" t="s">
        <v>752</v>
      </c>
      <c r="D344" s="17" t="s">
        <v>31</v>
      </c>
      <c r="E344" s="84" t="s">
        <v>402</v>
      </c>
      <c r="F344" s="17"/>
      <c r="G344" s="17" t="s">
        <v>961</v>
      </c>
    </row>
    <row r="345" spans="1:7" x14ac:dyDescent="0.15">
      <c r="A345" s="17" t="s">
        <v>1690</v>
      </c>
      <c r="B345" s="17" t="s">
        <v>1691</v>
      </c>
      <c r="C345" s="55" t="s">
        <v>1692</v>
      </c>
      <c r="D345" s="17" t="s">
        <v>981</v>
      </c>
      <c r="E345" s="84" t="s">
        <v>400</v>
      </c>
      <c r="F345" s="17"/>
      <c r="G345" s="17" t="s">
        <v>982</v>
      </c>
    </row>
    <row r="346" spans="1:7" x14ac:dyDescent="0.15">
      <c r="A346" s="17" t="s">
        <v>1693</v>
      </c>
      <c r="B346" s="17" t="s">
        <v>1694</v>
      </c>
      <c r="C346" s="55" t="s">
        <v>863</v>
      </c>
      <c r="D346" s="17" t="s">
        <v>30</v>
      </c>
      <c r="E346" s="84" t="s">
        <v>402</v>
      </c>
      <c r="F346" s="17"/>
      <c r="G346" s="17" t="s">
        <v>967</v>
      </c>
    </row>
    <row r="347" spans="1:7" x14ac:dyDescent="0.15">
      <c r="A347" s="17" t="s">
        <v>1695</v>
      </c>
      <c r="B347" s="17" t="s">
        <v>1696</v>
      </c>
      <c r="C347" s="55" t="s">
        <v>1697</v>
      </c>
      <c r="D347" s="17" t="s">
        <v>981</v>
      </c>
      <c r="E347" s="84" t="s">
        <v>400</v>
      </c>
      <c r="F347" s="17"/>
      <c r="G347" s="17" t="s">
        <v>982</v>
      </c>
    </row>
    <row r="348" spans="1:7" x14ac:dyDescent="0.15">
      <c r="A348" s="17" t="s">
        <v>1698</v>
      </c>
      <c r="B348" s="17" t="s">
        <v>1699</v>
      </c>
      <c r="C348" s="55" t="s">
        <v>940</v>
      </c>
      <c r="D348" s="17" t="s">
        <v>33</v>
      </c>
      <c r="E348" s="84" t="s">
        <v>402</v>
      </c>
      <c r="F348" s="17"/>
      <c r="G348" s="17" t="s">
        <v>964</v>
      </c>
    </row>
    <row r="349" spans="1:7" x14ac:dyDescent="0.15">
      <c r="A349" s="17" t="s">
        <v>1700</v>
      </c>
      <c r="B349" s="17" t="s">
        <v>1701</v>
      </c>
      <c r="C349" s="55" t="s">
        <v>1702</v>
      </c>
      <c r="D349" s="17" t="s">
        <v>981</v>
      </c>
      <c r="E349" s="84" t="s">
        <v>400</v>
      </c>
      <c r="F349" s="17"/>
      <c r="G349" s="17" t="s">
        <v>982</v>
      </c>
    </row>
    <row r="350" spans="1:7" x14ac:dyDescent="0.15">
      <c r="A350" s="17" t="s">
        <v>1703</v>
      </c>
      <c r="B350" s="17" t="s">
        <v>1704</v>
      </c>
      <c r="C350" s="55" t="s">
        <v>601</v>
      </c>
      <c r="D350" s="17" t="s">
        <v>29</v>
      </c>
      <c r="E350" s="84" t="s">
        <v>402</v>
      </c>
      <c r="F350" s="17"/>
      <c r="G350" s="17" t="s">
        <v>956</v>
      </c>
    </row>
    <row r="351" spans="1:7" x14ac:dyDescent="0.15">
      <c r="A351" s="17" t="s">
        <v>1705</v>
      </c>
      <c r="B351" s="17" t="s">
        <v>1706</v>
      </c>
      <c r="C351" s="55" t="s">
        <v>1707</v>
      </c>
      <c r="D351" s="17" t="s">
        <v>981</v>
      </c>
      <c r="E351" s="84" t="s">
        <v>400</v>
      </c>
      <c r="F351" s="17"/>
      <c r="G351" s="17" t="s">
        <v>982</v>
      </c>
    </row>
    <row r="352" spans="1:7" x14ac:dyDescent="0.15">
      <c r="A352" s="17" t="s">
        <v>1708</v>
      </c>
      <c r="B352" s="17" t="s">
        <v>1709</v>
      </c>
      <c r="C352" s="55" t="s">
        <v>1710</v>
      </c>
      <c r="D352" s="17" t="s">
        <v>981</v>
      </c>
      <c r="E352" s="84" t="s">
        <v>400</v>
      </c>
      <c r="F352" s="17"/>
      <c r="G352" s="17" t="s">
        <v>982</v>
      </c>
    </row>
    <row r="353" spans="1:7" x14ac:dyDescent="0.15">
      <c r="A353" s="17" t="s">
        <v>1711</v>
      </c>
      <c r="B353" s="17" t="s">
        <v>1712</v>
      </c>
      <c r="C353" s="55" t="s">
        <v>1713</v>
      </c>
      <c r="D353" s="17" t="s">
        <v>981</v>
      </c>
      <c r="E353" s="84" t="s">
        <v>400</v>
      </c>
      <c r="F353" s="17"/>
      <c r="G353" s="17" t="s">
        <v>982</v>
      </c>
    </row>
    <row r="354" spans="1:7" x14ac:dyDescent="0.15">
      <c r="A354" s="17" t="s">
        <v>1714</v>
      </c>
      <c r="B354" s="17" t="s">
        <v>1715</v>
      </c>
      <c r="C354" s="55" t="s">
        <v>1716</v>
      </c>
      <c r="D354" s="17" t="s">
        <v>981</v>
      </c>
      <c r="E354" s="84" t="s">
        <v>400</v>
      </c>
      <c r="F354" s="17"/>
      <c r="G354" s="17" t="s">
        <v>982</v>
      </c>
    </row>
    <row r="355" spans="1:7" x14ac:dyDescent="0.15">
      <c r="A355" s="17" t="s">
        <v>880</v>
      </c>
      <c r="B355" s="17" t="s">
        <v>1717</v>
      </c>
      <c r="C355" s="55" t="s">
        <v>880</v>
      </c>
      <c r="D355" s="17" t="s">
        <v>30</v>
      </c>
      <c r="E355" s="84" t="s">
        <v>401</v>
      </c>
      <c r="F355" s="17"/>
      <c r="G355" s="17" t="s">
        <v>967</v>
      </c>
    </row>
    <row r="356" spans="1:7" x14ac:dyDescent="0.15">
      <c r="A356" s="17" t="s">
        <v>1718</v>
      </c>
      <c r="B356" s="17" t="s">
        <v>1719</v>
      </c>
      <c r="C356" s="55" t="s">
        <v>603</v>
      </c>
      <c r="D356" s="17" t="s">
        <v>29</v>
      </c>
      <c r="E356" s="84" t="s">
        <v>402</v>
      </c>
      <c r="F356" s="17"/>
      <c r="G356" s="17" t="s">
        <v>956</v>
      </c>
    </row>
    <row r="357" spans="1:7" x14ac:dyDescent="0.15">
      <c r="A357" s="17" t="s">
        <v>1720</v>
      </c>
      <c r="B357" s="17" t="s">
        <v>1721</v>
      </c>
      <c r="C357" s="55" t="s">
        <v>1722</v>
      </c>
      <c r="D357" s="17" t="s">
        <v>981</v>
      </c>
      <c r="E357" s="84" t="s">
        <v>400</v>
      </c>
      <c r="F357" s="17"/>
      <c r="G357" s="17" t="s">
        <v>982</v>
      </c>
    </row>
    <row r="358" spans="1:7" x14ac:dyDescent="0.15">
      <c r="A358" s="17" t="s">
        <v>1723</v>
      </c>
      <c r="B358" s="17" t="s">
        <v>1724</v>
      </c>
      <c r="C358" s="55" t="s">
        <v>605</v>
      </c>
      <c r="D358" s="17" t="s">
        <v>29</v>
      </c>
      <c r="E358" s="84" t="s">
        <v>402</v>
      </c>
      <c r="F358" s="17"/>
      <c r="G358" s="17" t="s">
        <v>956</v>
      </c>
    </row>
    <row r="359" spans="1:7" x14ac:dyDescent="0.15">
      <c r="A359" s="17" t="s">
        <v>1725</v>
      </c>
      <c r="B359" s="17" t="s">
        <v>1726</v>
      </c>
      <c r="C359" s="55" t="s">
        <v>651</v>
      </c>
      <c r="D359" s="17" t="s">
        <v>32</v>
      </c>
      <c r="E359" s="84" t="s">
        <v>402</v>
      </c>
      <c r="F359" s="17"/>
      <c r="G359" s="17" t="s">
        <v>406</v>
      </c>
    </row>
    <row r="360" spans="1:7" x14ac:dyDescent="0.15">
      <c r="A360" s="17" t="s">
        <v>1727</v>
      </c>
      <c r="B360" s="17" t="s">
        <v>1728</v>
      </c>
      <c r="C360" s="55" t="s">
        <v>812</v>
      </c>
      <c r="D360" s="17" t="s">
        <v>32</v>
      </c>
      <c r="E360" s="84" t="s">
        <v>402</v>
      </c>
      <c r="F360" s="17"/>
      <c r="G360" s="17" t="s">
        <v>406</v>
      </c>
    </row>
    <row r="361" spans="1:7" x14ac:dyDescent="0.15">
      <c r="A361" s="17" t="s">
        <v>1729</v>
      </c>
      <c r="B361" s="17" t="s">
        <v>1730</v>
      </c>
      <c r="C361" s="55" t="s">
        <v>1731</v>
      </c>
      <c r="D361" s="17" t="s">
        <v>981</v>
      </c>
      <c r="E361" s="84" t="s">
        <v>400</v>
      </c>
      <c r="F361" s="17"/>
      <c r="G361" s="17" t="s">
        <v>982</v>
      </c>
    </row>
    <row r="362" spans="1:7" x14ac:dyDescent="0.15">
      <c r="A362" s="17" t="s">
        <v>1732</v>
      </c>
      <c r="B362" s="17" t="s">
        <v>1733</v>
      </c>
      <c r="C362" s="55" t="s">
        <v>883</v>
      </c>
      <c r="D362" s="17" t="s">
        <v>30</v>
      </c>
      <c r="E362" s="84" t="s">
        <v>402</v>
      </c>
      <c r="F362" s="17"/>
      <c r="G362" s="17" t="s">
        <v>967</v>
      </c>
    </row>
    <row r="363" spans="1:7" x14ac:dyDescent="0.15">
      <c r="A363" s="17" t="s">
        <v>1734</v>
      </c>
      <c r="B363" s="17" t="s">
        <v>1735</v>
      </c>
      <c r="C363" s="55" t="s">
        <v>755</v>
      </c>
      <c r="D363" s="17" t="s">
        <v>31</v>
      </c>
      <c r="E363" s="84" t="s">
        <v>402</v>
      </c>
      <c r="F363" s="17"/>
      <c r="G363" s="17" t="s">
        <v>961</v>
      </c>
    </row>
    <row r="364" spans="1:7" x14ac:dyDescent="0.15">
      <c r="A364" s="17" t="s">
        <v>1736</v>
      </c>
      <c r="B364" s="17" t="s">
        <v>1737</v>
      </c>
      <c r="C364" s="55" t="s">
        <v>1738</v>
      </c>
      <c r="D364" s="17" t="s">
        <v>981</v>
      </c>
      <c r="E364" s="84" t="s">
        <v>400</v>
      </c>
      <c r="F364" s="17"/>
      <c r="G364" s="17" t="s">
        <v>982</v>
      </c>
    </row>
    <row r="365" spans="1:7" x14ac:dyDescent="0.15">
      <c r="A365" s="17" t="s">
        <v>1739</v>
      </c>
      <c r="B365" s="17" t="s">
        <v>1740</v>
      </c>
      <c r="C365" s="55" t="s">
        <v>942</v>
      </c>
      <c r="D365" s="17" t="s">
        <v>33</v>
      </c>
      <c r="E365" s="84" t="s">
        <v>401</v>
      </c>
      <c r="F365" s="17"/>
      <c r="G365" s="17" t="s">
        <v>964</v>
      </c>
    </row>
    <row r="366" spans="1:7" x14ac:dyDescent="0.15">
      <c r="A366" s="17" t="s">
        <v>1741</v>
      </c>
      <c r="B366" s="17" t="s">
        <v>1742</v>
      </c>
      <c r="C366" s="55" t="s">
        <v>941</v>
      </c>
      <c r="D366" s="17" t="s">
        <v>33</v>
      </c>
      <c r="E366" s="84" t="s">
        <v>402</v>
      </c>
      <c r="F366" s="17"/>
      <c r="G366" s="17" t="s">
        <v>964</v>
      </c>
    </row>
    <row r="367" spans="1:7" x14ac:dyDescent="0.15">
      <c r="A367" s="17" t="s">
        <v>1743</v>
      </c>
      <c r="B367" s="17" t="s">
        <v>1744</v>
      </c>
      <c r="C367" s="55" t="s">
        <v>647</v>
      </c>
      <c r="D367" s="17" t="s">
        <v>35</v>
      </c>
      <c r="E367" s="84" t="s">
        <v>401</v>
      </c>
      <c r="F367" s="17"/>
      <c r="G367" s="17" t="s">
        <v>405</v>
      </c>
    </row>
    <row r="368" spans="1:7" x14ac:dyDescent="0.15">
      <c r="A368" s="17" t="s">
        <v>1745</v>
      </c>
      <c r="B368" s="17" t="s">
        <v>1746</v>
      </c>
      <c r="C368" s="55" t="s">
        <v>1747</v>
      </c>
      <c r="D368" s="17" t="s">
        <v>981</v>
      </c>
      <c r="E368" s="84" t="s">
        <v>400</v>
      </c>
      <c r="F368" s="17"/>
      <c r="G368" s="17" t="s">
        <v>982</v>
      </c>
    </row>
    <row r="369" spans="1:7" x14ac:dyDescent="0.15">
      <c r="A369" s="17" t="s">
        <v>1748</v>
      </c>
      <c r="B369" s="17" t="s">
        <v>1749</v>
      </c>
      <c r="C369" s="55" t="s">
        <v>813</v>
      </c>
      <c r="D369" s="17" t="s">
        <v>32</v>
      </c>
      <c r="E369" s="84" t="s">
        <v>402</v>
      </c>
      <c r="F369" s="17"/>
      <c r="G369" s="17" t="s">
        <v>406</v>
      </c>
    </row>
    <row r="370" spans="1:7" x14ac:dyDescent="0.15">
      <c r="A370" s="17" t="s">
        <v>1750</v>
      </c>
      <c r="B370" s="17" t="s">
        <v>1751</v>
      </c>
      <c r="C370" s="55" t="s">
        <v>814</v>
      </c>
      <c r="D370" s="17" t="s">
        <v>32</v>
      </c>
      <c r="E370" s="84" t="s">
        <v>402</v>
      </c>
      <c r="F370" s="17"/>
      <c r="G370" s="17" t="s">
        <v>406</v>
      </c>
    </row>
    <row r="371" spans="1:7" x14ac:dyDescent="0.15">
      <c r="A371" s="17" t="s">
        <v>1752</v>
      </c>
      <c r="B371" s="17" t="s">
        <v>1753</v>
      </c>
      <c r="C371" s="55" t="s">
        <v>943</v>
      </c>
      <c r="D371" s="17" t="s">
        <v>33</v>
      </c>
      <c r="E371" s="84" t="s">
        <v>402</v>
      </c>
      <c r="F371" s="17"/>
      <c r="G371" s="17" t="s">
        <v>964</v>
      </c>
    </row>
    <row r="372" spans="1:7" x14ac:dyDescent="0.15">
      <c r="A372" s="17" t="s">
        <v>1754</v>
      </c>
      <c r="B372" s="17" t="s">
        <v>1755</v>
      </c>
      <c r="C372" s="55" t="s">
        <v>815</v>
      </c>
      <c r="D372" s="17" t="s">
        <v>32</v>
      </c>
      <c r="E372" s="84" t="s">
        <v>402</v>
      </c>
      <c r="F372" s="17"/>
      <c r="G372" s="17" t="s">
        <v>406</v>
      </c>
    </row>
    <row r="373" spans="1:7" x14ac:dyDescent="0.15">
      <c r="A373" s="17" t="s">
        <v>1756</v>
      </c>
      <c r="B373" s="17" t="s">
        <v>1757</v>
      </c>
      <c r="C373" s="55" t="s">
        <v>602</v>
      </c>
      <c r="D373" s="17" t="s">
        <v>29</v>
      </c>
      <c r="E373" s="84" t="s">
        <v>402</v>
      </c>
      <c r="F373" s="17"/>
      <c r="G373" s="17" t="s">
        <v>956</v>
      </c>
    </row>
    <row r="374" spans="1:7" x14ac:dyDescent="0.15">
      <c r="A374" s="17" t="s">
        <v>1758</v>
      </c>
      <c r="B374" s="17" t="s">
        <v>1759</v>
      </c>
      <c r="C374" s="55" t="s">
        <v>604</v>
      </c>
      <c r="D374" s="17" t="s">
        <v>29</v>
      </c>
      <c r="E374" s="84" t="s">
        <v>402</v>
      </c>
      <c r="F374" s="17"/>
      <c r="G374" s="17" t="s">
        <v>956</v>
      </c>
    </row>
    <row r="375" spans="1:7" x14ac:dyDescent="0.15">
      <c r="A375" s="17" t="s">
        <v>13</v>
      </c>
      <c r="B375" s="17" t="s">
        <v>1760</v>
      </c>
      <c r="C375" s="55" t="s">
        <v>816</v>
      </c>
      <c r="D375" s="17" t="s">
        <v>32</v>
      </c>
      <c r="E375" s="84" t="s">
        <v>402</v>
      </c>
      <c r="F375" s="17"/>
      <c r="G375" s="17" t="s">
        <v>406</v>
      </c>
    </row>
    <row r="376" spans="1:7" x14ac:dyDescent="0.15">
      <c r="A376" s="17" t="s">
        <v>1761</v>
      </c>
      <c r="B376" s="17" t="s">
        <v>1762</v>
      </c>
      <c r="C376" s="55" t="s">
        <v>756</v>
      </c>
      <c r="D376" s="17" t="s">
        <v>31</v>
      </c>
      <c r="E376" s="84" t="s">
        <v>402</v>
      </c>
      <c r="F376" s="17"/>
      <c r="G376" s="17" t="s">
        <v>961</v>
      </c>
    </row>
    <row r="377" spans="1:7" x14ac:dyDescent="0.15">
      <c r="A377" s="17" t="s">
        <v>1763</v>
      </c>
      <c r="B377" s="17" t="s">
        <v>1676</v>
      </c>
      <c r="C377" s="55" t="s">
        <v>1747</v>
      </c>
      <c r="D377" s="17" t="s">
        <v>981</v>
      </c>
      <c r="E377" s="84" t="s">
        <v>400</v>
      </c>
      <c r="F377" s="17"/>
      <c r="G377" s="17" t="s">
        <v>982</v>
      </c>
    </row>
    <row r="378" spans="1:7" x14ac:dyDescent="0.15">
      <c r="A378" s="17" t="s">
        <v>1764</v>
      </c>
      <c r="B378" s="17" t="s">
        <v>1765</v>
      </c>
      <c r="C378" s="55" t="s">
        <v>608</v>
      </c>
      <c r="D378" s="17" t="s">
        <v>31</v>
      </c>
      <c r="E378" s="84" t="s">
        <v>402</v>
      </c>
      <c r="F378" s="17"/>
      <c r="G378" s="17" t="s">
        <v>961</v>
      </c>
    </row>
    <row r="379" spans="1:7" x14ac:dyDescent="0.15">
      <c r="A379" s="17" t="s">
        <v>1766</v>
      </c>
      <c r="B379" s="17" t="s">
        <v>1767</v>
      </c>
      <c r="C379" s="55" t="s">
        <v>606</v>
      </c>
      <c r="D379" s="17" t="s">
        <v>29</v>
      </c>
      <c r="E379" s="84" t="s">
        <v>402</v>
      </c>
      <c r="F379" s="17"/>
      <c r="G379" s="17" t="s">
        <v>956</v>
      </c>
    </row>
    <row r="380" spans="1:7" x14ac:dyDescent="0.15">
      <c r="A380" s="17" t="s">
        <v>1768</v>
      </c>
      <c r="B380" s="17" t="s">
        <v>1769</v>
      </c>
      <c r="C380" s="55" t="s">
        <v>757</v>
      </c>
      <c r="D380" s="17" t="s">
        <v>31</v>
      </c>
      <c r="E380" s="84" t="s">
        <v>402</v>
      </c>
      <c r="F380" s="17"/>
      <c r="G380" s="17" t="s">
        <v>961</v>
      </c>
    </row>
    <row r="381" spans="1:7" x14ac:dyDescent="0.15">
      <c r="A381" s="17" t="s">
        <v>1770</v>
      </c>
      <c r="B381" s="17" t="s">
        <v>1771</v>
      </c>
      <c r="C381" s="55" t="s">
        <v>609</v>
      </c>
      <c r="D381" s="17" t="s">
        <v>29</v>
      </c>
      <c r="E381" s="84" t="s">
        <v>402</v>
      </c>
      <c r="F381" s="17"/>
      <c r="G381" s="17" t="s">
        <v>956</v>
      </c>
    </row>
    <row r="382" spans="1:7" x14ac:dyDescent="0.15">
      <c r="A382" s="17" t="s">
        <v>1772</v>
      </c>
      <c r="B382" s="17" t="s">
        <v>1773</v>
      </c>
      <c r="C382" s="55" t="s">
        <v>817</v>
      </c>
      <c r="D382" s="17" t="s">
        <v>32</v>
      </c>
      <c r="E382" s="84" t="s">
        <v>402</v>
      </c>
      <c r="F382" s="17"/>
      <c r="G382" s="17" t="s">
        <v>406</v>
      </c>
    </row>
    <row r="383" spans="1:7" x14ac:dyDescent="0.15">
      <c r="A383" s="17" t="s">
        <v>1774</v>
      </c>
      <c r="B383" s="17" t="s">
        <v>1775</v>
      </c>
      <c r="C383" s="55" t="s">
        <v>607</v>
      </c>
      <c r="D383" s="17" t="s">
        <v>29</v>
      </c>
      <c r="E383" s="84" t="s">
        <v>402</v>
      </c>
      <c r="F383" s="17"/>
      <c r="G383" s="17" t="s">
        <v>956</v>
      </c>
    </row>
    <row r="384" spans="1:7" x14ac:dyDescent="0.15">
      <c r="A384" s="17" t="s">
        <v>1776</v>
      </c>
      <c r="B384" s="17" t="s">
        <v>1777</v>
      </c>
      <c r="C384" s="55" t="s">
        <v>1778</v>
      </c>
      <c r="D384" s="17" t="s">
        <v>981</v>
      </c>
      <c r="E384" s="84" t="s">
        <v>400</v>
      </c>
      <c r="F384" s="17"/>
      <c r="G384" s="17" t="s">
        <v>982</v>
      </c>
    </row>
    <row r="385" spans="1:7" x14ac:dyDescent="0.15">
      <c r="A385" s="17" t="s">
        <v>1779</v>
      </c>
      <c r="B385" s="17" t="s">
        <v>1780</v>
      </c>
      <c r="C385" s="55" t="s">
        <v>610</v>
      </c>
      <c r="D385" s="17" t="s">
        <v>29</v>
      </c>
      <c r="E385" s="84" t="s">
        <v>400</v>
      </c>
      <c r="F385" s="17"/>
      <c r="G385" s="17" t="s">
        <v>956</v>
      </c>
    </row>
    <row r="386" spans="1:7" x14ac:dyDescent="0.15">
      <c r="A386" s="17" t="s">
        <v>1781</v>
      </c>
      <c r="B386" s="17" t="s">
        <v>1782</v>
      </c>
      <c r="C386" s="55" t="s">
        <v>1783</v>
      </c>
      <c r="D386" s="17" t="s">
        <v>981</v>
      </c>
      <c r="E386" s="84" t="s">
        <v>400</v>
      </c>
      <c r="F386" s="17"/>
      <c r="G386" s="17" t="s">
        <v>982</v>
      </c>
    </row>
    <row r="387" spans="1:7" x14ac:dyDescent="0.15">
      <c r="A387" s="17" t="s">
        <v>1784</v>
      </c>
      <c r="B387" s="17" t="s">
        <v>1785</v>
      </c>
      <c r="C387" s="55" t="s">
        <v>1786</v>
      </c>
      <c r="D387" s="17" t="s">
        <v>981</v>
      </c>
      <c r="E387" s="84" t="s">
        <v>400</v>
      </c>
      <c r="F387" s="17"/>
      <c r="G387" s="17" t="s">
        <v>982</v>
      </c>
    </row>
    <row r="388" spans="1:7" x14ac:dyDescent="0.15">
      <c r="A388" s="17" t="s">
        <v>1787</v>
      </c>
      <c r="B388" s="17" t="s">
        <v>1788</v>
      </c>
      <c r="C388" s="55" t="s">
        <v>758</v>
      </c>
      <c r="D388" s="17" t="s">
        <v>31</v>
      </c>
      <c r="E388" s="84" t="s">
        <v>402</v>
      </c>
      <c r="F388" s="17"/>
      <c r="G388" s="17" t="s">
        <v>961</v>
      </c>
    </row>
    <row r="389" spans="1:7" x14ac:dyDescent="0.15">
      <c r="A389" s="17" t="s">
        <v>1789</v>
      </c>
      <c r="B389" s="17" t="s">
        <v>1790</v>
      </c>
      <c r="C389" s="55" t="s">
        <v>759</v>
      </c>
      <c r="D389" s="17" t="s">
        <v>31</v>
      </c>
      <c r="E389" s="84" t="s">
        <v>402</v>
      </c>
      <c r="F389" s="17"/>
      <c r="G389" s="17" t="s">
        <v>961</v>
      </c>
    </row>
    <row r="390" spans="1:7" x14ac:dyDescent="0.15">
      <c r="A390" s="17" t="s">
        <v>1791</v>
      </c>
      <c r="B390" s="17" t="s">
        <v>1792</v>
      </c>
      <c r="C390" s="55" t="s">
        <v>758</v>
      </c>
      <c r="D390" s="17" t="s">
        <v>981</v>
      </c>
      <c r="E390" s="84" t="s">
        <v>400</v>
      </c>
      <c r="F390" s="17"/>
      <c r="G390" s="17" t="s">
        <v>982</v>
      </c>
    </row>
    <row r="391" spans="1:7" x14ac:dyDescent="0.15">
      <c r="A391" s="17" t="s">
        <v>1793</v>
      </c>
      <c r="B391" s="17" t="s">
        <v>1794</v>
      </c>
      <c r="C391" s="55" t="s">
        <v>1795</v>
      </c>
      <c r="D391" s="17" t="s">
        <v>981</v>
      </c>
      <c r="E391" s="84" t="s">
        <v>400</v>
      </c>
      <c r="F391" s="17"/>
      <c r="G391" s="17" t="s">
        <v>982</v>
      </c>
    </row>
    <row r="392" spans="1:7" x14ac:dyDescent="0.15">
      <c r="A392" s="17" t="s">
        <v>1796</v>
      </c>
      <c r="B392" s="17" t="s">
        <v>1797</v>
      </c>
      <c r="C392" s="55" t="s">
        <v>760</v>
      </c>
      <c r="D392" s="17" t="s">
        <v>31</v>
      </c>
      <c r="E392" s="84" t="s">
        <v>402</v>
      </c>
      <c r="F392" s="17"/>
      <c r="G392" s="17" t="s">
        <v>961</v>
      </c>
    </row>
    <row r="393" spans="1:7" x14ac:dyDescent="0.15">
      <c r="A393" s="17" t="s">
        <v>1798</v>
      </c>
      <c r="B393" s="17" t="s">
        <v>1799</v>
      </c>
      <c r="C393" s="55" t="s">
        <v>944</v>
      </c>
      <c r="D393" s="17" t="s">
        <v>33</v>
      </c>
      <c r="E393" s="84" t="s">
        <v>402</v>
      </c>
      <c r="F393" s="17"/>
      <c r="G393" s="17" t="s">
        <v>964</v>
      </c>
    </row>
    <row r="394" spans="1:7" x14ac:dyDescent="0.15">
      <c r="A394" s="17" t="s">
        <v>1800</v>
      </c>
      <c r="B394" s="17" t="s">
        <v>762</v>
      </c>
      <c r="C394" s="55" t="s">
        <v>762</v>
      </c>
      <c r="D394" s="17" t="s">
        <v>31</v>
      </c>
      <c r="E394" s="84" t="s">
        <v>402</v>
      </c>
      <c r="F394" s="17"/>
      <c r="G394" s="17" t="s">
        <v>961</v>
      </c>
    </row>
    <row r="395" spans="1:7" x14ac:dyDescent="0.15">
      <c r="A395" s="17" t="s">
        <v>1801</v>
      </c>
      <c r="B395" s="17" t="s">
        <v>1802</v>
      </c>
      <c r="C395" s="55" t="s">
        <v>612</v>
      </c>
      <c r="D395" s="17" t="s">
        <v>29</v>
      </c>
      <c r="E395" s="84" t="s">
        <v>400</v>
      </c>
      <c r="F395" s="17"/>
      <c r="G395" s="17" t="s">
        <v>956</v>
      </c>
    </row>
    <row r="396" spans="1:7" x14ac:dyDescent="0.15">
      <c r="A396" s="17" t="s">
        <v>1803</v>
      </c>
      <c r="B396" s="17" t="s">
        <v>1804</v>
      </c>
      <c r="C396" s="55" t="s">
        <v>1805</v>
      </c>
      <c r="D396" s="17" t="s">
        <v>981</v>
      </c>
      <c r="E396" s="84" t="s">
        <v>400</v>
      </c>
      <c r="F396" s="17"/>
      <c r="G396" s="17" t="s">
        <v>982</v>
      </c>
    </row>
    <row r="397" spans="1:7" x14ac:dyDescent="0.15">
      <c r="A397" s="17" t="s">
        <v>1806</v>
      </c>
      <c r="B397" s="17" t="s">
        <v>1807</v>
      </c>
      <c r="C397" s="55" t="s">
        <v>1808</v>
      </c>
      <c r="D397" s="17" t="s">
        <v>981</v>
      </c>
      <c r="E397" s="84" t="s">
        <v>400</v>
      </c>
      <c r="F397" s="17"/>
      <c r="G397" s="17" t="s">
        <v>982</v>
      </c>
    </row>
    <row r="398" spans="1:7" x14ac:dyDescent="0.15">
      <c r="A398" s="17" t="s">
        <v>1809</v>
      </c>
      <c r="B398" s="17" t="s">
        <v>1810</v>
      </c>
      <c r="C398" s="55" t="s">
        <v>818</v>
      </c>
      <c r="D398" s="17" t="s">
        <v>32</v>
      </c>
      <c r="E398" s="84" t="s">
        <v>402</v>
      </c>
      <c r="F398" s="17"/>
      <c r="G398" s="17" t="s">
        <v>406</v>
      </c>
    </row>
    <row r="399" spans="1:7" x14ac:dyDescent="0.15">
      <c r="A399" s="17" t="s">
        <v>1811</v>
      </c>
      <c r="B399" s="17" t="s">
        <v>885</v>
      </c>
      <c r="C399" s="55" t="s">
        <v>885</v>
      </c>
      <c r="D399" s="17" t="s">
        <v>30</v>
      </c>
      <c r="E399" s="84" t="s">
        <v>401</v>
      </c>
      <c r="F399" s="17"/>
      <c r="G399" s="17" t="s">
        <v>967</v>
      </c>
    </row>
    <row r="400" spans="1:7" x14ac:dyDescent="0.15">
      <c r="A400" s="17" t="s">
        <v>1812</v>
      </c>
      <c r="B400" s="17" t="s">
        <v>1813</v>
      </c>
      <c r="C400" s="55" t="s">
        <v>886</v>
      </c>
      <c r="D400" s="17" t="s">
        <v>30</v>
      </c>
      <c r="E400" s="84" t="s">
        <v>400</v>
      </c>
      <c r="F400" s="17"/>
      <c r="G400" s="17" t="s">
        <v>967</v>
      </c>
    </row>
    <row r="401" spans="1:7" x14ac:dyDescent="0.15">
      <c r="A401" s="17" t="s">
        <v>1814</v>
      </c>
      <c r="B401" s="17" t="s">
        <v>1815</v>
      </c>
      <c r="C401" s="55" t="s">
        <v>614</v>
      </c>
      <c r="D401" s="17" t="s">
        <v>29</v>
      </c>
      <c r="E401" s="84" t="s">
        <v>402</v>
      </c>
      <c r="F401" s="17"/>
      <c r="G401" s="17" t="s">
        <v>956</v>
      </c>
    </row>
    <row r="402" spans="1:7" x14ac:dyDescent="0.15">
      <c r="A402" s="17" t="s">
        <v>1816</v>
      </c>
      <c r="B402" s="17" t="s">
        <v>1817</v>
      </c>
      <c r="C402" s="55" t="s">
        <v>763</v>
      </c>
      <c r="D402" s="17" t="s">
        <v>31</v>
      </c>
      <c r="E402" s="84" t="s">
        <v>402</v>
      </c>
      <c r="F402" s="17"/>
      <c r="G402" s="17" t="s">
        <v>961</v>
      </c>
    </row>
    <row r="403" spans="1:7" x14ac:dyDescent="0.15">
      <c r="A403" s="17" t="s">
        <v>1818</v>
      </c>
      <c r="B403" s="17" t="s">
        <v>1819</v>
      </c>
      <c r="C403" s="55" t="s">
        <v>889</v>
      </c>
      <c r="D403" s="17" t="s">
        <v>30</v>
      </c>
      <c r="E403" s="84" t="s">
        <v>401</v>
      </c>
      <c r="F403" s="17"/>
      <c r="G403" s="17" t="s">
        <v>967</v>
      </c>
    </row>
    <row r="404" spans="1:7" x14ac:dyDescent="0.15">
      <c r="A404" s="17" t="s">
        <v>1820</v>
      </c>
      <c r="B404" s="17" t="s">
        <v>1821</v>
      </c>
      <c r="C404" s="55" t="s">
        <v>1822</v>
      </c>
      <c r="D404" s="17" t="s">
        <v>981</v>
      </c>
      <c r="E404" s="84" t="s">
        <v>400</v>
      </c>
      <c r="F404" s="17"/>
      <c r="G404" s="17" t="s">
        <v>982</v>
      </c>
    </row>
    <row r="405" spans="1:7" x14ac:dyDescent="0.15">
      <c r="A405" s="17" t="s">
        <v>1823</v>
      </c>
      <c r="B405" s="17" t="s">
        <v>1824</v>
      </c>
      <c r="C405" s="55" t="s">
        <v>832</v>
      </c>
      <c r="D405" s="17" t="s">
        <v>34</v>
      </c>
      <c r="E405" s="84" t="s">
        <v>402</v>
      </c>
      <c r="F405" s="17"/>
      <c r="G405" s="17" t="s">
        <v>1227</v>
      </c>
    </row>
    <row r="406" spans="1:7" x14ac:dyDescent="0.15">
      <c r="A406" s="17" t="s">
        <v>1825</v>
      </c>
      <c r="B406" s="17" t="s">
        <v>1826</v>
      </c>
      <c r="C406" s="55" t="s">
        <v>764</v>
      </c>
      <c r="D406" s="17" t="s">
        <v>31</v>
      </c>
      <c r="E406" s="84" t="s">
        <v>402</v>
      </c>
      <c r="F406" s="17"/>
      <c r="G406" s="17" t="s">
        <v>961</v>
      </c>
    </row>
    <row r="407" spans="1:7" x14ac:dyDescent="0.15">
      <c r="A407" s="17" t="s">
        <v>1827</v>
      </c>
      <c r="B407" s="17" t="s">
        <v>1828</v>
      </c>
      <c r="C407" s="55" t="s">
        <v>890</v>
      </c>
      <c r="D407" s="17" t="s">
        <v>30</v>
      </c>
      <c r="E407" s="84" t="s">
        <v>402</v>
      </c>
      <c r="F407" s="17"/>
      <c r="G407" s="17" t="s">
        <v>967</v>
      </c>
    </row>
    <row r="408" spans="1:7" x14ac:dyDescent="0.15">
      <c r="A408" s="17" t="s">
        <v>1829</v>
      </c>
      <c r="B408" s="17" t="s">
        <v>1830</v>
      </c>
      <c r="C408" s="55" t="s">
        <v>820</v>
      </c>
      <c r="D408" s="17" t="s">
        <v>32</v>
      </c>
      <c r="E408" s="84" t="s">
        <v>402</v>
      </c>
      <c r="F408" s="17"/>
      <c r="G408" s="17" t="s">
        <v>406</v>
      </c>
    </row>
    <row r="409" spans="1:7" x14ac:dyDescent="0.15">
      <c r="A409" s="17" t="s">
        <v>1831</v>
      </c>
      <c r="B409" s="17" t="s">
        <v>1832</v>
      </c>
      <c r="C409" s="55" t="s">
        <v>884</v>
      </c>
      <c r="D409" s="17" t="s">
        <v>30</v>
      </c>
      <c r="E409" s="84" t="s">
        <v>402</v>
      </c>
      <c r="F409" s="17"/>
      <c r="G409" s="17" t="s">
        <v>967</v>
      </c>
    </row>
    <row r="410" spans="1:7" x14ac:dyDescent="0.15">
      <c r="A410" s="17" t="s">
        <v>1833</v>
      </c>
      <c r="B410" s="17" t="s">
        <v>1834</v>
      </c>
      <c r="C410" s="55" t="s">
        <v>765</v>
      </c>
      <c r="D410" s="17" t="s">
        <v>31</v>
      </c>
      <c r="E410" s="84" t="s">
        <v>402</v>
      </c>
      <c r="F410" s="17"/>
      <c r="G410" s="17" t="s">
        <v>961</v>
      </c>
    </row>
    <row r="411" spans="1:7" x14ac:dyDescent="0.15">
      <c r="A411" s="17" t="s">
        <v>1835</v>
      </c>
      <c r="B411" s="17" t="s">
        <v>1836</v>
      </c>
      <c r="C411" s="55" t="s">
        <v>768</v>
      </c>
      <c r="D411" s="17" t="s">
        <v>31</v>
      </c>
      <c r="E411" s="84" t="s">
        <v>402</v>
      </c>
      <c r="F411" s="17"/>
      <c r="G411" s="17" t="s">
        <v>961</v>
      </c>
    </row>
    <row r="412" spans="1:7" x14ac:dyDescent="0.15">
      <c r="A412" s="17" t="s">
        <v>199</v>
      </c>
      <c r="B412" s="17" t="s">
        <v>1837</v>
      </c>
      <c r="C412" s="55" t="s">
        <v>766</v>
      </c>
      <c r="D412" s="17" t="s">
        <v>31</v>
      </c>
      <c r="E412" s="84" t="s">
        <v>402</v>
      </c>
      <c r="F412" s="17"/>
      <c r="G412" s="17" t="s">
        <v>961</v>
      </c>
    </row>
    <row r="413" spans="1:7" x14ac:dyDescent="0.15">
      <c r="A413" s="17" t="s">
        <v>1838</v>
      </c>
      <c r="B413" s="17" t="s">
        <v>1839</v>
      </c>
      <c r="C413" s="55" t="s">
        <v>767</v>
      </c>
      <c r="D413" s="17" t="s">
        <v>31</v>
      </c>
      <c r="E413" s="84" t="s">
        <v>402</v>
      </c>
      <c r="F413" s="17" t="s">
        <v>1840</v>
      </c>
      <c r="G413" s="17" t="s">
        <v>961</v>
      </c>
    </row>
    <row r="414" spans="1:7" x14ac:dyDescent="0.15">
      <c r="A414" s="17" t="s">
        <v>198</v>
      </c>
      <c r="B414" s="17" t="s">
        <v>1841</v>
      </c>
      <c r="C414" s="55" t="s">
        <v>819</v>
      </c>
      <c r="D414" s="17" t="s">
        <v>32</v>
      </c>
      <c r="E414" s="84" t="s">
        <v>401</v>
      </c>
      <c r="F414" s="17"/>
      <c r="G414" s="17" t="s">
        <v>406</v>
      </c>
    </row>
    <row r="415" spans="1:7" x14ac:dyDescent="0.15">
      <c r="A415" s="17" t="s">
        <v>1842</v>
      </c>
      <c r="B415" s="17" t="s">
        <v>1843</v>
      </c>
      <c r="C415" s="55" t="s">
        <v>891</v>
      </c>
      <c r="D415" s="17" t="s">
        <v>30</v>
      </c>
      <c r="E415" s="84" t="s">
        <v>402</v>
      </c>
      <c r="F415" s="17"/>
      <c r="G415" s="17" t="s">
        <v>967</v>
      </c>
    </row>
    <row r="416" spans="1:7" x14ac:dyDescent="0.15">
      <c r="A416" s="17" t="s">
        <v>1844</v>
      </c>
      <c r="B416" s="17" t="s">
        <v>1845</v>
      </c>
      <c r="C416" s="55" t="s">
        <v>769</v>
      </c>
      <c r="D416" s="17" t="s">
        <v>31</v>
      </c>
      <c r="E416" s="84" t="s">
        <v>402</v>
      </c>
      <c r="F416" s="17"/>
      <c r="G416" s="17" t="s">
        <v>961</v>
      </c>
    </row>
    <row r="417" spans="1:7" x14ac:dyDescent="0.15">
      <c r="A417" s="17" t="s">
        <v>1846</v>
      </c>
      <c r="B417" s="17" t="s">
        <v>1847</v>
      </c>
      <c r="C417" s="55" t="s">
        <v>893</v>
      </c>
      <c r="D417" s="17" t="s">
        <v>30</v>
      </c>
      <c r="E417" s="84" t="s">
        <v>402</v>
      </c>
      <c r="F417" s="17"/>
      <c r="G417" s="17" t="s">
        <v>967</v>
      </c>
    </row>
    <row r="418" spans="1:7" x14ac:dyDescent="0.15">
      <c r="A418" s="17" t="s">
        <v>1848</v>
      </c>
      <c r="B418" s="17" t="s">
        <v>1849</v>
      </c>
      <c r="C418" s="55" t="s">
        <v>892</v>
      </c>
      <c r="D418" s="17" t="s">
        <v>30</v>
      </c>
      <c r="E418" s="84" t="s">
        <v>402</v>
      </c>
      <c r="F418" s="17"/>
      <c r="G418" s="17" t="s">
        <v>967</v>
      </c>
    </row>
    <row r="419" spans="1:7" x14ac:dyDescent="0.15">
      <c r="A419" s="17" t="s">
        <v>1850</v>
      </c>
      <c r="B419" s="17" t="s">
        <v>773</v>
      </c>
      <c r="C419" s="55" t="s">
        <v>773</v>
      </c>
      <c r="D419" s="17" t="s">
        <v>31</v>
      </c>
      <c r="E419" s="84" t="s">
        <v>402</v>
      </c>
      <c r="F419" s="17"/>
      <c r="G419" s="17" t="s">
        <v>961</v>
      </c>
    </row>
    <row r="420" spans="1:7" x14ac:dyDescent="0.15">
      <c r="A420" s="17" t="s">
        <v>1851</v>
      </c>
      <c r="B420" s="17" t="s">
        <v>1852</v>
      </c>
      <c r="C420" s="55" t="s">
        <v>615</v>
      </c>
      <c r="D420" s="17" t="s">
        <v>29</v>
      </c>
      <c r="E420" s="84" t="s">
        <v>402</v>
      </c>
      <c r="F420" s="17"/>
      <c r="G420" s="17" t="s">
        <v>956</v>
      </c>
    </row>
    <row r="421" spans="1:7" x14ac:dyDescent="0.15">
      <c r="A421" s="17" t="s">
        <v>1853</v>
      </c>
      <c r="B421" s="17" t="s">
        <v>1854</v>
      </c>
      <c r="C421" s="55" t="s">
        <v>618</v>
      </c>
      <c r="D421" s="17" t="s">
        <v>29</v>
      </c>
      <c r="E421" s="84" t="s">
        <v>402</v>
      </c>
      <c r="F421" s="17"/>
      <c r="G421" s="17" t="s">
        <v>956</v>
      </c>
    </row>
    <row r="422" spans="1:7" x14ac:dyDescent="0.15">
      <c r="A422" s="17" t="s">
        <v>1855</v>
      </c>
      <c r="B422" s="17" t="s">
        <v>1856</v>
      </c>
      <c r="C422" s="55" t="s">
        <v>771</v>
      </c>
      <c r="D422" s="17" t="s">
        <v>31</v>
      </c>
      <c r="E422" s="84" t="s">
        <v>402</v>
      </c>
      <c r="F422" s="17"/>
      <c r="G422" s="17" t="s">
        <v>961</v>
      </c>
    </row>
    <row r="423" spans="1:7" x14ac:dyDescent="0.15">
      <c r="A423" s="17" t="s">
        <v>1857</v>
      </c>
      <c r="B423" s="17" t="s">
        <v>1858</v>
      </c>
      <c r="C423" s="55" t="s">
        <v>617</v>
      </c>
      <c r="D423" s="17" t="s">
        <v>29</v>
      </c>
      <c r="E423" s="84" t="s">
        <v>402</v>
      </c>
      <c r="F423" s="17"/>
      <c r="G423" s="17" t="s">
        <v>956</v>
      </c>
    </row>
    <row r="424" spans="1:7" x14ac:dyDescent="0.15">
      <c r="A424" s="17" t="s">
        <v>1859</v>
      </c>
      <c r="B424" s="17" t="s">
        <v>1860</v>
      </c>
      <c r="C424" s="55" t="s">
        <v>1861</v>
      </c>
      <c r="D424" s="17" t="s">
        <v>981</v>
      </c>
      <c r="E424" s="84" t="s">
        <v>400</v>
      </c>
      <c r="F424" s="17"/>
      <c r="G424" s="17" t="s">
        <v>982</v>
      </c>
    </row>
    <row r="425" spans="1:7" x14ac:dyDescent="0.15">
      <c r="A425" s="17" t="s">
        <v>618</v>
      </c>
      <c r="B425" s="17" t="s">
        <v>1862</v>
      </c>
      <c r="C425" s="55" t="s">
        <v>774</v>
      </c>
      <c r="D425" s="17" t="s">
        <v>31</v>
      </c>
      <c r="E425" s="84" t="s">
        <v>402</v>
      </c>
      <c r="F425" s="17"/>
      <c r="G425" s="17" t="s">
        <v>961</v>
      </c>
    </row>
    <row r="426" spans="1:7" x14ac:dyDescent="0.15">
      <c r="A426" s="17" t="s">
        <v>894</v>
      </c>
      <c r="B426" s="17" t="s">
        <v>1863</v>
      </c>
      <c r="C426" s="55" t="s">
        <v>894</v>
      </c>
      <c r="D426" s="17" t="s">
        <v>30</v>
      </c>
      <c r="E426" s="84" t="s">
        <v>402</v>
      </c>
      <c r="F426" s="17"/>
      <c r="G426" s="17" t="s">
        <v>967</v>
      </c>
    </row>
    <row r="427" spans="1:7" x14ac:dyDescent="0.15">
      <c r="A427" s="17" t="s">
        <v>1864</v>
      </c>
      <c r="B427" s="17" t="s">
        <v>1865</v>
      </c>
      <c r="C427" s="55" t="s">
        <v>1866</v>
      </c>
      <c r="D427" s="17" t="s">
        <v>981</v>
      </c>
      <c r="E427" s="84" t="s">
        <v>400</v>
      </c>
      <c r="F427" s="17"/>
      <c r="G427" s="17" t="s">
        <v>982</v>
      </c>
    </row>
    <row r="428" spans="1:7" x14ac:dyDescent="0.15">
      <c r="A428" s="17" t="s">
        <v>1867</v>
      </c>
      <c r="B428" s="17" t="s">
        <v>1868</v>
      </c>
      <c r="C428" s="55" t="s">
        <v>772</v>
      </c>
      <c r="D428" s="17" t="s">
        <v>31</v>
      </c>
      <c r="E428" s="84" t="s">
        <v>402</v>
      </c>
      <c r="F428" s="17"/>
      <c r="G428" s="17" t="s">
        <v>961</v>
      </c>
    </row>
    <row r="429" spans="1:7" x14ac:dyDescent="0.15">
      <c r="A429" s="17" t="s">
        <v>1869</v>
      </c>
      <c r="B429" s="17" t="s">
        <v>1870</v>
      </c>
      <c r="C429" s="55" t="s">
        <v>652</v>
      </c>
      <c r="D429" s="17" t="s">
        <v>35</v>
      </c>
      <c r="E429" s="84" t="s">
        <v>402</v>
      </c>
      <c r="F429" s="17"/>
      <c r="G429" s="17" t="s">
        <v>405</v>
      </c>
    </row>
    <row r="430" spans="1:7" x14ac:dyDescent="0.15">
      <c r="A430" s="17" t="s">
        <v>1871</v>
      </c>
      <c r="B430" s="17" t="s">
        <v>1872</v>
      </c>
      <c r="C430" s="55" t="s">
        <v>1873</v>
      </c>
      <c r="D430" s="17" t="s">
        <v>981</v>
      </c>
      <c r="E430" s="84" t="s">
        <v>400</v>
      </c>
      <c r="F430" s="17"/>
      <c r="G430" s="17" t="s">
        <v>982</v>
      </c>
    </row>
    <row r="431" spans="1:7" x14ac:dyDescent="0.15">
      <c r="A431" s="17" t="s">
        <v>1874</v>
      </c>
      <c r="B431" s="17" t="s">
        <v>1875</v>
      </c>
      <c r="C431" s="55" t="s">
        <v>775</v>
      </c>
      <c r="D431" s="17" t="s">
        <v>31</v>
      </c>
      <c r="E431" s="84" t="s">
        <v>402</v>
      </c>
      <c r="F431" s="17" t="s">
        <v>1876</v>
      </c>
      <c r="G431" s="17" t="s">
        <v>961</v>
      </c>
    </row>
    <row r="432" spans="1:7" x14ac:dyDescent="0.15">
      <c r="A432" s="17" t="s">
        <v>1877</v>
      </c>
      <c r="B432" s="17" t="s">
        <v>1878</v>
      </c>
      <c r="C432" s="55" t="s">
        <v>777</v>
      </c>
      <c r="D432" s="17" t="s">
        <v>31</v>
      </c>
      <c r="E432" s="84" t="s">
        <v>402</v>
      </c>
      <c r="F432" s="17"/>
      <c r="G432" s="17" t="s">
        <v>961</v>
      </c>
    </row>
    <row r="433" spans="1:7" x14ac:dyDescent="0.15">
      <c r="A433" s="17" t="s">
        <v>1879</v>
      </c>
      <c r="B433" s="17" t="s">
        <v>1880</v>
      </c>
      <c r="C433" s="55" t="s">
        <v>776</v>
      </c>
      <c r="D433" s="17" t="s">
        <v>31</v>
      </c>
      <c r="E433" s="84" t="s">
        <v>402</v>
      </c>
      <c r="F433" s="17" t="s">
        <v>1881</v>
      </c>
      <c r="G433" s="17" t="s">
        <v>961</v>
      </c>
    </row>
    <row r="434" spans="1:7" x14ac:dyDescent="0.15">
      <c r="A434" s="17" t="s">
        <v>1882</v>
      </c>
      <c r="B434" s="17" t="s">
        <v>1883</v>
      </c>
      <c r="C434" s="55" t="s">
        <v>1884</v>
      </c>
      <c r="D434" s="17" t="s">
        <v>981</v>
      </c>
      <c r="E434" s="84" t="s">
        <v>400</v>
      </c>
      <c r="F434" s="17"/>
      <c r="G434" s="17" t="s">
        <v>982</v>
      </c>
    </row>
    <row r="435" spans="1:7" x14ac:dyDescent="0.15">
      <c r="A435" s="17" t="s">
        <v>1885</v>
      </c>
      <c r="B435" s="17" t="s">
        <v>1886</v>
      </c>
      <c r="C435" s="55" t="s">
        <v>1887</v>
      </c>
      <c r="D435" s="17" t="s">
        <v>981</v>
      </c>
      <c r="E435" s="84" t="s">
        <v>400</v>
      </c>
      <c r="F435" s="17"/>
      <c r="G435" s="17" t="s">
        <v>982</v>
      </c>
    </row>
    <row r="436" spans="1:7" x14ac:dyDescent="0.15">
      <c r="A436" s="17" t="s">
        <v>1888</v>
      </c>
      <c r="B436" s="17" t="s">
        <v>1889</v>
      </c>
      <c r="C436" s="55" t="s">
        <v>653</v>
      </c>
      <c r="D436" s="17" t="s">
        <v>32</v>
      </c>
      <c r="E436" s="84" t="s">
        <v>402</v>
      </c>
      <c r="F436" s="17"/>
      <c r="G436" s="17" t="s">
        <v>406</v>
      </c>
    </row>
    <row r="437" spans="1:7" x14ac:dyDescent="0.15">
      <c r="A437" s="17" t="s">
        <v>1890</v>
      </c>
      <c r="B437" s="17" t="s">
        <v>1891</v>
      </c>
      <c r="C437" s="55" t="s">
        <v>1892</v>
      </c>
      <c r="D437" s="17" t="s">
        <v>981</v>
      </c>
      <c r="E437" s="84" t="s">
        <v>400</v>
      </c>
      <c r="F437" s="17"/>
      <c r="G437" s="17" t="s">
        <v>982</v>
      </c>
    </row>
    <row r="438" spans="1:7" x14ac:dyDescent="0.15">
      <c r="A438" s="17" t="s">
        <v>1893</v>
      </c>
      <c r="B438" s="17" t="s">
        <v>1894</v>
      </c>
      <c r="C438" s="55" t="s">
        <v>1895</v>
      </c>
      <c r="D438" s="17" t="s">
        <v>981</v>
      </c>
      <c r="E438" s="84" t="s">
        <v>400</v>
      </c>
      <c r="F438" s="17"/>
      <c r="G438" s="17" t="s">
        <v>982</v>
      </c>
    </row>
    <row r="439" spans="1:7" x14ac:dyDescent="0.15">
      <c r="A439" s="17" t="s">
        <v>1896</v>
      </c>
      <c r="B439" s="17" t="s">
        <v>1897</v>
      </c>
      <c r="C439" s="55" t="s">
        <v>1895</v>
      </c>
      <c r="D439" s="17" t="s">
        <v>981</v>
      </c>
      <c r="E439" s="84" t="s">
        <v>400</v>
      </c>
      <c r="F439" s="17"/>
      <c r="G439" s="17" t="s">
        <v>982</v>
      </c>
    </row>
    <row r="440" spans="1:7" x14ac:dyDescent="0.15">
      <c r="A440" s="17" t="s">
        <v>1898</v>
      </c>
      <c r="B440" s="17" t="s">
        <v>1899</v>
      </c>
      <c r="C440" s="55" t="s">
        <v>616</v>
      </c>
      <c r="D440" s="17" t="s">
        <v>29</v>
      </c>
      <c r="E440" s="84" t="s">
        <v>402</v>
      </c>
      <c r="F440" s="17"/>
      <c r="G440" s="17" t="s">
        <v>956</v>
      </c>
    </row>
    <row r="441" spans="1:7" x14ac:dyDescent="0.15">
      <c r="A441" s="17" t="s">
        <v>1900</v>
      </c>
      <c r="B441" s="17" t="s">
        <v>1901</v>
      </c>
      <c r="C441" s="55" t="s">
        <v>1902</v>
      </c>
      <c r="D441" s="17" t="s">
        <v>981</v>
      </c>
      <c r="E441" s="84" t="s">
        <v>400</v>
      </c>
      <c r="F441" s="17"/>
      <c r="G441" s="17" t="s">
        <v>982</v>
      </c>
    </row>
    <row r="442" spans="1:7" x14ac:dyDescent="0.15">
      <c r="A442" s="17" t="s">
        <v>621</v>
      </c>
      <c r="B442" s="17" t="s">
        <v>1903</v>
      </c>
      <c r="C442" s="55" t="s">
        <v>621</v>
      </c>
      <c r="D442" s="17" t="s">
        <v>29</v>
      </c>
      <c r="E442" s="84" t="s">
        <v>402</v>
      </c>
      <c r="F442" s="17"/>
      <c r="G442" s="17" t="s">
        <v>956</v>
      </c>
    </row>
    <row r="443" spans="1:7" x14ac:dyDescent="0.15">
      <c r="A443" s="17" t="s">
        <v>1904</v>
      </c>
      <c r="B443" s="17" t="s">
        <v>1905</v>
      </c>
      <c r="C443" s="55" t="s">
        <v>945</v>
      </c>
      <c r="D443" s="17" t="s">
        <v>33</v>
      </c>
      <c r="E443" s="84" t="s">
        <v>401</v>
      </c>
      <c r="F443" s="17"/>
      <c r="G443" s="17" t="s">
        <v>964</v>
      </c>
    </row>
    <row r="444" spans="1:7" x14ac:dyDescent="0.15">
      <c r="A444" s="17" t="s">
        <v>1906</v>
      </c>
      <c r="B444" s="17" t="s">
        <v>1907</v>
      </c>
      <c r="C444" s="55" t="s">
        <v>896</v>
      </c>
      <c r="D444" s="17" t="s">
        <v>30</v>
      </c>
      <c r="E444" s="84" t="s">
        <v>402</v>
      </c>
      <c r="F444" s="17"/>
      <c r="G444" s="17" t="s">
        <v>967</v>
      </c>
    </row>
    <row r="445" spans="1:7" x14ac:dyDescent="0.15">
      <c r="A445" s="17" t="s">
        <v>1908</v>
      </c>
      <c r="B445" s="17" t="s">
        <v>1909</v>
      </c>
      <c r="C445" s="55" t="s">
        <v>1910</v>
      </c>
      <c r="D445" s="17" t="s">
        <v>981</v>
      </c>
      <c r="E445" s="84" t="s">
        <v>400</v>
      </c>
      <c r="F445" s="17"/>
      <c r="G445" s="17" t="s">
        <v>982</v>
      </c>
    </row>
    <row r="446" spans="1:7" x14ac:dyDescent="0.15">
      <c r="A446" s="17" t="s">
        <v>1911</v>
      </c>
      <c r="B446" s="17" t="s">
        <v>1912</v>
      </c>
      <c r="C446" s="55" t="s">
        <v>620</v>
      </c>
      <c r="D446" s="17" t="s">
        <v>29</v>
      </c>
      <c r="E446" s="84" t="s">
        <v>402</v>
      </c>
      <c r="F446" s="17"/>
      <c r="G446" s="17" t="s">
        <v>956</v>
      </c>
    </row>
    <row r="447" spans="1:7" x14ac:dyDescent="0.15">
      <c r="A447" s="17" t="s">
        <v>1913</v>
      </c>
      <c r="B447" s="17" t="s">
        <v>1914</v>
      </c>
      <c r="C447" s="55" t="s">
        <v>780</v>
      </c>
      <c r="D447" s="17" t="s">
        <v>31</v>
      </c>
      <c r="E447" s="84" t="s">
        <v>401</v>
      </c>
      <c r="F447" s="17" t="s">
        <v>1915</v>
      </c>
      <c r="G447" s="17" t="s">
        <v>961</v>
      </c>
    </row>
    <row r="448" spans="1:7" x14ac:dyDescent="0.15">
      <c r="A448" s="17" t="s">
        <v>1916</v>
      </c>
      <c r="B448" s="17" t="s">
        <v>1917</v>
      </c>
      <c r="C448" s="55" t="s">
        <v>624</v>
      </c>
      <c r="D448" s="17" t="s">
        <v>29</v>
      </c>
      <c r="E448" s="84" t="s">
        <v>402</v>
      </c>
      <c r="F448" s="17"/>
      <c r="G448" s="17" t="s">
        <v>956</v>
      </c>
    </row>
    <row r="449" spans="1:7" x14ac:dyDescent="0.15">
      <c r="A449" s="17" t="s">
        <v>896</v>
      </c>
      <c r="B449" s="17" t="s">
        <v>1918</v>
      </c>
      <c r="C449" s="55" t="s">
        <v>778</v>
      </c>
      <c r="D449" s="17" t="s">
        <v>31</v>
      </c>
      <c r="E449" s="84" t="s">
        <v>402</v>
      </c>
      <c r="F449" s="17"/>
      <c r="G449" s="17" t="s">
        <v>961</v>
      </c>
    </row>
    <row r="450" spans="1:7" x14ac:dyDescent="0.15">
      <c r="A450" s="17" t="s">
        <v>1919</v>
      </c>
      <c r="B450" s="17" t="s">
        <v>1920</v>
      </c>
      <c r="C450" s="55" t="s">
        <v>622</v>
      </c>
      <c r="D450" s="17" t="s">
        <v>29</v>
      </c>
      <c r="E450" s="84" t="s">
        <v>402</v>
      </c>
      <c r="F450" s="17"/>
      <c r="G450" s="17" t="s">
        <v>956</v>
      </c>
    </row>
    <row r="451" spans="1:7" x14ac:dyDescent="0.15">
      <c r="A451" s="17" t="s">
        <v>1921</v>
      </c>
      <c r="B451" s="17" t="s">
        <v>1922</v>
      </c>
      <c r="C451" s="55" t="s">
        <v>1923</v>
      </c>
      <c r="D451" s="17" t="s">
        <v>981</v>
      </c>
      <c r="E451" s="84" t="s">
        <v>400</v>
      </c>
      <c r="F451" s="17"/>
      <c r="G451" s="17" t="s">
        <v>982</v>
      </c>
    </row>
    <row r="452" spans="1:7" x14ac:dyDescent="0.15">
      <c r="A452" s="17" t="s">
        <v>1924</v>
      </c>
      <c r="B452" s="17" t="s">
        <v>1925</v>
      </c>
      <c r="C452" s="55" t="s">
        <v>897</v>
      </c>
      <c r="D452" s="17" t="s">
        <v>30</v>
      </c>
      <c r="E452" s="84" t="s">
        <v>402</v>
      </c>
      <c r="F452" s="17"/>
      <c r="G452" s="17" t="s">
        <v>967</v>
      </c>
    </row>
    <row r="453" spans="1:7" x14ac:dyDescent="0.15">
      <c r="A453" s="17" t="s">
        <v>1926</v>
      </c>
      <c r="B453" s="17" t="s">
        <v>1927</v>
      </c>
      <c r="C453" s="55" t="s">
        <v>1928</v>
      </c>
      <c r="D453" s="17" t="s">
        <v>981</v>
      </c>
      <c r="E453" s="84" t="s">
        <v>400</v>
      </c>
      <c r="F453" s="17"/>
      <c r="G453" s="17" t="s">
        <v>982</v>
      </c>
    </row>
    <row r="454" spans="1:7" x14ac:dyDescent="0.15">
      <c r="A454" s="17" t="s">
        <v>1929</v>
      </c>
      <c r="B454" s="17" t="s">
        <v>1930</v>
      </c>
      <c r="C454" s="55" t="s">
        <v>1931</v>
      </c>
      <c r="D454" s="17" t="s">
        <v>981</v>
      </c>
      <c r="E454" s="84" t="s">
        <v>400</v>
      </c>
      <c r="F454" s="17"/>
      <c r="G454" s="17" t="s">
        <v>982</v>
      </c>
    </row>
    <row r="455" spans="1:7" x14ac:dyDescent="0.15">
      <c r="A455" s="17" t="s">
        <v>1932</v>
      </c>
      <c r="B455" s="17" t="s">
        <v>1933</v>
      </c>
      <c r="C455" s="55" t="s">
        <v>623</v>
      </c>
      <c r="D455" s="17" t="s">
        <v>29</v>
      </c>
      <c r="E455" s="84" t="s">
        <v>402</v>
      </c>
      <c r="F455" s="17"/>
      <c r="G455" s="17" t="s">
        <v>956</v>
      </c>
    </row>
    <row r="456" spans="1:7" x14ac:dyDescent="0.15">
      <c r="A456" s="17" t="s">
        <v>1934</v>
      </c>
      <c r="B456" s="17" t="s">
        <v>1935</v>
      </c>
      <c r="C456" s="55" t="s">
        <v>821</v>
      </c>
      <c r="D456" s="17" t="s">
        <v>32</v>
      </c>
      <c r="E456" s="84" t="s">
        <v>402</v>
      </c>
      <c r="F456" s="17"/>
      <c r="G456" s="17" t="s">
        <v>406</v>
      </c>
    </row>
    <row r="457" spans="1:7" x14ac:dyDescent="0.15">
      <c r="A457" s="17" t="s">
        <v>1936</v>
      </c>
      <c r="B457" s="17" t="s">
        <v>1937</v>
      </c>
      <c r="C457" s="55" t="s">
        <v>625</v>
      </c>
      <c r="D457" s="17" t="s">
        <v>29</v>
      </c>
      <c r="E457" s="84" t="s">
        <v>402</v>
      </c>
      <c r="F457" s="17"/>
      <c r="G457" s="17" t="s">
        <v>956</v>
      </c>
    </row>
    <row r="458" spans="1:7" x14ac:dyDescent="0.15">
      <c r="A458" s="17" t="s">
        <v>1938</v>
      </c>
      <c r="B458" s="17" t="s">
        <v>1939</v>
      </c>
      <c r="C458" s="55" t="s">
        <v>626</v>
      </c>
      <c r="D458" s="17" t="s">
        <v>29</v>
      </c>
      <c r="E458" s="84" t="s">
        <v>402</v>
      </c>
      <c r="F458" s="17"/>
      <c r="G458" s="17" t="s">
        <v>956</v>
      </c>
    </row>
    <row r="459" spans="1:7" x14ac:dyDescent="0.15">
      <c r="A459" s="17" t="s">
        <v>1940</v>
      </c>
      <c r="B459" s="17" t="s">
        <v>1941</v>
      </c>
      <c r="C459" s="55" t="s">
        <v>627</v>
      </c>
      <c r="D459" s="17" t="s">
        <v>29</v>
      </c>
      <c r="E459" s="84" t="s">
        <v>402</v>
      </c>
      <c r="F459" s="17"/>
      <c r="G459" s="17" t="s">
        <v>956</v>
      </c>
    </row>
    <row r="460" spans="1:7" x14ac:dyDescent="0.15">
      <c r="A460" s="17" t="s">
        <v>1942</v>
      </c>
      <c r="B460" s="17" t="s">
        <v>1943</v>
      </c>
      <c r="C460" s="55" t="s">
        <v>779</v>
      </c>
      <c r="D460" s="17" t="s">
        <v>31</v>
      </c>
      <c r="E460" s="84" t="s">
        <v>402</v>
      </c>
      <c r="F460" s="17"/>
      <c r="G460" s="17" t="s">
        <v>961</v>
      </c>
    </row>
    <row r="461" spans="1:7" x14ac:dyDescent="0.15">
      <c r="A461" s="17" t="s">
        <v>1944</v>
      </c>
      <c r="B461" s="17" t="s">
        <v>1945</v>
      </c>
      <c r="C461" s="55" t="s">
        <v>770</v>
      </c>
      <c r="D461" s="17" t="s">
        <v>31</v>
      </c>
      <c r="E461" s="84" t="s">
        <v>402</v>
      </c>
      <c r="F461" s="17"/>
      <c r="G461" s="17" t="s">
        <v>961</v>
      </c>
    </row>
    <row r="462" spans="1:7" x14ac:dyDescent="0.15">
      <c r="A462" s="17" t="s">
        <v>1946</v>
      </c>
      <c r="B462" s="17" t="s">
        <v>1947</v>
      </c>
      <c r="C462" s="55" t="s">
        <v>822</v>
      </c>
      <c r="D462" s="17" t="s">
        <v>32</v>
      </c>
      <c r="E462" s="84" t="s">
        <v>400</v>
      </c>
      <c r="F462" s="17"/>
      <c r="G462" s="17" t="s">
        <v>406</v>
      </c>
    </row>
    <row r="463" spans="1:7" x14ac:dyDescent="0.15">
      <c r="A463" s="17" t="s">
        <v>1948</v>
      </c>
      <c r="B463" s="17" t="s">
        <v>1949</v>
      </c>
      <c r="C463" s="55" t="s">
        <v>784</v>
      </c>
      <c r="D463" s="17" t="s">
        <v>31</v>
      </c>
      <c r="E463" s="84" t="s">
        <v>402</v>
      </c>
      <c r="F463" s="17" t="s">
        <v>1950</v>
      </c>
      <c r="G463" s="17" t="s">
        <v>961</v>
      </c>
    </row>
    <row r="464" spans="1:7" x14ac:dyDescent="0.15">
      <c r="A464" s="17" t="s">
        <v>1951</v>
      </c>
      <c r="B464" s="17" t="s">
        <v>1952</v>
      </c>
      <c r="C464" s="55" t="s">
        <v>633</v>
      </c>
      <c r="D464" s="17" t="s">
        <v>29</v>
      </c>
      <c r="E464" s="84" t="s">
        <v>402</v>
      </c>
      <c r="F464" s="17"/>
      <c r="G464" s="17" t="s">
        <v>956</v>
      </c>
    </row>
    <row r="465" spans="1:7" x14ac:dyDescent="0.15">
      <c r="A465" s="17" t="s">
        <v>1953</v>
      </c>
      <c r="B465" s="17" t="s">
        <v>1954</v>
      </c>
      <c r="C465" s="55" t="s">
        <v>634</v>
      </c>
      <c r="D465" s="17" t="s">
        <v>29</v>
      </c>
      <c r="E465" s="84" t="s">
        <v>402</v>
      </c>
      <c r="F465" s="17"/>
      <c r="G465" s="17" t="s">
        <v>956</v>
      </c>
    </row>
    <row r="466" spans="1:7" x14ac:dyDescent="0.15">
      <c r="A466" s="17" t="s">
        <v>1955</v>
      </c>
      <c r="B466" s="17" t="s">
        <v>1956</v>
      </c>
      <c r="C466" s="55" t="s">
        <v>783</v>
      </c>
      <c r="D466" s="17" t="s">
        <v>31</v>
      </c>
      <c r="E466" s="84" t="s">
        <v>402</v>
      </c>
      <c r="F466" s="17" t="s">
        <v>1957</v>
      </c>
      <c r="G466" s="17" t="s">
        <v>961</v>
      </c>
    </row>
    <row r="467" spans="1:7" x14ac:dyDescent="0.15">
      <c r="A467" s="17" t="s">
        <v>1958</v>
      </c>
      <c r="B467" s="17" t="s">
        <v>1959</v>
      </c>
      <c r="C467" s="55" t="s">
        <v>1960</v>
      </c>
      <c r="D467" s="17" t="s">
        <v>981</v>
      </c>
      <c r="E467" s="84" t="s">
        <v>400</v>
      </c>
      <c r="F467" s="17"/>
      <c r="G467" s="17" t="s">
        <v>982</v>
      </c>
    </row>
    <row r="468" spans="1:7" x14ac:dyDescent="0.15">
      <c r="A468" s="17" t="s">
        <v>1961</v>
      </c>
      <c r="B468" s="17" t="s">
        <v>1962</v>
      </c>
      <c r="C468" s="55" t="s">
        <v>629</v>
      </c>
      <c r="D468" s="17" t="s">
        <v>29</v>
      </c>
      <c r="E468" s="84" t="s">
        <v>400</v>
      </c>
      <c r="F468" s="17"/>
      <c r="G468" s="17" t="s">
        <v>956</v>
      </c>
    </row>
    <row r="469" spans="1:7" x14ac:dyDescent="0.15">
      <c r="A469" s="17" t="s">
        <v>1963</v>
      </c>
      <c r="B469" s="17" t="s">
        <v>1964</v>
      </c>
      <c r="C469" s="55" t="s">
        <v>630</v>
      </c>
      <c r="D469" s="17" t="s">
        <v>29</v>
      </c>
      <c r="E469" s="84" t="s">
        <v>402</v>
      </c>
      <c r="F469" s="17"/>
      <c r="G469" s="17" t="s">
        <v>956</v>
      </c>
    </row>
    <row r="470" spans="1:7" x14ac:dyDescent="0.15">
      <c r="A470" s="17" t="s">
        <v>1965</v>
      </c>
      <c r="B470" s="17" t="s">
        <v>1966</v>
      </c>
      <c r="C470" s="55" t="s">
        <v>641</v>
      </c>
      <c r="D470" s="17" t="s">
        <v>29</v>
      </c>
      <c r="E470" s="84" t="s">
        <v>402</v>
      </c>
      <c r="F470" s="17"/>
      <c r="G470" s="17" t="s">
        <v>956</v>
      </c>
    </row>
    <row r="471" spans="1:7" x14ac:dyDescent="0.15">
      <c r="A471" s="17" t="s">
        <v>1967</v>
      </c>
      <c r="B471" s="17" t="s">
        <v>1968</v>
      </c>
      <c r="C471" s="55" t="s">
        <v>900</v>
      </c>
      <c r="D471" s="17" t="s">
        <v>30</v>
      </c>
      <c r="E471" s="84" t="s">
        <v>402</v>
      </c>
      <c r="F471" s="17"/>
      <c r="G471" s="17" t="s">
        <v>967</v>
      </c>
    </row>
    <row r="472" spans="1:7" x14ac:dyDescent="0.15">
      <c r="A472" s="17" t="s">
        <v>1969</v>
      </c>
      <c r="B472" s="17" t="s">
        <v>1970</v>
      </c>
      <c r="C472" s="55" t="s">
        <v>632</v>
      </c>
      <c r="D472" s="17" t="s">
        <v>29</v>
      </c>
      <c r="E472" s="84" t="s">
        <v>402</v>
      </c>
      <c r="F472" s="17"/>
      <c r="G472" s="17" t="s">
        <v>956</v>
      </c>
    </row>
    <row r="473" spans="1:7" x14ac:dyDescent="0.15">
      <c r="A473" s="17" t="s">
        <v>1971</v>
      </c>
      <c r="B473" s="17" t="s">
        <v>1972</v>
      </c>
      <c r="C473" s="55" t="s">
        <v>1973</v>
      </c>
      <c r="D473" s="17" t="s">
        <v>981</v>
      </c>
      <c r="E473" s="84" t="s">
        <v>400</v>
      </c>
      <c r="F473" s="17"/>
      <c r="G473" s="17" t="s">
        <v>982</v>
      </c>
    </row>
    <row r="474" spans="1:7" x14ac:dyDescent="0.15">
      <c r="A474" s="17" t="s">
        <v>1974</v>
      </c>
      <c r="B474" s="17" t="s">
        <v>1975</v>
      </c>
      <c r="C474" s="55" t="s">
        <v>642</v>
      </c>
      <c r="D474" s="17" t="s">
        <v>29</v>
      </c>
      <c r="E474" s="84" t="s">
        <v>402</v>
      </c>
      <c r="F474" s="17"/>
      <c r="G474" s="17" t="s">
        <v>956</v>
      </c>
    </row>
    <row r="475" spans="1:7" x14ac:dyDescent="0.15">
      <c r="A475" s="17" t="s">
        <v>1976</v>
      </c>
      <c r="B475" s="17" t="s">
        <v>1977</v>
      </c>
      <c r="C475" s="55" t="s">
        <v>902</v>
      </c>
      <c r="D475" s="17" t="s">
        <v>30</v>
      </c>
      <c r="E475" s="84" t="s">
        <v>401</v>
      </c>
      <c r="F475" s="17"/>
      <c r="G475" s="17" t="s">
        <v>967</v>
      </c>
    </row>
    <row r="476" spans="1:7" x14ac:dyDescent="0.15">
      <c r="A476" s="17" t="s">
        <v>1978</v>
      </c>
      <c r="B476" s="17" t="s">
        <v>1979</v>
      </c>
      <c r="C476" s="55" t="s">
        <v>898</v>
      </c>
      <c r="D476" s="17" t="s">
        <v>30</v>
      </c>
      <c r="E476" s="84" t="s">
        <v>402</v>
      </c>
      <c r="F476" s="17"/>
      <c r="G476" s="17" t="s">
        <v>967</v>
      </c>
    </row>
    <row r="477" spans="1:7" x14ac:dyDescent="0.15">
      <c r="A477" s="17" t="s">
        <v>1980</v>
      </c>
      <c r="B477" s="17" t="s">
        <v>1981</v>
      </c>
      <c r="C477" s="55" t="s">
        <v>635</v>
      </c>
      <c r="D477" s="17" t="s">
        <v>29</v>
      </c>
      <c r="E477" s="84" t="s">
        <v>402</v>
      </c>
      <c r="F477" s="17"/>
      <c r="G477" s="17" t="s">
        <v>956</v>
      </c>
    </row>
    <row r="478" spans="1:7" x14ac:dyDescent="0.15">
      <c r="A478" s="17" t="s">
        <v>1982</v>
      </c>
      <c r="B478" s="17" t="s">
        <v>1983</v>
      </c>
      <c r="C478" s="55" t="s">
        <v>785</v>
      </c>
      <c r="D478" s="17" t="s">
        <v>31</v>
      </c>
      <c r="E478" s="84" t="s">
        <v>402</v>
      </c>
      <c r="F478" s="17" t="s">
        <v>33</v>
      </c>
      <c r="G478" s="17" t="s">
        <v>961</v>
      </c>
    </row>
    <row r="479" spans="1:7" x14ac:dyDescent="0.15">
      <c r="A479" s="17" t="s">
        <v>1984</v>
      </c>
      <c r="B479" s="17" t="s">
        <v>1985</v>
      </c>
      <c r="C479" s="55" t="s">
        <v>636</v>
      </c>
      <c r="D479" s="17" t="s">
        <v>29</v>
      </c>
      <c r="E479" s="84" t="s">
        <v>402</v>
      </c>
      <c r="F479" s="17"/>
      <c r="G479" s="17" t="s">
        <v>956</v>
      </c>
    </row>
    <row r="480" spans="1:7" x14ac:dyDescent="0.15">
      <c r="A480" s="17" t="s">
        <v>1986</v>
      </c>
      <c r="B480" s="17" t="s">
        <v>1987</v>
      </c>
      <c r="C480" s="55" t="s">
        <v>1988</v>
      </c>
      <c r="D480" s="17" t="s">
        <v>981</v>
      </c>
      <c r="E480" s="84" t="s">
        <v>400</v>
      </c>
      <c r="F480" s="17"/>
      <c r="G480" s="17" t="s">
        <v>982</v>
      </c>
    </row>
    <row r="481" spans="1:7" x14ac:dyDescent="0.15">
      <c r="A481" s="17" t="s">
        <v>1989</v>
      </c>
      <c r="B481" s="17" t="s">
        <v>637</v>
      </c>
      <c r="C481" s="55" t="s">
        <v>637</v>
      </c>
      <c r="D481" s="17" t="s">
        <v>29</v>
      </c>
      <c r="E481" s="84" t="s">
        <v>402</v>
      </c>
      <c r="F481" s="17"/>
      <c r="G481" s="17" t="s">
        <v>956</v>
      </c>
    </row>
    <row r="482" spans="1:7" x14ac:dyDescent="0.15">
      <c r="A482" s="17" t="s">
        <v>1990</v>
      </c>
      <c r="B482" s="17" t="s">
        <v>1991</v>
      </c>
      <c r="C482" s="55" t="s">
        <v>638</v>
      </c>
      <c r="D482" s="17" t="s">
        <v>29</v>
      </c>
      <c r="E482" s="84" t="s">
        <v>402</v>
      </c>
      <c r="F482" s="17"/>
      <c r="G482" s="17" t="s">
        <v>956</v>
      </c>
    </row>
    <row r="483" spans="1:7" x14ac:dyDescent="0.15">
      <c r="A483" s="17" t="s">
        <v>1992</v>
      </c>
      <c r="B483" s="17" t="s">
        <v>1993</v>
      </c>
      <c r="C483" s="55" t="s">
        <v>639</v>
      </c>
      <c r="D483" s="17" t="s">
        <v>29</v>
      </c>
      <c r="E483" s="84" t="s">
        <v>402</v>
      </c>
      <c r="F483" s="17"/>
      <c r="G483" s="17" t="s">
        <v>956</v>
      </c>
    </row>
    <row r="484" spans="1:7" x14ac:dyDescent="0.15">
      <c r="A484" s="17" t="s">
        <v>1994</v>
      </c>
      <c r="B484" s="17" t="s">
        <v>1995</v>
      </c>
      <c r="C484" s="55" t="s">
        <v>899</v>
      </c>
      <c r="D484" s="17" t="s">
        <v>30</v>
      </c>
      <c r="E484" s="84" t="s">
        <v>401</v>
      </c>
      <c r="F484" s="17"/>
      <c r="G484" s="17" t="s">
        <v>967</v>
      </c>
    </row>
    <row r="485" spans="1:7" x14ac:dyDescent="0.15">
      <c r="A485" s="17" t="s">
        <v>1996</v>
      </c>
      <c r="B485" s="17" t="s">
        <v>1997</v>
      </c>
      <c r="C485" s="55" t="s">
        <v>1998</v>
      </c>
      <c r="D485" s="17" t="s">
        <v>981</v>
      </c>
      <c r="E485" s="84" t="s">
        <v>400</v>
      </c>
      <c r="F485" s="17"/>
      <c r="G485" s="17" t="s">
        <v>982</v>
      </c>
    </row>
    <row r="486" spans="1:7" x14ac:dyDescent="0.15">
      <c r="A486" s="17" t="s">
        <v>1999</v>
      </c>
      <c r="B486" s="17" t="s">
        <v>2000</v>
      </c>
      <c r="C486" s="55" t="s">
        <v>2001</v>
      </c>
      <c r="D486" s="17" t="s">
        <v>981</v>
      </c>
      <c r="E486" s="84" t="s">
        <v>400</v>
      </c>
      <c r="F486" s="17"/>
      <c r="G486" s="17" t="s">
        <v>982</v>
      </c>
    </row>
    <row r="487" spans="1:7" x14ac:dyDescent="0.15">
      <c r="A487" s="17" t="s">
        <v>2002</v>
      </c>
      <c r="B487" s="17" t="s">
        <v>2003</v>
      </c>
      <c r="C487" s="55" t="s">
        <v>823</v>
      </c>
      <c r="D487" s="17" t="s">
        <v>32</v>
      </c>
      <c r="E487" s="84" t="s">
        <v>402</v>
      </c>
      <c r="F487" s="17"/>
      <c r="G487" s="17" t="s">
        <v>406</v>
      </c>
    </row>
    <row r="488" spans="1:7" x14ac:dyDescent="0.15">
      <c r="A488" s="17" t="s">
        <v>2004</v>
      </c>
      <c r="B488" s="17" t="s">
        <v>2005</v>
      </c>
      <c r="C488" s="55" t="s">
        <v>640</v>
      </c>
      <c r="D488" s="17" t="s">
        <v>29</v>
      </c>
      <c r="E488" s="84" t="s">
        <v>402</v>
      </c>
      <c r="F488" s="17"/>
      <c r="G488" s="17" t="s">
        <v>956</v>
      </c>
    </row>
    <row r="489" spans="1:7" x14ac:dyDescent="0.15">
      <c r="A489" s="17" t="s">
        <v>2006</v>
      </c>
      <c r="B489" s="17" t="s">
        <v>2007</v>
      </c>
      <c r="C489" s="55" t="s">
        <v>946</v>
      </c>
      <c r="D489" s="17" t="s">
        <v>33</v>
      </c>
      <c r="E489" s="84" t="s">
        <v>402</v>
      </c>
      <c r="F489" s="17"/>
      <c r="G489" s="17" t="s">
        <v>964</v>
      </c>
    </row>
    <row r="490" spans="1:7" x14ac:dyDescent="0.15">
      <c r="A490" s="17" t="s">
        <v>2008</v>
      </c>
      <c r="B490" s="17" t="s">
        <v>2009</v>
      </c>
      <c r="C490" s="55" t="s">
        <v>786</v>
      </c>
      <c r="D490" s="17" t="s">
        <v>31</v>
      </c>
      <c r="E490" s="84" t="s">
        <v>402</v>
      </c>
      <c r="F490" s="17"/>
      <c r="G490" s="17" t="s">
        <v>961</v>
      </c>
    </row>
    <row r="491" spans="1:7" x14ac:dyDescent="0.15">
      <c r="A491" s="17" t="s">
        <v>2010</v>
      </c>
      <c r="B491" s="17" t="s">
        <v>2011</v>
      </c>
      <c r="C491" s="55" t="s">
        <v>2012</v>
      </c>
      <c r="D491" s="17" t="s">
        <v>981</v>
      </c>
      <c r="E491" s="84" t="s">
        <v>400</v>
      </c>
      <c r="F491" s="17"/>
      <c r="G491" s="17" t="s">
        <v>982</v>
      </c>
    </row>
    <row r="492" spans="1:7" x14ac:dyDescent="0.15">
      <c r="A492" s="17" t="s">
        <v>2013</v>
      </c>
      <c r="B492" s="17" t="s">
        <v>2014</v>
      </c>
      <c r="C492" s="55" t="s">
        <v>2015</v>
      </c>
      <c r="D492" s="17" t="s">
        <v>981</v>
      </c>
      <c r="E492" s="84" t="s">
        <v>400</v>
      </c>
      <c r="F492" s="17"/>
      <c r="G492" s="17" t="s">
        <v>982</v>
      </c>
    </row>
    <row r="493" spans="1:7" x14ac:dyDescent="0.15">
      <c r="A493" s="17" t="s">
        <v>903</v>
      </c>
      <c r="B493" s="17" t="s">
        <v>2016</v>
      </c>
      <c r="C493" s="55" t="s">
        <v>903</v>
      </c>
      <c r="D493" s="17" t="s">
        <v>30</v>
      </c>
      <c r="E493" s="84" t="s">
        <v>402</v>
      </c>
      <c r="F493" s="17"/>
      <c r="G493" s="17" t="s">
        <v>967</v>
      </c>
    </row>
    <row r="494" spans="1:7" x14ac:dyDescent="0.15">
      <c r="A494" s="17" t="s">
        <v>2017</v>
      </c>
      <c r="B494" s="17" t="s">
        <v>2018</v>
      </c>
      <c r="C494" s="55" t="s">
        <v>901</v>
      </c>
      <c r="D494" s="17" t="s">
        <v>30</v>
      </c>
      <c r="E494" s="84" t="s">
        <v>402</v>
      </c>
      <c r="F494" s="17"/>
      <c r="G494" s="17" t="s">
        <v>967</v>
      </c>
    </row>
    <row r="495" spans="1:7" x14ac:dyDescent="0.15">
      <c r="A495" s="17" t="s">
        <v>2019</v>
      </c>
      <c r="B495" s="17" t="s">
        <v>2020</v>
      </c>
      <c r="C495" s="55" t="s">
        <v>789</v>
      </c>
      <c r="D495" s="17" t="s">
        <v>31</v>
      </c>
      <c r="E495" s="84" t="s">
        <v>402</v>
      </c>
      <c r="F495" s="17" t="s">
        <v>2021</v>
      </c>
      <c r="G495" s="17" t="s">
        <v>961</v>
      </c>
    </row>
    <row r="496" spans="1:7" x14ac:dyDescent="0.15">
      <c r="A496" s="17" t="s">
        <v>2022</v>
      </c>
      <c r="B496" s="17" t="s">
        <v>2023</v>
      </c>
      <c r="C496" s="55" t="s">
        <v>2024</v>
      </c>
      <c r="D496" s="17" t="s">
        <v>981</v>
      </c>
      <c r="E496" s="84" t="s">
        <v>400</v>
      </c>
      <c r="F496" s="17"/>
      <c r="G496" s="17" t="s">
        <v>982</v>
      </c>
    </row>
    <row r="497" spans="1:7" x14ac:dyDescent="0.15">
      <c r="A497" s="17" t="s">
        <v>2025</v>
      </c>
      <c r="B497" s="17" t="s">
        <v>2026</v>
      </c>
      <c r="C497" s="55" t="s">
        <v>787</v>
      </c>
      <c r="D497" s="17" t="s">
        <v>31</v>
      </c>
      <c r="E497" s="84" t="s">
        <v>402</v>
      </c>
      <c r="F497" s="17"/>
      <c r="G497" s="17" t="s">
        <v>961</v>
      </c>
    </row>
    <row r="498" spans="1:7" x14ac:dyDescent="0.15">
      <c r="A498" s="17" t="s">
        <v>2027</v>
      </c>
      <c r="B498" s="17" t="s">
        <v>2028</v>
      </c>
      <c r="C498" s="55" t="s">
        <v>2029</v>
      </c>
      <c r="D498" s="17" t="s">
        <v>981</v>
      </c>
      <c r="E498" s="84" t="s">
        <v>400</v>
      </c>
      <c r="F498" s="17"/>
      <c r="G498" s="17" t="s">
        <v>982</v>
      </c>
    </row>
    <row r="499" spans="1:7" x14ac:dyDescent="0.15">
      <c r="A499" s="17" t="s">
        <v>2030</v>
      </c>
      <c r="B499" s="17" t="s">
        <v>2031</v>
      </c>
      <c r="C499" s="55" t="s">
        <v>2032</v>
      </c>
      <c r="D499" s="17" t="s">
        <v>981</v>
      </c>
      <c r="E499" s="84" t="s">
        <v>400</v>
      </c>
      <c r="F499" s="17"/>
      <c r="G499" s="17" t="s">
        <v>982</v>
      </c>
    </row>
    <row r="500" spans="1:7" x14ac:dyDescent="0.15">
      <c r="A500" s="17" t="s">
        <v>2033</v>
      </c>
      <c r="B500" s="17" t="s">
        <v>2034</v>
      </c>
      <c r="C500" s="55" t="s">
        <v>788</v>
      </c>
      <c r="D500" s="17" t="s">
        <v>31</v>
      </c>
      <c r="E500" s="84" t="s">
        <v>402</v>
      </c>
      <c r="F500" s="17"/>
      <c r="G500" s="17" t="s">
        <v>961</v>
      </c>
    </row>
    <row r="501" spans="1:7" x14ac:dyDescent="0.15">
      <c r="A501" s="17" t="s">
        <v>2035</v>
      </c>
      <c r="B501" s="17" t="s">
        <v>2036</v>
      </c>
      <c r="C501" s="55" t="s">
        <v>2037</v>
      </c>
      <c r="D501" s="17" t="s">
        <v>981</v>
      </c>
      <c r="E501" s="84" t="s">
        <v>400</v>
      </c>
      <c r="F501" s="17"/>
      <c r="G501" s="17" t="s">
        <v>982</v>
      </c>
    </row>
    <row r="502" spans="1:7" x14ac:dyDescent="0.15">
      <c r="A502" s="17" t="s">
        <v>2038</v>
      </c>
      <c r="B502" s="17" t="s">
        <v>2039</v>
      </c>
      <c r="C502" s="55" t="s">
        <v>2040</v>
      </c>
      <c r="D502" s="17" t="s">
        <v>981</v>
      </c>
      <c r="E502" s="84" t="s">
        <v>400</v>
      </c>
      <c r="F502" s="17"/>
      <c r="G502" s="17" t="s">
        <v>982</v>
      </c>
    </row>
    <row r="503" spans="1:7" x14ac:dyDescent="0.15">
      <c r="A503" s="17" t="s">
        <v>2041</v>
      </c>
      <c r="B503" s="17" t="s">
        <v>2042</v>
      </c>
      <c r="C503" s="55" t="s">
        <v>790</v>
      </c>
      <c r="D503" s="17" t="s">
        <v>31</v>
      </c>
      <c r="E503" s="84" t="s">
        <v>402</v>
      </c>
      <c r="F503" s="17"/>
      <c r="G503" s="17" t="s">
        <v>961</v>
      </c>
    </row>
    <row r="504" spans="1:7" x14ac:dyDescent="0.15">
      <c r="A504" s="17" t="s">
        <v>2043</v>
      </c>
      <c r="B504" s="17" t="s">
        <v>2044</v>
      </c>
      <c r="C504" s="55" t="s">
        <v>904</v>
      </c>
      <c r="D504" s="17" t="s">
        <v>30</v>
      </c>
      <c r="E504" s="84" t="s">
        <v>402</v>
      </c>
      <c r="F504" s="17"/>
      <c r="G504" s="17" t="s">
        <v>967</v>
      </c>
    </row>
    <row r="505" spans="1:7" x14ac:dyDescent="0.15">
      <c r="A505" s="17" t="s">
        <v>2045</v>
      </c>
      <c r="B505" s="17" t="s">
        <v>2046</v>
      </c>
      <c r="C505" s="55" t="s">
        <v>947</v>
      </c>
      <c r="D505" s="17" t="s">
        <v>33</v>
      </c>
      <c r="E505" s="84" t="s">
        <v>402</v>
      </c>
      <c r="F505" s="17"/>
      <c r="G505" s="17" t="s">
        <v>964</v>
      </c>
    </row>
    <row r="506" spans="1:7" x14ac:dyDescent="0.15">
      <c r="A506" s="17" t="s">
        <v>2047</v>
      </c>
      <c r="B506" s="17" t="s">
        <v>2048</v>
      </c>
      <c r="C506" s="55" t="s">
        <v>2049</v>
      </c>
      <c r="D506" s="17" t="s">
        <v>981</v>
      </c>
      <c r="E506" s="84" t="s">
        <v>400</v>
      </c>
      <c r="F506" s="17"/>
      <c r="G506" s="17" t="s">
        <v>982</v>
      </c>
    </row>
    <row r="507" spans="1:7" x14ac:dyDescent="0.15">
      <c r="A507" s="17" t="s">
        <v>2050</v>
      </c>
      <c r="B507" s="17" t="s">
        <v>2051</v>
      </c>
      <c r="C507" s="55" t="s">
        <v>643</v>
      </c>
      <c r="D507" s="17" t="s">
        <v>29</v>
      </c>
      <c r="E507" s="84" t="s">
        <v>401</v>
      </c>
      <c r="F507" s="17"/>
      <c r="G507" s="17" t="s">
        <v>956</v>
      </c>
    </row>
    <row r="508" spans="1:7" x14ac:dyDescent="0.15">
      <c r="A508" s="17" t="s">
        <v>2052</v>
      </c>
      <c r="B508" s="17" t="s">
        <v>2053</v>
      </c>
      <c r="C508" s="55" t="s">
        <v>905</v>
      </c>
      <c r="D508" s="17" t="s">
        <v>30</v>
      </c>
      <c r="E508" s="84" t="s">
        <v>401</v>
      </c>
      <c r="F508" s="17"/>
      <c r="G508" s="17" t="s">
        <v>967</v>
      </c>
    </row>
    <row r="509" spans="1:7" x14ac:dyDescent="0.15">
      <c r="A509" s="17" t="s">
        <v>2054</v>
      </c>
      <c r="B509" s="17" t="s">
        <v>2055</v>
      </c>
      <c r="C509" s="55" t="s">
        <v>948</v>
      </c>
      <c r="D509" s="17" t="s">
        <v>33</v>
      </c>
      <c r="E509" s="84" t="s">
        <v>402</v>
      </c>
      <c r="F509" s="17"/>
      <c r="G509" s="17" t="s">
        <v>964</v>
      </c>
    </row>
    <row r="510" spans="1:7" x14ac:dyDescent="0.15">
      <c r="A510" s="17" t="s">
        <v>2056</v>
      </c>
      <c r="B510" s="17" t="s">
        <v>2057</v>
      </c>
      <c r="C510" s="55" t="s">
        <v>792</v>
      </c>
      <c r="D510" s="17" t="s">
        <v>31</v>
      </c>
      <c r="E510" s="84" t="s">
        <v>402</v>
      </c>
      <c r="F510" s="17"/>
      <c r="G510" s="17" t="s">
        <v>961</v>
      </c>
    </row>
    <row r="511" spans="1:7" x14ac:dyDescent="0.15">
      <c r="A511" s="17" t="s">
        <v>2058</v>
      </c>
      <c r="B511" s="17" t="s">
        <v>644</v>
      </c>
      <c r="C511" s="55" t="s">
        <v>644</v>
      </c>
      <c r="D511" s="17" t="s">
        <v>29</v>
      </c>
      <c r="E511" s="84" t="s">
        <v>402</v>
      </c>
      <c r="F511" s="17"/>
      <c r="G511" s="17" t="s">
        <v>956</v>
      </c>
    </row>
    <row r="512" spans="1:7" x14ac:dyDescent="0.15">
      <c r="A512" s="17" t="s">
        <v>906</v>
      </c>
      <c r="B512" s="17" t="s">
        <v>906</v>
      </c>
      <c r="C512" s="55" t="s">
        <v>906</v>
      </c>
      <c r="D512" s="17" t="s">
        <v>30</v>
      </c>
      <c r="E512" s="84" t="s">
        <v>402</v>
      </c>
      <c r="F512" s="17"/>
      <c r="G512" s="17" t="s">
        <v>967</v>
      </c>
    </row>
    <row r="513" spans="1:7" x14ac:dyDescent="0.15">
      <c r="A513" s="17" t="s">
        <v>2059</v>
      </c>
      <c r="B513" s="17" t="s">
        <v>2060</v>
      </c>
      <c r="C513" s="55" t="s">
        <v>791</v>
      </c>
      <c r="D513" s="17" t="s">
        <v>31</v>
      </c>
      <c r="E513" s="84" t="s">
        <v>402</v>
      </c>
      <c r="F513" s="17"/>
      <c r="G513" s="17" t="s">
        <v>961</v>
      </c>
    </row>
    <row r="514" spans="1:7" x14ac:dyDescent="0.15">
      <c r="A514" s="17" t="s">
        <v>2061</v>
      </c>
      <c r="B514" s="17" t="s">
        <v>949</v>
      </c>
      <c r="C514" s="55" t="s">
        <v>949</v>
      </c>
      <c r="D514" s="17" t="s">
        <v>33</v>
      </c>
      <c r="E514" s="84" t="s">
        <v>401</v>
      </c>
      <c r="F514" s="17"/>
      <c r="G514" s="17" t="s">
        <v>964</v>
      </c>
    </row>
    <row r="515" spans="1:7" x14ac:dyDescent="0.15">
      <c r="A515" s="17" t="s">
        <v>2062</v>
      </c>
      <c r="B515" s="17" t="s">
        <v>2063</v>
      </c>
      <c r="C515" s="55" t="s">
        <v>645</v>
      </c>
      <c r="D515" s="17" t="s">
        <v>29</v>
      </c>
      <c r="E515" s="84" t="s">
        <v>402</v>
      </c>
      <c r="F515" s="17"/>
      <c r="G515" s="17" t="s">
        <v>956</v>
      </c>
    </row>
    <row r="516" spans="1:7" x14ac:dyDescent="0.15">
      <c r="A516" s="17" t="s">
        <v>1313</v>
      </c>
      <c r="B516" s="17" t="s">
        <v>2064</v>
      </c>
      <c r="C516" s="55" t="s">
        <v>709</v>
      </c>
      <c r="D516" s="17" t="s">
        <v>31</v>
      </c>
      <c r="E516" s="84" t="s">
        <v>401</v>
      </c>
      <c r="F516" s="17" t="s">
        <v>1315</v>
      </c>
      <c r="G516" s="17" t="s">
        <v>961</v>
      </c>
    </row>
    <row r="517" spans="1:7" x14ac:dyDescent="0.15">
      <c r="A517" s="17" t="s">
        <v>2065</v>
      </c>
      <c r="B517" s="17" t="s">
        <v>2066</v>
      </c>
      <c r="C517" s="55" t="s">
        <v>613</v>
      </c>
      <c r="D517" s="17" t="s">
        <v>29</v>
      </c>
      <c r="E517" s="84" t="s">
        <v>402</v>
      </c>
      <c r="F517" s="17"/>
      <c r="G517" s="17" t="s">
        <v>956</v>
      </c>
    </row>
    <row r="518" spans="1:7" x14ac:dyDescent="0.15">
      <c r="A518" s="17" t="s">
        <v>2067</v>
      </c>
      <c r="B518" s="17" t="s">
        <v>2068</v>
      </c>
      <c r="C518" s="55" t="s">
        <v>888</v>
      </c>
      <c r="D518" s="17" t="s">
        <v>30</v>
      </c>
      <c r="E518" s="84" t="s">
        <v>400</v>
      </c>
      <c r="F518" s="17"/>
      <c r="G518" s="17" t="s">
        <v>967</v>
      </c>
    </row>
    <row r="519" spans="1:7" x14ac:dyDescent="0.15">
      <c r="A519" s="17" t="s">
        <v>2069</v>
      </c>
      <c r="B519" s="17" t="s">
        <v>2070</v>
      </c>
      <c r="C519" s="55" t="s">
        <v>895</v>
      </c>
      <c r="D519" s="17" t="s">
        <v>30</v>
      </c>
      <c r="E519" s="84" t="s">
        <v>402</v>
      </c>
      <c r="F519" s="17"/>
      <c r="G519" s="17" t="s">
        <v>967</v>
      </c>
    </row>
    <row r="520" spans="1:7" x14ac:dyDescent="0.15">
      <c r="A520" s="17" t="s">
        <v>2071</v>
      </c>
      <c r="B520" s="17" t="s">
        <v>2072</v>
      </c>
      <c r="C520" s="55" t="s">
        <v>887</v>
      </c>
      <c r="D520" s="17" t="s">
        <v>30</v>
      </c>
      <c r="E520" s="84" t="s">
        <v>400</v>
      </c>
      <c r="F520" s="17"/>
      <c r="G520" s="17" t="s">
        <v>967</v>
      </c>
    </row>
    <row r="521" spans="1:7" x14ac:dyDescent="0.15">
      <c r="A521" s="17" t="s">
        <v>2073</v>
      </c>
      <c r="B521" s="17" t="s">
        <v>2074</v>
      </c>
      <c r="C521" s="55" t="s">
        <v>695</v>
      </c>
      <c r="D521" s="17" t="s">
        <v>31</v>
      </c>
      <c r="E521" s="84" t="s">
        <v>401</v>
      </c>
      <c r="F521" s="17"/>
      <c r="G521" s="17" t="s">
        <v>961</v>
      </c>
    </row>
    <row r="522" spans="1:7" x14ac:dyDescent="0.15">
      <c r="A522" s="17" t="s">
        <v>1149</v>
      </c>
      <c r="B522" s="17" t="s">
        <v>2075</v>
      </c>
      <c r="C522" s="55" t="s">
        <v>797</v>
      </c>
      <c r="D522" s="17" t="s">
        <v>32</v>
      </c>
      <c r="E522" s="84" t="s">
        <v>400</v>
      </c>
      <c r="F522" s="17"/>
      <c r="G522" s="17" t="s">
        <v>406</v>
      </c>
    </row>
    <row r="523" spans="1:7" x14ac:dyDescent="0.15">
      <c r="A523" s="17" t="s">
        <v>2076</v>
      </c>
      <c r="B523" s="17" t="s">
        <v>2077</v>
      </c>
      <c r="C523" s="55" t="s">
        <v>611</v>
      </c>
      <c r="D523" s="17" t="s">
        <v>29</v>
      </c>
      <c r="E523" s="84" t="s">
        <v>400</v>
      </c>
      <c r="F523" s="17"/>
      <c r="G523" s="17" t="s">
        <v>956</v>
      </c>
    </row>
    <row r="524" spans="1:7" x14ac:dyDescent="0.15">
      <c r="A524" s="17" t="s">
        <v>2078</v>
      </c>
      <c r="B524" s="17" t="s">
        <v>2079</v>
      </c>
      <c r="C524" s="55" t="s">
        <v>859</v>
      </c>
      <c r="D524" s="17" t="s">
        <v>30</v>
      </c>
      <c r="E524" s="84" t="s">
        <v>401</v>
      </c>
      <c r="F524" s="17"/>
      <c r="G524" s="17" t="s">
        <v>967</v>
      </c>
    </row>
    <row r="525" spans="1:7" x14ac:dyDescent="0.15">
      <c r="A525" s="17" t="s">
        <v>1045</v>
      </c>
      <c r="B525" s="17" t="s">
        <v>2080</v>
      </c>
      <c r="C525" s="55" t="s">
        <v>910</v>
      </c>
      <c r="D525" s="17" t="s">
        <v>33</v>
      </c>
      <c r="E525" s="84" t="s">
        <v>400</v>
      </c>
      <c r="F525" s="17"/>
      <c r="G525" s="17" t="s">
        <v>964</v>
      </c>
    </row>
    <row r="526" spans="1:7" x14ac:dyDescent="0.15">
      <c r="A526" s="17" t="s">
        <v>2081</v>
      </c>
      <c r="B526" s="17" t="s">
        <v>2082</v>
      </c>
      <c r="C526" s="55" t="s">
        <v>676</v>
      </c>
      <c r="D526" s="17" t="s">
        <v>31</v>
      </c>
      <c r="E526" s="84" t="s">
        <v>401</v>
      </c>
      <c r="F526" s="17"/>
      <c r="G526" s="17" t="s">
        <v>961</v>
      </c>
    </row>
    <row r="527" spans="1:7" x14ac:dyDescent="0.15">
      <c r="A527" s="17" t="s">
        <v>2083</v>
      </c>
      <c r="B527" s="17" t="s">
        <v>2084</v>
      </c>
      <c r="C527" s="55" t="s">
        <v>828</v>
      </c>
      <c r="D527" s="17" t="s">
        <v>34</v>
      </c>
      <c r="E527" s="84" t="s">
        <v>400</v>
      </c>
      <c r="F527" s="17"/>
      <c r="G527" s="17" t="s">
        <v>1227</v>
      </c>
    </row>
    <row r="528" spans="1:7" x14ac:dyDescent="0.15">
      <c r="A528" s="17" t="s">
        <v>1284</v>
      </c>
      <c r="B528" s="17" t="s">
        <v>2085</v>
      </c>
      <c r="C528" s="55" t="s">
        <v>649</v>
      </c>
      <c r="D528" s="17" t="s">
        <v>35</v>
      </c>
      <c r="E528" s="84" t="s">
        <v>400</v>
      </c>
      <c r="F528" s="17"/>
      <c r="G528" s="17" t="s">
        <v>405</v>
      </c>
    </row>
    <row r="529" spans="1:7" x14ac:dyDescent="0.15">
      <c r="A529" s="17" t="s">
        <v>2086</v>
      </c>
      <c r="B529" s="17" t="s">
        <v>1751</v>
      </c>
      <c r="C529" s="55" t="s">
        <v>814</v>
      </c>
      <c r="D529" s="17" t="s">
        <v>32</v>
      </c>
      <c r="E529" s="84" t="s">
        <v>402</v>
      </c>
      <c r="F529" s="17"/>
      <c r="G529" s="17" t="s">
        <v>406</v>
      </c>
    </row>
    <row r="530" spans="1:7" x14ac:dyDescent="0.15">
      <c r="A530" s="17" t="s">
        <v>2087</v>
      </c>
      <c r="B530" s="17" t="s">
        <v>2088</v>
      </c>
      <c r="C530" s="55" t="s">
        <v>532</v>
      </c>
      <c r="D530" s="17" t="s">
        <v>29</v>
      </c>
      <c r="E530" s="84" t="s">
        <v>401</v>
      </c>
      <c r="F530" s="17"/>
      <c r="G530" s="17" t="s">
        <v>956</v>
      </c>
    </row>
    <row r="531" spans="1:7" x14ac:dyDescent="0.15">
      <c r="A531" s="17" t="s">
        <v>1743</v>
      </c>
      <c r="B531" s="17" t="s">
        <v>2089</v>
      </c>
      <c r="C531" s="55" t="s">
        <v>647</v>
      </c>
      <c r="D531" s="17" t="s">
        <v>35</v>
      </c>
      <c r="E531" s="84" t="s">
        <v>401</v>
      </c>
      <c r="F531" s="17"/>
      <c r="G531" s="17" t="s">
        <v>405</v>
      </c>
    </row>
    <row r="532" spans="1:7" x14ac:dyDescent="0.15">
      <c r="A532" s="17" t="s">
        <v>2090</v>
      </c>
      <c r="B532" s="17" t="s">
        <v>2091</v>
      </c>
      <c r="C532" s="55" t="s">
        <v>678</v>
      </c>
      <c r="D532" s="17" t="s">
        <v>31</v>
      </c>
      <c r="E532" s="84" t="s">
        <v>401</v>
      </c>
      <c r="F532" s="17"/>
      <c r="G532" s="17" t="s">
        <v>961</v>
      </c>
    </row>
    <row r="533" spans="1:7" x14ac:dyDescent="0.15">
      <c r="A533" s="17" t="s">
        <v>2092</v>
      </c>
      <c r="B533" s="17" t="s">
        <v>2093</v>
      </c>
      <c r="C533" s="55" t="s">
        <v>2094</v>
      </c>
      <c r="D533" s="17" t="s">
        <v>2095</v>
      </c>
      <c r="E533" s="84" t="s">
        <v>400</v>
      </c>
      <c r="F533" s="17"/>
      <c r="G533" s="17" t="s">
        <v>407</v>
      </c>
    </row>
    <row r="534" spans="1:7" x14ac:dyDescent="0.15">
      <c r="A534" s="17" t="s">
        <v>2096</v>
      </c>
      <c r="B534" s="17" t="s">
        <v>2097</v>
      </c>
      <c r="C534" s="55" t="s">
        <v>2098</v>
      </c>
      <c r="D534" s="17" t="s">
        <v>2095</v>
      </c>
      <c r="E534" s="84" t="s">
        <v>400</v>
      </c>
      <c r="F534" s="17"/>
      <c r="G534" s="17" t="s">
        <v>407</v>
      </c>
    </row>
    <row r="535" spans="1:7" x14ac:dyDescent="0.15">
      <c r="A535" s="17" t="s">
        <v>2071</v>
      </c>
      <c r="B535" s="17" t="s">
        <v>2099</v>
      </c>
      <c r="C535" s="55" t="s">
        <v>887</v>
      </c>
      <c r="D535" s="17" t="s">
        <v>30</v>
      </c>
      <c r="E535" s="84" t="s">
        <v>400</v>
      </c>
      <c r="F535" s="17"/>
      <c r="G535" s="17" t="s">
        <v>967</v>
      </c>
    </row>
    <row r="536" spans="1:7" x14ac:dyDescent="0.15">
      <c r="A536" s="17" t="s">
        <v>1499</v>
      </c>
      <c r="B536" s="17" t="s">
        <v>1500</v>
      </c>
      <c r="C536" s="55" t="s">
        <v>830</v>
      </c>
      <c r="D536" s="17" t="s">
        <v>34</v>
      </c>
      <c r="E536" s="84" t="s">
        <v>402</v>
      </c>
      <c r="F536" s="17"/>
      <c r="G536" s="17" t="s">
        <v>1227</v>
      </c>
    </row>
    <row r="537" spans="1:7" x14ac:dyDescent="0.15">
      <c r="A537" s="17" t="s">
        <v>2010</v>
      </c>
      <c r="B537" s="17" t="s">
        <v>2011</v>
      </c>
      <c r="C537" s="55" t="s">
        <v>2100</v>
      </c>
      <c r="D537" s="17" t="s">
        <v>981</v>
      </c>
      <c r="E537" s="84" t="s">
        <v>400</v>
      </c>
      <c r="F537" s="17"/>
      <c r="G537" s="17" t="s">
        <v>982</v>
      </c>
    </row>
    <row r="538" spans="1:7" x14ac:dyDescent="0.15">
      <c r="A538" s="17" t="s">
        <v>2101</v>
      </c>
      <c r="B538" s="17" t="s">
        <v>2102</v>
      </c>
      <c r="C538" s="55" t="s">
        <v>808</v>
      </c>
      <c r="D538" s="17" t="s">
        <v>32</v>
      </c>
      <c r="E538" s="84" t="s">
        <v>400</v>
      </c>
      <c r="F538" s="17"/>
      <c r="G538" s="17" t="s">
        <v>406</v>
      </c>
    </row>
    <row r="539" spans="1:7" x14ac:dyDescent="0.15">
      <c r="A539" s="17" t="s">
        <v>2103</v>
      </c>
      <c r="B539" s="17" t="s">
        <v>2104</v>
      </c>
      <c r="C539" s="55" t="s">
        <v>781</v>
      </c>
      <c r="D539" s="17" t="s">
        <v>31</v>
      </c>
      <c r="E539" s="84" t="s">
        <v>401</v>
      </c>
      <c r="F539" s="17"/>
      <c r="G539" s="17" t="s">
        <v>961</v>
      </c>
    </row>
    <row r="540" spans="1:7" x14ac:dyDescent="0.15">
      <c r="A540" s="17" t="s">
        <v>2105</v>
      </c>
      <c r="B540" s="17" t="s">
        <v>2106</v>
      </c>
      <c r="C540" s="55" t="s">
        <v>731</v>
      </c>
      <c r="D540" s="17" t="s">
        <v>31</v>
      </c>
      <c r="E540" s="84" t="s">
        <v>402</v>
      </c>
      <c r="F540" s="17"/>
      <c r="G540" s="17" t="s">
        <v>961</v>
      </c>
    </row>
    <row r="541" spans="1:7" x14ac:dyDescent="0.15">
      <c r="A541" s="17" t="s">
        <v>2107</v>
      </c>
      <c r="B541" s="17" t="s">
        <v>2108</v>
      </c>
      <c r="C541" s="55" t="s">
        <v>827</v>
      </c>
      <c r="D541" s="17" t="s">
        <v>34</v>
      </c>
      <c r="E541" s="84" t="s">
        <v>400</v>
      </c>
      <c r="F541" s="17"/>
      <c r="G541" s="17" t="s">
        <v>1227</v>
      </c>
    </row>
    <row r="542" spans="1:7" x14ac:dyDescent="0.15">
      <c r="A542" s="17" t="s">
        <v>2109</v>
      </c>
      <c r="B542" s="17" t="s">
        <v>2110</v>
      </c>
      <c r="C542" s="55" t="s">
        <v>761</v>
      </c>
      <c r="D542" s="17" t="s">
        <v>31</v>
      </c>
      <c r="E542" s="84" t="s">
        <v>402</v>
      </c>
      <c r="F542" s="17"/>
      <c r="G542" s="17" t="s">
        <v>961</v>
      </c>
    </row>
    <row r="543" spans="1:7" x14ac:dyDescent="0.15">
      <c r="A543" s="17" t="s">
        <v>2111</v>
      </c>
      <c r="B543" s="17" t="s">
        <v>2112</v>
      </c>
      <c r="C543" s="55" t="s">
        <v>2113</v>
      </c>
      <c r="D543" s="17" t="s">
        <v>981</v>
      </c>
      <c r="E543" s="84" t="s">
        <v>400</v>
      </c>
      <c r="F543" s="17"/>
      <c r="G543" s="17" t="s">
        <v>982</v>
      </c>
    </row>
    <row r="544" spans="1:7" x14ac:dyDescent="0.15">
      <c r="A544" s="17" t="s">
        <v>2114</v>
      </c>
      <c r="B544" s="17" t="s">
        <v>2115</v>
      </c>
      <c r="C544" s="55" t="s">
        <v>646</v>
      </c>
      <c r="D544" s="17" t="s">
        <v>35</v>
      </c>
      <c r="E544" s="84" t="s">
        <v>402</v>
      </c>
      <c r="F544" s="17"/>
      <c r="G544" s="17" t="s">
        <v>405</v>
      </c>
    </row>
    <row r="545" spans="1:7" x14ac:dyDescent="0.15">
      <c r="A545" s="17" t="s">
        <v>1394</v>
      </c>
      <c r="B545" s="17" t="s">
        <v>1395</v>
      </c>
      <c r="C545" s="55" t="s">
        <v>863</v>
      </c>
      <c r="D545" s="17" t="s">
        <v>30</v>
      </c>
      <c r="E545" s="84" t="s">
        <v>402</v>
      </c>
      <c r="F545" s="17"/>
      <c r="G545" s="17" t="s">
        <v>967</v>
      </c>
    </row>
    <row r="546" spans="1:7" x14ac:dyDescent="0.15">
      <c r="A546" s="17" t="s">
        <v>2116</v>
      </c>
      <c r="B546" s="17" t="s">
        <v>2117</v>
      </c>
      <c r="C546" s="55" t="s">
        <v>677</v>
      </c>
      <c r="D546" s="17" t="s">
        <v>31</v>
      </c>
      <c r="E546" s="84" t="s">
        <v>401</v>
      </c>
      <c r="F546" s="17"/>
      <c r="G546" s="17" t="s">
        <v>961</v>
      </c>
    </row>
    <row r="547" spans="1:7" x14ac:dyDescent="0.15">
      <c r="A547" s="17" t="s">
        <v>1453</v>
      </c>
      <c r="B547" s="17" t="s">
        <v>2118</v>
      </c>
      <c r="C547" s="55" t="s">
        <v>803</v>
      </c>
      <c r="D547" s="17" t="s">
        <v>32</v>
      </c>
      <c r="E547" s="84" t="s">
        <v>402</v>
      </c>
      <c r="F547" s="17"/>
      <c r="G547" s="17" t="s">
        <v>406</v>
      </c>
    </row>
    <row r="548" spans="1:7" x14ac:dyDescent="0.15">
      <c r="A548" s="17" t="s">
        <v>2119</v>
      </c>
      <c r="B548" s="17" t="s">
        <v>2120</v>
      </c>
      <c r="C548" s="55" t="s">
        <v>628</v>
      </c>
      <c r="D548" s="17" t="s">
        <v>29</v>
      </c>
      <c r="E548" s="84" t="s">
        <v>402</v>
      </c>
      <c r="F548" s="17"/>
      <c r="G548" s="17" t="s">
        <v>956</v>
      </c>
    </row>
    <row r="549" spans="1:7" x14ac:dyDescent="0.15">
      <c r="A549" s="17" t="s">
        <v>2121</v>
      </c>
      <c r="B549" s="17" t="s">
        <v>2122</v>
      </c>
      <c r="C549" s="55" t="s">
        <v>619</v>
      </c>
      <c r="D549" s="17" t="s">
        <v>29</v>
      </c>
      <c r="E549" s="84" t="s">
        <v>402</v>
      </c>
      <c r="F549" s="17"/>
      <c r="G549" s="17" t="s">
        <v>956</v>
      </c>
    </row>
    <row r="550" spans="1:7" x14ac:dyDescent="0.15">
      <c r="A550" s="17" t="s">
        <v>2123</v>
      </c>
      <c r="B550" s="17" t="s">
        <v>2124</v>
      </c>
      <c r="C550" s="55" t="s">
        <v>2125</v>
      </c>
      <c r="D550" s="17" t="s">
        <v>30</v>
      </c>
      <c r="E550" s="84" t="s">
        <v>402</v>
      </c>
      <c r="F550" s="17"/>
      <c r="G550" s="17" t="s">
        <v>967</v>
      </c>
    </row>
    <row r="551" spans="1:7" x14ac:dyDescent="0.15">
      <c r="A551" s="17" t="s">
        <v>2126</v>
      </c>
      <c r="B551" s="17" t="s">
        <v>2127</v>
      </c>
      <c r="C551" s="55" t="s">
        <v>826</v>
      </c>
      <c r="D551" s="17" t="s">
        <v>34</v>
      </c>
      <c r="E551" s="84" t="s">
        <v>401</v>
      </c>
      <c r="F551" s="17"/>
      <c r="G551" s="17" t="s">
        <v>1227</v>
      </c>
    </row>
    <row r="552" spans="1:7" x14ac:dyDescent="0.15">
      <c r="A552" s="17" t="s">
        <v>2128</v>
      </c>
      <c r="B552" s="17" t="s">
        <v>1507</v>
      </c>
      <c r="C552" s="55" t="s">
        <v>582</v>
      </c>
      <c r="D552" s="17" t="s">
        <v>29</v>
      </c>
      <c r="E552" s="84" t="s">
        <v>402</v>
      </c>
      <c r="F552" s="17"/>
      <c r="G552" s="17" t="s">
        <v>956</v>
      </c>
    </row>
    <row r="553" spans="1:7" x14ac:dyDescent="0.15">
      <c r="A553" s="17" t="s">
        <v>2129</v>
      </c>
      <c r="B553" s="17" t="s">
        <v>2130</v>
      </c>
      <c r="C553" s="55" t="s">
        <v>574</v>
      </c>
      <c r="D553" s="17" t="s">
        <v>29</v>
      </c>
      <c r="E553" s="84" t="s">
        <v>401</v>
      </c>
      <c r="F553" s="17"/>
      <c r="G553" s="17" t="s">
        <v>956</v>
      </c>
    </row>
    <row r="554" spans="1:7" x14ac:dyDescent="0.15">
      <c r="A554" s="17" t="s">
        <v>2131</v>
      </c>
      <c r="B554" s="17" t="s">
        <v>2132</v>
      </c>
      <c r="C554" s="55" t="s">
        <v>782</v>
      </c>
      <c r="D554" s="17" t="s">
        <v>31</v>
      </c>
      <c r="E554" s="84" t="s">
        <v>401</v>
      </c>
      <c r="F554" s="17"/>
      <c r="G554" s="17" t="s">
        <v>961</v>
      </c>
    </row>
    <row r="555" spans="1:7" x14ac:dyDescent="0.15">
      <c r="A555" s="17" t="s">
        <v>2133</v>
      </c>
      <c r="B555" s="17" t="s">
        <v>2134</v>
      </c>
      <c r="C555" s="55" t="s">
        <v>554</v>
      </c>
      <c r="D555" s="17" t="s">
        <v>29</v>
      </c>
      <c r="E555" s="84" t="s">
        <v>401</v>
      </c>
      <c r="F555" s="17"/>
      <c r="G555" s="17" t="s">
        <v>956</v>
      </c>
    </row>
    <row r="556" spans="1:7" x14ac:dyDescent="0.15">
      <c r="A556" s="17" t="s">
        <v>2135</v>
      </c>
      <c r="B556" s="17" t="s">
        <v>2136</v>
      </c>
      <c r="C556" s="55" t="s">
        <v>631</v>
      </c>
      <c r="D556" s="17" t="s">
        <v>29</v>
      </c>
      <c r="E556" s="84" t="s">
        <v>401</v>
      </c>
      <c r="F556" s="17"/>
      <c r="G556" s="17" t="s">
        <v>956</v>
      </c>
    </row>
    <row r="557" spans="1:7" x14ac:dyDescent="0.15">
      <c r="A557" s="17" t="s">
        <v>2137</v>
      </c>
      <c r="B557" s="17" t="s">
        <v>2138</v>
      </c>
      <c r="C557" s="55" t="s">
        <v>881</v>
      </c>
      <c r="D557" s="17" t="s">
        <v>30</v>
      </c>
      <c r="E557" s="84" t="s">
        <v>401</v>
      </c>
      <c r="F557" s="17"/>
      <c r="G557" s="17" t="s">
        <v>967</v>
      </c>
    </row>
    <row r="558" spans="1:7" x14ac:dyDescent="0.15">
      <c r="A558" s="17" t="s">
        <v>2139</v>
      </c>
      <c r="B558" s="17" t="s">
        <v>2140</v>
      </c>
      <c r="C558" s="55" t="s">
        <v>882</v>
      </c>
      <c r="D558" s="17" t="s">
        <v>30</v>
      </c>
      <c r="E558" s="84" t="s">
        <v>401</v>
      </c>
      <c r="F558" s="17"/>
      <c r="G558" s="17" t="s">
        <v>967</v>
      </c>
    </row>
    <row r="559" spans="1:7" x14ac:dyDescent="0.15">
      <c r="A559" s="17" t="s">
        <v>2141</v>
      </c>
      <c r="B559" s="17" t="s">
        <v>2142</v>
      </c>
      <c r="C559" s="55" t="s">
        <v>516</v>
      </c>
      <c r="D559" s="17" t="s">
        <v>29</v>
      </c>
      <c r="E559" s="84" t="s">
        <v>401</v>
      </c>
      <c r="F559" s="17"/>
      <c r="G559" s="17" t="s">
        <v>956</v>
      </c>
    </row>
  </sheetData>
  <phoneticPr fontId="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2"/>
  <sheetViews>
    <sheetView topLeftCell="A455" zoomScale="125" workbookViewId="0">
      <selection activeCell="Q539" sqref="Q539"/>
    </sheetView>
  </sheetViews>
  <sheetFormatPr baseColWidth="10" defaultRowHeight="14" x14ac:dyDescent="0.15"/>
  <cols>
    <col min="1" max="16384" width="10.83203125" style="17"/>
  </cols>
  <sheetData>
    <row r="1" spans="1:7" x14ac:dyDescent="0.15">
      <c r="A1" s="17" t="s">
        <v>950</v>
      </c>
      <c r="B1" s="17" t="s">
        <v>2445</v>
      </c>
      <c r="C1" s="17" t="s">
        <v>2446</v>
      </c>
      <c r="D1" s="17" t="s">
        <v>953</v>
      </c>
      <c r="E1" s="17" t="s">
        <v>2447</v>
      </c>
      <c r="F1" s="17" t="s">
        <v>952</v>
      </c>
      <c r="G1" s="17" t="s">
        <v>1827</v>
      </c>
    </row>
    <row r="2" spans="1:7" x14ac:dyDescent="0.15">
      <c r="A2" s="17" t="s">
        <v>954</v>
      </c>
      <c r="B2" s="17" t="s">
        <v>955</v>
      </c>
      <c r="C2" s="17" t="s">
        <v>507</v>
      </c>
      <c r="D2" s="17" t="s">
        <v>29</v>
      </c>
      <c r="E2" s="17" t="s">
        <v>402</v>
      </c>
      <c r="G2" s="17" t="s">
        <v>956</v>
      </c>
    </row>
    <row r="3" spans="1:7" x14ac:dyDescent="0.15">
      <c r="A3" s="17" t="s">
        <v>957</v>
      </c>
      <c r="B3" s="17" t="s">
        <v>958</v>
      </c>
      <c r="C3" s="17" t="s">
        <v>508</v>
      </c>
      <c r="D3" s="17" t="s">
        <v>29</v>
      </c>
      <c r="E3" s="17" t="s">
        <v>402</v>
      </c>
      <c r="G3" s="17" t="s">
        <v>956</v>
      </c>
    </row>
    <row r="4" spans="1:7" x14ac:dyDescent="0.15">
      <c r="A4" s="17" t="s">
        <v>959</v>
      </c>
      <c r="B4" s="17" t="s">
        <v>960</v>
      </c>
      <c r="C4" s="17" t="s">
        <v>654</v>
      </c>
      <c r="D4" s="17" t="s">
        <v>31</v>
      </c>
      <c r="E4" s="17" t="s">
        <v>402</v>
      </c>
      <c r="G4" s="17" t="s">
        <v>961</v>
      </c>
    </row>
    <row r="5" spans="1:7" x14ac:dyDescent="0.15">
      <c r="A5" s="17" t="s">
        <v>962</v>
      </c>
      <c r="B5" s="17" t="s">
        <v>963</v>
      </c>
      <c r="C5" s="17" t="s">
        <v>907</v>
      </c>
      <c r="D5" s="17" t="s">
        <v>33</v>
      </c>
      <c r="E5" s="17" t="s">
        <v>401</v>
      </c>
      <c r="G5" s="17" t="s">
        <v>964</v>
      </c>
    </row>
    <row r="6" spans="1:7" x14ac:dyDescent="0.15">
      <c r="A6" s="17" t="s">
        <v>965</v>
      </c>
      <c r="B6" s="17" t="s">
        <v>966</v>
      </c>
      <c r="C6" s="17" t="s">
        <v>833</v>
      </c>
      <c r="D6" s="17" t="s">
        <v>30</v>
      </c>
      <c r="E6" s="17" t="s">
        <v>402</v>
      </c>
      <c r="G6" s="17" t="s">
        <v>967</v>
      </c>
    </row>
    <row r="7" spans="1:7" x14ac:dyDescent="0.15">
      <c r="A7" s="17" t="s">
        <v>968</v>
      </c>
      <c r="B7" s="17" t="s">
        <v>969</v>
      </c>
      <c r="C7" s="17" t="s">
        <v>655</v>
      </c>
      <c r="D7" s="17" t="s">
        <v>31</v>
      </c>
      <c r="E7" s="17" t="s">
        <v>402</v>
      </c>
      <c r="G7" s="17" t="s">
        <v>961</v>
      </c>
    </row>
    <row r="8" spans="1:7" x14ac:dyDescent="0.15">
      <c r="A8" s="17" t="s">
        <v>970</v>
      </c>
      <c r="B8" s="17" t="s">
        <v>971</v>
      </c>
      <c r="C8" s="17" t="s">
        <v>834</v>
      </c>
      <c r="D8" s="17" t="s">
        <v>30</v>
      </c>
      <c r="E8" s="17" t="s">
        <v>402</v>
      </c>
      <c r="G8" s="17" t="s">
        <v>967</v>
      </c>
    </row>
    <row r="9" spans="1:7" x14ac:dyDescent="0.15">
      <c r="A9" s="17" t="s">
        <v>972</v>
      </c>
      <c r="B9" s="17" t="s">
        <v>973</v>
      </c>
      <c r="C9" s="17" t="s">
        <v>657</v>
      </c>
      <c r="D9" s="17" t="s">
        <v>31</v>
      </c>
      <c r="E9" s="17" t="s">
        <v>402</v>
      </c>
      <c r="G9" s="17" t="s">
        <v>961</v>
      </c>
    </row>
    <row r="10" spans="1:7" x14ac:dyDescent="0.15">
      <c r="A10" s="17" t="s">
        <v>974</v>
      </c>
      <c r="B10" s="17" t="s">
        <v>975</v>
      </c>
      <c r="C10" s="17" t="s">
        <v>509</v>
      </c>
      <c r="D10" s="17" t="s">
        <v>29</v>
      </c>
      <c r="E10" s="17" t="s">
        <v>402</v>
      </c>
      <c r="G10" s="17" t="s">
        <v>956</v>
      </c>
    </row>
    <row r="11" spans="1:7" x14ac:dyDescent="0.15">
      <c r="A11" s="17" t="s">
        <v>976</v>
      </c>
      <c r="B11" s="17" t="s">
        <v>977</v>
      </c>
      <c r="C11" s="17" t="s">
        <v>510</v>
      </c>
      <c r="D11" s="17" t="s">
        <v>29</v>
      </c>
      <c r="E11" s="17" t="s">
        <v>402</v>
      </c>
      <c r="G11" s="17" t="s">
        <v>956</v>
      </c>
    </row>
    <row r="12" spans="1:7" x14ac:dyDescent="0.15">
      <c r="A12" s="17" t="s">
        <v>978</v>
      </c>
      <c r="B12" s="17" t="s">
        <v>979</v>
      </c>
      <c r="C12" s="17" t="s">
        <v>980</v>
      </c>
      <c r="D12" s="17" t="s">
        <v>981</v>
      </c>
      <c r="E12" s="17" t="s">
        <v>400</v>
      </c>
      <c r="G12" s="17" t="s">
        <v>982</v>
      </c>
    </row>
    <row r="13" spans="1:7" x14ac:dyDescent="0.15">
      <c r="A13" s="17" t="s">
        <v>983</v>
      </c>
      <c r="B13" s="17" t="s">
        <v>984</v>
      </c>
      <c r="C13" s="17" t="s">
        <v>656</v>
      </c>
      <c r="D13" s="17" t="s">
        <v>31</v>
      </c>
      <c r="E13" s="17" t="s">
        <v>402</v>
      </c>
      <c r="G13" s="17" t="s">
        <v>961</v>
      </c>
    </row>
    <row r="14" spans="1:7" x14ac:dyDescent="0.15">
      <c r="A14" s="17" t="s">
        <v>985</v>
      </c>
      <c r="B14" s="17" t="s">
        <v>986</v>
      </c>
      <c r="C14" s="17" t="s">
        <v>987</v>
      </c>
      <c r="D14" s="17" t="s">
        <v>981</v>
      </c>
      <c r="E14" s="17" t="s">
        <v>400</v>
      </c>
      <c r="G14" s="17" t="s">
        <v>982</v>
      </c>
    </row>
    <row r="15" spans="1:7" x14ac:dyDescent="0.15">
      <c r="A15" s="17" t="s">
        <v>988</v>
      </c>
      <c r="B15" s="17" t="s">
        <v>989</v>
      </c>
      <c r="C15" s="17" t="s">
        <v>908</v>
      </c>
      <c r="D15" s="17" t="s">
        <v>33</v>
      </c>
      <c r="E15" s="17" t="s">
        <v>400</v>
      </c>
      <c r="G15" s="17" t="s">
        <v>964</v>
      </c>
    </row>
    <row r="16" spans="1:7" x14ac:dyDescent="0.15">
      <c r="A16" s="17" t="s">
        <v>990</v>
      </c>
      <c r="B16" s="17" t="s">
        <v>991</v>
      </c>
      <c r="C16" s="17" t="s">
        <v>992</v>
      </c>
      <c r="D16" s="17" t="s">
        <v>981</v>
      </c>
      <c r="E16" s="17" t="s">
        <v>400</v>
      </c>
      <c r="G16" s="17" t="s">
        <v>982</v>
      </c>
    </row>
    <row r="17" spans="1:7" x14ac:dyDescent="0.15">
      <c r="A17" s="17" t="s">
        <v>993</v>
      </c>
      <c r="B17" s="17" t="s">
        <v>994</v>
      </c>
      <c r="C17" s="17" t="s">
        <v>658</v>
      </c>
      <c r="D17" s="17" t="s">
        <v>31</v>
      </c>
      <c r="E17" s="17" t="s">
        <v>402</v>
      </c>
      <c r="G17" s="17" t="s">
        <v>961</v>
      </c>
    </row>
    <row r="18" spans="1:7" x14ac:dyDescent="0.15">
      <c r="A18" s="17" t="s">
        <v>995</v>
      </c>
      <c r="B18" s="17" t="s">
        <v>996</v>
      </c>
      <c r="C18" s="17" t="s">
        <v>659</v>
      </c>
      <c r="D18" s="17" t="s">
        <v>31</v>
      </c>
      <c r="E18" s="17" t="s">
        <v>402</v>
      </c>
      <c r="G18" s="17" t="s">
        <v>961</v>
      </c>
    </row>
    <row r="19" spans="1:7" x14ac:dyDescent="0.15">
      <c r="A19" s="17" t="s">
        <v>997</v>
      </c>
      <c r="B19" s="17" t="s">
        <v>998</v>
      </c>
      <c r="C19" s="17" t="s">
        <v>999</v>
      </c>
      <c r="D19" s="17" t="s">
        <v>981</v>
      </c>
      <c r="E19" s="17" t="s">
        <v>400</v>
      </c>
      <c r="G19" s="17" t="s">
        <v>982</v>
      </c>
    </row>
    <row r="20" spans="1:7" x14ac:dyDescent="0.15">
      <c r="A20" s="17" t="s">
        <v>1000</v>
      </c>
      <c r="B20" s="17" t="s">
        <v>1001</v>
      </c>
      <c r="C20" s="17" t="s">
        <v>835</v>
      </c>
      <c r="D20" s="17" t="s">
        <v>30</v>
      </c>
      <c r="E20" s="17" t="s">
        <v>402</v>
      </c>
      <c r="G20" s="17" t="s">
        <v>967</v>
      </c>
    </row>
    <row r="21" spans="1:7" x14ac:dyDescent="0.15">
      <c r="A21" s="17" t="s">
        <v>1002</v>
      </c>
      <c r="B21" s="17" t="s">
        <v>1003</v>
      </c>
      <c r="C21" s="17" t="s">
        <v>1004</v>
      </c>
      <c r="D21" s="17" t="s">
        <v>981</v>
      </c>
      <c r="E21" s="17" t="s">
        <v>400</v>
      </c>
      <c r="G21" s="17" t="s">
        <v>982</v>
      </c>
    </row>
    <row r="22" spans="1:7" x14ac:dyDescent="0.15">
      <c r="A22" s="17" t="s">
        <v>660</v>
      </c>
      <c r="B22" s="17" t="s">
        <v>660</v>
      </c>
      <c r="C22" s="17" t="s">
        <v>660</v>
      </c>
      <c r="D22" s="17" t="s">
        <v>31</v>
      </c>
      <c r="E22" s="17" t="s">
        <v>402</v>
      </c>
      <c r="G22" s="17" t="s">
        <v>961</v>
      </c>
    </row>
    <row r="23" spans="1:7" x14ac:dyDescent="0.15">
      <c r="A23" s="17" t="s">
        <v>1005</v>
      </c>
      <c r="B23" s="17" t="s">
        <v>1006</v>
      </c>
      <c r="C23" s="17" t="s">
        <v>526</v>
      </c>
      <c r="D23" s="17" t="s">
        <v>29</v>
      </c>
      <c r="E23" s="17" t="s">
        <v>402</v>
      </c>
      <c r="G23" s="17" t="s">
        <v>956</v>
      </c>
    </row>
    <row r="24" spans="1:7" x14ac:dyDescent="0.15">
      <c r="A24" s="17" t="s">
        <v>1007</v>
      </c>
      <c r="B24" s="17" t="s">
        <v>1008</v>
      </c>
      <c r="C24" s="17" t="s">
        <v>661</v>
      </c>
      <c r="D24" s="17" t="s">
        <v>31</v>
      </c>
      <c r="E24" s="17" t="s">
        <v>402</v>
      </c>
      <c r="G24" s="17" t="s">
        <v>961</v>
      </c>
    </row>
    <row r="25" spans="1:7" x14ac:dyDescent="0.15">
      <c r="A25" s="17" t="s">
        <v>1009</v>
      </c>
      <c r="B25" s="17" t="s">
        <v>1010</v>
      </c>
      <c r="C25" s="17" t="s">
        <v>511</v>
      </c>
      <c r="D25" s="17" t="s">
        <v>29</v>
      </c>
      <c r="E25" s="17" t="s">
        <v>402</v>
      </c>
      <c r="G25" s="17" t="s">
        <v>956</v>
      </c>
    </row>
    <row r="26" spans="1:7" x14ac:dyDescent="0.15">
      <c r="A26" s="17" t="s">
        <v>1011</v>
      </c>
      <c r="B26" s="17" t="s">
        <v>1012</v>
      </c>
      <c r="C26" s="17" t="s">
        <v>513</v>
      </c>
      <c r="D26" s="17" t="s">
        <v>29</v>
      </c>
      <c r="E26" s="17" t="s">
        <v>402</v>
      </c>
      <c r="G26" s="17" t="s">
        <v>956</v>
      </c>
    </row>
    <row r="27" spans="1:7" x14ac:dyDescent="0.15">
      <c r="A27" s="17" t="s">
        <v>1013</v>
      </c>
      <c r="B27" s="17" t="s">
        <v>1014</v>
      </c>
      <c r="C27" s="17" t="s">
        <v>840</v>
      </c>
      <c r="D27" s="17" t="s">
        <v>30</v>
      </c>
      <c r="E27" s="17" t="s">
        <v>402</v>
      </c>
      <c r="G27" s="17" t="s">
        <v>967</v>
      </c>
    </row>
    <row r="28" spans="1:7" x14ac:dyDescent="0.15">
      <c r="A28" s="17" t="s">
        <v>1015</v>
      </c>
      <c r="B28" s="17" t="s">
        <v>1016</v>
      </c>
      <c r="C28" s="17" t="s">
        <v>794</v>
      </c>
      <c r="D28" s="17" t="s">
        <v>32</v>
      </c>
      <c r="E28" s="17" t="s">
        <v>401</v>
      </c>
      <c r="G28" s="17" t="s">
        <v>406</v>
      </c>
    </row>
    <row r="29" spans="1:7" x14ac:dyDescent="0.15">
      <c r="A29" s="17" t="s">
        <v>1017</v>
      </c>
      <c r="B29" s="17" t="s">
        <v>1018</v>
      </c>
      <c r="C29" s="17" t="s">
        <v>522</v>
      </c>
      <c r="D29" s="17" t="s">
        <v>29</v>
      </c>
      <c r="E29" s="17" t="s">
        <v>402</v>
      </c>
      <c r="F29" s="17" t="s">
        <v>1019</v>
      </c>
      <c r="G29" s="17" t="s">
        <v>956</v>
      </c>
    </row>
    <row r="30" spans="1:7" x14ac:dyDescent="0.15">
      <c r="A30" s="17" t="s">
        <v>1020</v>
      </c>
      <c r="B30" s="17" t="s">
        <v>1021</v>
      </c>
      <c r="C30" s="17" t="s">
        <v>842</v>
      </c>
      <c r="D30" s="17" t="s">
        <v>30</v>
      </c>
      <c r="E30" s="17" t="s">
        <v>401</v>
      </c>
      <c r="G30" s="17" t="s">
        <v>967</v>
      </c>
    </row>
    <row r="31" spans="1:7" x14ac:dyDescent="0.15">
      <c r="A31" s="17" t="s">
        <v>1022</v>
      </c>
      <c r="B31" s="17" t="s">
        <v>1023</v>
      </c>
      <c r="C31" s="17" t="s">
        <v>512</v>
      </c>
      <c r="D31" s="17" t="s">
        <v>29</v>
      </c>
      <c r="E31" s="17" t="s">
        <v>402</v>
      </c>
      <c r="G31" s="17" t="s">
        <v>956</v>
      </c>
    </row>
    <row r="32" spans="1:7" x14ac:dyDescent="0.15">
      <c r="A32" s="17" t="s">
        <v>1024</v>
      </c>
      <c r="B32" s="17" t="s">
        <v>1025</v>
      </c>
      <c r="C32" s="17" t="s">
        <v>648</v>
      </c>
      <c r="D32" s="17" t="s">
        <v>32</v>
      </c>
      <c r="E32" s="17" t="s">
        <v>402</v>
      </c>
      <c r="G32" s="17" t="s">
        <v>406</v>
      </c>
    </row>
    <row r="33" spans="1:7" x14ac:dyDescent="0.15">
      <c r="A33" s="17" t="s">
        <v>1026</v>
      </c>
      <c r="B33" s="17" t="s">
        <v>1027</v>
      </c>
      <c r="C33" s="17" t="s">
        <v>663</v>
      </c>
      <c r="D33" s="17" t="s">
        <v>31</v>
      </c>
      <c r="E33" s="17" t="s">
        <v>402</v>
      </c>
      <c r="G33" s="17" t="s">
        <v>961</v>
      </c>
    </row>
    <row r="34" spans="1:7" x14ac:dyDescent="0.15">
      <c r="A34" s="17" t="s">
        <v>1028</v>
      </c>
      <c r="B34" s="17" t="s">
        <v>1029</v>
      </c>
      <c r="C34" s="17" t="s">
        <v>673</v>
      </c>
      <c r="D34" s="17" t="s">
        <v>31</v>
      </c>
      <c r="E34" s="17" t="s">
        <v>402</v>
      </c>
      <c r="F34" s="17" t="s">
        <v>1030</v>
      </c>
      <c r="G34" s="17" t="s">
        <v>961</v>
      </c>
    </row>
    <row r="35" spans="1:7" x14ac:dyDescent="0.15">
      <c r="A35" s="17" t="s">
        <v>1031</v>
      </c>
      <c r="B35" s="17" t="s">
        <v>1032</v>
      </c>
      <c r="C35" s="17" t="s">
        <v>667</v>
      </c>
      <c r="D35" s="17" t="s">
        <v>31</v>
      </c>
      <c r="E35" s="17" t="s">
        <v>402</v>
      </c>
      <c r="G35" s="17" t="s">
        <v>961</v>
      </c>
    </row>
    <row r="36" spans="1:7" x14ac:dyDescent="0.15">
      <c r="A36" s="17" t="s">
        <v>1033</v>
      </c>
      <c r="B36" s="17" t="s">
        <v>1034</v>
      </c>
      <c r="C36" s="17" t="s">
        <v>664</v>
      </c>
      <c r="D36" s="17" t="s">
        <v>31</v>
      </c>
      <c r="E36" s="17" t="s">
        <v>402</v>
      </c>
      <c r="F36" s="17" t="s">
        <v>1035</v>
      </c>
      <c r="G36" s="17" t="s">
        <v>961</v>
      </c>
    </row>
    <row r="37" spans="1:7" x14ac:dyDescent="0.15">
      <c r="A37" s="17" t="s">
        <v>1036</v>
      </c>
      <c r="B37" s="17" t="s">
        <v>1037</v>
      </c>
      <c r="C37" s="17" t="s">
        <v>839</v>
      </c>
      <c r="D37" s="17" t="s">
        <v>30</v>
      </c>
      <c r="E37" s="17" t="s">
        <v>401</v>
      </c>
      <c r="G37" s="17" t="s">
        <v>967</v>
      </c>
    </row>
    <row r="38" spans="1:7" x14ac:dyDescent="0.15">
      <c r="A38" s="17" t="s">
        <v>1038</v>
      </c>
      <c r="B38" s="17" t="s">
        <v>518</v>
      </c>
      <c r="C38" s="17" t="s">
        <v>518</v>
      </c>
      <c r="D38" s="17" t="s">
        <v>29</v>
      </c>
      <c r="E38" s="17" t="s">
        <v>402</v>
      </c>
      <c r="G38" s="17" t="s">
        <v>956</v>
      </c>
    </row>
    <row r="39" spans="1:7" x14ac:dyDescent="0.15">
      <c r="A39" s="17" t="s">
        <v>1039</v>
      </c>
      <c r="B39" s="17" t="s">
        <v>1040</v>
      </c>
      <c r="C39" s="17" t="s">
        <v>519</v>
      </c>
      <c r="D39" s="17" t="s">
        <v>29</v>
      </c>
      <c r="E39" s="17" t="s">
        <v>402</v>
      </c>
      <c r="G39" s="17" t="s">
        <v>956</v>
      </c>
    </row>
    <row r="40" spans="1:7" x14ac:dyDescent="0.15">
      <c r="A40" s="17" t="s">
        <v>1041</v>
      </c>
      <c r="B40" s="17" t="s">
        <v>665</v>
      </c>
      <c r="C40" s="17" t="s">
        <v>665</v>
      </c>
      <c r="D40" s="17" t="s">
        <v>31</v>
      </c>
      <c r="E40" s="17" t="s">
        <v>402</v>
      </c>
      <c r="F40" s="17" t="s">
        <v>1042</v>
      </c>
      <c r="G40" s="17" t="s">
        <v>961</v>
      </c>
    </row>
    <row r="41" spans="1:7" x14ac:dyDescent="0.15">
      <c r="A41" s="17" t="s">
        <v>1043</v>
      </c>
      <c r="B41" s="17" t="s">
        <v>1044</v>
      </c>
      <c r="C41" s="17" t="s">
        <v>841</v>
      </c>
      <c r="D41" s="17" t="s">
        <v>30</v>
      </c>
      <c r="E41" s="17" t="s">
        <v>402</v>
      </c>
      <c r="G41" s="17" t="s">
        <v>967</v>
      </c>
    </row>
    <row r="42" spans="1:7" x14ac:dyDescent="0.15">
      <c r="A42" s="17" t="s">
        <v>1047</v>
      </c>
      <c r="B42" s="17" t="s">
        <v>1048</v>
      </c>
      <c r="C42" s="17" t="s">
        <v>793</v>
      </c>
      <c r="D42" s="17" t="s">
        <v>32</v>
      </c>
      <c r="E42" s="17" t="s">
        <v>402</v>
      </c>
      <c r="G42" s="17" t="s">
        <v>406</v>
      </c>
    </row>
    <row r="43" spans="1:7" x14ac:dyDescent="0.15">
      <c r="A43" s="17" t="s">
        <v>1049</v>
      </c>
      <c r="B43" s="17" t="s">
        <v>1050</v>
      </c>
      <c r="C43" s="17" t="s">
        <v>666</v>
      </c>
      <c r="D43" s="17" t="s">
        <v>31</v>
      </c>
      <c r="E43" s="17" t="s">
        <v>402</v>
      </c>
      <c r="G43" s="17" t="s">
        <v>961</v>
      </c>
    </row>
    <row r="44" spans="1:7" x14ac:dyDescent="0.15">
      <c r="A44" s="17" t="s">
        <v>909</v>
      </c>
      <c r="B44" s="17" t="s">
        <v>1051</v>
      </c>
      <c r="C44" s="17" t="s">
        <v>909</v>
      </c>
      <c r="D44" s="17" t="s">
        <v>33</v>
      </c>
      <c r="E44" s="17" t="s">
        <v>401</v>
      </c>
      <c r="G44" s="17" t="s">
        <v>964</v>
      </c>
    </row>
    <row r="45" spans="1:7" x14ac:dyDescent="0.15">
      <c r="A45" s="17" t="s">
        <v>1052</v>
      </c>
      <c r="B45" s="17" t="s">
        <v>1053</v>
      </c>
      <c r="C45" s="17" t="s">
        <v>517</v>
      </c>
      <c r="D45" s="17" t="s">
        <v>29</v>
      </c>
      <c r="E45" s="17" t="s">
        <v>402</v>
      </c>
      <c r="G45" s="17" t="s">
        <v>956</v>
      </c>
    </row>
    <row r="46" spans="1:7" x14ac:dyDescent="0.15">
      <c r="A46" s="17" t="s">
        <v>1054</v>
      </c>
      <c r="B46" s="17" t="s">
        <v>1055</v>
      </c>
      <c r="C46" s="17" t="s">
        <v>1056</v>
      </c>
      <c r="D46" s="17" t="s">
        <v>981</v>
      </c>
      <c r="E46" s="17" t="s">
        <v>400</v>
      </c>
      <c r="G46" s="17" t="s">
        <v>982</v>
      </c>
    </row>
    <row r="47" spans="1:7" x14ac:dyDescent="0.15">
      <c r="A47" s="17" t="s">
        <v>1057</v>
      </c>
      <c r="B47" s="17" t="s">
        <v>1058</v>
      </c>
      <c r="C47" s="17" t="s">
        <v>520</v>
      </c>
      <c r="D47" s="17" t="s">
        <v>29</v>
      </c>
      <c r="E47" s="17" t="s">
        <v>402</v>
      </c>
      <c r="G47" s="17" t="s">
        <v>956</v>
      </c>
    </row>
    <row r="48" spans="1:7" x14ac:dyDescent="0.15">
      <c r="A48" s="17" t="s">
        <v>1059</v>
      </c>
      <c r="B48" s="17" t="s">
        <v>1060</v>
      </c>
      <c r="C48" s="17" t="s">
        <v>521</v>
      </c>
      <c r="D48" s="17" t="s">
        <v>29</v>
      </c>
      <c r="E48" s="17" t="s">
        <v>402</v>
      </c>
      <c r="G48" s="17" t="s">
        <v>956</v>
      </c>
    </row>
    <row r="49" spans="1:7" x14ac:dyDescent="0.15">
      <c r="A49" s="17" t="s">
        <v>1063</v>
      </c>
      <c r="B49" s="17" t="s">
        <v>1064</v>
      </c>
      <c r="C49" s="17" t="s">
        <v>836</v>
      </c>
      <c r="D49" s="17" t="s">
        <v>30</v>
      </c>
      <c r="E49" s="17" t="s">
        <v>402</v>
      </c>
      <c r="G49" s="17" t="s">
        <v>967</v>
      </c>
    </row>
    <row r="50" spans="1:7" x14ac:dyDescent="0.15">
      <c r="A50" s="17" t="s">
        <v>1065</v>
      </c>
      <c r="B50" s="17" t="s">
        <v>1066</v>
      </c>
      <c r="C50" s="17" t="s">
        <v>670</v>
      </c>
      <c r="D50" s="17" t="s">
        <v>31</v>
      </c>
      <c r="E50" s="17" t="s">
        <v>402</v>
      </c>
      <c r="G50" s="17" t="s">
        <v>961</v>
      </c>
    </row>
    <row r="51" spans="1:7" x14ac:dyDescent="0.15">
      <c r="A51" s="17" t="s">
        <v>1067</v>
      </c>
      <c r="B51" s="17" t="s">
        <v>1068</v>
      </c>
      <c r="C51" s="17" t="s">
        <v>524</v>
      </c>
      <c r="D51" s="17" t="s">
        <v>29</v>
      </c>
      <c r="E51" s="17" t="s">
        <v>402</v>
      </c>
      <c r="G51" s="17" t="s">
        <v>956</v>
      </c>
    </row>
    <row r="52" spans="1:7" x14ac:dyDescent="0.15">
      <c r="A52" s="17" t="s">
        <v>1069</v>
      </c>
      <c r="B52" s="17" t="s">
        <v>1070</v>
      </c>
      <c r="C52" s="17" t="s">
        <v>528</v>
      </c>
      <c r="D52" s="17" t="s">
        <v>29</v>
      </c>
      <c r="E52" s="17" t="s">
        <v>402</v>
      </c>
      <c r="G52" s="17" t="s">
        <v>956</v>
      </c>
    </row>
    <row r="53" spans="1:7" x14ac:dyDescent="0.15">
      <c r="A53" s="17" t="s">
        <v>1071</v>
      </c>
      <c r="B53" s="17" t="s">
        <v>1072</v>
      </c>
      <c r="C53" s="17" t="s">
        <v>671</v>
      </c>
      <c r="D53" s="17" t="s">
        <v>31</v>
      </c>
      <c r="E53" s="17" t="s">
        <v>402</v>
      </c>
      <c r="G53" s="17" t="s">
        <v>961</v>
      </c>
    </row>
    <row r="54" spans="1:7" x14ac:dyDescent="0.15">
      <c r="A54" s="17" t="s">
        <v>1073</v>
      </c>
      <c r="B54" s="17" t="s">
        <v>1074</v>
      </c>
      <c r="C54" s="17" t="s">
        <v>523</v>
      </c>
      <c r="D54" s="17" t="s">
        <v>29</v>
      </c>
      <c r="E54" s="17" t="s">
        <v>402</v>
      </c>
      <c r="G54" s="17" t="s">
        <v>956</v>
      </c>
    </row>
    <row r="55" spans="1:7" x14ac:dyDescent="0.15">
      <c r="A55" s="17" t="s">
        <v>1075</v>
      </c>
      <c r="B55" s="17" t="s">
        <v>1076</v>
      </c>
      <c r="C55" s="17" t="s">
        <v>529</v>
      </c>
      <c r="D55" s="17" t="s">
        <v>29</v>
      </c>
      <c r="E55" s="17" t="s">
        <v>402</v>
      </c>
      <c r="G55" s="17" t="s">
        <v>956</v>
      </c>
    </row>
    <row r="56" spans="1:7" x14ac:dyDescent="0.15">
      <c r="A56" s="17" t="s">
        <v>1077</v>
      </c>
      <c r="B56" s="17" t="s">
        <v>1078</v>
      </c>
      <c r="C56" s="17" t="s">
        <v>1079</v>
      </c>
      <c r="D56" s="17" t="s">
        <v>981</v>
      </c>
      <c r="E56" s="17" t="s">
        <v>400</v>
      </c>
      <c r="G56" s="17" t="s">
        <v>982</v>
      </c>
    </row>
    <row r="57" spans="1:7" x14ac:dyDescent="0.15">
      <c r="A57" s="17" t="s">
        <v>1080</v>
      </c>
      <c r="B57" s="17" t="s">
        <v>1081</v>
      </c>
      <c r="C57" s="17" t="s">
        <v>795</v>
      </c>
      <c r="D57" s="17" t="s">
        <v>32</v>
      </c>
      <c r="E57" s="17" t="s">
        <v>402</v>
      </c>
      <c r="G57" s="17" t="s">
        <v>406</v>
      </c>
    </row>
    <row r="58" spans="1:7" x14ac:dyDescent="0.15">
      <c r="A58" s="17" t="s">
        <v>1082</v>
      </c>
      <c r="B58" s="17" t="s">
        <v>1083</v>
      </c>
      <c r="C58" s="17" t="s">
        <v>672</v>
      </c>
      <c r="D58" s="17" t="s">
        <v>31</v>
      </c>
      <c r="E58" s="17" t="s">
        <v>402</v>
      </c>
      <c r="G58" s="17" t="s">
        <v>961</v>
      </c>
    </row>
    <row r="59" spans="1:7" x14ac:dyDescent="0.15">
      <c r="A59" s="17" t="s">
        <v>1084</v>
      </c>
      <c r="B59" s="17" t="s">
        <v>1085</v>
      </c>
      <c r="C59" s="17" t="s">
        <v>515</v>
      </c>
      <c r="D59" s="17" t="s">
        <v>29</v>
      </c>
      <c r="E59" s="17" t="s">
        <v>402</v>
      </c>
      <c r="G59" s="17" t="s">
        <v>956</v>
      </c>
    </row>
    <row r="60" spans="1:7" x14ac:dyDescent="0.15">
      <c r="A60" s="17" t="s">
        <v>1086</v>
      </c>
      <c r="B60" s="17" t="s">
        <v>1087</v>
      </c>
      <c r="C60" s="17" t="s">
        <v>668</v>
      </c>
      <c r="D60" s="17" t="s">
        <v>31</v>
      </c>
      <c r="E60" s="17" t="s">
        <v>402</v>
      </c>
      <c r="G60" s="17" t="s">
        <v>961</v>
      </c>
    </row>
    <row r="61" spans="1:7" x14ac:dyDescent="0.15">
      <c r="A61" s="17" t="s">
        <v>1088</v>
      </c>
      <c r="B61" s="17" t="s">
        <v>1089</v>
      </c>
      <c r="C61" s="17" t="s">
        <v>527</v>
      </c>
      <c r="D61" s="17" t="s">
        <v>29</v>
      </c>
      <c r="E61" s="17" t="s">
        <v>402</v>
      </c>
      <c r="G61" s="17" t="s">
        <v>956</v>
      </c>
    </row>
    <row r="62" spans="1:7" x14ac:dyDescent="0.15">
      <c r="A62" s="17" t="s">
        <v>1090</v>
      </c>
      <c r="B62" s="17" t="s">
        <v>1091</v>
      </c>
      <c r="C62" s="17" t="s">
        <v>525</v>
      </c>
      <c r="D62" s="17" t="s">
        <v>29</v>
      </c>
      <c r="E62" s="17" t="s">
        <v>402</v>
      </c>
      <c r="G62" s="17" t="s">
        <v>956</v>
      </c>
    </row>
    <row r="63" spans="1:7" x14ac:dyDescent="0.15">
      <c r="A63" s="17" t="s">
        <v>1092</v>
      </c>
      <c r="B63" s="17" t="s">
        <v>1093</v>
      </c>
      <c r="C63" s="17" t="s">
        <v>911</v>
      </c>
      <c r="D63" s="17" t="s">
        <v>33</v>
      </c>
      <c r="E63" s="17" t="s">
        <v>402</v>
      </c>
      <c r="G63" s="17" t="s">
        <v>964</v>
      </c>
    </row>
    <row r="64" spans="1:7" x14ac:dyDescent="0.15">
      <c r="A64" s="17" t="s">
        <v>1096</v>
      </c>
      <c r="B64" s="17" t="s">
        <v>1097</v>
      </c>
      <c r="C64" s="17" t="s">
        <v>912</v>
      </c>
      <c r="D64" s="17" t="s">
        <v>33</v>
      </c>
      <c r="E64" s="17" t="s">
        <v>401</v>
      </c>
      <c r="G64" s="17" t="s">
        <v>964</v>
      </c>
    </row>
    <row r="65" spans="1:7" x14ac:dyDescent="0.15">
      <c r="A65" s="17" t="s">
        <v>1098</v>
      </c>
      <c r="B65" s="17" t="s">
        <v>1099</v>
      </c>
      <c r="C65" s="17" t="s">
        <v>838</v>
      </c>
      <c r="D65" s="17" t="s">
        <v>30</v>
      </c>
      <c r="E65" s="17" t="s">
        <v>402</v>
      </c>
      <c r="G65" s="17" t="s">
        <v>967</v>
      </c>
    </row>
    <row r="66" spans="1:7" x14ac:dyDescent="0.15">
      <c r="A66" s="17" t="s">
        <v>1100</v>
      </c>
      <c r="B66" s="17" t="s">
        <v>1101</v>
      </c>
      <c r="C66" s="17" t="s">
        <v>514</v>
      </c>
      <c r="D66" s="17" t="s">
        <v>29</v>
      </c>
      <c r="E66" s="17" t="s">
        <v>402</v>
      </c>
      <c r="G66" s="17" t="s">
        <v>956</v>
      </c>
    </row>
    <row r="67" spans="1:7" x14ac:dyDescent="0.15">
      <c r="A67" s="17" t="s">
        <v>1102</v>
      </c>
      <c r="B67" s="17" t="s">
        <v>1103</v>
      </c>
      <c r="C67" s="17" t="s">
        <v>662</v>
      </c>
      <c r="D67" s="17" t="s">
        <v>31</v>
      </c>
      <c r="E67" s="17" t="s">
        <v>402</v>
      </c>
      <c r="F67" s="17" t="s">
        <v>1104</v>
      </c>
      <c r="G67" s="17" t="s">
        <v>961</v>
      </c>
    </row>
    <row r="68" spans="1:7" x14ac:dyDescent="0.15">
      <c r="A68" s="17" t="s">
        <v>1105</v>
      </c>
      <c r="B68" s="17" t="s">
        <v>1106</v>
      </c>
      <c r="C68" s="17" t="s">
        <v>669</v>
      </c>
      <c r="D68" s="17" t="s">
        <v>31</v>
      </c>
      <c r="E68" s="17" t="s">
        <v>402</v>
      </c>
      <c r="G68" s="17" t="s">
        <v>961</v>
      </c>
    </row>
    <row r="69" spans="1:7" x14ac:dyDescent="0.15">
      <c r="A69" s="17" t="s">
        <v>1107</v>
      </c>
      <c r="B69" s="17" t="s">
        <v>1108</v>
      </c>
      <c r="C69" s="17" t="s">
        <v>530</v>
      </c>
      <c r="D69" s="17" t="s">
        <v>29</v>
      </c>
      <c r="E69" s="17" t="s">
        <v>402</v>
      </c>
      <c r="G69" s="17" t="s">
        <v>956</v>
      </c>
    </row>
    <row r="70" spans="1:7" x14ac:dyDescent="0.15">
      <c r="A70" s="17" t="s">
        <v>1109</v>
      </c>
      <c r="B70" s="17" t="s">
        <v>1110</v>
      </c>
      <c r="C70" s="17" t="s">
        <v>837</v>
      </c>
      <c r="D70" s="17" t="s">
        <v>30</v>
      </c>
      <c r="E70" s="17" t="s">
        <v>402</v>
      </c>
      <c r="G70" s="17" t="s">
        <v>967</v>
      </c>
    </row>
    <row r="71" spans="1:7" x14ac:dyDescent="0.15">
      <c r="A71" s="17" t="s">
        <v>1109</v>
      </c>
      <c r="B71" s="17" t="s">
        <v>1110</v>
      </c>
      <c r="C71" s="17" t="s">
        <v>1111</v>
      </c>
      <c r="D71" s="17" t="s">
        <v>30</v>
      </c>
      <c r="E71" s="17" t="s">
        <v>402</v>
      </c>
      <c r="G71" s="17" t="s">
        <v>967</v>
      </c>
    </row>
    <row r="72" spans="1:7" x14ac:dyDescent="0.15">
      <c r="A72" s="17" t="s">
        <v>1112</v>
      </c>
      <c r="B72" s="17" t="s">
        <v>1113</v>
      </c>
      <c r="C72" s="17" t="s">
        <v>548</v>
      </c>
      <c r="D72" s="17" t="s">
        <v>29</v>
      </c>
      <c r="E72" s="17" t="s">
        <v>402</v>
      </c>
      <c r="G72" s="17" t="s">
        <v>956</v>
      </c>
    </row>
    <row r="73" spans="1:7" x14ac:dyDescent="0.15">
      <c r="A73" s="17" t="s">
        <v>1116</v>
      </c>
      <c r="B73" s="17" t="s">
        <v>1117</v>
      </c>
      <c r="C73" s="17" t="s">
        <v>843</v>
      </c>
      <c r="D73" s="17" t="s">
        <v>30</v>
      </c>
      <c r="E73" s="17" t="s">
        <v>402</v>
      </c>
      <c r="G73" s="17" t="s">
        <v>967</v>
      </c>
    </row>
    <row r="74" spans="1:7" x14ac:dyDescent="0.15">
      <c r="A74" s="17" t="s">
        <v>1118</v>
      </c>
      <c r="B74" s="17" t="s">
        <v>1119</v>
      </c>
      <c r="C74" s="17" t="s">
        <v>691</v>
      </c>
      <c r="D74" s="17" t="s">
        <v>31</v>
      </c>
      <c r="E74" s="17" t="s">
        <v>402</v>
      </c>
      <c r="G74" s="17" t="s">
        <v>961</v>
      </c>
    </row>
    <row r="75" spans="1:7" x14ac:dyDescent="0.15">
      <c r="A75" s="17" t="s">
        <v>1120</v>
      </c>
      <c r="B75" s="17" t="s">
        <v>1121</v>
      </c>
      <c r="C75" s="17" t="s">
        <v>686</v>
      </c>
      <c r="D75" s="17" t="s">
        <v>31</v>
      </c>
      <c r="E75" s="17" t="s">
        <v>402</v>
      </c>
      <c r="G75" s="17" t="s">
        <v>961</v>
      </c>
    </row>
    <row r="76" spans="1:7" x14ac:dyDescent="0.15">
      <c r="A76" s="17" t="s">
        <v>1122</v>
      </c>
      <c r="B76" s="17" t="s">
        <v>1123</v>
      </c>
      <c r="C76" s="17" t="s">
        <v>533</v>
      </c>
      <c r="D76" s="17" t="s">
        <v>29</v>
      </c>
      <c r="E76" s="17" t="s">
        <v>400</v>
      </c>
      <c r="G76" s="17" t="s">
        <v>956</v>
      </c>
    </row>
    <row r="77" spans="1:7" x14ac:dyDescent="0.15">
      <c r="A77" s="17" t="s">
        <v>1124</v>
      </c>
      <c r="B77" s="17" t="s">
        <v>1125</v>
      </c>
      <c r="C77" s="17" t="s">
        <v>675</v>
      </c>
      <c r="D77" s="17" t="s">
        <v>31</v>
      </c>
      <c r="E77" s="17" t="s">
        <v>402</v>
      </c>
      <c r="G77" s="17" t="s">
        <v>961</v>
      </c>
    </row>
    <row r="78" spans="1:7" x14ac:dyDescent="0.15">
      <c r="A78" s="17" t="s">
        <v>1126</v>
      </c>
      <c r="B78" s="17" t="s">
        <v>1127</v>
      </c>
      <c r="C78" s="17" t="s">
        <v>534</v>
      </c>
      <c r="D78" s="17" t="s">
        <v>29</v>
      </c>
      <c r="E78" s="17" t="s">
        <v>402</v>
      </c>
      <c r="G78" s="17" t="s">
        <v>956</v>
      </c>
    </row>
    <row r="79" spans="1:7" x14ac:dyDescent="0.15">
      <c r="A79" s="17" t="s">
        <v>1128</v>
      </c>
      <c r="B79" s="17" t="s">
        <v>1129</v>
      </c>
      <c r="C79" s="17" t="s">
        <v>549</v>
      </c>
      <c r="D79" s="17" t="s">
        <v>29</v>
      </c>
      <c r="E79" s="17" t="s">
        <v>402</v>
      </c>
      <c r="F79" s="17" t="s">
        <v>1130</v>
      </c>
      <c r="G79" s="17" t="s">
        <v>956</v>
      </c>
    </row>
    <row r="80" spans="1:7" x14ac:dyDescent="0.15">
      <c r="A80" s="17" t="s">
        <v>1131</v>
      </c>
      <c r="B80" s="17" t="s">
        <v>1132</v>
      </c>
      <c r="C80" s="17" t="s">
        <v>844</v>
      </c>
      <c r="D80" s="17" t="s">
        <v>30</v>
      </c>
      <c r="E80" s="17" t="s">
        <v>402</v>
      </c>
      <c r="G80" s="17" t="s">
        <v>967</v>
      </c>
    </row>
    <row r="81" spans="1:7" x14ac:dyDescent="0.15">
      <c r="A81" s="17" t="s">
        <v>1133</v>
      </c>
      <c r="B81" s="17" t="s">
        <v>1134</v>
      </c>
      <c r="C81" s="17" t="s">
        <v>845</v>
      </c>
      <c r="D81" s="17" t="s">
        <v>30</v>
      </c>
      <c r="E81" s="17" t="s">
        <v>400</v>
      </c>
      <c r="G81" s="17" t="s">
        <v>967</v>
      </c>
    </row>
    <row r="82" spans="1:7" x14ac:dyDescent="0.15">
      <c r="A82" s="17" t="s">
        <v>1135</v>
      </c>
      <c r="B82" s="17" t="s">
        <v>1136</v>
      </c>
      <c r="C82" s="17" t="s">
        <v>913</v>
      </c>
      <c r="D82" s="17" t="s">
        <v>33</v>
      </c>
      <c r="E82" s="17" t="s">
        <v>402</v>
      </c>
      <c r="G82" s="17" t="s">
        <v>964</v>
      </c>
    </row>
    <row r="83" spans="1:7" x14ac:dyDescent="0.15">
      <c r="A83" s="17" t="s">
        <v>1137</v>
      </c>
      <c r="B83" s="17" t="s">
        <v>1138</v>
      </c>
      <c r="C83" s="17" t="s">
        <v>1139</v>
      </c>
      <c r="D83" s="17" t="s">
        <v>29</v>
      </c>
      <c r="E83" s="17" t="s">
        <v>402</v>
      </c>
      <c r="G83" s="17" t="s">
        <v>956</v>
      </c>
    </row>
    <row r="84" spans="1:7" x14ac:dyDescent="0.15">
      <c r="A84" s="17" t="s">
        <v>1140</v>
      </c>
      <c r="B84" s="17" t="s">
        <v>1141</v>
      </c>
      <c r="C84" s="17" t="s">
        <v>674</v>
      </c>
      <c r="D84" s="17" t="s">
        <v>981</v>
      </c>
      <c r="E84" s="17" t="s">
        <v>400</v>
      </c>
      <c r="G84" s="17" t="s">
        <v>982</v>
      </c>
    </row>
    <row r="85" spans="1:7" x14ac:dyDescent="0.15">
      <c r="A85" s="17" t="s">
        <v>1142</v>
      </c>
      <c r="B85" s="17" t="s">
        <v>1143</v>
      </c>
      <c r="C85" s="17" t="s">
        <v>796</v>
      </c>
      <c r="D85" s="17" t="s">
        <v>32</v>
      </c>
      <c r="E85" s="17" t="s">
        <v>402</v>
      </c>
      <c r="G85" s="17" t="s">
        <v>406</v>
      </c>
    </row>
    <row r="86" spans="1:7" x14ac:dyDescent="0.15">
      <c r="A86" s="17" t="s">
        <v>1144</v>
      </c>
      <c r="B86" s="17" t="s">
        <v>1145</v>
      </c>
      <c r="C86" s="17" t="s">
        <v>539</v>
      </c>
      <c r="D86" s="17" t="s">
        <v>29</v>
      </c>
      <c r="E86" s="17" t="s">
        <v>401</v>
      </c>
      <c r="G86" s="17" t="s">
        <v>956</v>
      </c>
    </row>
    <row r="87" spans="1:7" x14ac:dyDescent="0.15">
      <c r="A87" s="17" t="s">
        <v>1146</v>
      </c>
      <c r="B87" s="17" t="s">
        <v>1147</v>
      </c>
      <c r="C87" s="17" t="s">
        <v>681</v>
      </c>
      <c r="D87" s="17" t="s">
        <v>31</v>
      </c>
      <c r="E87" s="17" t="s">
        <v>402</v>
      </c>
      <c r="F87" s="17" t="s">
        <v>1148</v>
      </c>
      <c r="G87" s="17" t="s">
        <v>961</v>
      </c>
    </row>
    <row r="88" spans="1:7" x14ac:dyDescent="0.15">
      <c r="A88" s="17" t="s">
        <v>1151</v>
      </c>
      <c r="B88" s="17" t="s">
        <v>1152</v>
      </c>
      <c r="C88" s="17" t="s">
        <v>682</v>
      </c>
      <c r="D88" s="17" t="s">
        <v>31</v>
      </c>
      <c r="E88" s="17" t="s">
        <v>402</v>
      </c>
      <c r="G88" s="17" t="s">
        <v>961</v>
      </c>
    </row>
    <row r="89" spans="1:7" x14ac:dyDescent="0.15">
      <c r="A89" s="17" t="s">
        <v>1153</v>
      </c>
      <c r="B89" s="17" t="s">
        <v>1154</v>
      </c>
      <c r="C89" s="17" t="s">
        <v>683</v>
      </c>
      <c r="D89" s="17" t="s">
        <v>31</v>
      </c>
      <c r="E89" s="17" t="s">
        <v>402</v>
      </c>
      <c r="F89" s="17" t="s">
        <v>1155</v>
      </c>
      <c r="G89" s="17" t="s">
        <v>961</v>
      </c>
    </row>
    <row r="90" spans="1:7" x14ac:dyDescent="0.15">
      <c r="A90" s="17" t="s">
        <v>1156</v>
      </c>
      <c r="B90" s="17" t="s">
        <v>1157</v>
      </c>
      <c r="C90" s="17" t="s">
        <v>680</v>
      </c>
      <c r="D90" s="17" t="s">
        <v>31</v>
      </c>
      <c r="E90" s="17" t="s">
        <v>402</v>
      </c>
      <c r="G90" s="17" t="s">
        <v>961</v>
      </c>
    </row>
    <row r="91" spans="1:7" x14ac:dyDescent="0.15">
      <c r="A91" s="17" t="s">
        <v>1158</v>
      </c>
      <c r="B91" s="17" t="s">
        <v>1159</v>
      </c>
      <c r="C91" s="17" t="s">
        <v>540</v>
      </c>
      <c r="D91" s="17" t="s">
        <v>29</v>
      </c>
      <c r="E91" s="17" t="s">
        <v>402</v>
      </c>
      <c r="G91" s="17" t="s">
        <v>956</v>
      </c>
    </row>
    <row r="92" spans="1:7" x14ac:dyDescent="0.15">
      <c r="A92" s="17" t="s">
        <v>1160</v>
      </c>
      <c r="B92" s="17" t="s">
        <v>1161</v>
      </c>
      <c r="C92" s="17" t="s">
        <v>798</v>
      </c>
      <c r="D92" s="17" t="s">
        <v>32</v>
      </c>
      <c r="E92" s="17" t="s">
        <v>402</v>
      </c>
      <c r="G92" s="17" t="s">
        <v>406</v>
      </c>
    </row>
    <row r="93" spans="1:7" x14ac:dyDescent="0.15">
      <c r="A93" s="17" t="s">
        <v>1162</v>
      </c>
      <c r="B93" s="17" t="s">
        <v>1163</v>
      </c>
      <c r="C93" s="17" t="s">
        <v>684</v>
      </c>
      <c r="D93" s="17" t="s">
        <v>31</v>
      </c>
      <c r="E93" s="17" t="s">
        <v>402</v>
      </c>
      <c r="G93" s="17" t="s">
        <v>961</v>
      </c>
    </row>
    <row r="94" spans="1:7" x14ac:dyDescent="0.15">
      <c r="A94" s="17" t="s">
        <v>1164</v>
      </c>
      <c r="B94" s="17" t="s">
        <v>1165</v>
      </c>
      <c r="C94" s="17" t="s">
        <v>679</v>
      </c>
      <c r="D94" s="17" t="s">
        <v>31</v>
      </c>
      <c r="E94" s="17" t="s">
        <v>402</v>
      </c>
      <c r="F94" s="17" t="s">
        <v>1166</v>
      </c>
      <c r="G94" s="17" t="s">
        <v>961</v>
      </c>
    </row>
    <row r="95" spans="1:7" x14ac:dyDescent="0.15">
      <c r="A95" s="17" t="s">
        <v>1167</v>
      </c>
      <c r="B95" s="17" t="s">
        <v>1168</v>
      </c>
      <c r="C95" s="17" t="s">
        <v>914</v>
      </c>
      <c r="D95" s="17" t="s">
        <v>33</v>
      </c>
      <c r="E95" s="17" t="s">
        <v>402</v>
      </c>
      <c r="G95" s="17" t="s">
        <v>964</v>
      </c>
    </row>
    <row r="96" spans="1:7" x14ac:dyDescent="0.15">
      <c r="A96" s="17" t="s">
        <v>1169</v>
      </c>
      <c r="B96" s="17" t="s">
        <v>1170</v>
      </c>
      <c r="C96" s="17" t="s">
        <v>685</v>
      </c>
      <c r="D96" s="17" t="s">
        <v>31</v>
      </c>
      <c r="E96" s="17" t="s">
        <v>402</v>
      </c>
      <c r="G96" s="17" t="s">
        <v>961</v>
      </c>
    </row>
    <row r="97" spans="1:7" x14ac:dyDescent="0.15">
      <c r="A97" s="17" t="s">
        <v>1174</v>
      </c>
      <c r="B97" s="17" t="s">
        <v>1175</v>
      </c>
      <c r="C97" s="17" t="s">
        <v>536</v>
      </c>
      <c r="D97" s="17" t="s">
        <v>29</v>
      </c>
      <c r="E97" s="17" t="s">
        <v>402</v>
      </c>
      <c r="G97" s="17" t="s">
        <v>956</v>
      </c>
    </row>
    <row r="98" spans="1:7" x14ac:dyDescent="0.15">
      <c r="A98" s="17" t="s">
        <v>1176</v>
      </c>
      <c r="B98" s="17" t="s">
        <v>1177</v>
      </c>
      <c r="C98" s="17" t="s">
        <v>535</v>
      </c>
      <c r="D98" s="17" t="s">
        <v>29</v>
      </c>
      <c r="E98" s="17" t="s">
        <v>402</v>
      </c>
      <c r="G98" s="17" t="s">
        <v>956</v>
      </c>
    </row>
    <row r="99" spans="1:7" x14ac:dyDescent="0.15">
      <c r="A99" s="17" t="s">
        <v>1178</v>
      </c>
      <c r="B99" s="17" t="s">
        <v>1179</v>
      </c>
      <c r="C99" s="17" t="s">
        <v>543</v>
      </c>
      <c r="D99" s="17" t="s">
        <v>29</v>
      </c>
      <c r="E99" s="17" t="s">
        <v>402</v>
      </c>
      <c r="G99" s="17" t="s">
        <v>956</v>
      </c>
    </row>
    <row r="100" spans="1:7" x14ac:dyDescent="0.15">
      <c r="A100" s="17" t="s">
        <v>1180</v>
      </c>
      <c r="B100" s="17" t="s">
        <v>687</v>
      </c>
      <c r="C100" s="17" t="s">
        <v>687</v>
      </c>
      <c r="D100" s="17" t="s">
        <v>31</v>
      </c>
      <c r="E100" s="17" t="s">
        <v>402</v>
      </c>
      <c r="G100" s="17" t="s">
        <v>961</v>
      </c>
    </row>
    <row r="101" spans="1:7" x14ac:dyDescent="0.15">
      <c r="A101" s="17" t="s">
        <v>1181</v>
      </c>
      <c r="B101" s="17" t="s">
        <v>1182</v>
      </c>
      <c r="C101" s="17" t="s">
        <v>689</v>
      </c>
      <c r="D101" s="17" t="s">
        <v>31</v>
      </c>
      <c r="E101" s="17" t="s">
        <v>402</v>
      </c>
      <c r="G101" s="17" t="s">
        <v>961</v>
      </c>
    </row>
    <row r="102" spans="1:7" x14ac:dyDescent="0.15">
      <c r="A102" s="17" t="s">
        <v>1183</v>
      </c>
      <c r="B102" s="17" t="s">
        <v>1184</v>
      </c>
      <c r="C102" s="17" t="s">
        <v>541</v>
      </c>
      <c r="D102" s="17" t="s">
        <v>29</v>
      </c>
      <c r="E102" s="17" t="s">
        <v>402</v>
      </c>
      <c r="F102" s="17" t="s">
        <v>1185</v>
      </c>
      <c r="G102" s="17" t="s">
        <v>956</v>
      </c>
    </row>
    <row r="103" spans="1:7" x14ac:dyDescent="0.15">
      <c r="A103" s="17" t="s">
        <v>1186</v>
      </c>
      <c r="B103" s="17" t="s">
        <v>1187</v>
      </c>
      <c r="C103" s="17" t="s">
        <v>542</v>
      </c>
      <c r="D103" s="17" t="s">
        <v>29</v>
      </c>
      <c r="E103" s="17" t="s">
        <v>402</v>
      </c>
      <c r="G103" s="17" t="s">
        <v>956</v>
      </c>
    </row>
    <row r="104" spans="1:7" x14ac:dyDescent="0.15">
      <c r="A104" s="17" t="s">
        <v>1188</v>
      </c>
      <c r="B104" s="17" t="s">
        <v>1189</v>
      </c>
      <c r="C104" s="17" t="s">
        <v>688</v>
      </c>
      <c r="D104" s="17" t="s">
        <v>31</v>
      </c>
      <c r="E104" s="17" t="s">
        <v>402</v>
      </c>
      <c r="G104" s="17" t="s">
        <v>961</v>
      </c>
    </row>
    <row r="105" spans="1:7" x14ac:dyDescent="0.15">
      <c r="A105" s="17" t="s">
        <v>1190</v>
      </c>
      <c r="B105" s="17" t="s">
        <v>1191</v>
      </c>
      <c r="C105" s="17" t="s">
        <v>846</v>
      </c>
      <c r="D105" s="17" t="s">
        <v>30</v>
      </c>
      <c r="E105" s="17" t="s">
        <v>402</v>
      </c>
      <c r="G105" s="17" t="s">
        <v>967</v>
      </c>
    </row>
    <row r="106" spans="1:7" x14ac:dyDescent="0.15">
      <c r="A106" s="17" t="s">
        <v>1192</v>
      </c>
      <c r="B106" s="17" t="s">
        <v>1193</v>
      </c>
      <c r="C106" s="17" t="s">
        <v>545</v>
      </c>
      <c r="D106" s="17" t="s">
        <v>29</v>
      </c>
      <c r="E106" s="17" t="s">
        <v>402</v>
      </c>
      <c r="G106" s="17" t="s">
        <v>956</v>
      </c>
    </row>
    <row r="107" spans="1:7" x14ac:dyDescent="0.15">
      <c r="A107" s="17" t="s">
        <v>1194</v>
      </c>
      <c r="B107" s="17" t="s">
        <v>1195</v>
      </c>
      <c r="C107" s="17" t="s">
        <v>847</v>
      </c>
      <c r="D107" s="17" t="s">
        <v>30</v>
      </c>
      <c r="E107" s="17" t="s">
        <v>402</v>
      </c>
      <c r="G107" s="17" t="s">
        <v>967</v>
      </c>
    </row>
    <row r="108" spans="1:7" x14ac:dyDescent="0.15">
      <c r="A108" s="17" t="s">
        <v>1196</v>
      </c>
      <c r="B108" s="17" t="s">
        <v>1197</v>
      </c>
      <c r="C108" s="17" t="s">
        <v>537</v>
      </c>
      <c r="D108" s="17" t="s">
        <v>29</v>
      </c>
      <c r="E108" s="17" t="s">
        <v>402</v>
      </c>
      <c r="G108" s="17" t="s">
        <v>956</v>
      </c>
    </row>
    <row r="109" spans="1:7" x14ac:dyDescent="0.15">
      <c r="A109" s="17" t="s">
        <v>251</v>
      </c>
      <c r="B109" s="17" t="s">
        <v>1198</v>
      </c>
      <c r="C109" s="17" t="s">
        <v>251</v>
      </c>
      <c r="D109" s="17" t="s">
        <v>29</v>
      </c>
      <c r="E109" s="17" t="s">
        <v>402</v>
      </c>
      <c r="G109" s="17" t="s">
        <v>956</v>
      </c>
    </row>
    <row r="110" spans="1:7" x14ac:dyDescent="0.15">
      <c r="A110" s="17" t="s">
        <v>251</v>
      </c>
      <c r="B110" s="17" t="s">
        <v>1198</v>
      </c>
      <c r="C110" s="17" t="s">
        <v>1199</v>
      </c>
      <c r="D110" s="17" t="s">
        <v>29</v>
      </c>
      <c r="E110" s="17" t="s">
        <v>402</v>
      </c>
      <c r="G110" s="17" t="s">
        <v>956</v>
      </c>
    </row>
    <row r="111" spans="1:7" x14ac:dyDescent="0.15">
      <c r="A111" s="17" t="s">
        <v>1200</v>
      </c>
      <c r="B111" s="17" t="s">
        <v>1201</v>
      </c>
      <c r="C111" s="17" t="s">
        <v>546</v>
      </c>
      <c r="D111" s="17" t="s">
        <v>29</v>
      </c>
      <c r="E111" s="17" t="s">
        <v>402</v>
      </c>
      <c r="G111" s="17" t="s">
        <v>956</v>
      </c>
    </row>
    <row r="112" spans="1:7" x14ac:dyDescent="0.15">
      <c r="A112" s="17" t="s">
        <v>1202</v>
      </c>
      <c r="B112" s="17" t="s">
        <v>1203</v>
      </c>
      <c r="C112" s="17" t="s">
        <v>693</v>
      </c>
      <c r="D112" s="17" t="s">
        <v>31</v>
      </c>
      <c r="E112" s="17" t="s">
        <v>402</v>
      </c>
      <c r="G112" s="17" t="s">
        <v>961</v>
      </c>
    </row>
    <row r="113" spans="1:7" x14ac:dyDescent="0.15">
      <c r="A113" s="17" t="s">
        <v>1204</v>
      </c>
      <c r="B113" s="17" t="s">
        <v>1205</v>
      </c>
      <c r="C113" s="17" t="s">
        <v>547</v>
      </c>
      <c r="D113" s="17" t="s">
        <v>29</v>
      </c>
      <c r="E113" s="17" t="s">
        <v>402</v>
      </c>
      <c r="G113" s="17" t="s">
        <v>956</v>
      </c>
    </row>
    <row r="114" spans="1:7" x14ac:dyDescent="0.15">
      <c r="A114" s="17" t="s">
        <v>1206</v>
      </c>
      <c r="B114" s="17" t="s">
        <v>1207</v>
      </c>
      <c r="C114" s="17" t="s">
        <v>538</v>
      </c>
      <c r="D114" s="17" t="s">
        <v>29</v>
      </c>
      <c r="E114" s="17" t="s">
        <v>402</v>
      </c>
      <c r="G114" s="17" t="s">
        <v>956</v>
      </c>
    </row>
    <row r="115" spans="1:7" x14ac:dyDescent="0.15">
      <c r="A115" s="17" t="s">
        <v>1208</v>
      </c>
      <c r="B115" s="17" t="s">
        <v>1209</v>
      </c>
      <c r="C115" s="17" t="s">
        <v>544</v>
      </c>
      <c r="D115" s="17" t="s">
        <v>29</v>
      </c>
      <c r="E115" s="17" t="s">
        <v>402</v>
      </c>
      <c r="G115" s="17" t="s">
        <v>956</v>
      </c>
    </row>
    <row r="116" spans="1:7" x14ac:dyDescent="0.15">
      <c r="A116" s="17" t="s">
        <v>1210</v>
      </c>
      <c r="B116" s="17" t="s">
        <v>1211</v>
      </c>
      <c r="C116" s="17" t="s">
        <v>690</v>
      </c>
      <c r="D116" s="17" t="s">
        <v>31</v>
      </c>
      <c r="E116" s="17" t="s">
        <v>402</v>
      </c>
      <c r="G116" s="17" t="s">
        <v>961</v>
      </c>
    </row>
    <row r="117" spans="1:7" x14ac:dyDescent="0.15">
      <c r="A117" s="17" t="s">
        <v>1212</v>
      </c>
      <c r="B117" s="17" t="s">
        <v>1213</v>
      </c>
      <c r="C117" s="17" t="s">
        <v>848</v>
      </c>
      <c r="D117" s="17" t="s">
        <v>30</v>
      </c>
      <c r="E117" s="17" t="s">
        <v>401</v>
      </c>
      <c r="G117" s="17" t="s">
        <v>967</v>
      </c>
    </row>
    <row r="118" spans="1:7" x14ac:dyDescent="0.15">
      <c r="A118" s="17" t="s">
        <v>1214</v>
      </c>
      <c r="B118" s="17" t="s">
        <v>1215</v>
      </c>
      <c r="C118" s="17" t="s">
        <v>1216</v>
      </c>
      <c r="D118" s="17" t="s">
        <v>981</v>
      </c>
      <c r="E118" s="17" t="s">
        <v>400</v>
      </c>
      <c r="G118" s="17" t="s">
        <v>982</v>
      </c>
    </row>
    <row r="119" spans="1:7" x14ac:dyDescent="0.15">
      <c r="A119" s="17" t="s">
        <v>1217</v>
      </c>
      <c r="B119" s="17" t="s">
        <v>1218</v>
      </c>
      <c r="C119" s="17" t="s">
        <v>692</v>
      </c>
      <c r="D119" s="17" t="s">
        <v>31</v>
      </c>
      <c r="E119" s="17" t="s">
        <v>402</v>
      </c>
      <c r="G119" s="17" t="s">
        <v>961</v>
      </c>
    </row>
    <row r="120" spans="1:7" x14ac:dyDescent="0.15">
      <c r="A120" s="17" t="s">
        <v>1219</v>
      </c>
      <c r="B120" s="17" t="s">
        <v>1220</v>
      </c>
      <c r="C120" s="17" t="s">
        <v>694</v>
      </c>
      <c r="D120" s="17" t="s">
        <v>31</v>
      </c>
      <c r="E120" s="17" t="s">
        <v>402</v>
      </c>
      <c r="F120" s="17" t="s">
        <v>1221</v>
      </c>
      <c r="G120" s="17" t="s">
        <v>961</v>
      </c>
    </row>
    <row r="121" spans="1:7" x14ac:dyDescent="0.15">
      <c r="A121" s="17" t="s">
        <v>1222</v>
      </c>
      <c r="B121" s="17" t="s">
        <v>1223</v>
      </c>
      <c r="C121" s="17" t="s">
        <v>849</v>
      </c>
      <c r="D121" s="17" t="s">
        <v>30</v>
      </c>
      <c r="E121" s="17" t="s">
        <v>402</v>
      </c>
      <c r="G121" s="17" t="s">
        <v>967</v>
      </c>
    </row>
    <row r="122" spans="1:7" x14ac:dyDescent="0.15">
      <c r="A122" s="17" t="s">
        <v>1224</v>
      </c>
      <c r="B122" s="17" t="s">
        <v>1225</v>
      </c>
      <c r="C122" s="17" t="s">
        <v>552</v>
      </c>
      <c r="D122" s="17" t="s">
        <v>29</v>
      </c>
      <c r="E122" s="17" t="s">
        <v>402</v>
      </c>
      <c r="G122" s="17" t="s">
        <v>956</v>
      </c>
    </row>
    <row r="123" spans="1:7" x14ac:dyDescent="0.15">
      <c r="A123" s="17" t="s">
        <v>824</v>
      </c>
      <c r="B123" s="17" t="s">
        <v>1226</v>
      </c>
      <c r="C123" s="17" t="s">
        <v>824</v>
      </c>
      <c r="D123" s="17" t="s">
        <v>34</v>
      </c>
      <c r="E123" s="17" t="s">
        <v>402</v>
      </c>
      <c r="G123" s="17" t="s">
        <v>1227</v>
      </c>
    </row>
    <row r="124" spans="1:7" x14ac:dyDescent="0.15">
      <c r="A124" s="17" t="s">
        <v>1228</v>
      </c>
      <c r="B124" s="17" t="s">
        <v>1229</v>
      </c>
      <c r="C124" s="17" t="s">
        <v>550</v>
      </c>
      <c r="D124" s="17" t="s">
        <v>29</v>
      </c>
      <c r="E124" s="17" t="s">
        <v>402</v>
      </c>
      <c r="G124" s="17" t="s">
        <v>956</v>
      </c>
    </row>
    <row r="125" spans="1:7" x14ac:dyDescent="0.15">
      <c r="A125" s="17" t="s">
        <v>1230</v>
      </c>
      <c r="B125" s="17" t="s">
        <v>1231</v>
      </c>
      <c r="C125" s="17" t="s">
        <v>916</v>
      </c>
      <c r="D125" s="17" t="s">
        <v>33</v>
      </c>
      <c r="E125" s="17" t="s">
        <v>402</v>
      </c>
      <c r="G125" s="17" t="s">
        <v>964</v>
      </c>
    </row>
    <row r="126" spans="1:7" x14ac:dyDescent="0.15">
      <c r="A126" s="17" t="s">
        <v>825</v>
      </c>
      <c r="B126" s="17" t="s">
        <v>1232</v>
      </c>
      <c r="C126" s="17" t="s">
        <v>825</v>
      </c>
      <c r="D126" s="17" t="s">
        <v>34</v>
      </c>
      <c r="E126" s="17" t="s">
        <v>402</v>
      </c>
      <c r="G126" s="17" t="s">
        <v>1227</v>
      </c>
    </row>
    <row r="127" spans="1:7" x14ac:dyDescent="0.15">
      <c r="A127" s="17" t="s">
        <v>1236</v>
      </c>
      <c r="B127" s="17" t="s">
        <v>1237</v>
      </c>
      <c r="C127" s="17" t="s">
        <v>696</v>
      </c>
      <c r="D127" s="17" t="s">
        <v>31</v>
      </c>
      <c r="E127" s="17" t="s">
        <v>402</v>
      </c>
      <c r="G127" s="17" t="s">
        <v>961</v>
      </c>
    </row>
    <row r="128" spans="1:7" x14ac:dyDescent="0.15">
      <c r="A128" s="17" t="s">
        <v>1238</v>
      </c>
      <c r="B128" s="17" t="s">
        <v>1239</v>
      </c>
      <c r="C128" s="17" t="s">
        <v>915</v>
      </c>
      <c r="D128" s="17" t="s">
        <v>33</v>
      </c>
      <c r="E128" s="17" t="s">
        <v>402</v>
      </c>
      <c r="G128" s="17" t="s">
        <v>964</v>
      </c>
    </row>
    <row r="129" spans="1:7" x14ac:dyDescent="0.15">
      <c r="A129" s="17" t="s">
        <v>850</v>
      </c>
      <c r="B129" s="17" t="s">
        <v>1240</v>
      </c>
      <c r="C129" s="17" t="s">
        <v>850</v>
      </c>
      <c r="D129" s="17" t="s">
        <v>30</v>
      </c>
      <c r="E129" s="17" t="s">
        <v>402</v>
      </c>
      <c r="G129" s="17" t="s">
        <v>967</v>
      </c>
    </row>
    <row r="130" spans="1:7" x14ac:dyDescent="0.15">
      <c r="A130" s="17" t="s">
        <v>1241</v>
      </c>
      <c r="B130" s="17" t="s">
        <v>1242</v>
      </c>
      <c r="C130" s="17" t="s">
        <v>697</v>
      </c>
      <c r="D130" s="17" t="s">
        <v>31</v>
      </c>
      <c r="E130" s="17" t="s">
        <v>400</v>
      </c>
      <c r="F130" s="17" t="s">
        <v>405</v>
      </c>
      <c r="G130" s="17" t="s">
        <v>961</v>
      </c>
    </row>
    <row r="131" spans="1:7" x14ac:dyDescent="0.15">
      <c r="A131" s="17" t="s">
        <v>1243</v>
      </c>
      <c r="B131" s="17" t="s">
        <v>1244</v>
      </c>
      <c r="C131" s="17" t="s">
        <v>1245</v>
      </c>
      <c r="D131" s="17" t="s">
        <v>981</v>
      </c>
      <c r="E131" s="17" t="s">
        <v>400</v>
      </c>
      <c r="G131" s="17" t="s">
        <v>982</v>
      </c>
    </row>
    <row r="132" spans="1:7" x14ac:dyDescent="0.15">
      <c r="A132" s="17" t="s">
        <v>1246</v>
      </c>
      <c r="B132" s="17" t="s">
        <v>1247</v>
      </c>
      <c r="C132" s="17" t="s">
        <v>851</v>
      </c>
      <c r="D132" s="17" t="s">
        <v>30</v>
      </c>
      <c r="E132" s="17" t="s">
        <v>402</v>
      </c>
      <c r="G132" s="17" t="s">
        <v>967</v>
      </c>
    </row>
    <row r="133" spans="1:7" x14ac:dyDescent="0.15">
      <c r="A133" s="17" t="s">
        <v>1248</v>
      </c>
      <c r="B133" s="17" t="s">
        <v>1249</v>
      </c>
      <c r="C133" s="17" t="s">
        <v>698</v>
      </c>
      <c r="D133" s="17" t="s">
        <v>31</v>
      </c>
      <c r="E133" s="17" t="s">
        <v>402</v>
      </c>
      <c r="G133" s="17" t="s">
        <v>961</v>
      </c>
    </row>
    <row r="134" spans="1:7" x14ac:dyDescent="0.15">
      <c r="A134" s="17" t="s">
        <v>1250</v>
      </c>
      <c r="B134" s="17" t="s">
        <v>1251</v>
      </c>
      <c r="C134" s="17" t="s">
        <v>551</v>
      </c>
      <c r="D134" s="17" t="s">
        <v>29</v>
      </c>
      <c r="E134" s="17" t="s">
        <v>402</v>
      </c>
      <c r="G134" s="17" t="s">
        <v>956</v>
      </c>
    </row>
    <row r="135" spans="1:7" x14ac:dyDescent="0.15">
      <c r="A135" s="17" t="s">
        <v>1252</v>
      </c>
      <c r="B135" s="17" t="s">
        <v>1253</v>
      </c>
      <c r="C135" s="17" t="s">
        <v>852</v>
      </c>
      <c r="D135" s="17" t="s">
        <v>30</v>
      </c>
      <c r="E135" s="17" t="s">
        <v>402</v>
      </c>
      <c r="G135" s="17" t="s">
        <v>967</v>
      </c>
    </row>
    <row r="136" spans="1:7" x14ac:dyDescent="0.15">
      <c r="A136" s="17" t="s">
        <v>1254</v>
      </c>
      <c r="B136" s="17" t="s">
        <v>1255</v>
      </c>
      <c r="C136" s="17" t="s">
        <v>699</v>
      </c>
      <c r="D136" s="17" t="s">
        <v>31</v>
      </c>
      <c r="E136" s="17" t="s">
        <v>400</v>
      </c>
      <c r="F136" s="17" t="s">
        <v>1256</v>
      </c>
      <c r="G136" s="17" t="s">
        <v>961</v>
      </c>
    </row>
    <row r="137" spans="1:7" x14ac:dyDescent="0.15">
      <c r="A137" s="17" t="s">
        <v>1257</v>
      </c>
      <c r="B137" s="17" t="s">
        <v>1258</v>
      </c>
      <c r="C137" s="17" t="s">
        <v>853</v>
      </c>
      <c r="D137" s="17" t="s">
        <v>30</v>
      </c>
      <c r="E137" s="17" t="s">
        <v>402</v>
      </c>
      <c r="G137" s="17" t="s">
        <v>967</v>
      </c>
    </row>
    <row r="138" spans="1:7" x14ac:dyDescent="0.15">
      <c r="A138" s="17" t="s">
        <v>1259</v>
      </c>
      <c r="B138" s="17" t="s">
        <v>1260</v>
      </c>
      <c r="C138" s="17" t="s">
        <v>854</v>
      </c>
      <c r="D138" s="17" t="s">
        <v>30</v>
      </c>
      <c r="E138" s="17" t="s">
        <v>402</v>
      </c>
      <c r="G138" s="17" t="s">
        <v>967</v>
      </c>
    </row>
    <row r="139" spans="1:7" x14ac:dyDescent="0.15">
      <c r="A139" s="17" t="s">
        <v>1261</v>
      </c>
      <c r="B139" s="17" t="s">
        <v>1262</v>
      </c>
      <c r="C139" s="17" t="s">
        <v>1263</v>
      </c>
      <c r="D139" s="17" t="s">
        <v>981</v>
      </c>
      <c r="E139" s="17" t="s">
        <v>400</v>
      </c>
      <c r="G139" s="17" t="s">
        <v>982</v>
      </c>
    </row>
    <row r="140" spans="1:7" x14ac:dyDescent="0.15">
      <c r="A140" s="17" t="s">
        <v>1264</v>
      </c>
      <c r="B140" s="17" t="s">
        <v>1265</v>
      </c>
      <c r="C140" s="17" t="s">
        <v>700</v>
      </c>
      <c r="D140" s="17" t="s">
        <v>31</v>
      </c>
      <c r="E140" s="17" t="s">
        <v>402</v>
      </c>
      <c r="F140" s="17" t="s">
        <v>1266</v>
      </c>
      <c r="G140" s="17" t="s">
        <v>961</v>
      </c>
    </row>
    <row r="141" spans="1:7" x14ac:dyDescent="0.15">
      <c r="A141" s="17" t="s">
        <v>1267</v>
      </c>
      <c r="B141" s="17" t="s">
        <v>1268</v>
      </c>
      <c r="C141" s="17" t="s">
        <v>701</v>
      </c>
      <c r="D141" s="17" t="s">
        <v>31</v>
      </c>
      <c r="E141" s="17" t="s">
        <v>402</v>
      </c>
      <c r="G141" s="17" t="s">
        <v>961</v>
      </c>
    </row>
    <row r="142" spans="1:7" x14ac:dyDescent="0.15">
      <c r="A142" s="17" t="s">
        <v>1269</v>
      </c>
      <c r="B142" s="17" t="s">
        <v>1270</v>
      </c>
      <c r="C142" s="17" t="s">
        <v>1271</v>
      </c>
      <c r="D142" s="17" t="s">
        <v>981</v>
      </c>
      <c r="E142" s="17" t="s">
        <v>400</v>
      </c>
      <c r="G142" s="17" t="s">
        <v>982</v>
      </c>
    </row>
    <row r="143" spans="1:7" x14ac:dyDescent="0.15">
      <c r="A143" s="17" t="s">
        <v>1272</v>
      </c>
      <c r="B143" s="17" t="s">
        <v>1273</v>
      </c>
      <c r="C143" s="17" t="s">
        <v>702</v>
      </c>
      <c r="D143" s="17" t="s">
        <v>31</v>
      </c>
      <c r="E143" s="17" t="s">
        <v>402</v>
      </c>
      <c r="G143" s="17" t="s">
        <v>961</v>
      </c>
    </row>
    <row r="144" spans="1:7" x14ac:dyDescent="0.15">
      <c r="A144" s="17" t="s">
        <v>1274</v>
      </c>
      <c r="B144" s="17" t="s">
        <v>1275</v>
      </c>
      <c r="C144" s="17" t="s">
        <v>553</v>
      </c>
      <c r="D144" s="17" t="s">
        <v>29</v>
      </c>
      <c r="E144" s="17" t="s">
        <v>402</v>
      </c>
      <c r="G144" s="17" t="s">
        <v>956</v>
      </c>
    </row>
    <row r="145" spans="1:7" x14ac:dyDescent="0.15">
      <c r="A145" s="17" t="s">
        <v>1276</v>
      </c>
      <c r="B145" s="17" t="s">
        <v>1277</v>
      </c>
      <c r="C145" s="17" t="s">
        <v>703</v>
      </c>
      <c r="D145" s="17" t="s">
        <v>31</v>
      </c>
      <c r="E145" s="17" t="s">
        <v>402</v>
      </c>
      <c r="G145" s="17" t="s">
        <v>961</v>
      </c>
    </row>
    <row r="146" spans="1:7" x14ac:dyDescent="0.15">
      <c r="A146" s="17" t="s">
        <v>704</v>
      </c>
      <c r="B146" s="17" t="s">
        <v>704</v>
      </c>
      <c r="C146" s="17" t="s">
        <v>704</v>
      </c>
      <c r="D146" s="17" t="s">
        <v>31</v>
      </c>
      <c r="E146" s="17" t="s">
        <v>402</v>
      </c>
      <c r="F146" s="17" t="s">
        <v>1278</v>
      </c>
      <c r="G146" s="17" t="s">
        <v>961</v>
      </c>
    </row>
    <row r="147" spans="1:7" x14ac:dyDescent="0.15">
      <c r="A147" s="17" t="s">
        <v>1279</v>
      </c>
      <c r="B147" s="17" t="s">
        <v>1280</v>
      </c>
      <c r="C147" s="17" t="s">
        <v>917</v>
      </c>
      <c r="D147" s="17" t="s">
        <v>33</v>
      </c>
      <c r="E147" s="17" t="s">
        <v>402</v>
      </c>
      <c r="G147" s="17" t="s">
        <v>964</v>
      </c>
    </row>
    <row r="148" spans="1:7" x14ac:dyDescent="0.15">
      <c r="A148" s="17" t="s">
        <v>1281</v>
      </c>
      <c r="B148" s="17" t="s">
        <v>705</v>
      </c>
      <c r="C148" s="17" t="s">
        <v>705</v>
      </c>
      <c r="D148" s="17" t="s">
        <v>31</v>
      </c>
      <c r="E148" s="17" t="s">
        <v>402</v>
      </c>
      <c r="G148" s="17" t="s">
        <v>961</v>
      </c>
    </row>
    <row r="149" spans="1:7" x14ac:dyDescent="0.15">
      <c r="A149" s="17" t="s">
        <v>1282</v>
      </c>
      <c r="B149" s="17" t="s">
        <v>1283</v>
      </c>
      <c r="C149" s="17" t="s">
        <v>918</v>
      </c>
      <c r="D149" s="17" t="s">
        <v>33</v>
      </c>
      <c r="E149" s="17" t="s">
        <v>402</v>
      </c>
      <c r="G149" s="17" t="s">
        <v>964</v>
      </c>
    </row>
    <row r="150" spans="1:7" x14ac:dyDescent="0.15">
      <c r="A150" s="17" t="s">
        <v>1286</v>
      </c>
      <c r="B150" s="17" t="s">
        <v>1287</v>
      </c>
      <c r="C150" s="17" t="s">
        <v>1288</v>
      </c>
      <c r="D150" s="17" t="s">
        <v>981</v>
      </c>
      <c r="E150" s="17" t="s">
        <v>400</v>
      </c>
      <c r="G150" s="17" t="s">
        <v>982</v>
      </c>
    </row>
    <row r="151" spans="1:7" x14ac:dyDescent="0.15">
      <c r="A151" s="17" t="s">
        <v>1289</v>
      </c>
      <c r="B151" s="17" t="s">
        <v>1290</v>
      </c>
      <c r="C151" s="17" t="s">
        <v>919</v>
      </c>
      <c r="D151" s="17" t="s">
        <v>33</v>
      </c>
      <c r="E151" s="17" t="s">
        <v>402</v>
      </c>
      <c r="G151" s="17" t="s">
        <v>964</v>
      </c>
    </row>
    <row r="152" spans="1:7" x14ac:dyDescent="0.15">
      <c r="A152" s="17" t="s">
        <v>1291</v>
      </c>
      <c r="B152" s="17" t="s">
        <v>1292</v>
      </c>
      <c r="C152" s="17" t="s">
        <v>855</v>
      </c>
      <c r="D152" s="17" t="s">
        <v>30</v>
      </c>
      <c r="E152" s="17" t="s">
        <v>402</v>
      </c>
      <c r="G152" s="17" t="s">
        <v>967</v>
      </c>
    </row>
    <row r="153" spans="1:7" x14ac:dyDescent="0.15">
      <c r="A153" s="17" t="s">
        <v>1293</v>
      </c>
      <c r="B153" s="17" t="s">
        <v>1294</v>
      </c>
      <c r="C153" s="17" t="s">
        <v>856</v>
      </c>
      <c r="D153" s="17" t="s">
        <v>30</v>
      </c>
      <c r="E153" s="17" t="s">
        <v>400</v>
      </c>
      <c r="G153" s="17" t="s">
        <v>967</v>
      </c>
    </row>
    <row r="154" spans="1:7" x14ac:dyDescent="0.15">
      <c r="A154" s="17" t="s">
        <v>1295</v>
      </c>
      <c r="B154" s="17" t="s">
        <v>1296</v>
      </c>
      <c r="C154" s="17" t="s">
        <v>555</v>
      </c>
      <c r="D154" s="17" t="s">
        <v>29</v>
      </c>
      <c r="E154" s="17" t="s">
        <v>402</v>
      </c>
      <c r="G154" s="17" t="s">
        <v>956</v>
      </c>
    </row>
    <row r="155" spans="1:7" x14ac:dyDescent="0.15">
      <c r="A155" s="17" t="s">
        <v>1297</v>
      </c>
      <c r="B155" s="17" t="s">
        <v>1298</v>
      </c>
      <c r="C155" s="17" t="s">
        <v>1299</v>
      </c>
      <c r="D155" s="17" t="s">
        <v>981</v>
      </c>
      <c r="E155" s="17" t="s">
        <v>400</v>
      </c>
      <c r="G155" s="17" t="s">
        <v>982</v>
      </c>
    </row>
    <row r="156" spans="1:7" x14ac:dyDescent="0.15">
      <c r="A156" s="17" t="s">
        <v>1300</v>
      </c>
      <c r="B156" s="17" t="s">
        <v>1301</v>
      </c>
      <c r="C156" s="17" t="s">
        <v>1302</v>
      </c>
      <c r="D156" s="17" t="s">
        <v>981</v>
      </c>
      <c r="E156" s="17" t="s">
        <v>400</v>
      </c>
      <c r="G156" s="17" t="s">
        <v>982</v>
      </c>
    </row>
    <row r="157" spans="1:7" x14ac:dyDescent="0.15">
      <c r="A157" s="17" t="s">
        <v>1305</v>
      </c>
      <c r="B157" s="17" t="s">
        <v>1306</v>
      </c>
      <c r="C157" s="17" t="s">
        <v>707</v>
      </c>
      <c r="D157" s="17" t="s">
        <v>31</v>
      </c>
      <c r="E157" s="17" t="s">
        <v>402</v>
      </c>
      <c r="F157" s="17" t="s">
        <v>1307</v>
      </c>
      <c r="G157" s="17" t="s">
        <v>961</v>
      </c>
    </row>
    <row r="158" spans="1:7" x14ac:dyDescent="0.15">
      <c r="A158" s="17" t="s">
        <v>1308</v>
      </c>
      <c r="B158" s="17" t="s">
        <v>1309</v>
      </c>
      <c r="C158" s="17" t="s">
        <v>799</v>
      </c>
      <c r="D158" s="17" t="s">
        <v>32</v>
      </c>
      <c r="E158" s="17" t="s">
        <v>401</v>
      </c>
      <c r="G158" s="17" t="s">
        <v>406</v>
      </c>
    </row>
    <row r="159" spans="1:7" x14ac:dyDescent="0.15">
      <c r="A159" s="17" t="s">
        <v>1310</v>
      </c>
      <c r="B159" s="17" t="s">
        <v>1311</v>
      </c>
      <c r="C159" s="17" t="s">
        <v>708</v>
      </c>
      <c r="D159" s="17" t="s">
        <v>31</v>
      </c>
      <c r="E159" s="17" t="s">
        <v>402</v>
      </c>
      <c r="F159" s="17" t="s">
        <v>1312</v>
      </c>
      <c r="G159" s="17" t="s">
        <v>961</v>
      </c>
    </row>
    <row r="160" spans="1:7" x14ac:dyDescent="0.15">
      <c r="A160" s="17" t="s">
        <v>1316</v>
      </c>
      <c r="B160" s="17" t="s">
        <v>1317</v>
      </c>
      <c r="C160" s="17" t="s">
        <v>858</v>
      </c>
      <c r="D160" s="17" t="s">
        <v>30</v>
      </c>
      <c r="E160" s="17" t="s">
        <v>401</v>
      </c>
      <c r="G160" s="17" t="s">
        <v>967</v>
      </c>
    </row>
    <row r="161" spans="1:7" x14ac:dyDescent="0.15">
      <c r="A161" s="17" t="s">
        <v>1318</v>
      </c>
      <c r="B161" s="17" t="s">
        <v>1319</v>
      </c>
      <c r="C161" s="17" t="s">
        <v>714</v>
      </c>
      <c r="D161" s="17" t="s">
        <v>31</v>
      </c>
      <c r="E161" s="17" t="s">
        <v>402</v>
      </c>
      <c r="G161" s="17" t="s">
        <v>961</v>
      </c>
    </row>
    <row r="162" spans="1:7" x14ac:dyDescent="0.15">
      <c r="A162" s="17" t="s">
        <v>1320</v>
      </c>
      <c r="B162" s="17" t="s">
        <v>1321</v>
      </c>
      <c r="C162" s="17" t="s">
        <v>920</v>
      </c>
      <c r="D162" s="17" t="s">
        <v>33</v>
      </c>
      <c r="E162" s="17" t="s">
        <v>401</v>
      </c>
      <c r="G162" s="17" t="s">
        <v>964</v>
      </c>
    </row>
    <row r="163" spans="1:7" x14ac:dyDescent="0.15">
      <c r="A163" s="17" t="s">
        <v>1322</v>
      </c>
      <c r="B163" s="17" t="s">
        <v>1323</v>
      </c>
      <c r="C163" s="17" t="s">
        <v>557</v>
      </c>
      <c r="D163" s="17" t="s">
        <v>29</v>
      </c>
      <c r="E163" s="17" t="s">
        <v>402</v>
      </c>
      <c r="G163" s="17" t="s">
        <v>956</v>
      </c>
    </row>
    <row r="164" spans="1:7" x14ac:dyDescent="0.15">
      <c r="A164" s="17" t="s">
        <v>1324</v>
      </c>
      <c r="B164" s="17" t="s">
        <v>1325</v>
      </c>
      <c r="C164" s="17" t="s">
        <v>558</v>
      </c>
      <c r="D164" s="17" t="s">
        <v>29</v>
      </c>
      <c r="E164" s="17" t="s">
        <v>402</v>
      </c>
      <c r="G164" s="17" t="s">
        <v>956</v>
      </c>
    </row>
    <row r="165" spans="1:7" x14ac:dyDescent="0.15">
      <c r="A165" s="17" t="s">
        <v>1326</v>
      </c>
      <c r="B165" s="17" t="s">
        <v>1327</v>
      </c>
      <c r="C165" s="17" t="s">
        <v>710</v>
      </c>
      <c r="D165" s="17" t="s">
        <v>31</v>
      </c>
      <c r="E165" s="17" t="s">
        <v>402</v>
      </c>
      <c r="G165" s="17" t="s">
        <v>961</v>
      </c>
    </row>
    <row r="166" spans="1:7" x14ac:dyDescent="0.15">
      <c r="A166" s="17" t="s">
        <v>1328</v>
      </c>
      <c r="B166" s="17" t="s">
        <v>1329</v>
      </c>
      <c r="C166" s="17" t="s">
        <v>559</v>
      </c>
      <c r="D166" s="17" t="s">
        <v>29</v>
      </c>
      <c r="E166" s="17" t="s">
        <v>402</v>
      </c>
      <c r="G166" s="17" t="s">
        <v>956</v>
      </c>
    </row>
    <row r="167" spans="1:7" x14ac:dyDescent="0.15">
      <c r="A167" s="17" t="s">
        <v>1330</v>
      </c>
      <c r="B167" s="17" t="s">
        <v>1331</v>
      </c>
      <c r="C167" s="17" t="s">
        <v>1331</v>
      </c>
      <c r="D167" s="17" t="s">
        <v>981</v>
      </c>
      <c r="E167" s="17" t="s">
        <v>400</v>
      </c>
      <c r="G167" s="17" t="s">
        <v>982</v>
      </c>
    </row>
    <row r="168" spans="1:7" x14ac:dyDescent="0.15">
      <c r="A168" s="17" t="s">
        <v>1332</v>
      </c>
      <c r="B168" s="17" t="s">
        <v>1333</v>
      </c>
      <c r="C168" s="17" t="s">
        <v>560</v>
      </c>
      <c r="D168" s="17" t="s">
        <v>29</v>
      </c>
      <c r="E168" s="17" t="s">
        <v>402</v>
      </c>
      <c r="G168" s="17" t="s">
        <v>956</v>
      </c>
    </row>
    <row r="169" spans="1:7" x14ac:dyDescent="0.15">
      <c r="A169" s="17" t="s">
        <v>1334</v>
      </c>
      <c r="B169" s="17" t="s">
        <v>1335</v>
      </c>
      <c r="C169" s="17" t="s">
        <v>711</v>
      </c>
      <c r="D169" s="17" t="s">
        <v>31</v>
      </c>
      <c r="E169" s="17" t="s">
        <v>402</v>
      </c>
      <c r="F169" s="17" t="s">
        <v>1336</v>
      </c>
      <c r="G169" s="17" t="s">
        <v>961</v>
      </c>
    </row>
    <row r="170" spans="1:7" x14ac:dyDescent="0.15">
      <c r="A170" s="17" t="s">
        <v>1337</v>
      </c>
      <c r="B170" s="17" t="s">
        <v>1338</v>
      </c>
      <c r="C170" s="17" t="s">
        <v>712</v>
      </c>
      <c r="D170" s="17" t="s">
        <v>31</v>
      </c>
      <c r="E170" s="17" t="s">
        <v>402</v>
      </c>
      <c r="G170" s="17" t="s">
        <v>961</v>
      </c>
    </row>
    <row r="171" spans="1:7" x14ac:dyDescent="0.15">
      <c r="A171" s="17" t="s">
        <v>1339</v>
      </c>
      <c r="B171" s="17" t="s">
        <v>1340</v>
      </c>
      <c r="C171" s="17" t="s">
        <v>561</v>
      </c>
      <c r="D171" s="17" t="s">
        <v>29</v>
      </c>
      <c r="E171" s="17" t="s">
        <v>401</v>
      </c>
      <c r="G171" s="17" t="s">
        <v>956</v>
      </c>
    </row>
    <row r="172" spans="1:7" x14ac:dyDescent="0.15">
      <c r="A172" s="17" t="s">
        <v>1341</v>
      </c>
      <c r="B172" s="17" t="s">
        <v>1342</v>
      </c>
      <c r="C172" s="17" t="s">
        <v>562</v>
      </c>
      <c r="D172" s="17" t="s">
        <v>29</v>
      </c>
      <c r="E172" s="17" t="s">
        <v>402</v>
      </c>
      <c r="G172" s="17" t="s">
        <v>956</v>
      </c>
    </row>
    <row r="173" spans="1:7" x14ac:dyDescent="0.15">
      <c r="A173" s="17" t="s">
        <v>1343</v>
      </c>
      <c r="B173" s="17" t="s">
        <v>1344</v>
      </c>
      <c r="C173" s="17" t="s">
        <v>1345</v>
      </c>
      <c r="D173" s="17" t="s">
        <v>981</v>
      </c>
      <c r="E173" s="17" t="s">
        <v>400</v>
      </c>
      <c r="G173" s="17" t="s">
        <v>982</v>
      </c>
    </row>
    <row r="174" spans="1:7" x14ac:dyDescent="0.15">
      <c r="A174" s="17" t="s">
        <v>1346</v>
      </c>
      <c r="B174" s="17" t="s">
        <v>1347</v>
      </c>
      <c r="C174" s="17" t="s">
        <v>563</v>
      </c>
      <c r="D174" s="17" t="s">
        <v>29</v>
      </c>
      <c r="E174" s="17" t="s">
        <v>402</v>
      </c>
      <c r="F174" s="17" t="s">
        <v>1348</v>
      </c>
      <c r="G174" s="17" t="s">
        <v>956</v>
      </c>
    </row>
    <row r="175" spans="1:7" x14ac:dyDescent="0.15">
      <c r="A175" s="17" t="s">
        <v>1349</v>
      </c>
      <c r="B175" s="17" t="s">
        <v>1350</v>
      </c>
      <c r="C175" s="17" t="s">
        <v>713</v>
      </c>
      <c r="D175" s="17" t="s">
        <v>31</v>
      </c>
      <c r="E175" s="17" t="s">
        <v>402</v>
      </c>
      <c r="G175" s="17" t="s">
        <v>961</v>
      </c>
    </row>
    <row r="176" spans="1:7" x14ac:dyDescent="0.15">
      <c r="A176" s="17" t="s">
        <v>1351</v>
      </c>
      <c r="B176" s="17" t="s">
        <v>1352</v>
      </c>
      <c r="C176" s="17" t="s">
        <v>564</v>
      </c>
      <c r="D176" s="17" t="s">
        <v>29</v>
      </c>
      <c r="E176" s="17" t="s">
        <v>402</v>
      </c>
      <c r="G176" s="17" t="s">
        <v>956</v>
      </c>
    </row>
    <row r="177" spans="1:7" x14ac:dyDescent="0.15">
      <c r="A177" s="17" t="s">
        <v>1353</v>
      </c>
      <c r="B177" s="17" t="s">
        <v>1354</v>
      </c>
      <c r="C177" s="17" t="s">
        <v>565</v>
      </c>
      <c r="D177" s="17" t="s">
        <v>29</v>
      </c>
      <c r="E177" s="17" t="s">
        <v>402</v>
      </c>
      <c r="G177" s="17" t="s">
        <v>956</v>
      </c>
    </row>
    <row r="178" spans="1:7" x14ac:dyDescent="0.15">
      <c r="A178" s="17" t="s">
        <v>1355</v>
      </c>
      <c r="B178" s="17" t="s">
        <v>1356</v>
      </c>
      <c r="C178" s="17" t="s">
        <v>1357</v>
      </c>
      <c r="D178" s="17" t="s">
        <v>981</v>
      </c>
      <c r="E178" s="17" t="s">
        <v>400</v>
      </c>
      <c r="G178" s="17" t="s">
        <v>982</v>
      </c>
    </row>
    <row r="179" spans="1:7" x14ac:dyDescent="0.15">
      <c r="A179" s="17" t="s">
        <v>1358</v>
      </c>
      <c r="B179" s="17" t="s">
        <v>1359</v>
      </c>
      <c r="C179" s="17" t="s">
        <v>860</v>
      </c>
      <c r="D179" s="17" t="s">
        <v>30</v>
      </c>
      <c r="E179" s="17" t="s">
        <v>402</v>
      </c>
      <c r="G179" s="17" t="s">
        <v>967</v>
      </c>
    </row>
    <row r="180" spans="1:7" x14ac:dyDescent="0.15">
      <c r="A180" s="17" t="s">
        <v>1360</v>
      </c>
      <c r="B180" s="17" t="s">
        <v>1361</v>
      </c>
      <c r="C180" s="17" t="s">
        <v>1362</v>
      </c>
      <c r="D180" s="17" t="s">
        <v>981</v>
      </c>
      <c r="E180" s="17" t="s">
        <v>400</v>
      </c>
      <c r="G180" s="17" t="s">
        <v>982</v>
      </c>
    </row>
    <row r="181" spans="1:7" x14ac:dyDescent="0.15">
      <c r="A181" s="17" t="s">
        <v>1363</v>
      </c>
      <c r="B181" s="17" t="s">
        <v>1364</v>
      </c>
      <c r="C181" s="17" t="s">
        <v>567</v>
      </c>
      <c r="D181" s="17" t="s">
        <v>29</v>
      </c>
      <c r="E181" s="17" t="s">
        <v>402</v>
      </c>
      <c r="G181" s="17" t="s">
        <v>956</v>
      </c>
    </row>
    <row r="182" spans="1:7" x14ac:dyDescent="0.15">
      <c r="A182" s="17" t="s">
        <v>1365</v>
      </c>
      <c r="B182" s="17" t="s">
        <v>1366</v>
      </c>
      <c r="C182" s="17" t="s">
        <v>566</v>
      </c>
      <c r="D182" s="17" t="s">
        <v>29</v>
      </c>
      <c r="E182" s="17" t="s">
        <v>402</v>
      </c>
      <c r="G182" s="17" t="s">
        <v>956</v>
      </c>
    </row>
    <row r="183" spans="1:7" x14ac:dyDescent="0.15">
      <c r="A183" s="17" t="s">
        <v>1367</v>
      </c>
      <c r="B183" s="17" t="s">
        <v>1368</v>
      </c>
      <c r="C183" s="17" t="s">
        <v>568</v>
      </c>
      <c r="D183" s="17" t="s">
        <v>29</v>
      </c>
      <c r="E183" s="17" t="s">
        <v>402</v>
      </c>
      <c r="G183" s="17" t="s">
        <v>956</v>
      </c>
    </row>
    <row r="184" spans="1:7" x14ac:dyDescent="0.15">
      <c r="A184" s="17" t="s">
        <v>1369</v>
      </c>
      <c r="B184" s="17" t="s">
        <v>1370</v>
      </c>
      <c r="C184" s="17" t="s">
        <v>556</v>
      </c>
      <c r="D184" s="17" t="s">
        <v>29</v>
      </c>
      <c r="E184" s="17" t="s">
        <v>402</v>
      </c>
      <c r="G184" s="17" t="s">
        <v>956</v>
      </c>
    </row>
    <row r="185" spans="1:7" x14ac:dyDescent="0.15">
      <c r="A185" s="17" t="s">
        <v>1371</v>
      </c>
      <c r="B185" s="17" t="s">
        <v>1372</v>
      </c>
      <c r="C185" s="17" t="s">
        <v>857</v>
      </c>
      <c r="D185" s="17" t="s">
        <v>30</v>
      </c>
      <c r="E185" s="17" t="s">
        <v>402</v>
      </c>
      <c r="G185" s="17" t="s">
        <v>967</v>
      </c>
    </row>
    <row r="186" spans="1:7" x14ac:dyDescent="0.15">
      <c r="A186" s="17" t="s">
        <v>1373</v>
      </c>
      <c r="B186" s="17" t="s">
        <v>1374</v>
      </c>
      <c r="C186" s="17" t="s">
        <v>715</v>
      </c>
      <c r="D186" s="17" t="s">
        <v>31</v>
      </c>
      <c r="E186" s="17" t="s">
        <v>402</v>
      </c>
      <c r="F186" s="17" t="s">
        <v>1375</v>
      </c>
      <c r="G186" s="17" t="s">
        <v>961</v>
      </c>
    </row>
    <row r="187" spans="1:7" x14ac:dyDescent="0.15">
      <c r="A187" s="17" t="s">
        <v>1376</v>
      </c>
      <c r="B187" s="17" t="s">
        <v>1377</v>
      </c>
      <c r="C187" s="17" t="s">
        <v>921</v>
      </c>
      <c r="D187" s="17" t="s">
        <v>33</v>
      </c>
      <c r="E187" s="17" t="s">
        <v>402</v>
      </c>
      <c r="G187" s="17" t="s">
        <v>964</v>
      </c>
    </row>
    <row r="188" spans="1:7" x14ac:dyDescent="0.15">
      <c r="A188" s="17" t="s">
        <v>1378</v>
      </c>
      <c r="B188" s="17" t="s">
        <v>1379</v>
      </c>
      <c r="C188" s="17" t="s">
        <v>801</v>
      </c>
      <c r="D188" s="17" t="s">
        <v>32</v>
      </c>
      <c r="E188" s="17" t="s">
        <v>402</v>
      </c>
      <c r="G188" s="17" t="s">
        <v>406</v>
      </c>
    </row>
    <row r="189" spans="1:7" x14ac:dyDescent="0.15">
      <c r="A189" s="17" t="s">
        <v>1380</v>
      </c>
      <c r="B189" s="17" t="s">
        <v>1381</v>
      </c>
      <c r="C189" s="17" t="s">
        <v>800</v>
      </c>
      <c r="D189" s="17" t="s">
        <v>32</v>
      </c>
      <c r="E189" s="17" t="s">
        <v>402</v>
      </c>
      <c r="G189" s="17" t="s">
        <v>406</v>
      </c>
    </row>
    <row r="190" spans="1:7" x14ac:dyDescent="0.15">
      <c r="A190" s="17" t="s">
        <v>1382</v>
      </c>
      <c r="B190" s="17" t="s">
        <v>1383</v>
      </c>
      <c r="C190" s="17" t="s">
        <v>865</v>
      </c>
      <c r="D190" s="17" t="s">
        <v>30</v>
      </c>
      <c r="E190" s="17" t="s">
        <v>402</v>
      </c>
      <c r="G190" s="17" t="s">
        <v>967</v>
      </c>
    </row>
    <row r="191" spans="1:7" x14ac:dyDescent="0.15">
      <c r="A191" s="17" t="s">
        <v>1384</v>
      </c>
      <c r="B191" s="17" t="s">
        <v>1385</v>
      </c>
      <c r="C191" s="17" t="s">
        <v>861</v>
      </c>
      <c r="D191" s="17" t="s">
        <v>30</v>
      </c>
      <c r="E191" s="17" t="s">
        <v>402</v>
      </c>
      <c r="G191" s="17" t="s">
        <v>967</v>
      </c>
    </row>
    <row r="192" spans="1:7" x14ac:dyDescent="0.15">
      <c r="A192" s="17" t="s">
        <v>570</v>
      </c>
      <c r="B192" s="17" t="s">
        <v>570</v>
      </c>
      <c r="C192" s="17" t="s">
        <v>570</v>
      </c>
      <c r="D192" s="17" t="s">
        <v>29</v>
      </c>
      <c r="E192" s="17" t="s">
        <v>402</v>
      </c>
      <c r="G192" s="17" t="s">
        <v>956</v>
      </c>
    </row>
    <row r="193" spans="1:7" x14ac:dyDescent="0.15">
      <c r="A193" s="17" t="s">
        <v>1388</v>
      </c>
      <c r="B193" s="17" t="s">
        <v>1389</v>
      </c>
      <c r="C193" s="17" t="s">
        <v>573</v>
      </c>
      <c r="D193" s="17" t="s">
        <v>29</v>
      </c>
      <c r="E193" s="17" t="s">
        <v>402</v>
      </c>
      <c r="G193" s="17" t="s">
        <v>956</v>
      </c>
    </row>
    <row r="194" spans="1:7" x14ac:dyDescent="0.15">
      <c r="A194" s="17" t="s">
        <v>1390</v>
      </c>
      <c r="B194" s="17" t="s">
        <v>1391</v>
      </c>
      <c r="C194" s="17" t="s">
        <v>862</v>
      </c>
      <c r="D194" s="17" t="s">
        <v>30</v>
      </c>
      <c r="E194" s="17" t="s">
        <v>402</v>
      </c>
      <c r="G194" s="17" t="s">
        <v>967</v>
      </c>
    </row>
    <row r="195" spans="1:7" x14ac:dyDescent="0.15">
      <c r="A195" s="17" t="s">
        <v>1392</v>
      </c>
      <c r="B195" s="17" t="s">
        <v>1393</v>
      </c>
      <c r="C195" s="17" t="s">
        <v>571</v>
      </c>
      <c r="D195" s="17" t="s">
        <v>29</v>
      </c>
      <c r="E195" s="17" t="s">
        <v>402</v>
      </c>
      <c r="G195" s="17" t="s">
        <v>956</v>
      </c>
    </row>
    <row r="196" spans="1:7" x14ac:dyDescent="0.15">
      <c r="A196" s="17" t="s">
        <v>1396</v>
      </c>
      <c r="B196" s="17" t="s">
        <v>1397</v>
      </c>
      <c r="C196" s="17" t="s">
        <v>1398</v>
      </c>
      <c r="D196" s="17" t="s">
        <v>981</v>
      </c>
      <c r="E196" s="17" t="s">
        <v>400</v>
      </c>
      <c r="G196" s="17" t="s">
        <v>982</v>
      </c>
    </row>
    <row r="197" spans="1:7" x14ac:dyDescent="0.15">
      <c r="A197" s="17" t="s">
        <v>1399</v>
      </c>
      <c r="B197" s="17" t="s">
        <v>1400</v>
      </c>
      <c r="C197" s="17" t="s">
        <v>569</v>
      </c>
      <c r="D197" s="17" t="s">
        <v>981</v>
      </c>
      <c r="E197" s="17" t="s">
        <v>400</v>
      </c>
      <c r="G197" s="17" t="s">
        <v>982</v>
      </c>
    </row>
    <row r="198" spans="1:7" x14ac:dyDescent="0.15">
      <c r="A198" s="17" t="s">
        <v>1401</v>
      </c>
      <c r="B198" s="17" t="s">
        <v>1402</v>
      </c>
      <c r="C198" s="17" t="s">
        <v>716</v>
      </c>
      <c r="D198" s="17" t="s">
        <v>31</v>
      </c>
      <c r="E198" s="17" t="s">
        <v>402</v>
      </c>
      <c r="G198" s="17" t="s">
        <v>961</v>
      </c>
    </row>
    <row r="199" spans="1:7" x14ac:dyDescent="0.15">
      <c r="A199" s="17" t="s">
        <v>1403</v>
      </c>
      <c r="B199" s="17" t="s">
        <v>1404</v>
      </c>
      <c r="C199" s="17" t="s">
        <v>572</v>
      </c>
      <c r="D199" s="17" t="s">
        <v>29</v>
      </c>
      <c r="E199" s="17" t="s">
        <v>402</v>
      </c>
      <c r="G199" s="17" t="s">
        <v>956</v>
      </c>
    </row>
    <row r="200" spans="1:7" x14ac:dyDescent="0.15">
      <c r="A200" s="17" t="s">
        <v>1405</v>
      </c>
      <c r="B200" s="17" t="s">
        <v>1406</v>
      </c>
      <c r="C200" s="17" t="s">
        <v>864</v>
      </c>
      <c r="D200" s="17" t="s">
        <v>30</v>
      </c>
      <c r="E200" s="17" t="s">
        <v>402</v>
      </c>
      <c r="G200" s="17" t="s">
        <v>967</v>
      </c>
    </row>
    <row r="201" spans="1:7" x14ac:dyDescent="0.15">
      <c r="A201" s="17" t="s">
        <v>1407</v>
      </c>
      <c r="B201" s="17" t="s">
        <v>1408</v>
      </c>
      <c r="C201" s="17" t="s">
        <v>1409</v>
      </c>
      <c r="D201" s="17" t="s">
        <v>981</v>
      </c>
      <c r="E201" s="17" t="s">
        <v>400</v>
      </c>
      <c r="G201" s="17" t="s">
        <v>982</v>
      </c>
    </row>
    <row r="202" spans="1:7" x14ac:dyDescent="0.15">
      <c r="A202" s="17" t="s">
        <v>1410</v>
      </c>
      <c r="B202" s="17" t="s">
        <v>1411</v>
      </c>
      <c r="C202" s="17" t="s">
        <v>717</v>
      </c>
      <c r="D202" s="17" t="s">
        <v>31</v>
      </c>
      <c r="E202" s="17" t="s">
        <v>402</v>
      </c>
      <c r="G202" s="17" t="s">
        <v>961</v>
      </c>
    </row>
    <row r="203" spans="1:7" x14ac:dyDescent="0.15">
      <c r="A203" s="17" t="s">
        <v>1412</v>
      </c>
      <c r="B203" s="17" t="s">
        <v>1413</v>
      </c>
      <c r="C203" s="17" t="s">
        <v>1414</v>
      </c>
      <c r="D203" s="17" t="s">
        <v>981</v>
      </c>
      <c r="E203" s="17" t="s">
        <v>400</v>
      </c>
      <c r="G203" s="17" t="s">
        <v>982</v>
      </c>
    </row>
    <row r="204" spans="1:7" x14ac:dyDescent="0.15">
      <c r="A204" s="17" t="s">
        <v>1415</v>
      </c>
      <c r="B204" s="17" t="s">
        <v>1416</v>
      </c>
      <c r="C204" s="17" t="s">
        <v>1417</v>
      </c>
      <c r="D204" s="17" t="s">
        <v>981</v>
      </c>
      <c r="E204" s="17" t="s">
        <v>400</v>
      </c>
      <c r="G204" s="17" t="s">
        <v>982</v>
      </c>
    </row>
    <row r="205" spans="1:7" x14ac:dyDescent="0.15">
      <c r="A205" s="17" t="s">
        <v>1418</v>
      </c>
      <c r="B205" s="17" t="s">
        <v>1419</v>
      </c>
      <c r="C205" s="17" t="s">
        <v>718</v>
      </c>
      <c r="D205" s="17" t="s">
        <v>31</v>
      </c>
      <c r="E205" s="17" t="s">
        <v>402</v>
      </c>
      <c r="G205" s="17" t="s">
        <v>961</v>
      </c>
    </row>
    <row r="206" spans="1:7" x14ac:dyDescent="0.15">
      <c r="A206" s="17" t="s">
        <v>1420</v>
      </c>
      <c r="B206" s="17" t="s">
        <v>1421</v>
      </c>
      <c r="C206" s="17" t="s">
        <v>719</v>
      </c>
      <c r="D206" s="17" t="s">
        <v>31</v>
      </c>
      <c r="E206" s="17" t="s">
        <v>402</v>
      </c>
      <c r="G206" s="17" t="s">
        <v>961</v>
      </c>
    </row>
    <row r="207" spans="1:7" x14ac:dyDescent="0.15">
      <c r="A207" s="17" t="s">
        <v>1422</v>
      </c>
      <c r="B207" s="17" t="s">
        <v>1423</v>
      </c>
      <c r="C207" s="17" t="s">
        <v>720</v>
      </c>
      <c r="D207" s="17" t="s">
        <v>31</v>
      </c>
      <c r="E207" s="17" t="s">
        <v>402</v>
      </c>
      <c r="G207" s="17" t="s">
        <v>961</v>
      </c>
    </row>
    <row r="208" spans="1:7" x14ac:dyDescent="0.15">
      <c r="A208" s="17" t="s">
        <v>1424</v>
      </c>
      <c r="B208" s="17" t="s">
        <v>1425</v>
      </c>
      <c r="C208" s="17" t="s">
        <v>721</v>
      </c>
      <c r="D208" s="17" t="s">
        <v>31</v>
      </c>
      <c r="E208" s="17" t="s">
        <v>402</v>
      </c>
      <c r="G208" s="17" t="s">
        <v>961</v>
      </c>
    </row>
    <row r="209" spans="1:7" x14ac:dyDescent="0.15">
      <c r="A209" s="17" t="s">
        <v>1426</v>
      </c>
      <c r="B209" s="17" t="s">
        <v>1427</v>
      </c>
      <c r="C209" s="17" t="s">
        <v>575</v>
      </c>
      <c r="D209" s="17" t="s">
        <v>29</v>
      </c>
      <c r="E209" s="17" t="s">
        <v>402</v>
      </c>
      <c r="G209" s="17" t="s">
        <v>956</v>
      </c>
    </row>
    <row r="210" spans="1:7" x14ac:dyDescent="0.15">
      <c r="A210" s="17" t="s">
        <v>1428</v>
      </c>
      <c r="B210" s="17" t="s">
        <v>1429</v>
      </c>
      <c r="C210" s="17" t="s">
        <v>722</v>
      </c>
      <c r="D210" s="17" t="s">
        <v>31</v>
      </c>
      <c r="E210" s="17" t="s">
        <v>401</v>
      </c>
      <c r="F210" s="17" t="s">
        <v>425</v>
      </c>
      <c r="G210" s="17" t="s">
        <v>961</v>
      </c>
    </row>
    <row r="211" spans="1:7" x14ac:dyDescent="0.15">
      <c r="A211" s="17" t="s">
        <v>1430</v>
      </c>
      <c r="B211" s="17" t="s">
        <v>1431</v>
      </c>
      <c r="C211" s="17" t="s">
        <v>723</v>
      </c>
      <c r="D211" s="17" t="s">
        <v>31</v>
      </c>
      <c r="E211" s="17" t="s">
        <v>402</v>
      </c>
      <c r="G211" s="17" t="s">
        <v>961</v>
      </c>
    </row>
    <row r="212" spans="1:7" x14ac:dyDescent="0.15">
      <c r="A212" s="17" t="s">
        <v>1432</v>
      </c>
      <c r="B212" s="17" t="s">
        <v>1433</v>
      </c>
      <c r="C212" s="17" t="s">
        <v>1434</v>
      </c>
      <c r="D212" s="17" t="s">
        <v>981</v>
      </c>
      <c r="E212" s="17" t="s">
        <v>400</v>
      </c>
      <c r="G212" s="17" t="s">
        <v>982</v>
      </c>
    </row>
    <row r="213" spans="1:7" x14ac:dyDescent="0.15">
      <c r="A213" s="17" t="s">
        <v>1435</v>
      </c>
      <c r="B213" s="17" t="s">
        <v>1436</v>
      </c>
      <c r="C213" s="17" t="s">
        <v>802</v>
      </c>
      <c r="D213" s="17" t="s">
        <v>32</v>
      </c>
      <c r="E213" s="17" t="s">
        <v>402</v>
      </c>
      <c r="G213" s="17" t="s">
        <v>406</v>
      </c>
    </row>
    <row r="214" spans="1:7" x14ac:dyDescent="0.15">
      <c r="A214" s="17" t="s">
        <v>1437</v>
      </c>
      <c r="B214" s="17" t="s">
        <v>1438</v>
      </c>
      <c r="C214" s="17" t="s">
        <v>725</v>
      </c>
      <c r="D214" s="17" t="s">
        <v>31</v>
      </c>
      <c r="E214" s="17" t="s">
        <v>402</v>
      </c>
      <c r="F214" s="17" t="s">
        <v>1439</v>
      </c>
      <c r="G214" s="17" t="s">
        <v>961</v>
      </c>
    </row>
    <row r="215" spans="1:7" x14ac:dyDescent="0.15">
      <c r="A215" s="17" t="s">
        <v>1440</v>
      </c>
      <c r="B215" s="17" t="s">
        <v>1441</v>
      </c>
      <c r="D215" s="17" t="s">
        <v>1440</v>
      </c>
      <c r="E215" s="17" t="s">
        <v>400</v>
      </c>
    </row>
    <row r="216" spans="1:7" x14ac:dyDescent="0.15">
      <c r="A216" s="17" t="s">
        <v>576</v>
      </c>
      <c r="B216" s="17" t="s">
        <v>1442</v>
      </c>
      <c r="C216" s="17" t="s">
        <v>576</v>
      </c>
      <c r="D216" s="17" t="s">
        <v>29</v>
      </c>
      <c r="E216" s="17" t="s">
        <v>402</v>
      </c>
      <c r="G216" s="17" t="s">
        <v>956</v>
      </c>
    </row>
    <row r="217" spans="1:7" x14ac:dyDescent="0.15">
      <c r="A217" s="17" t="s">
        <v>1443</v>
      </c>
      <c r="B217" s="17" t="s">
        <v>1444</v>
      </c>
      <c r="C217" s="17" t="s">
        <v>727</v>
      </c>
      <c r="D217" s="17" t="s">
        <v>31</v>
      </c>
      <c r="E217" s="17" t="s">
        <v>402</v>
      </c>
      <c r="G217" s="17" t="s">
        <v>961</v>
      </c>
    </row>
    <row r="218" spans="1:7" x14ac:dyDescent="0.15">
      <c r="A218" s="17" t="s">
        <v>1445</v>
      </c>
      <c r="B218" s="17" t="s">
        <v>1446</v>
      </c>
      <c r="C218" s="17" t="s">
        <v>726</v>
      </c>
      <c r="D218" s="17" t="s">
        <v>31</v>
      </c>
      <c r="E218" s="17" t="s">
        <v>402</v>
      </c>
      <c r="G218" s="17" t="s">
        <v>961</v>
      </c>
    </row>
    <row r="219" spans="1:7" x14ac:dyDescent="0.15">
      <c r="A219" s="17" t="s">
        <v>1447</v>
      </c>
      <c r="B219" s="17" t="s">
        <v>1448</v>
      </c>
      <c r="C219" s="17" t="s">
        <v>724</v>
      </c>
      <c r="D219" s="17" t="s">
        <v>31</v>
      </c>
      <c r="E219" s="17" t="s">
        <v>402</v>
      </c>
      <c r="G219" s="17" t="s">
        <v>961</v>
      </c>
    </row>
    <row r="220" spans="1:7" x14ac:dyDescent="0.15">
      <c r="A220" s="17" t="s">
        <v>1449</v>
      </c>
      <c r="B220" s="17" t="s">
        <v>1450</v>
      </c>
      <c r="C220" s="17" t="s">
        <v>922</v>
      </c>
      <c r="D220" s="17" t="s">
        <v>33</v>
      </c>
      <c r="E220" s="17" t="s">
        <v>402</v>
      </c>
      <c r="G220" s="17" t="s">
        <v>964</v>
      </c>
    </row>
    <row r="221" spans="1:7" x14ac:dyDescent="0.15">
      <c r="A221" s="17" t="s">
        <v>1451</v>
      </c>
      <c r="B221" s="17" t="s">
        <v>1452</v>
      </c>
      <c r="C221" s="17" t="s">
        <v>650</v>
      </c>
      <c r="D221" s="17" t="s">
        <v>35</v>
      </c>
      <c r="E221" s="17" t="s">
        <v>402</v>
      </c>
      <c r="G221" s="17" t="s">
        <v>405</v>
      </c>
    </row>
    <row r="222" spans="1:7" x14ac:dyDescent="0.15">
      <c r="A222" s="17" t="s">
        <v>1455</v>
      </c>
      <c r="B222" s="17" t="s">
        <v>1456</v>
      </c>
      <c r="C222" s="17" t="s">
        <v>923</v>
      </c>
      <c r="D222" s="17" t="s">
        <v>33</v>
      </c>
      <c r="E222" s="17" t="s">
        <v>401</v>
      </c>
      <c r="G222" s="17" t="s">
        <v>964</v>
      </c>
    </row>
    <row r="223" spans="1:7" x14ac:dyDescent="0.15">
      <c r="A223" s="17" t="s">
        <v>1457</v>
      </c>
      <c r="B223" s="17" t="s">
        <v>1458</v>
      </c>
      <c r="C223" s="17" t="s">
        <v>577</v>
      </c>
      <c r="D223" s="17" t="s">
        <v>29</v>
      </c>
      <c r="E223" s="17" t="s">
        <v>401</v>
      </c>
      <c r="G223" s="17" t="s">
        <v>956</v>
      </c>
    </row>
    <row r="224" spans="1:7" x14ac:dyDescent="0.15">
      <c r="A224" s="17" t="s">
        <v>1459</v>
      </c>
      <c r="B224" s="17" t="s">
        <v>1460</v>
      </c>
      <c r="C224" s="17" t="s">
        <v>578</v>
      </c>
      <c r="D224" s="17" t="s">
        <v>29</v>
      </c>
      <c r="E224" s="17" t="s">
        <v>402</v>
      </c>
      <c r="G224" s="17" t="s">
        <v>956</v>
      </c>
    </row>
    <row r="225" spans="1:7" x14ac:dyDescent="0.15">
      <c r="A225" s="17" t="s">
        <v>1461</v>
      </c>
      <c r="B225" s="17" t="s">
        <v>1462</v>
      </c>
      <c r="C225" s="17" t="s">
        <v>867</v>
      </c>
      <c r="D225" s="17" t="s">
        <v>30</v>
      </c>
      <c r="E225" s="17" t="s">
        <v>402</v>
      </c>
      <c r="G225" s="17" t="s">
        <v>967</v>
      </c>
    </row>
    <row r="226" spans="1:7" x14ac:dyDescent="0.15">
      <c r="A226" s="17" t="s">
        <v>1463</v>
      </c>
      <c r="B226" s="17" t="s">
        <v>1464</v>
      </c>
      <c r="C226" s="17" t="s">
        <v>866</v>
      </c>
      <c r="D226" s="17" t="s">
        <v>30</v>
      </c>
      <c r="E226" s="17" t="s">
        <v>401</v>
      </c>
      <c r="G226" s="17" t="s">
        <v>967</v>
      </c>
    </row>
    <row r="227" spans="1:7" x14ac:dyDescent="0.15">
      <c r="A227" s="17" t="s">
        <v>1465</v>
      </c>
      <c r="B227" s="17" t="s">
        <v>1466</v>
      </c>
      <c r="C227" s="17" t="s">
        <v>804</v>
      </c>
      <c r="D227" s="17" t="s">
        <v>32</v>
      </c>
      <c r="E227" s="17" t="s">
        <v>402</v>
      </c>
      <c r="G227" s="17" t="s">
        <v>406</v>
      </c>
    </row>
    <row r="228" spans="1:7" x14ac:dyDescent="0.15">
      <c r="A228" s="17" t="s">
        <v>1467</v>
      </c>
      <c r="B228" s="17" t="s">
        <v>1468</v>
      </c>
      <c r="C228" s="17" t="s">
        <v>829</v>
      </c>
      <c r="D228" s="17" t="s">
        <v>34</v>
      </c>
      <c r="E228" s="17" t="s">
        <v>402</v>
      </c>
      <c r="G228" s="17" t="s">
        <v>1227</v>
      </c>
    </row>
    <row r="229" spans="1:7" x14ac:dyDescent="0.15">
      <c r="A229" s="17" t="s">
        <v>1469</v>
      </c>
      <c r="B229" s="17" t="s">
        <v>1470</v>
      </c>
      <c r="C229" s="17" t="s">
        <v>728</v>
      </c>
      <c r="D229" s="17" t="s">
        <v>31</v>
      </c>
      <c r="E229" s="17" t="s">
        <v>401</v>
      </c>
      <c r="F229" s="17" t="s">
        <v>1471</v>
      </c>
      <c r="G229" s="17" t="s">
        <v>961</v>
      </c>
    </row>
    <row r="230" spans="1:7" x14ac:dyDescent="0.15">
      <c r="A230" s="17" t="s">
        <v>1472</v>
      </c>
      <c r="B230" s="17" t="s">
        <v>1473</v>
      </c>
      <c r="C230" s="17" t="s">
        <v>925</v>
      </c>
      <c r="D230" s="17" t="s">
        <v>33</v>
      </c>
      <c r="E230" s="17" t="s">
        <v>402</v>
      </c>
      <c r="G230" s="17" t="s">
        <v>964</v>
      </c>
    </row>
    <row r="231" spans="1:7" x14ac:dyDescent="0.15">
      <c r="A231" s="17" t="s">
        <v>1474</v>
      </c>
      <c r="B231" s="17" t="s">
        <v>1475</v>
      </c>
      <c r="C231" s="17" t="s">
        <v>1476</v>
      </c>
      <c r="D231" s="17" t="s">
        <v>981</v>
      </c>
      <c r="E231" s="17" t="s">
        <v>400</v>
      </c>
      <c r="G231" s="17" t="s">
        <v>982</v>
      </c>
    </row>
    <row r="232" spans="1:7" x14ac:dyDescent="0.15">
      <c r="A232" s="17" t="s">
        <v>1477</v>
      </c>
      <c r="B232" s="17" t="s">
        <v>1478</v>
      </c>
      <c r="C232" s="17" t="s">
        <v>729</v>
      </c>
      <c r="D232" s="17" t="s">
        <v>31</v>
      </c>
      <c r="E232" s="17" t="s">
        <v>402</v>
      </c>
      <c r="F232" s="17" t="s">
        <v>1479</v>
      </c>
      <c r="G232" s="17" t="s">
        <v>961</v>
      </c>
    </row>
    <row r="233" spans="1:7" x14ac:dyDescent="0.15">
      <c r="A233" s="17" t="s">
        <v>1480</v>
      </c>
      <c r="B233" s="17" t="s">
        <v>1481</v>
      </c>
      <c r="C233" s="17" t="s">
        <v>924</v>
      </c>
      <c r="D233" s="17" t="s">
        <v>33</v>
      </c>
      <c r="E233" s="17" t="s">
        <v>402</v>
      </c>
      <c r="G233" s="17" t="s">
        <v>964</v>
      </c>
    </row>
    <row r="234" spans="1:7" x14ac:dyDescent="0.15">
      <c r="A234" s="17" t="s">
        <v>1482</v>
      </c>
      <c r="B234" s="17" t="s">
        <v>1483</v>
      </c>
      <c r="C234" s="17" t="s">
        <v>1484</v>
      </c>
      <c r="D234" s="17" t="s">
        <v>981</v>
      </c>
      <c r="E234" s="17" t="s">
        <v>400</v>
      </c>
      <c r="G234" s="17" t="s">
        <v>982</v>
      </c>
    </row>
    <row r="235" spans="1:7" x14ac:dyDescent="0.15">
      <c r="A235" s="17" t="s">
        <v>1485</v>
      </c>
      <c r="B235" s="17" t="s">
        <v>1486</v>
      </c>
      <c r="C235" s="17" t="s">
        <v>868</v>
      </c>
      <c r="D235" s="17" t="s">
        <v>30</v>
      </c>
      <c r="E235" s="17" t="s">
        <v>401</v>
      </c>
      <c r="G235" s="17" t="s">
        <v>967</v>
      </c>
    </row>
    <row r="236" spans="1:7" x14ac:dyDescent="0.15">
      <c r="A236" s="17" t="s">
        <v>1487</v>
      </c>
      <c r="B236" s="17" t="s">
        <v>1488</v>
      </c>
      <c r="C236" s="17" t="s">
        <v>926</v>
      </c>
      <c r="D236" s="17" t="s">
        <v>33</v>
      </c>
      <c r="E236" s="17" t="s">
        <v>402</v>
      </c>
      <c r="G236" s="17" t="s">
        <v>964</v>
      </c>
    </row>
    <row r="237" spans="1:7" x14ac:dyDescent="0.15">
      <c r="A237" s="17" t="s">
        <v>1491</v>
      </c>
      <c r="B237" s="17" t="s">
        <v>1492</v>
      </c>
      <c r="C237" s="17" t="s">
        <v>929</v>
      </c>
      <c r="D237" s="17" t="s">
        <v>33</v>
      </c>
      <c r="E237" s="17" t="s">
        <v>402</v>
      </c>
      <c r="G237" s="17" t="s">
        <v>964</v>
      </c>
    </row>
    <row r="238" spans="1:7" x14ac:dyDescent="0.15">
      <c r="A238" s="17" t="s">
        <v>1493</v>
      </c>
      <c r="B238" s="17" t="s">
        <v>1494</v>
      </c>
      <c r="C238" s="17" t="s">
        <v>580</v>
      </c>
      <c r="D238" s="17" t="s">
        <v>29</v>
      </c>
      <c r="E238" s="17" t="s">
        <v>402</v>
      </c>
      <c r="G238" s="17" t="s">
        <v>956</v>
      </c>
    </row>
    <row r="239" spans="1:7" x14ac:dyDescent="0.15">
      <c r="A239" s="17" t="s">
        <v>1495</v>
      </c>
      <c r="B239" s="17" t="s">
        <v>1496</v>
      </c>
      <c r="C239" s="17" t="s">
        <v>927</v>
      </c>
      <c r="D239" s="17" t="s">
        <v>33</v>
      </c>
      <c r="E239" s="17" t="s">
        <v>402</v>
      </c>
      <c r="G239" s="17" t="s">
        <v>964</v>
      </c>
    </row>
    <row r="240" spans="1:7" x14ac:dyDescent="0.15">
      <c r="A240" s="17" t="s">
        <v>1497</v>
      </c>
      <c r="B240" s="17" t="s">
        <v>1498</v>
      </c>
      <c r="C240" s="17" t="s">
        <v>928</v>
      </c>
      <c r="D240" s="17" t="s">
        <v>33</v>
      </c>
      <c r="E240" s="17" t="s">
        <v>402</v>
      </c>
      <c r="G240" s="17" t="s">
        <v>964</v>
      </c>
    </row>
    <row r="241" spans="1:7" x14ac:dyDescent="0.15">
      <c r="A241" s="17" t="s">
        <v>1501</v>
      </c>
      <c r="B241" s="17" t="s">
        <v>1502</v>
      </c>
      <c r="C241" s="17" t="s">
        <v>579</v>
      </c>
      <c r="D241" s="17" t="s">
        <v>29</v>
      </c>
      <c r="E241" s="17" t="s">
        <v>402</v>
      </c>
      <c r="G241" s="17" t="s">
        <v>956</v>
      </c>
    </row>
    <row r="242" spans="1:7" x14ac:dyDescent="0.15">
      <c r="A242" s="17" t="s">
        <v>1503</v>
      </c>
      <c r="B242" s="17" t="s">
        <v>1504</v>
      </c>
      <c r="C242" s="17" t="s">
        <v>581</v>
      </c>
      <c r="D242" s="17" t="s">
        <v>29</v>
      </c>
      <c r="E242" s="17" t="s">
        <v>402</v>
      </c>
      <c r="F242" s="17" t="s">
        <v>1505</v>
      </c>
      <c r="G242" s="17" t="s">
        <v>956</v>
      </c>
    </row>
    <row r="243" spans="1:7" x14ac:dyDescent="0.15">
      <c r="A243" s="17" t="s">
        <v>1508</v>
      </c>
      <c r="B243" s="17" t="s">
        <v>1509</v>
      </c>
      <c r="C243" s="17" t="s">
        <v>730</v>
      </c>
      <c r="D243" s="17" t="s">
        <v>31</v>
      </c>
      <c r="E243" s="17" t="s">
        <v>402</v>
      </c>
      <c r="G243" s="17" t="s">
        <v>961</v>
      </c>
    </row>
    <row r="244" spans="1:7" x14ac:dyDescent="0.15">
      <c r="A244" s="17" t="s">
        <v>1510</v>
      </c>
      <c r="B244" s="17" t="s">
        <v>805</v>
      </c>
      <c r="C244" s="17" t="s">
        <v>805</v>
      </c>
      <c r="D244" s="17" t="s">
        <v>32</v>
      </c>
      <c r="E244" s="17" t="s">
        <v>402</v>
      </c>
      <c r="G244" s="17" t="s">
        <v>406</v>
      </c>
    </row>
    <row r="245" spans="1:7" x14ac:dyDescent="0.15">
      <c r="A245" s="17" t="s">
        <v>1511</v>
      </c>
      <c r="B245" s="17" t="s">
        <v>1512</v>
      </c>
      <c r="C245" s="17" t="s">
        <v>583</v>
      </c>
      <c r="D245" s="17" t="s">
        <v>29</v>
      </c>
      <c r="E245" s="17" t="s">
        <v>402</v>
      </c>
      <c r="G245" s="17" t="s">
        <v>956</v>
      </c>
    </row>
    <row r="246" spans="1:7" x14ac:dyDescent="0.15">
      <c r="A246" s="17" t="s">
        <v>1513</v>
      </c>
      <c r="B246" s="17" t="s">
        <v>1514</v>
      </c>
      <c r="C246" s="17" t="s">
        <v>1515</v>
      </c>
      <c r="D246" s="17" t="s">
        <v>981</v>
      </c>
      <c r="E246" s="17" t="s">
        <v>400</v>
      </c>
      <c r="G246" s="17" t="s">
        <v>982</v>
      </c>
    </row>
    <row r="247" spans="1:7" x14ac:dyDescent="0.15">
      <c r="A247" s="17" t="s">
        <v>1519</v>
      </c>
      <c r="B247" s="17" t="s">
        <v>1520</v>
      </c>
      <c r="C247" s="17" t="s">
        <v>930</v>
      </c>
      <c r="D247" s="17" t="s">
        <v>33</v>
      </c>
      <c r="E247" s="17" t="s">
        <v>402</v>
      </c>
      <c r="G247" s="17" t="s">
        <v>964</v>
      </c>
    </row>
    <row r="248" spans="1:7" x14ac:dyDescent="0.15">
      <c r="A248" s="17" t="s">
        <v>1521</v>
      </c>
      <c r="B248" s="17" t="s">
        <v>1522</v>
      </c>
      <c r="C248" s="17" t="s">
        <v>739</v>
      </c>
      <c r="D248" s="17" t="s">
        <v>31</v>
      </c>
      <c r="E248" s="17" t="s">
        <v>402</v>
      </c>
      <c r="G248" s="17" t="s">
        <v>961</v>
      </c>
    </row>
    <row r="249" spans="1:7" x14ac:dyDescent="0.15">
      <c r="A249" s="17" t="s">
        <v>1523</v>
      </c>
      <c r="B249" s="17" t="s">
        <v>1524</v>
      </c>
      <c r="C249" s="17" t="s">
        <v>876</v>
      </c>
      <c r="D249" s="17" t="s">
        <v>30</v>
      </c>
      <c r="E249" s="17" t="s">
        <v>402</v>
      </c>
      <c r="G249" s="17" t="s">
        <v>967</v>
      </c>
    </row>
    <row r="250" spans="1:7" x14ac:dyDescent="0.15">
      <c r="A250" s="17" t="s">
        <v>1525</v>
      </c>
      <c r="B250" s="17" t="s">
        <v>1526</v>
      </c>
      <c r="C250" s="17" t="s">
        <v>1527</v>
      </c>
      <c r="D250" s="17" t="s">
        <v>981</v>
      </c>
      <c r="E250" s="17" t="s">
        <v>400</v>
      </c>
      <c r="G250" s="17" t="s">
        <v>982</v>
      </c>
    </row>
    <row r="251" spans="1:7" x14ac:dyDescent="0.15">
      <c r="A251" s="17" t="s">
        <v>1528</v>
      </c>
      <c r="B251" s="17" t="s">
        <v>1529</v>
      </c>
      <c r="C251" s="17" t="s">
        <v>1518</v>
      </c>
      <c r="D251" s="17" t="s">
        <v>981</v>
      </c>
      <c r="E251" s="17" t="s">
        <v>400</v>
      </c>
      <c r="G251" s="17" t="s">
        <v>982</v>
      </c>
    </row>
    <row r="252" spans="1:7" x14ac:dyDescent="0.15">
      <c r="A252" s="17" t="s">
        <v>1530</v>
      </c>
      <c r="B252" s="17" t="s">
        <v>1531</v>
      </c>
      <c r="C252" s="17" t="s">
        <v>870</v>
      </c>
      <c r="D252" s="17" t="s">
        <v>30</v>
      </c>
      <c r="E252" s="17" t="s">
        <v>402</v>
      </c>
      <c r="G252" s="17" t="s">
        <v>967</v>
      </c>
    </row>
    <row r="253" spans="1:7" x14ac:dyDescent="0.15">
      <c r="A253" s="17" t="s">
        <v>1532</v>
      </c>
      <c r="B253" s="17" t="s">
        <v>1533</v>
      </c>
      <c r="C253" s="17" t="s">
        <v>743</v>
      </c>
      <c r="D253" s="17" t="s">
        <v>31</v>
      </c>
      <c r="E253" s="17" t="s">
        <v>402</v>
      </c>
      <c r="G253" s="17" t="s">
        <v>961</v>
      </c>
    </row>
    <row r="254" spans="1:7" x14ac:dyDescent="0.15">
      <c r="A254" s="17" t="s">
        <v>1536</v>
      </c>
      <c r="B254" s="17" t="s">
        <v>1537</v>
      </c>
      <c r="C254" s="17" t="s">
        <v>588</v>
      </c>
      <c r="D254" s="17" t="s">
        <v>29</v>
      </c>
      <c r="E254" s="17" t="s">
        <v>402</v>
      </c>
      <c r="G254" s="17" t="s">
        <v>956</v>
      </c>
    </row>
    <row r="255" spans="1:7" x14ac:dyDescent="0.15">
      <c r="A255" s="17" t="s">
        <v>1538</v>
      </c>
      <c r="B255" s="17" t="s">
        <v>1539</v>
      </c>
      <c r="C255" s="17" t="s">
        <v>733</v>
      </c>
      <c r="D255" s="17" t="s">
        <v>31</v>
      </c>
      <c r="E255" s="17" t="s">
        <v>402</v>
      </c>
      <c r="G255" s="17" t="s">
        <v>961</v>
      </c>
    </row>
    <row r="256" spans="1:7" x14ac:dyDescent="0.15">
      <c r="A256" s="17" t="s">
        <v>1540</v>
      </c>
      <c r="B256" s="17" t="s">
        <v>1541</v>
      </c>
      <c r="C256" s="17" t="s">
        <v>740</v>
      </c>
      <c r="D256" s="17" t="s">
        <v>31</v>
      </c>
      <c r="E256" s="17" t="s">
        <v>402</v>
      </c>
      <c r="G256" s="17" t="s">
        <v>961</v>
      </c>
    </row>
    <row r="257" spans="1:7" x14ac:dyDescent="0.15">
      <c r="A257" s="17" t="s">
        <v>1542</v>
      </c>
      <c r="B257" s="17" t="s">
        <v>1543</v>
      </c>
      <c r="C257" s="17" t="s">
        <v>931</v>
      </c>
      <c r="D257" s="17" t="s">
        <v>33</v>
      </c>
      <c r="E257" s="17" t="s">
        <v>402</v>
      </c>
      <c r="G257" s="17" t="s">
        <v>964</v>
      </c>
    </row>
    <row r="258" spans="1:7" x14ac:dyDescent="0.15">
      <c r="A258" s="17" t="s">
        <v>1544</v>
      </c>
      <c r="B258" s="17" t="s">
        <v>1545</v>
      </c>
      <c r="C258" s="17" t="s">
        <v>585</v>
      </c>
      <c r="D258" s="17" t="s">
        <v>29</v>
      </c>
      <c r="E258" s="17" t="s">
        <v>402</v>
      </c>
      <c r="G258" s="17" t="s">
        <v>956</v>
      </c>
    </row>
    <row r="259" spans="1:7" x14ac:dyDescent="0.15">
      <c r="A259" s="17" t="s">
        <v>1546</v>
      </c>
      <c r="B259" s="17" t="s">
        <v>1547</v>
      </c>
      <c r="C259" s="17" t="s">
        <v>871</v>
      </c>
      <c r="D259" s="17" t="s">
        <v>30</v>
      </c>
      <c r="E259" s="17" t="s">
        <v>402</v>
      </c>
      <c r="G259" s="17" t="s">
        <v>967</v>
      </c>
    </row>
    <row r="260" spans="1:7" x14ac:dyDescent="0.15">
      <c r="A260" s="17" t="s">
        <v>1548</v>
      </c>
      <c r="B260" s="17" t="s">
        <v>1549</v>
      </c>
      <c r="C260" s="17" t="s">
        <v>736</v>
      </c>
      <c r="D260" s="17" t="s">
        <v>31</v>
      </c>
      <c r="E260" s="17" t="s">
        <v>402</v>
      </c>
      <c r="G260" s="17" t="s">
        <v>961</v>
      </c>
    </row>
    <row r="261" spans="1:7" x14ac:dyDescent="0.15">
      <c r="A261" s="17" t="s">
        <v>1550</v>
      </c>
      <c r="B261" s="17" t="s">
        <v>1551</v>
      </c>
      <c r="C261" s="17" t="s">
        <v>737</v>
      </c>
      <c r="D261" s="17" t="s">
        <v>31</v>
      </c>
      <c r="E261" s="17" t="s">
        <v>402</v>
      </c>
      <c r="F261" s="17" t="s">
        <v>1552</v>
      </c>
      <c r="G261" s="17" t="s">
        <v>961</v>
      </c>
    </row>
    <row r="262" spans="1:7" x14ac:dyDescent="0.15">
      <c r="A262" s="17" t="s">
        <v>1553</v>
      </c>
      <c r="B262" s="17" t="s">
        <v>1554</v>
      </c>
      <c r="C262" s="17" t="s">
        <v>738</v>
      </c>
      <c r="D262" s="17" t="s">
        <v>31</v>
      </c>
      <c r="E262" s="17" t="s">
        <v>402</v>
      </c>
      <c r="G262" s="17" t="s">
        <v>961</v>
      </c>
    </row>
    <row r="263" spans="1:7" x14ac:dyDescent="0.15">
      <c r="A263" s="17" t="s">
        <v>1555</v>
      </c>
      <c r="B263" s="17" t="s">
        <v>1556</v>
      </c>
      <c r="C263" s="17" t="s">
        <v>735</v>
      </c>
      <c r="D263" s="17" t="s">
        <v>31</v>
      </c>
      <c r="E263" s="17" t="s">
        <v>402</v>
      </c>
      <c r="F263" s="17" t="s">
        <v>1557</v>
      </c>
      <c r="G263" s="17" t="s">
        <v>961</v>
      </c>
    </row>
    <row r="264" spans="1:7" x14ac:dyDescent="0.15">
      <c r="A264" s="17" t="s">
        <v>1558</v>
      </c>
      <c r="B264" s="17" t="s">
        <v>1559</v>
      </c>
      <c r="C264" s="17" t="s">
        <v>932</v>
      </c>
      <c r="D264" s="17" t="s">
        <v>33</v>
      </c>
      <c r="E264" s="17" t="s">
        <v>402</v>
      </c>
      <c r="G264" s="17" t="s">
        <v>964</v>
      </c>
    </row>
    <row r="265" spans="1:7" x14ac:dyDescent="0.15">
      <c r="A265" s="17" t="s">
        <v>1560</v>
      </c>
      <c r="B265" s="17" t="s">
        <v>1561</v>
      </c>
      <c r="C265" s="17" t="s">
        <v>734</v>
      </c>
      <c r="D265" s="17" t="s">
        <v>31</v>
      </c>
      <c r="E265" s="17" t="s">
        <v>402</v>
      </c>
      <c r="G265" s="17" t="s">
        <v>961</v>
      </c>
    </row>
    <row r="266" spans="1:7" x14ac:dyDescent="0.15">
      <c r="A266" s="17" t="s">
        <v>1562</v>
      </c>
      <c r="B266" s="17" t="s">
        <v>1563</v>
      </c>
      <c r="C266" s="17" t="s">
        <v>937</v>
      </c>
      <c r="D266" s="17" t="s">
        <v>33</v>
      </c>
      <c r="E266" s="17" t="s">
        <v>402</v>
      </c>
      <c r="G266" s="17" t="s">
        <v>964</v>
      </c>
    </row>
    <row r="267" spans="1:7" x14ac:dyDescent="0.15">
      <c r="A267" s="17" t="s">
        <v>1564</v>
      </c>
      <c r="B267" s="17" t="s">
        <v>1565</v>
      </c>
      <c r="C267" s="17" t="s">
        <v>933</v>
      </c>
      <c r="D267" s="17" t="s">
        <v>33</v>
      </c>
      <c r="E267" s="17" t="s">
        <v>402</v>
      </c>
      <c r="G267" s="17" t="s">
        <v>964</v>
      </c>
    </row>
    <row r="268" spans="1:7" x14ac:dyDescent="0.15">
      <c r="A268" s="17" t="s">
        <v>1566</v>
      </c>
      <c r="B268" s="17" t="s">
        <v>1567</v>
      </c>
      <c r="C268" s="17" t="s">
        <v>831</v>
      </c>
      <c r="D268" s="17" t="s">
        <v>34</v>
      </c>
      <c r="E268" s="17" t="s">
        <v>402</v>
      </c>
      <c r="G268" s="17" t="s">
        <v>1227</v>
      </c>
    </row>
    <row r="269" spans="1:7" x14ac:dyDescent="0.15">
      <c r="A269" s="17" t="s">
        <v>873</v>
      </c>
      <c r="B269" s="17" t="s">
        <v>873</v>
      </c>
      <c r="C269" s="17" t="s">
        <v>873</v>
      </c>
      <c r="D269" s="17" t="s">
        <v>30</v>
      </c>
      <c r="E269" s="17" t="s">
        <v>401</v>
      </c>
      <c r="G269" s="17" t="s">
        <v>967</v>
      </c>
    </row>
    <row r="270" spans="1:7" x14ac:dyDescent="0.15">
      <c r="A270" s="17" t="s">
        <v>1568</v>
      </c>
      <c r="B270" s="17" t="s">
        <v>1569</v>
      </c>
      <c r="C270" s="17" t="s">
        <v>874</v>
      </c>
      <c r="D270" s="17" t="s">
        <v>30</v>
      </c>
      <c r="E270" s="17" t="s">
        <v>401</v>
      </c>
      <c r="G270" s="17" t="s">
        <v>967</v>
      </c>
    </row>
    <row r="271" spans="1:7" x14ac:dyDescent="0.15">
      <c r="A271" s="17" t="s">
        <v>1570</v>
      </c>
      <c r="B271" s="17" t="s">
        <v>1571</v>
      </c>
      <c r="C271" s="17" t="s">
        <v>1572</v>
      </c>
      <c r="D271" s="17" t="s">
        <v>29</v>
      </c>
      <c r="E271" s="17" t="s">
        <v>402</v>
      </c>
      <c r="G271" s="17" t="s">
        <v>956</v>
      </c>
    </row>
    <row r="272" spans="1:7" x14ac:dyDescent="0.15">
      <c r="A272" s="17" t="s">
        <v>1573</v>
      </c>
      <c r="B272" s="17" t="s">
        <v>1574</v>
      </c>
      <c r="C272" s="17" t="s">
        <v>741</v>
      </c>
      <c r="D272" s="17" t="s">
        <v>31</v>
      </c>
      <c r="E272" s="17" t="s">
        <v>402</v>
      </c>
      <c r="G272" s="17" t="s">
        <v>961</v>
      </c>
    </row>
    <row r="273" spans="1:7" x14ac:dyDescent="0.15">
      <c r="A273" s="17" t="s">
        <v>1575</v>
      </c>
      <c r="B273" s="17" t="s">
        <v>1576</v>
      </c>
      <c r="C273" s="17" t="s">
        <v>706</v>
      </c>
      <c r="D273" s="17" t="s">
        <v>31</v>
      </c>
      <c r="E273" s="17" t="s">
        <v>402</v>
      </c>
      <c r="G273" s="17" t="s">
        <v>961</v>
      </c>
    </row>
    <row r="274" spans="1:7" x14ac:dyDescent="0.15">
      <c r="A274" s="17" t="s">
        <v>1577</v>
      </c>
      <c r="B274" s="17" t="s">
        <v>1578</v>
      </c>
      <c r="C274" s="17" t="s">
        <v>807</v>
      </c>
      <c r="D274" s="17" t="s">
        <v>32</v>
      </c>
      <c r="E274" s="17" t="s">
        <v>400</v>
      </c>
      <c r="G274" s="17" t="s">
        <v>406</v>
      </c>
    </row>
    <row r="275" spans="1:7" x14ac:dyDescent="0.15">
      <c r="A275" s="17" t="s">
        <v>1579</v>
      </c>
      <c r="B275" s="17" t="s">
        <v>1580</v>
      </c>
      <c r="C275" s="17" t="s">
        <v>591</v>
      </c>
      <c r="D275" s="17" t="s">
        <v>29</v>
      </c>
      <c r="E275" s="17" t="s">
        <v>402</v>
      </c>
      <c r="F275" s="17" t="s">
        <v>1581</v>
      </c>
      <c r="G275" s="17" t="s">
        <v>956</v>
      </c>
    </row>
    <row r="276" spans="1:7" x14ac:dyDescent="0.15">
      <c r="A276" s="17" t="s">
        <v>1582</v>
      </c>
      <c r="B276" s="17" t="s">
        <v>1583</v>
      </c>
      <c r="C276" s="17" t="s">
        <v>875</v>
      </c>
      <c r="D276" s="17" t="s">
        <v>30</v>
      </c>
      <c r="E276" s="17" t="s">
        <v>402</v>
      </c>
      <c r="G276" s="17" t="s">
        <v>967</v>
      </c>
    </row>
    <row r="277" spans="1:7" x14ac:dyDescent="0.15">
      <c r="A277" s="17" t="s">
        <v>1584</v>
      </c>
      <c r="B277" s="17" t="s">
        <v>1585</v>
      </c>
      <c r="C277" s="17" t="s">
        <v>590</v>
      </c>
      <c r="D277" s="17" t="s">
        <v>29</v>
      </c>
      <c r="E277" s="17" t="s">
        <v>402</v>
      </c>
      <c r="G277" s="17" t="s">
        <v>956</v>
      </c>
    </row>
    <row r="278" spans="1:7" x14ac:dyDescent="0.15">
      <c r="A278" s="17" t="s">
        <v>1586</v>
      </c>
      <c r="B278" s="17" t="s">
        <v>1587</v>
      </c>
      <c r="C278" s="17" t="s">
        <v>869</v>
      </c>
      <c r="D278" s="17" t="s">
        <v>30</v>
      </c>
      <c r="E278" s="17" t="s">
        <v>400</v>
      </c>
      <c r="G278" s="17" t="s">
        <v>967</v>
      </c>
    </row>
    <row r="279" spans="1:7" x14ac:dyDescent="0.15">
      <c r="A279" s="17" t="s">
        <v>1588</v>
      </c>
      <c r="B279" s="17" t="s">
        <v>1589</v>
      </c>
      <c r="C279" s="17" t="s">
        <v>592</v>
      </c>
      <c r="D279" s="17" t="s">
        <v>29</v>
      </c>
      <c r="E279" s="17" t="s">
        <v>402</v>
      </c>
      <c r="G279" s="17" t="s">
        <v>956</v>
      </c>
    </row>
    <row r="280" spans="1:7" x14ac:dyDescent="0.15">
      <c r="A280" s="17" t="s">
        <v>1590</v>
      </c>
      <c r="B280" s="17" t="s">
        <v>1591</v>
      </c>
      <c r="C280" s="17" t="s">
        <v>872</v>
      </c>
      <c r="D280" s="17" t="s">
        <v>30</v>
      </c>
      <c r="E280" s="17" t="s">
        <v>402</v>
      </c>
      <c r="G280" s="17" t="s">
        <v>967</v>
      </c>
    </row>
    <row r="281" spans="1:7" x14ac:dyDescent="0.15">
      <c r="A281" s="17" t="s">
        <v>1592</v>
      </c>
      <c r="B281" s="17" t="s">
        <v>1593</v>
      </c>
      <c r="C281" s="17" t="s">
        <v>586</v>
      </c>
      <c r="D281" s="17" t="s">
        <v>29</v>
      </c>
      <c r="E281" s="17" t="s">
        <v>402</v>
      </c>
      <c r="G281" s="17" t="s">
        <v>956</v>
      </c>
    </row>
    <row r="282" spans="1:7" x14ac:dyDescent="0.15">
      <c r="A282" s="17" t="s">
        <v>1594</v>
      </c>
      <c r="B282" s="17" t="s">
        <v>1595</v>
      </c>
      <c r="C282" s="17" t="s">
        <v>1596</v>
      </c>
      <c r="D282" s="17" t="s">
        <v>981</v>
      </c>
      <c r="E282" s="17" t="s">
        <v>400</v>
      </c>
      <c r="G282" s="17" t="s">
        <v>982</v>
      </c>
    </row>
    <row r="283" spans="1:7" x14ac:dyDescent="0.15">
      <c r="A283" s="17" t="s">
        <v>1597</v>
      </c>
      <c r="B283" s="17" t="s">
        <v>1598</v>
      </c>
      <c r="C283" s="17" t="s">
        <v>934</v>
      </c>
      <c r="D283" s="17" t="s">
        <v>33</v>
      </c>
      <c r="E283" s="17" t="s">
        <v>401</v>
      </c>
      <c r="G283" s="17" t="s">
        <v>964</v>
      </c>
    </row>
    <row r="284" spans="1:7" x14ac:dyDescent="0.15">
      <c r="A284" s="17" t="s">
        <v>1599</v>
      </c>
      <c r="B284" s="17" t="s">
        <v>1600</v>
      </c>
      <c r="C284" s="17" t="s">
        <v>809</v>
      </c>
      <c r="D284" s="17" t="s">
        <v>32</v>
      </c>
      <c r="E284" s="17" t="s">
        <v>402</v>
      </c>
      <c r="G284" s="17" t="s">
        <v>406</v>
      </c>
    </row>
    <row r="285" spans="1:7" x14ac:dyDescent="0.15">
      <c r="A285" s="17" t="s">
        <v>1601</v>
      </c>
      <c r="B285" s="17" t="s">
        <v>1602</v>
      </c>
      <c r="C285" s="17" t="s">
        <v>744</v>
      </c>
      <c r="D285" s="17" t="s">
        <v>31</v>
      </c>
      <c r="E285" s="17" t="s">
        <v>402</v>
      </c>
      <c r="G285" s="17" t="s">
        <v>961</v>
      </c>
    </row>
    <row r="286" spans="1:7" x14ac:dyDescent="0.15">
      <c r="A286" s="17" t="s">
        <v>1603</v>
      </c>
      <c r="B286" s="17" t="s">
        <v>1604</v>
      </c>
      <c r="C286" s="17" t="s">
        <v>1605</v>
      </c>
      <c r="D286" s="17" t="s">
        <v>981</v>
      </c>
      <c r="E286" s="17" t="s">
        <v>400</v>
      </c>
      <c r="G286" s="17" t="s">
        <v>982</v>
      </c>
    </row>
    <row r="287" spans="1:7" x14ac:dyDescent="0.15">
      <c r="A287" s="17" t="s">
        <v>1606</v>
      </c>
      <c r="B287" s="17" t="s">
        <v>1607</v>
      </c>
      <c r="C287" s="17" t="s">
        <v>935</v>
      </c>
      <c r="D287" s="17" t="s">
        <v>33</v>
      </c>
      <c r="E287" s="17" t="s">
        <v>402</v>
      </c>
      <c r="G287" s="17" t="s">
        <v>964</v>
      </c>
    </row>
    <row r="288" spans="1:7" x14ac:dyDescent="0.15">
      <c r="A288" s="17" t="s">
        <v>1608</v>
      </c>
      <c r="B288" s="17" t="s">
        <v>1609</v>
      </c>
      <c r="C288" s="17" t="s">
        <v>1610</v>
      </c>
      <c r="D288" s="17" t="s">
        <v>981</v>
      </c>
      <c r="E288" s="17" t="s">
        <v>400</v>
      </c>
      <c r="G288" s="17" t="s">
        <v>982</v>
      </c>
    </row>
    <row r="289" spans="1:7" x14ac:dyDescent="0.15">
      <c r="A289" s="17" t="s">
        <v>1611</v>
      </c>
      <c r="B289" s="17" t="s">
        <v>1614</v>
      </c>
      <c r="C289" s="17" t="s">
        <v>745</v>
      </c>
      <c r="D289" s="17" t="s">
        <v>31</v>
      </c>
      <c r="E289" s="17" t="s">
        <v>402</v>
      </c>
      <c r="G289" s="17" t="s">
        <v>961</v>
      </c>
    </row>
    <row r="290" spans="1:7" x14ac:dyDescent="0.15">
      <c r="A290" s="17" t="s">
        <v>1615</v>
      </c>
      <c r="B290" s="17" t="s">
        <v>1616</v>
      </c>
      <c r="C290" s="17" t="s">
        <v>732</v>
      </c>
      <c r="D290" s="17" t="s">
        <v>31</v>
      </c>
      <c r="E290" s="17" t="s">
        <v>402</v>
      </c>
      <c r="G290" s="17" t="s">
        <v>961</v>
      </c>
    </row>
    <row r="291" spans="1:7" x14ac:dyDescent="0.15">
      <c r="A291" s="17" t="s">
        <v>1617</v>
      </c>
      <c r="B291" s="17" t="s">
        <v>1618</v>
      </c>
      <c r="C291" s="17" t="s">
        <v>806</v>
      </c>
      <c r="D291" s="17" t="s">
        <v>32</v>
      </c>
      <c r="E291" s="17" t="s">
        <v>401</v>
      </c>
      <c r="G291" s="17" t="s">
        <v>406</v>
      </c>
    </row>
    <row r="292" spans="1:7" x14ac:dyDescent="0.15">
      <c r="A292" s="17" t="s">
        <v>1619</v>
      </c>
      <c r="B292" s="17" t="s">
        <v>1620</v>
      </c>
      <c r="C292" s="17" t="s">
        <v>584</v>
      </c>
      <c r="D292" s="17" t="s">
        <v>29</v>
      </c>
      <c r="E292" s="17" t="s">
        <v>402</v>
      </c>
      <c r="G292" s="17" t="s">
        <v>956</v>
      </c>
    </row>
    <row r="293" spans="1:7" x14ac:dyDescent="0.15">
      <c r="A293" s="17" t="s">
        <v>1621</v>
      </c>
      <c r="B293" s="17" t="s">
        <v>1622</v>
      </c>
      <c r="C293" s="17" t="s">
        <v>587</v>
      </c>
      <c r="D293" s="17" t="s">
        <v>29</v>
      </c>
      <c r="E293" s="17" t="s">
        <v>402</v>
      </c>
      <c r="G293" s="17" t="s">
        <v>956</v>
      </c>
    </row>
    <row r="294" spans="1:7" x14ac:dyDescent="0.15">
      <c r="A294" s="17" t="s">
        <v>1623</v>
      </c>
      <c r="B294" s="17" t="s">
        <v>1624</v>
      </c>
      <c r="C294" s="17" t="s">
        <v>589</v>
      </c>
      <c r="D294" s="17" t="s">
        <v>29</v>
      </c>
      <c r="E294" s="17" t="s">
        <v>402</v>
      </c>
      <c r="G294" s="17" t="s">
        <v>956</v>
      </c>
    </row>
    <row r="295" spans="1:7" x14ac:dyDescent="0.15">
      <c r="A295" s="17" t="s">
        <v>1625</v>
      </c>
      <c r="B295" s="17" t="s">
        <v>1626</v>
      </c>
      <c r="C295" s="17" t="s">
        <v>877</v>
      </c>
      <c r="D295" s="17" t="s">
        <v>30</v>
      </c>
      <c r="E295" s="17" t="s">
        <v>402</v>
      </c>
      <c r="G295" s="17" t="s">
        <v>967</v>
      </c>
    </row>
    <row r="296" spans="1:7" x14ac:dyDescent="0.15">
      <c r="A296" s="17" t="s">
        <v>1627</v>
      </c>
      <c r="B296" s="17" t="s">
        <v>1628</v>
      </c>
      <c r="C296" s="17" t="s">
        <v>594</v>
      </c>
      <c r="D296" s="17" t="s">
        <v>29</v>
      </c>
      <c r="E296" s="17" t="s">
        <v>402</v>
      </c>
      <c r="G296" s="17" t="s">
        <v>956</v>
      </c>
    </row>
    <row r="297" spans="1:7" x14ac:dyDescent="0.15">
      <c r="A297" s="17" t="s">
        <v>1629</v>
      </c>
      <c r="B297" s="17" t="s">
        <v>1630</v>
      </c>
      <c r="C297" s="17" t="s">
        <v>746</v>
      </c>
      <c r="D297" s="17" t="s">
        <v>31</v>
      </c>
      <c r="E297" s="17" t="s">
        <v>402</v>
      </c>
      <c r="G297" s="17" t="s">
        <v>961</v>
      </c>
    </row>
    <row r="298" spans="1:7" x14ac:dyDescent="0.15">
      <c r="A298" s="17" t="s">
        <v>1631</v>
      </c>
      <c r="B298" s="17" t="s">
        <v>1632</v>
      </c>
      <c r="C298" s="17" t="s">
        <v>593</v>
      </c>
      <c r="D298" s="17" t="s">
        <v>29</v>
      </c>
      <c r="E298" s="17" t="s">
        <v>402</v>
      </c>
      <c r="F298" s="17" t="s">
        <v>1633</v>
      </c>
      <c r="G298" s="17" t="s">
        <v>956</v>
      </c>
    </row>
    <row r="299" spans="1:7" x14ac:dyDescent="0.15">
      <c r="A299" s="17" t="s">
        <v>1634</v>
      </c>
      <c r="B299" s="17" t="s">
        <v>1635</v>
      </c>
      <c r="C299" s="17" t="s">
        <v>742</v>
      </c>
      <c r="D299" s="17" t="s">
        <v>31</v>
      </c>
      <c r="E299" s="17" t="s">
        <v>402</v>
      </c>
      <c r="G299" s="17" t="s">
        <v>961</v>
      </c>
    </row>
    <row r="300" spans="1:7" x14ac:dyDescent="0.15">
      <c r="A300" s="17" t="s">
        <v>1636</v>
      </c>
      <c r="B300" s="17" t="s">
        <v>1637</v>
      </c>
      <c r="C300" s="17" t="s">
        <v>1638</v>
      </c>
      <c r="D300" s="17" t="s">
        <v>981</v>
      </c>
      <c r="E300" s="17" t="s">
        <v>400</v>
      </c>
      <c r="G300" s="17" t="s">
        <v>982</v>
      </c>
    </row>
    <row r="301" spans="1:7" x14ac:dyDescent="0.15">
      <c r="A301" s="17" t="s">
        <v>1639</v>
      </c>
      <c r="B301" s="17" t="s">
        <v>1640</v>
      </c>
      <c r="C301" s="17" t="s">
        <v>596</v>
      </c>
      <c r="D301" s="17" t="s">
        <v>29</v>
      </c>
      <c r="E301" s="17" t="s">
        <v>402</v>
      </c>
      <c r="G301" s="17" t="s">
        <v>956</v>
      </c>
    </row>
    <row r="302" spans="1:7" x14ac:dyDescent="0.15">
      <c r="A302" s="17" t="s">
        <v>1641</v>
      </c>
      <c r="B302" s="17" t="s">
        <v>1642</v>
      </c>
      <c r="C302" s="17" t="s">
        <v>595</v>
      </c>
      <c r="D302" s="17" t="s">
        <v>29</v>
      </c>
      <c r="E302" s="17" t="s">
        <v>402</v>
      </c>
      <c r="G302" s="17" t="s">
        <v>956</v>
      </c>
    </row>
    <row r="303" spans="1:7" x14ac:dyDescent="0.15">
      <c r="A303" s="17" t="s">
        <v>1643</v>
      </c>
      <c r="B303" s="17" t="s">
        <v>1644</v>
      </c>
      <c r="C303" s="17" t="s">
        <v>936</v>
      </c>
      <c r="D303" s="17" t="s">
        <v>33</v>
      </c>
      <c r="E303" s="17" t="s">
        <v>401</v>
      </c>
      <c r="G303" s="17" t="s">
        <v>964</v>
      </c>
    </row>
    <row r="304" spans="1:7" x14ac:dyDescent="0.15">
      <c r="A304" s="17" t="s">
        <v>1645</v>
      </c>
      <c r="B304" s="17" t="s">
        <v>1646</v>
      </c>
      <c r="C304" s="17" t="s">
        <v>598</v>
      </c>
      <c r="D304" s="17" t="s">
        <v>29</v>
      </c>
      <c r="E304" s="17" t="s">
        <v>402</v>
      </c>
      <c r="G304" s="17" t="s">
        <v>956</v>
      </c>
    </row>
    <row r="305" spans="1:7" x14ac:dyDescent="0.15">
      <c r="A305" s="17" t="s">
        <v>1647</v>
      </c>
      <c r="B305" s="17" t="s">
        <v>1648</v>
      </c>
      <c r="C305" s="17" t="s">
        <v>748</v>
      </c>
      <c r="D305" s="17" t="s">
        <v>31</v>
      </c>
      <c r="E305" s="17" t="s">
        <v>402</v>
      </c>
      <c r="F305" s="17" t="s">
        <v>1649</v>
      </c>
      <c r="G305" s="17" t="s">
        <v>961</v>
      </c>
    </row>
    <row r="306" spans="1:7" x14ac:dyDescent="0.15">
      <c r="A306" s="17" t="s">
        <v>1650</v>
      </c>
      <c r="B306" s="17" t="s">
        <v>1651</v>
      </c>
      <c r="C306" s="17" t="s">
        <v>810</v>
      </c>
      <c r="D306" s="17" t="s">
        <v>32</v>
      </c>
      <c r="E306" s="17" t="s">
        <v>402</v>
      </c>
      <c r="G306" s="17" t="s">
        <v>406</v>
      </c>
    </row>
    <row r="307" spans="1:7" x14ac:dyDescent="0.15">
      <c r="A307" s="17" t="s">
        <v>1652</v>
      </c>
      <c r="B307" s="17" t="s">
        <v>1653</v>
      </c>
      <c r="C307" s="17" t="s">
        <v>531</v>
      </c>
      <c r="D307" s="17" t="s">
        <v>29</v>
      </c>
      <c r="E307" s="17" t="s">
        <v>402</v>
      </c>
      <c r="G307" s="17" t="s">
        <v>956</v>
      </c>
    </row>
    <row r="308" spans="1:7" x14ac:dyDescent="0.15">
      <c r="A308" s="17" t="s">
        <v>1654</v>
      </c>
      <c r="B308" s="17" t="s">
        <v>1655</v>
      </c>
      <c r="C308" s="17" t="s">
        <v>747</v>
      </c>
      <c r="D308" s="17" t="s">
        <v>31</v>
      </c>
      <c r="E308" s="17" t="s">
        <v>402</v>
      </c>
      <c r="G308" s="17" t="s">
        <v>961</v>
      </c>
    </row>
    <row r="309" spans="1:7" x14ac:dyDescent="0.15">
      <c r="A309" s="17" t="s">
        <v>1656</v>
      </c>
      <c r="B309" s="17" t="s">
        <v>1657</v>
      </c>
      <c r="C309" s="17" t="s">
        <v>597</v>
      </c>
      <c r="D309" s="17" t="s">
        <v>29</v>
      </c>
      <c r="E309" s="17" t="s">
        <v>401</v>
      </c>
      <c r="G309" s="17" t="s">
        <v>956</v>
      </c>
    </row>
    <row r="310" spans="1:7" x14ac:dyDescent="0.15">
      <c r="A310" s="17" t="s">
        <v>1658</v>
      </c>
      <c r="B310" s="17" t="s">
        <v>1659</v>
      </c>
      <c r="C310" s="17" t="s">
        <v>878</v>
      </c>
      <c r="D310" s="17" t="s">
        <v>30</v>
      </c>
      <c r="E310" s="17" t="s">
        <v>402</v>
      </c>
      <c r="G310" s="17" t="s">
        <v>967</v>
      </c>
    </row>
    <row r="311" spans="1:7" x14ac:dyDescent="0.15">
      <c r="A311" s="17" t="s">
        <v>1660</v>
      </c>
      <c r="B311" s="17" t="s">
        <v>1661</v>
      </c>
      <c r="C311" s="17" t="s">
        <v>1662</v>
      </c>
      <c r="D311" s="17" t="s">
        <v>981</v>
      </c>
      <c r="E311" s="17" t="s">
        <v>400</v>
      </c>
      <c r="G311" s="17" t="s">
        <v>982</v>
      </c>
    </row>
    <row r="312" spans="1:7" x14ac:dyDescent="0.15">
      <c r="A312" s="17" t="s">
        <v>1663</v>
      </c>
      <c r="B312" s="17" t="s">
        <v>1664</v>
      </c>
      <c r="C312" s="17" t="s">
        <v>749</v>
      </c>
      <c r="D312" s="17" t="s">
        <v>31</v>
      </c>
      <c r="E312" s="17" t="s">
        <v>402</v>
      </c>
      <c r="G312" s="17" t="s">
        <v>961</v>
      </c>
    </row>
    <row r="313" spans="1:7" x14ac:dyDescent="0.15">
      <c r="A313" s="17" t="s">
        <v>1665</v>
      </c>
      <c r="B313" s="17" t="s">
        <v>1666</v>
      </c>
      <c r="C313" s="17" t="s">
        <v>750</v>
      </c>
      <c r="D313" s="17" t="s">
        <v>31</v>
      </c>
      <c r="E313" s="17" t="s">
        <v>402</v>
      </c>
      <c r="G313" s="17" t="s">
        <v>961</v>
      </c>
    </row>
    <row r="314" spans="1:7" x14ac:dyDescent="0.15">
      <c r="A314" s="17" t="s">
        <v>1667</v>
      </c>
      <c r="B314" s="17" t="s">
        <v>1668</v>
      </c>
      <c r="C314" s="17" t="s">
        <v>751</v>
      </c>
      <c r="D314" s="17" t="s">
        <v>31</v>
      </c>
      <c r="E314" s="17" t="s">
        <v>402</v>
      </c>
      <c r="G314" s="17" t="s">
        <v>961</v>
      </c>
    </row>
    <row r="315" spans="1:7" x14ac:dyDescent="0.15">
      <c r="A315" s="17" t="s">
        <v>1669</v>
      </c>
      <c r="B315" s="17" t="s">
        <v>1670</v>
      </c>
      <c r="C315" s="17" t="s">
        <v>938</v>
      </c>
      <c r="D315" s="17" t="s">
        <v>33</v>
      </c>
      <c r="E315" s="17" t="s">
        <v>402</v>
      </c>
      <c r="G315" s="17" t="s">
        <v>964</v>
      </c>
    </row>
    <row r="316" spans="1:7" x14ac:dyDescent="0.15">
      <c r="A316" s="17" t="s">
        <v>1671</v>
      </c>
      <c r="B316" s="17" t="s">
        <v>1672</v>
      </c>
      <c r="C316" s="17" t="s">
        <v>939</v>
      </c>
      <c r="D316" s="17" t="s">
        <v>33</v>
      </c>
      <c r="E316" s="17" t="s">
        <v>401</v>
      </c>
      <c r="G316" s="17" t="s">
        <v>964</v>
      </c>
    </row>
    <row r="317" spans="1:7" x14ac:dyDescent="0.15">
      <c r="A317" s="17" t="s">
        <v>1673</v>
      </c>
      <c r="B317" s="17" t="s">
        <v>1674</v>
      </c>
      <c r="C317" s="17" t="s">
        <v>599</v>
      </c>
      <c r="D317" s="17" t="s">
        <v>29</v>
      </c>
      <c r="E317" s="17" t="s">
        <v>402</v>
      </c>
      <c r="G317" s="17" t="s">
        <v>956</v>
      </c>
    </row>
    <row r="318" spans="1:7" x14ac:dyDescent="0.15">
      <c r="A318" s="17" t="s">
        <v>1675</v>
      </c>
      <c r="B318" s="17" t="s">
        <v>1676</v>
      </c>
      <c r="C318" s="17" t="s">
        <v>1656</v>
      </c>
      <c r="D318" s="17" t="s">
        <v>981</v>
      </c>
      <c r="E318" s="17" t="s">
        <v>400</v>
      </c>
      <c r="G318" s="17" t="s">
        <v>982</v>
      </c>
    </row>
    <row r="319" spans="1:7" x14ac:dyDescent="0.15">
      <c r="A319" s="17" t="s">
        <v>1677</v>
      </c>
      <c r="B319" s="17" t="s">
        <v>1678</v>
      </c>
      <c r="C319" s="17" t="s">
        <v>600</v>
      </c>
      <c r="D319" s="17" t="s">
        <v>29</v>
      </c>
      <c r="E319" s="17" t="s">
        <v>402</v>
      </c>
      <c r="G319" s="17" t="s">
        <v>956</v>
      </c>
    </row>
    <row r="320" spans="1:7" x14ac:dyDescent="0.15">
      <c r="A320" s="17" t="s">
        <v>1679</v>
      </c>
      <c r="B320" s="17" t="s">
        <v>1680</v>
      </c>
      <c r="C320" s="17" t="s">
        <v>753</v>
      </c>
      <c r="D320" s="17" t="s">
        <v>31</v>
      </c>
      <c r="E320" s="17" t="s">
        <v>402</v>
      </c>
      <c r="F320" s="17" t="s">
        <v>1681</v>
      </c>
      <c r="G320" s="17" t="s">
        <v>961</v>
      </c>
    </row>
    <row r="321" spans="1:7" x14ac:dyDescent="0.15">
      <c r="A321" s="17" t="s">
        <v>1682</v>
      </c>
      <c r="B321" s="17" t="s">
        <v>1683</v>
      </c>
      <c r="C321" s="17" t="s">
        <v>879</v>
      </c>
      <c r="D321" s="17" t="s">
        <v>30</v>
      </c>
      <c r="E321" s="17" t="s">
        <v>402</v>
      </c>
      <c r="G321" s="17" t="s">
        <v>967</v>
      </c>
    </row>
    <row r="322" spans="1:7" x14ac:dyDescent="0.15">
      <c r="A322" s="17" t="s">
        <v>1684</v>
      </c>
      <c r="B322" s="17" t="s">
        <v>1685</v>
      </c>
      <c r="C322" s="17" t="s">
        <v>811</v>
      </c>
      <c r="D322" s="17" t="s">
        <v>32</v>
      </c>
      <c r="E322" s="17" t="s">
        <v>400</v>
      </c>
      <c r="G322" s="17" t="s">
        <v>406</v>
      </c>
    </row>
    <row r="323" spans="1:7" x14ac:dyDescent="0.15">
      <c r="A323" s="17" t="s">
        <v>1686</v>
      </c>
      <c r="B323" s="17" t="s">
        <v>1687</v>
      </c>
      <c r="C323" s="17" t="s">
        <v>754</v>
      </c>
      <c r="D323" s="17" t="s">
        <v>31</v>
      </c>
      <c r="E323" s="17" t="s">
        <v>402</v>
      </c>
      <c r="G323" s="17" t="s">
        <v>961</v>
      </c>
    </row>
    <row r="324" spans="1:7" x14ac:dyDescent="0.15">
      <c r="A324" s="17" t="s">
        <v>1688</v>
      </c>
      <c r="B324" s="17" t="s">
        <v>1689</v>
      </c>
      <c r="C324" s="17" t="s">
        <v>752</v>
      </c>
      <c r="D324" s="17" t="s">
        <v>31</v>
      </c>
      <c r="E324" s="17" t="s">
        <v>402</v>
      </c>
      <c r="G324" s="17" t="s">
        <v>961</v>
      </c>
    </row>
    <row r="325" spans="1:7" x14ac:dyDescent="0.15">
      <c r="A325" s="17" t="s">
        <v>1690</v>
      </c>
      <c r="B325" s="17" t="s">
        <v>1691</v>
      </c>
      <c r="C325" s="17" t="s">
        <v>1692</v>
      </c>
      <c r="D325" s="17" t="s">
        <v>981</v>
      </c>
      <c r="E325" s="17" t="s">
        <v>400</v>
      </c>
      <c r="G325" s="17" t="s">
        <v>982</v>
      </c>
    </row>
    <row r="326" spans="1:7" x14ac:dyDescent="0.15">
      <c r="A326" s="17" t="s">
        <v>1693</v>
      </c>
      <c r="B326" s="17" t="s">
        <v>1694</v>
      </c>
      <c r="C326" s="17" t="s">
        <v>863</v>
      </c>
      <c r="D326" s="17" t="s">
        <v>30</v>
      </c>
      <c r="E326" s="17" t="s">
        <v>402</v>
      </c>
      <c r="G326" s="17" t="s">
        <v>967</v>
      </c>
    </row>
    <row r="327" spans="1:7" x14ac:dyDescent="0.15">
      <c r="A327" s="17" t="s">
        <v>1695</v>
      </c>
      <c r="B327" s="17" t="s">
        <v>1696</v>
      </c>
      <c r="C327" s="17" t="s">
        <v>1697</v>
      </c>
      <c r="D327" s="17" t="s">
        <v>981</v>
      </c>
      <c r="E327" s="17" t="s">
        <v>400</v>
      </c>
      <c r="G327" s="17" t="s">
        <v>982</v>
      </c>
    </row>
    <row r="328" spans="1:7" x14ac:dyDescent="0.15">
      <c r="A328" s="17" t="s">
        <v>1698</v>
      </c>
      <c r="B328" s="17" t="s">
        <v>1699</v>
      </c>
      <c r="C328" s="17" t="s">
        <v>940</v>
      </c>
      <c r="D328" s="17" t="s">
        <v>33</v>
      </c>
      <c r="E328" s="17" t="s">
        <v>402</v>
      </c>
      <c r="G328" s="17" t="s">
        <v>964</v>
      </c>
    </row>
    <row r="329" spans="1:7" x14ac:dyDescent="0.15">
      <c r="A329" s="17" t="s">
        <v>1700</v>
      </c>
      <c r="B329" s="17" t="s">
        <v>1701</v>
      </c>
      <c r="C329" s="17" t="s">
        <v>1702</v>
      </c>
      <c r="D329" s="17" t="s">
        <v>981</v>
      </c>
      <c r="E329" s="17" t="s">
        <v>400</v>
      </c>
      <c r="G329" s="17" t="s">
        <v>982</v>
      </c>
    </row>
    <row r="330" spans="1:7" x14ac:dyDescent="0.15">
      <c r="A330" s="17" t="s">
        <v>1703</v>
      </c>
      <c r="B330" s="17" t="s">
        <v>1704</v>
      </c>
      <c r="C330" s="17" t="s">
        <v>601</v>
      </c>
      <c r="D330" s="17" t="s">
        <v>29</v>
      </c>
      <c r="E330" s="17" t="s">
        <v>402</v>
      </c>
      <c r="G330" s="17" t="s">
        <v>956</v>
      </c>
    </row>
    <row r="331" spans="1:7" x14ac:dyDescent="0.15">
      <c r="A331" s="17" t="s">
        <v>1705</v>
      </c>
      <c r="B331" s="17" t="s">
        <v>1706</v>
      </c>
      <c r="C331" s="17" t="s">
        <v>1707</v>
      </c>
      <c r="D331" s="17" t="s">
        <v>981</v>
      </c>
      <c r="E331" s="17" t="s">
        <v>400</v>
      </c>
      <c r="G331" s="17" t="s">
        <v>982</v>
      </c>
    </row>
    <row r="332" spans="1:7" x14ac:dyDescent="0.15">
      <c r="A332" s="17" t="s">
        <v>1708</v>
      </c>
      <c r="B332" s="17" t="s">
        <v>1709</v>
      </c>
      <c r="C332" s="17" t="s">
        <v>1710</v>
      </c>
      <c r="D332" s="17" t="s">
        <v>981</v>
      </c>
      <c r="E332" s="17" t="s">
        <v>400</v>
      </c>
      <c r="G332" s="17" t="s">
        <v>982</v>
      </c>
    </row>
    <row r="333" spans="1:7" x14ac:dyDescent="0.15">
      <c r="A333" s="17" t="s">
        <v>1711</v>
      </c>
      <c r="B333" s="17" t="s">
        <v>1712</v>
      </c>
      <c r="C333" s="17" t="s">
        <v>1713</v>
      </c>
      <c r="D333" s="17" t="s">
        <v>981</v>
      </c>
      <c r="E333" s="17" t="s">
        <v>400</v>
      </c>
      <c r="G333" s="17" t="s">
        <v>982</v>
      </c>
    </row>
    <row r="334" spans="1:7" x14ac:dyDescent="0.15">
      <c r="A334" s="17" t="s">
        <v>1714</v>
      </c>
      <c r="B334" s="17" t="s">
        <v>1715</v>
      </c>
      <c r="C334" s="17" t="s">
        <v>1716</v>
      </c>
      <c r="D334" s="17" t="s">
        <v>981</v>
      </c>
      <c r="E334" s="17" t="s">
        <v>400</v>
      </c>
      <c r="G334" s="17" t="s">
        <v>982</v>
      </c>
    </row>
    <row r="335" spans="1:7" x14ac:dyDescent="0.15">
      <c r="A335" s="17" t="s">
        <v>880</v>
      </c>
      <c r="B335" s="17" t="s">
        <v>1717</v>
      </c>
      <c r="C335" s="17" t="s">
        <v>880</v>
      </c>
      <c r="D335" s="17" t="s">
        <v>30</v>
      </c>
      <c r="E335" s="17" t="s">
        <v>401</v>
      </c>
      <c r="G335" s="17" t="s">
        <v>967</v>
      </c>
    </row>
    <row r="336" spans="1:7" x14ac:dyDescent="0.15">
      <c r="A336" s="17" t="s">
        <v>1718</v>
      </c>
      <c r="B336" s="17" t="s">
        <v>1719</v>
      </c>
      <c r="C336" s="17" t="s">
        <v>603</v>
      </c>
      <c r="D336" s="17" t="s">
        <v>29</v>
      </c>
      <c r="E336" s="17" t="s">
        <v>402</v>
      </c>
      <c r="G336" s="17" t="s">
        <v>956</v>
      </c>
    </row>
    <row r="337" spans="1:7" x14ac:dyDescent="0.15">
      <c r="A337" s="17" t="s">
        <v>1720</v>
      </c>
      <c r="B337" s="17" t="s">
        <v>1721</v>
      </c>
      <c r="C337" s="17" t="s">
        <v>1722</v>
      </c>
      <c r="D337" s="17" t="s">
        <v>981</v>
      </c>
      <c r="E337" s="17" t="s">
        <v>400</v>
      </c>
      <c r="G337" s="17" t="s">
        <v>982</v>
      </c>
    </row>
    <row r="338" spans="1:7" x14ac:dyDescent="0.15">
      <c r="A338" s="17" t="s">
        <v>1723</v>
      </c>
      <c r="B338" s="17" t="s">
        <v>1724</v>
      </c>
      <c r="C338" s="17" t="s">
        <v>605</v>
      </c>
      <c r="D338" s="17" t="s">
        <v>29</v>
      </c>
      <c r="E338" s="17" t="s">
        <v>402</v>
      </c>
      <c r="G338" s="17" t="s">
        <v>956</v>
      </c>
    </row>
    <row r="339" spans="1:7" x14ac:dyDescent="0.15">
      <c r="A339" s="17" t="s">
        <v>1725</v>
      </c>
      <c r="B339" s="17" t="s">
        <v>1726</v>
      </c>
      <c r="C339" s="17" t="s">
        <v>651</v>
      </c>
      <c r="D339" s="17" t="s">
        <v>32</v>
      </c>
      <c r="E339" s="17" t="s">
        <v>402</v>
      </c>
      <c r="G339" s="17" t="s">
        <v>406</v>
      </c>
    </row>
    <row r="340" spans="1:7" x14ac:dyDescent="0.15">
      <c r="A340" s="17" t="s">
        <v>1727</v>
      </c>
      <c r="B340" s="17" t="s">
        <v>1728</v>
      </c>
      <c r="C340" s="17" t="s">
        <v>812</v>
      </c>
      <c r="D340" s="17" t="s">
        <v>32</v>
      </c>
      <c r="E340" s="17" t="s">
        <v>402</v>
      </c>
      <c r="G340" s="17" t="s">
        <v>406</v>
      </c>
    </row>
    <row r="341" spans="1:7" x14ac:dyDescent="0.15">
      <c r="A341" s="17" t="s">
        <v>1729</v>
      </c>
      <c r="B341" s="17" t="s">
        <v>1730</v>
      </c>
      <c r="C341" s="17" t="s">
        <v>1731</v>
      </c>
      <c r="D341" s="17" t="s">
        <v>981</v>
      </c>
      <c r="E341" s="17" t="s">
        <v>400</v>
      </c>
      <c r="G341" s="17" t="s">
        <v>982</v>
      </c>
    </row>
    <row r="342" spans="1:7" x14ac:dyDescent="0.15">
      <c r="A342" s="17" t="s">
        <v>1732</v>
      </c>
      <c r="B342" s="17" t="s">
        <v>1733</v>
      </c>
      <c r="C342" s="17" t="s">
        <v>883</v>
      </c>
      <c r="D342" s="17" t="s">
        <v>30</v>
      </c>
      <c r="E342" s="17" t="s">
        <v>402</v>
      </c>
      <c r="G342" s="17" t="s">
        <v>967</v>
      </c>
    </row>
    <row r="343" spans="1:7" x14ac:dyDescent="0.15">
      <c r="A343" s="17" t="s">
        <v>1734</v>
      </c>
      <c r="B343" s="17" t="s">
        <v>1735</v>
      </c>
      <c r="C343" s="17" t="s">
        <v>755</v>
      </c>
      <c r="D343" s="17" t="s">
        <v>31</v>
      </c>
      <c r="E343" s="17" t="s">
        <v>402</v>
      </c>
      <c r="G343" s="17" t="s">
        <v>961</v>
      </c>
    </row>
    <row r="344" spans="1:7" x14ac:dyDescent="0.15">
      <c r="A344" s="17" t="s">
        <v>1736</v>
      </c>
      <c r="B344" s="17" t="s">
        <v>1737</v>
      </c>
      <c r="C344" s="17" t="s">
        <v>1738</v>
      </c>
      <c r="D344" s="17" t="s">
        <v>981</v>
      </c>
      <c r="E344" s="17" t="s">
        <v>400</v>
      </c>
      <c r="G344" s="17" t="s">
        <v>982</v>
      </c>
    </row>
    <row r="345" spans="1:7" x14ac:dyDescent="0.15">
      <c r="A345" s="17" t="s">
        <v>1739</v>
      </c>
      <c r="B345" s="17" t="s">
        <v>1740</v>
      </c>
      <c r="C345" s="17" t="s">
        <v>942</v>
      </c>
      <c r="D345" s="17" t="s">
        <v>33</v>
      </c>
      <c r="E345" s="17" t="s">
        <v>401</v>
      </c>
      <c r="G345" s="17" t="s">
        <v>964</v>
      </c>
    </row>
    <row r="346" spans="1:7" x14ac:dyDescent="0.15">
      <c r="A346" s="17" t="s">
        <v>1741</v>
      </c>
      <c r="B346" s="17" t="s">
        <v>1742</v>
      </c>
      <c r="C346" s="17" t="s">
        <v>941</v>
      </c>
      <c r="D346" s="17" t="s">
        <v>33</v>
      </c>
      <c r="E346" s="17" t="s">
        <v>402</v>
      </c>
      <c r="G346" s="17" t="s">
        <v>964</v>
      </c>
    </row>
    <row r="347" spans="1:7" x14ac:dyDescent="0.15">
      <c r="A347" s="17" t="s">
        <v>1748</v>
      </c>
      <c r="B347" s="17" t="s">
        <v>1749</v>
      </c>
      <c r="C347" s="17" t="s">
        <v>813</v>
      </c>
      <c r="D347" s="17" t="s">
        <v>32</v>
      </c>
      <c r="E347" s="17" t="s">
        <v>402</v>
      </c>
      <c r="G347" s="17" t="s">
        <v>406</v>
      </c>
    </row>
    <row r="348" spans="1:7" x14ac:dyDescent="0.15">
      <c r="A348" s="17" t="s">
        <v>1752</v>
      </c>
      <c r="B348" s="17" t="s">
        <v>1753</v>
      </c>
      <c r="C348" s="17" t="s">
        <v>943</v>
      </c>
      <c r="D348" s="17" t="s">
        <v>33</v>
      </c>
      <c r="E348" s="17" t="s">
        <v>402</v>
      </c>
      <c r="G348" s="17" t="s">
        <v>964</v>
      </c>
    </row>
    <row r="349" spans="1:7" x14ac:dyDescent="0.15">
      <c r="A349" s="17" t="s">
        <v>1754</v>
      </c>
      <c r="B349" s="17" t="s">
        <v>1755</v>
      </c>
      <c r="C349" s="17" t="s">
        <v>815</v>
      </c>
      <c r="D349" s="17" t="s">
        <v>32</v>
      </c>
      <c r="E349" s="17" t="s">
        <v>402</v>
      </c>
      <c r="G349" s="17" t="s">
        <v>406</v>
      </c>
    </row>
    <row r="350" spans="1:7" x14ac:dyDescent="0.15">
      <c r="A350" s="17" t="s">
        <v>1756</v>
      </c>
      <c r="B350" s="17" t="s">
        <v>1757</v>
      </c>
      <c r="C350" s="17" t="s">
        <v>602</v>
      </c>
      <c r="D350" s="17" t="s">
        <v>29</v>
      </c>
      <c r="E350" s="17" t="s">
        <v>402</v>
      </c>
      <c r="G350" s="17" t="s">
        <v>956</v>
      </c>
    </row>
    <row r="351" spans="1:7" x14ac:dyDescent="0.15">
      <c r="A351" s="17" t="s">
        <v>1758</v>
      </c>
      <c r="B351" s="17" t="s">
        <v>1759</v>
      </c>
      <c r="C351" s="17" t="s">
        <v>604</v>
      </c>
      <c r="D351" s="17" t="s">
        <v>29</v>
      </c>
      <c r="E351" s="17" t="s">
        <v>402</v>
      </c>
      <c r="G351" s="17" t="s">
        <v>956</v>
      </c>
    </row>
    <row r="352" spans="1:7" x14ac:dyDescent="0.15">
      <c r="A352" s="17" t="s">
        <v>13</v>
      </c>
      <c r="B352" s="17" t="s">
        <v>1760</v>
      </c>
      <c r="C352" s="17" t="s">
        <v>816</v>
      </c>
      <c r="D352" s="17" t="s">
        <v>32</v>
      </c>
      <c r="E352" s="17" t="s">
        <v>402</v>
      </c>
      <c r="G352" s="17" t="s">
        <v>406</v>
      </c>
    </row>
    <row r="353" spans="1:7" x14ac:dyDescent="0.15">
      <c r="A353" s="17" t="s">
        <v>1761</v>
      </c>
      <c r="B353" s="17" t="s">
        <v>1762</v>
      </c>
      <c r="C353" s="17" t="s">
        <v>756</v>
      </c>
      <c r="D353" s="17" t="s">
        <v>31</v>
      </c>
      <c r="E353" s="17" t="s">
        <v>402</v>
      </c>
      <c r="G353" s="17" t="s">
        <v>961</v>
      </c>
    </row>
    <row r="354" spans="1:7" x14ac:dyDescent="0.15">
      <c r="A354" s="17" t="s">
        <v>1763</v>
      </c>
      <c r="B354" s="17" t="s">
        <v>1676</v>
      </c>
      <c r="C354" s="17" t="s">
        <v>1747</v>
      </c>
      <c r="D354" s="17" t="s">
        <v>981</v>
      </c>
      <c r="E354" s="17" t="s">
        <v>400</v>
      </c>
      <c r="G354" s="17" t="s">
        <v>982</v>
      </c>
    </row>
    <row r="355" spans="1:7" x14ac:dyDescent="0.15">
      <c r="A355" s="17" t="s">
        <v>1764</v>
      </c>
      <c r="B355" s="17" t="s">
        <v>1765</v>
      </c>
      <c r="C355" s="17" t="s">
        <v>608</v>
      </c>
      <c r="D355" s="17" t="s">
        <v>31</v>
      </c>
      <c r="E355" s="17" t="s">
        <v>402</v>
      </c>
      <c r="G355" s="17" t="s">
        <v>961</v>
      </c>
    </row>
    <row r="356" spans="1:7" x14ac:dyDescent="0.15">
      <c r="A356" s="17" t="s">
        <v>1766</v>
      </c>
      <c r="B356" s="17" t="s">
        <v>1767</v>
      </c>
      <c r="C356" s="17" t="s">
        <v>606</v>
      </c>
      <c r="D356" s="17" t="s">
        <v>29</v>
      </c>
      <c r="E356" s="17" t="s">
        <v>402</v>
      </c>
      <c r="G356" s="17" t="s">
        <v>956</v>
      </c>
    </row>
    <row r="357" spans="1:7" x14ac:dyDescent="0.15">
      <c r="A357" s="17" t="s">
        <v>1768</v>
      </c>
      <c r="B357" s="17" t="s">
        <v>1769</v>
      </c>
      <c r="C357" s="17" t="s">
        <v>757</v>
      </c>
      <c r="D357" s="17" t="s">
        <v>31</v>
      </c>
      <c r="E357" s="17" t="s">
        <v>402</v>
      </c>
      <c r="G357" s="17" t="s">
        <v>961</v>
      </c>
    </row>
    <row r="358" spans="1:7" x14ac:dyDescent="0.15">
      <c r="A358" s="17" t="s">
        <v>1770</v>
      </c>
      <c r="B358" s="17" t="s">
        <v>1771</v>
      </c>
      <c r="C358" s="17" t="s">
        <v>609</v>
      </c>
      <c r="D358" s="17" t="s">
        <v>29</v>
      </c>
      <c r="E358" s="17" t="s">
        <v>402</v>
      </c>
      <c r="G358" s="17" t="s">
        <v>956</v>
      </c>
    </row>
    <row r="359" spans="1:7" x14ac:dyDescent="0.15">
      <c r="A359" s="17" t="s">
        <v>1772</v>
      </c>
      <c r="B359" s="17" t="s">
        <v>1773</v>
      </c>
      <c r="C359" s="17" t="s">
        <v>817</v>
      </c>
      <c r="D359" s="17" t="s">
        <v>32</v>
      </c>
      <c r="E359" s="17" t="s">
        <v>402</v>
      </c>
      <c r="G359" s="17" t="s">
        <v>406</v>
      </c>
    </row>
    <row r="360" spans="1:7" x14ac:dyDescent="0.15">
      <c r="A360" s="17" t="s">
        <v>1774</v>
      </c>
      <c r="B360" s="17" t="s">
        <v>1775</v>
      </c>
      <c r="C360" s="17" t="s">
        <v>607</v>
      </c>
      <c r="D360" s="17" t="s">
        <v>29</v>
      </c>
      <c r="E360" s="17" t="s">
        <v>402</v>
      </c>
      <c r="G360" s="17" t="s">
        <v>956</v>
      </c>
    </row>
    <row r="361" spans="1:7" x14ac:dyDescent="0.15">
      <c r="A361" s="17" t="s">
        <v>1776</v>
      </c>
      <c r="B361" s="17" t="s">
        <v>1777</v>
      </c>
      <c r="C361" s="17" t="s">
        <v>1778</v>
      </c>
      <c r="D361" s="17" t="s">
        <v>981</v>
      </c>
      <c r="E361" s="17" t="s">
        <v>400</v>
      </c>
      <c r="G361" s="17" t="s">
        <v>982</v>
      </c>
    </row>
    <row r="362" spans="1:7" x14ac:dyDescent="0.15">
      <c r="A362" s="17" t="s">
        <v>1779</v>
      </c>
      <c r="B362" s="17" t="s">
        <v>1780</v>
      </c>
      <c r="C362" s="17" t="s">
        <v>610</v>
      </c>
      <c r="D362" s="17" t="s">
        <v>29</v>
      </c>
      <c r="E362" s="17" t="s">
        <v>400</v>
      </c>
      <c r="G362" s="17" t="s">
        <v>956</v>
      </c>
    </row>
    <row r="363" spans="1:7" x14ac:dyDescent="0.15">
      <c r="A363" s="17" t="s">
        <v>1781</v>
      </c>
      <c r="B363" s="17" t="s">
        <v>1782</v>
      </c>
      <c r="C363" s="17" t="s">
        <v>1783</v>
      </c>
      <c r="D363" s="17" t="s">
        <v>981</v>
      </c>
      <c r="E363" s="17" t="s">
        <v>400</v>
      </c>
      <c r="G363" s="17" t="s">
        <v>982</v>
      </c>
    </row>
    <row r="364" spans="1:7" x14ac:dyDescent="0.15">
      <c r="A364" s="17" t="s">
        <v>1784</v>
      </c>
      <c r="B364" s="17" t="s">
        <v>1785</v>
      </c>
      <c r="C364" s="17" t="s">
        <v>1786</v>
      </c>
      <c r="D364" s="17" t="s">
        <v>981</v>
      </c>
      <c r="E364" s="17" t="s">
        <v>400</v>
      </c>
      <c r="G364" s="17" t="s">
        <v>982</v>
      </c>
    </row>
    <row r="365" spans="1:7" x14ac:dyDescent="0.15">
      <c r="A365" s="17" t="s">
        <v>1789</v>
      </c>
      <c r="B365" s="17" t="s">
        <v>1790</v>
      </c>
      <c r="C365" s="17" t="s">
        <v>759</v>
      </c>
      <c r="D365" s="17" t="s">
        <v>31</v>
      </c>
      <c r="E365" s="17" t="s">
        <v>402</v>
      </c>
      <c r="G365" s="17" t="s">
        <v>961</v>
      </c>
    </row>
    <row r="366" spans="1:7" x14ac:dyDescent="0.15">
      <c r="A366" s="17" t="s">
        <v>1791</v>
      </c>
      <c r="B366" s="17" t="s">
        <v>1792</v>
      </c>
      <c r="C366" s="17" t="s">
        <v>758</v>
      </c>
      <c r="D366" s="17" t="s">
        <v>981</v>
      </c>
      <c r="E366" s="17" t="s">
        <v>400</v>
      </c>
      <c r="G366" s="17" t="s">
        <v>982</v>
      </c>
    </row>
    <row r="367" spans="1:7" x14ac:dyDescent="0.15">
      <c r="A367" s="17" t="s">
        <v>1793</v>
      </c>
      <c r="B367" s="17" t="s">
        <v>1794</v>
      </c>
      <c r="C367" s="17" t="s">
        <v>1795</v>
      </c>
      <c r="D367" s="17" t="s">
        <v>981</v>
      </c>
      <c r="E367" s="17" t="s">
        <v>400</v>
      </c>
      <c r="G367" s="17" t="s">
        <v>982</v>
      </c>
    </row>
    <row r="368" spans="1:7" x14ac:dyDescent="0.15">
      <c r="A368" s="17" t="s">
        <v>1796</v>
      </c>
      <c r="B368" s="17" t="s">
        <v>1797</v>
      </c>
      <c r="C368" s="17" t="s">
        <v>760</v>
      </c>
      <c r="D368" s="17" t="s">
        <v>31</v>
      </c>
      <c r="E368" s="17" t="s">
        <v>402</v>
      </c>
      <c r="G368" s="17" t="s">
        <v>961</v>
      </c>
    </row>
    <row r="369" spans="1:7" x14ac:dyDescent="0.15">
      <c r="A369" s="17" t="s">
        <v>1798</v>
      </c>
      <c r="B369" s="17" t="s">
        <v>1799</v>
      </c>
      <c r="C369" s="17" t="s">
        <v>944</v>
      </c>
      <c r="D369" s="17" t="s">
        <v>33</v>
      </c>
      <c r="E369" s="17" t="s">
        <v>402</v>
      </c>
      <c r="G369" s="17" t="s">
        <v>964</v>
      </c>
    </row>
    <row r="370" spans="1:7" x14ac:dyDescent="0.15">
      <c r="A370" s="17" t="s">
        <v>1800</v>
      </c>
      <c r="B370" s="17" t="s">
        <v>762</v>
      </c>
      <c r="C370" s="17" t="s">
        <v>762</v>
      </c>
      <c r="D370" s="17" t="s">
        <v>31</v>
      </c>
      <c r="E370" s="17" t="s">
        <v>402</v>
      </c>
      <c r="G370" s="17" t="s">
        <v>961</v>
      </c>
    </row>
    <row r="371" spans="1:7" x14ac:dyDescent="0.15">
      <c r="A371" s="17" t="s">
        <v>1801</v>
      </c>
      <c r="B371" s="17" t="s">
        <v>1802</v>
      </c>
      <c r="C371" s="17" t="s">
        <v>612</v>
      </c>
      <c r="D371" s="17" t="s">
        <v>29</v>
      </c>
      <c r="E371" s="17" t="s">
        <v>400</v>
      </c>
      <c r="G371" s="17" t="s">
        <v>956</v>
      </c>
    </row>
    <row r="372" spans="1:7" x14ac:dyDescent="0.15">
      <c r="A372" s="17" t="s">
        <v>1803</v>
      </c>
      <c r="B372" s="17" t="s">
        <v>1804</v>
      </c>
      <c r="C372" s="17" t="s">
        <v>1805</v>
      </c>
      <c r="D372" s="17" t="s">
        <v>981</v>
      </c>
      <c r="E372" s="17" t="s">
        <v>400</v>
      </c>
      <c r="G372" s="17" t="s">
        <v>982</v>
      </c>
    </row>
    <row r="373" spans="1:7" x14ac:dyDescent="0.15">
      <c r="A373" s="17" t="s">
        <v>1806</v>
      </c>
      <c r="B373" s="17" t="s">
        <v>1807</v>
      </c>
      <c r="C373" s="17" t="s">
        <v>1808</v>
      </c>
      <c r="D373" s="17" t="s">
        <v>981</v>
      </c>
      <c r="E373" s="17" t="s">
        <v>400</v>
      </c>
      <c r="G373" s="17" t="s">
        <v>982</v>
      </c>
    </row>
    <row r="374" spans="1:7" x14ac:dyDescent="0.15">
      <c r="A374" s="17" t="s">
        <v>1809</v>
      </c>
      <c r="B374" s="17" t="s">
        <v>1810</v>
      </c>
      <c r="C374" s="17" t="s">
        <v>818</v>
      </c>
      <c r="D374" s="17" t="s">
        <v>32</v>
      </c>
      <c r="E374" s="17" t="s">
        <v>402</v>
      </c>
      <c r="G374" s="17" t="s">
        <v>406</v>
      </c>
    </row>
    <row r="375" spans="1:7" x14ac:dyDescent="0.15">
      <c r="A375" s="17" t="s">
        <v>1811</v>
      </c>
      <c r="B375" s="17" t="s">
        <v>885</v>
      </c>
      <c r="C375" s="17" t="s">
        <v>885</v>
      </c>
      <c r="D375" s="17" t="s">
        <v>30</v>
      </c>
      <c r="E375" s="17" t="s">
        <v>401</v>
      </c>
      <c r="G375" s="17" t="s">
        <v>967</v>
      </c>
    </row>
    <row r="376" spans="1:7" x14ac:dyDescent="0.15">
      <c r="A376" s="17" t="s">
        <v>1812</v>
      </c>
      <c r="B376" s="17" t="s">
        <v>1813</v>
      </c>
      <c r="C376" s="17" t="s">
        <v>886</v>
      </c>
      <c r="D376" s="17" t="s">
        <v>30</v>
      </c>
      <c r="E376" s="17" t="s">
        <v>400</v>
      </c>
      <c r="G376" s="17" t="s">
        <v>967</v>
      </c>
    </row>
    <row r="377" spans="1:7" x14ac:dyDescent="0.15">
      <c r="A377" s="17" t="s">
        <v>1814</v>
      </c>
      <c r="B377" s="17" t="s">
        <v>1815</v>
      </c>
      <c r="C377" s="17" t="s">
        <v>614</v>
      </c>
      <c r="D377" s="17" t="s">
        <v>29</v>
      </c>
      <c r="E377" s="17" t="s">
        <v>402</v>
      </c>
      <c r="G377" s="17" t="s">
        <v>956</v>
      </c>
    </row>
    <row r="378" spans="1:7" x14ac:dyDescent="0.15">
      <c r="A378" s="17" t="s">
        <v>1816</v>
      </c>
      <c r="B378" s="17" t="s">
        <v>1817</v>
      </c>
      <c r="C378" s="17" t="s">
        <v>763</v>
      </c>
      <c r="D378" s="17" t="s">
        <v>31</v>
      </c>
      <c r="E378" s="17" t="s">
        <v>402</v>
      </c>
      <c r="G378" s="17" t="s">
        <v>961</v>
      </c>
    </row>
    <row r="379" spans="1:7" x14ac:dyDescent="0.15">
      <c r="A379" s="17" t="s">
        <v>1818</v>
      </c>
      <c r="B379" s="17" t="s">
        <v>1819</v>
      </c>
      <c r="C379" s="17" t="s">
        <v>889</v>
      </c>
      <c r="D379" s="17" t="s">
        <v>30</v>
      </c>
      <c r="E379" s="17" t="s">
        <v>401</v>
      </c>
      <c r="G379" s="17" t="s">
        <v>967</v>
      </c>
    </row>
    <row r="380" spans="1:7" x14ac:dyDescent="0.15">
      <c r="A380" s="17" t="s">
        <v>1820</v>
      </c>
      <c r="B380" s="17" t="s">
        <v>1821</v>
      </c>
      <c r="C380" s="17" t="s">
        <v>1822</v>
      </c>
      <c r="D380" s="17" t="s">
        <v>981</v>
      </c>
      <c r="E380" s="17" t="s">
        <v>400</v>
      </c>
      <c r="G380" s="17" t="s">
        <v>982</v>
      </c>
    </row>
    <row r="381" spans="1:7" x14ac:dyDescent="0.15">
      <c r="A381" s="17" t="s">
        <v>1823</v>
      </c>
      <c r="B381" s="17" t="s">
        <v>1824</v>
      </c>
      <c r="C381" s="17" t="s">
        <v>832</v>
      </c>
      <c r="D381" s="17" t="s">
        <v>34</v>
      </c>
      <c r="E381" s="17" t="s">
        <v>402</v>
      </c>
      <c r="G381" s="17" t="s">
        <v>1227</v>
      </c>
    </row>
    <row r="382" spans="1:7" x14ac:dyDescent="0.15">
      <c r="A382" s="17" t="s">
        <v>1825</v>
      </c>
      <c r="B382" s="17" t="s">
        <v>1826</v>
      </c>
      <c r="C382" s="17" t="s">
        <v>764</v>
      </c>
      <c r="D382" s="17" t="s">
        <v>31</v>
      </c>
      <c r="E382" s="17" t="s">
        <v>402</v>
      </c>
      <c r="G382" s="17" t="s">
        <v>961</v>
      </c>
    </row>
    <row r="383" spans="1:7" x14ac:dyDescent="0.15">
      <c r="A383" s="17" t="s">
        <v>1827</v>
      </c>
      <c r="B383" s="17" t="s">
        <v>1828</v>
      </c>
      <c r="C383" s="17" t="s">
        <v>890</v>
      </c>
      <c r="D383" s="17" t="s">
        <v>30</v>
      </c>
      <c r="E383" s="17" t="s">
        <v>402</v>
      </c>
      <c r="G383" s="17" t="s">
        <v>967</v>
      </c>
    </row>
    <row r="384" spans="1:7" x14ac:dyDescent="0.15">
      <c r="A384" s="17" t="s">
        <v>1829</v>
      </c>
      <c r="B384" s="17" t="s">
        <v>1830</v>
      </c>
      <c r="C384" s="17" t="s">
        <v>820</v>
      </c>
      <c r="D384" s="17" t="s">
        <v>32</v>
      </c>
      <c r="E384" s="17" t="s">
        <v>402</v>
      </c>
      <c r="G384" s="17" t="s">
        <v>406</v>
      </c>
    </row>
    <row r="385" spans="1:7" x14ac:dyDescent="0.15">
      <c r="A385" s="17" t="s">
        <v>1831</v>
      </c>
      <c r="B385" s="17" t="s">
        <v>1832</v>
      </c>
      <c r="C385" s="17" t="s">
        <v>884</v>
      </c>
      <c r="D385" s="17" t="s">
        <v>30</v>
      </c>
      <c r="E385" s="17" t="s">
        <v>402</v>
      </c>
      <c r="G385" s="17" t="s">
        <v>967</v>
      </c>
    </row>
    <row r="386" spans="1:7" x14ac:dyDescent="0.15">
      <c r="A386" s="17" t="s">
        <v>1833</v>
      </c>
      <c r="B386" s="17" t="s">
        <v>1834</v>
      </c>
      <c r="C386" s="17" t="s">
        <v>765</v>
      </c>
      <c r="D386" s="17" t="s">
        <v>31</v>
      </c>
      <c r="E386" s="17" t="s">
        <v>402</v>
      </c>
      <c r="G386" s="17" t="s">
        <v>961</v>
      </c>
    </row>
    <row r="387" spans="1:7" x14ac:dyDescent="0.15">
      <c r="A387" s="17" t="s">
        <v>1835</v>
      </c>
      <c r="B387" s="17" t="s">
        <v>1836</v>
      </c>
      <c r="C387" s="17" t="s">
        <v>768</v>
      </c>
      <c r="D387" s="17" t="s">
        <v>31</v>
      </c>
      <c r="E387" s="17" t="s">
        <v>402</v>
      </c>
      <c r="G387" s="17" t="s">
        <v>961</v>
      </c>
    </row>
    <row r="388" spans="1:7" x14ac:dyDescent="0.15">
      <c r="A388" s="17" t="s">
        <v>199</v>
      </c>
      <c r="B388" s="17" t="s">
        <v>1837</v>
      </c>
      <c r="C388" s="17" t="s">
        <v>766</v>
      </c>
      <c r="D388" s="17" t="s">
        <v>31</v>
      </c>
      <c r="E388" s="17" t="s">
        <v>402</v>
      </c>
      <c r="G388" s="17" t="s">
        <v>961</v>
      </c>
    </row>
    <row r="389" spans="1:7" x14ac:dyDescent="0.15">
      <c r="A389" s="17" t="s">
        <v>1838</v>
      </c>
      <c r="B389" s="17" t="s">
        <v>1839</v>
      </c>
      <c r="C389" s="17" t="s">
        <v>767</v>
      </c>
      <c r="D389" s="17" t="s">
        <v>31</v>
      </c>
      <c r="E389" s="17" t="s">
        <v>402</v>
      </c>
      <c r="F389" s="17" t="s">
        <v>1840</v>
      </c>
      <c r="G389" s="17" t="s">
        <v>961</v>
      </c>
    </row>
    <row r="390" spans="1:7" x14ac:dyDescent="0.15">
      <c r="A390" s="17" t="s">
        <v>198</v>
      </c>
      <c r="B390" s="17" t="s">
        <v>1841</v>
      </c>
      <c r="C390" s="17" t="s">
        <v>819</v>
      </c>
      <c r="D390" s="17" t="s">
        <v>32</v>
      </c>
      <c r="E390" s="17" t="s">
        <v>401</v>
      </c>
      <c r="G390" s="17" t="s">
        <v>406</v>
      </c>
    </row>
    <row r="391" spans="1:7" x14ac:dyDescent="0.15">
      <c r="A391" s="17" t="s">
        <v>1842</v>
      </c>
      <c r="B391" s="17" t="s">
        <v>1843</v>
      </c>
      <c r="C391" s="17" t="s">
        <v>891</v>
      </c>
      <c r="D391" s="17" t="s">
        <v>30</v>
      </c>
      <c r="E391" s="17" t="s">
        <v>402</v>
      </c>
      <c r="G391" s="17" t="s">
        <v>967</v>
      </c>
    </row>
    <row r="392" spans="1:7" x14ac:dyDescent="0.15">
      <c r="A392" s="17" t="s">
        <v>1844</v>
      </c>
      <c r="B392" s="17" t="s">
        <v>1845</v>
      </c>
      <c r="C392" s="17" t="s">
        <v>769</v>
      </c>
      <c r="D392" s="17" t="s">
        <v>31</v>
      </c>
      <c r="E392" s="17" t="s">
        <v>402</v>
      </c>
      <c r="G392" s="17" t="s">
        <v>961</v>
      </c>
    </row>
    <row r="393" spans="1:7" x14ac:dyDescent="0.15">
      <c r="A393" s="17" t="s">
        <v>1846</v>
      </c>
      <c r="B393" s="17" t="s">
        <v>1847</v>
      </c>
      <c r="C393" s="17" t="s">
        <v>893</v>
      </c>
      <c r="D393" s="17" t="s">
        <v>30</v>
      </c>
      <c r="E393" s="17" t="s">
        <v>402</v>
      </c>
      <c r="G393" s="17" t="s">
        <v>967</v>
      </c>
    </row>
    <row r="394" spans="1:7" x14ac:dyDescent="0.15">
      <c r="A394" s="17" t="s">
        <v>1848</v>
      </c>
      <c r="B394" s="17" t="s">
        <v>1849</v>
      </c>
      <c r="C394" s="17" t="s">
        <v>892</v>
      </c>
      <c r="D394" s="17" t="s">
        <v>30</v>
      </c>
      <c r="E394" s="17" t="s">
        <v>402</v>
      </c>
      <c r="G394" s="17" t="s">
        <v>967</v>
      </c>
    </row>
    <row r="395" spans="1:7" x14ac:dyDescent="0.15">
      <c r="A395" s="17" t="s">
        <v>1850</v>
      </c>
      <c r="B395" s="17" t="s">
        <v>773</v>
      </c>
      <c r="C395" s="17" t="s">
        <v>773</v>
      </c>
      <c r="D395" s="17" t="s">
        <v>31</v>
      </c>
      <c r="E395" s="17" t="s">
        <v>402</v>
      </c>
      <c r="G395" s="17" t="s">
        <v>961</v>
      </c>
    </row>
    <row r="396" spans="1:7" x14ac:dyDescent="0.15">
      <c r="A396" s="17" t="s">
        <v>1851</v>
      </c>
      <c r="B396" s="17" t="s">
        <v>1852</v>
      </c>
      <c r="C396" s="17" t="s">
        <v>615</v>
      </c>
      <c r="D396" s="17" t="s">
        <v>29</v>
      </c>
      <c r="E396" s="17" t="s">
        <v>402</v>
      </c>
      <c r="G396" s="17" t="s">
        <v>956</v>
      </c>
    </row>
    <row r="397" spans="1:7" x14ac:dyDescent="0.15">
      <c r="A397" s="17" t="s">
        <v>1853</v>
      </c>
      <c r="B397" s="17" t="s">
        <v>1854</v>
      </c>
      <c r="C397" s="17" t="s">
        <v>618</v>
      </c>
      <c r="D397" s="17" t="s">
        <v>29</v>
      </c>
      <c r="E397" s="17" t="s">
        <v>402</v>
      </c>
      <c r="G397" s="17" t="s">
        <v>956</v>
      </c>
    </row>
    <row r="398" spans="1:7" x14ac:dyDescent="0.15">
      <c r="A398" s="17" t="s">
        <v>1855</v>
      </c>
      <c r="B398" s="17" t="s">
        <v>1856</v>
      </c>
      <c r="C398" s="17" t="s">
        <v>771</v>
      </c>
      <c r="D398" s="17" t="s">
        <v>31</v>
      </c>
      <c r="E398" s="17" t="s">
        <v>402</v>
      </c>
      <c r="G398" s="17" t="s">
        <v>961</v>
      </c>
    </row>
    <row r="399" spans="1:7" x14ac:dyDescent="0.15">
      <c r="A399" s="17" t="s">
        <v>1857</v>
      </c>
      <c r="B399" s="17" t="s">
        <v>1858</v>
      </c>
      <c r="C399" s="17" t="s">
        <v>617</v>
      </c>
      <c r="D399" s="17" t="s">
        <v>29</v>
      </c>
      <c r="E399" s="17" t="s">
        <v>402</v>
      </c>
      <c r="G399" s="17" t="s">
        <v>956</v>
      </c>
    </row>
    <row r="400" spans="1:7" x14ac:dyDescent="0.15">
      <c r="A400" s="17" t="s">
        <v>1859</v>
      </c>
      <c r="B400" s="17" t="s">
        <v>1860</v>
      </c>
      <c r="C400" s="17" t="s">
        <v>1861</v>
      </c>
      <c r="D400" s="17" t="s">
        <v>981</v>
      </c>
      <c r="E400" s="17" t="s">
        <v>400</v>
      </c>
      <c r="G400" s="17" t="s">
        <v>982</v>
      </c>
    </row>
    <row r="401" spans="1:7" x14ac:dyDescent="0.15">
      <c r="A401" s="17" t="s">
        <v>618</v>
      </c>
      <c r="B401" s="17" t="s">
        <v>1862</v>
      </c>
      <c r="C401" s="17" t="s">
        <v>774</v>
      </c>
      <c r="D401" s="17" t="s">
        <v>31</v>
      </c>
      <c r="E401" s="17" t="s">
        <v>402</v>
      </c>
      <c r="G401" s="17" t="s">
        <v>961</v>
      </c>
    </row>
    <row r="402" spans="1:7" x14ac:dyDescent="0.15">
      <c r="A402" s="17" t="s">
        <v>894</v>
      </c>
      <c r="B402" s="17" t="s">
        <v>1863</v>
      </c>
      <c r="C402" s="17" t="s">
        <v>894</v>
      </c>
      <c r="D402" s="17" t="s">
        <v>30</v>
      </c>
      <c r="E402" s="17" t="s">
        <v>402</v>
      </c>
      <c r="G402" s="17" t="s">
        <v>967</v>
      </c>
    </row>
    <row r="403" spans="1:7" x14ac:dyDescent="0.15">
      <c r="A403" s="17" t="s">
        <v>1864</v>
      </c>
      <c r="B403" s="17" t="s">
        <v>1865</v>
      </c>
      <c r="C403" s="17" t="s">
        <v>1866</v>
      </c>
      <c r="D403" s="17" t="s">
        <v>981</v>
      </c>
      <c r="E403" s="17" t="s">
        <v>400</v>
      </c>
      <c r="G403" s="17" t="s">
        <v>982</v>
      </c>
    </row>
    <row r="404" spans="1:7" x14ac:dyDescent="0.15">
      <c r="A404" s="17" t="s">
        <v>1867</v>
      </c>
      <c r="B404" s="17" t="s">
        <v>1868</v>
      </c>
      <c r="C404" s="17" t="s">
        <v>772</v>
      </c>
      <c r="D404" s="17" t="s">
        <v>31</v>
      </c>
      <c r="E404" s="17" t="s">
        <v>402</v>
      </c>
      <c r="G404" s="17" t="s">
        <v>961</v>
      </c>
    </row>
    <row r="405" spans="1:7" x14ac:dyDescent="0.15">
      <c r="A405" s="17" t="s">
        <v>1869</v>
      </c>
      <c r="B405" s="17" t="s">
        <v>1870</v>
      </c>
      <c r="C405" s="17" t="s">
        <v>652</v>
      </c>
      <c r="D405" s="17" t="s">
        <v>35</v>
      </c>
      <c r="E405" s="17" t="s">
        <v>402</v>
      </c>
      <c r="G405" s="17" t="s">
        <v>405</v>
      </c>
    </row>
    <row r="406" spans="1:7" x14ac:dyDescent="0.15">
      <c r="A406" s="17" t="s">
        <v>1871</v>
      </c>
      <c r="B406" s="17" t="s">
        <v>1872</v>
      </c>
      <c r="C406" s="17" t="s">
        <v>1873</v>
      </c>
      <c r="D406" s="17" t="s">
        <v>981</v>
      </c>
      <c r="E406" s="17" t="s">
        <v>400</v>
      </c>
      <c r="G406" s="17" t="s">
        <v>982</v>
      </c>
    </row>
    <row r="407" spans="1:7" x14ac:dyDescent="0.15">
      <c r="A407" s="17" t="s">
        <v>1874</v>
      </c>
      <c r="B407" s="17" t="s">
        <v>1875</v>
      </c>
      <c r="C407" s="17" t="s">
        <v>775</v>
      </c>
      <c r="D407" s="17" t="s">
        <v>31</v>
      </c>
      <c r="E407" s="17" t="s">
        <v>402</v>
      </c>
      <c r="F407" s="17" t="s">
        <v>1876</v>
      </c>
      <c r="G407" s="17" t="s">
        <v>961</v>
      </c>
    </row>
    <row r="408" spans="1:7" x14ac:dyDescent="0.15">
      <c r="A408" s="17" t="s">
        <v>1877</v>
      </c>
      <c r="B408" s="17" t="s">
        <v>1878</v>
      </c>
      <c r="C408" s="17" t="s">
        <v>777</v>
      </c>
      <c r="D408" s="17" t="s">
        <v>31</v>
      </c>
      <c r="E408" s="17" t="s">
        <v>402</v>
      </c>
      <c r="G408" s="17" t="s">
        <v>961</v>
      </c>
    </row>
    <row r="409" spans="1:7" x14ac:dyDescent="0.15">
      <c r="A409" s="17" t="s">
        <v>1879</v>
      </c>
      <c r="B409" s="17" t="s">
        <v>1880</v>
      </c>
      <c r="C409" s="17" t="s">
        <v>776</v>
      </c>
      <c r="D409" s="17" t="s">
        <v>31</v>
      </c>
      <c r="E409" s="17" t="s">
        <v>402</v>
      </c>
      <c r="F409" s="17" t="s">
        <v>1881</v>
      </c>
      <c r="G409" s="17" t="s">
        <v>961</v>
      </c>
    </row>
    <row r="410" spans="1:7" x14ac:dyDescent="0.15">
      <c r="A410" s="17" t="s">
        <v>1882</v>
      </c>
      <c r="B410" s="17" t="s">
        <v>1883</v>
      </c>
      <c r="C410" s="17" t="s">
        <v>1884</v>
      </c>
      <c r="D410" s="17" t="s">
        <v>981</v>
      </c>
      <c r="E410" s="17" t="s">
        <v>400</v>
      </c>
      <c r="G410" s="17" t="s">
        <v>982</v>
      </c>
    </row>
    <row r="411" spans="1:7" x14ac:dyDescent="0.15">
      <c r="A411" s="17" t="s">
        <v>1885</v>
      </c>
      <c r="B411" s="17" t="s">
        <v>1886</v>
      </c>
      <c r="C411" s="17" t="s">
        <v>1887</v>
      </c>
      <c r="D411" s="17" t="s">
        <v>981</v>
      </c>
      <c r="E411" s="17" t="s">
        <v>400</v>
      </c>
      <c r="G411" s="17" t="s">
        <v>982</v>
      </c>
    </row>
    <row r="412" spans="1:7" x14ac:dyDescent="0.15">
      <c r="A412" s="17" t="s">
        <v>1888</v>
      </c>
      <c r="B412" s="17" t="s">
        <v>1889</v>
      </c>
      <c r="C412" s="17" t="s">
        <v>653</v>
      </c>
      <c r="D412" s="17" t="s">
        <v>32</v>
      </c>
      <c r="E412" s="17" t="s">
        <v>402</v>
      </c>
      <c r="G412" s="17" t="s">
        <v>406</v>
      </c>
    </row>
    <row r="413" spans="1:7" x14ac:dyDescent="0.15">
      <c r="A413" s="17" t="s">
        <v>1890</v>
      </c>
      <c r="B413" s="17" t="s">
        <v>1891</v>
      </c>
      <c r="C413" s="17" t="s">
        <v>1892</v>
      </c>
      <c r="D413" s="17" t="s">
        <v>981</v>
      </c>
      <c r="E413" s="17" t="s">
        <v>400</v>
      </c>
      <c r="G413" s="17" t="s">
        <v>982</v>
      </c>
    </row>
    <row r="414" spans="1:7" x14ac:dyDescent="0.15">
      <c r="A414" s="17" t="s">
        <v>1896</v>
      </c>
      <c r="B414" s="17" t="s">
        <v>1897</v>
      </c>
      <c r="C414" s="17" t="s">
        <v>1895</v>
      </c>
      <c r="D414" s="17" t="s">
        <v>981</v>
      </c>
      <c r="E414" s="17" t="s">
        <v>400</v>
      </c>
      <c r="G414" s="17" t="s">
        <v>982</v>
      </c>
    </row>
    <row r="415" spans="1:7" x14ac:dyDescent="0.15">
      <c r="A415" s="17" t="s">
        <v>1898</v>
      </c>
      <c r="B415" s="17" t="s">
        <v>1899</v>
      </c>
      <c r="C415" s="17" t="s">
        <v>616</v>
      </c>
      <c r="D415" s="17" t="s">
        <v>29</v>
      </c>
      <c r="E415" s="17" t="s">
        <v>402</v>
      </c>
      <c r="G415" s="17" t="s">
        <v>956</v>
      </c>
    </row>
    <row r="416" spans="1:7" x14ac:dyDescent="0.15">
      <c r="A416" s="17" t="s">
        <v>1900</v>
      </c>
      <c r="B416" s="17" t="s">
        <v>1901</v>
      </c>
      <c r="C416" s="17" t="s">
        <v>1902</v>
      </c>
      <c r="D416" s="17" t="s">
        <v>981</v>
      </c>
      <c r="E416" s="17" t="s">
        <v>400</v>
      </c>
      <c r="G416" s="17" t="s">
        <v>982</v>
      </c>
    </row>
    <row r="417" spans="1:7" x14ac:dyDescent="0.15">
      <c r="A417" s="17" t="s">
        <v>621</v>
      </c>
      <c r="B417" s="17" t="s">
        <v>1903</v>
      </c>
      <c r="C417" s="17" t="s">
        <v>621</v>
      </c>
      <c r="D417" s="17" t="s">
        <v>29</v>
      </c>
      <c r="E417" s="17" t="s">
        <v>402</v>
      </c>
      <c r="G417" s="17" t="s">
        <v>956</v>
      </c>
    </row>
    <row r="418" spans="1:7" x14ac:dyDescent="0.15">
      <c r="A418" s="17" t="s">
        <v>1904</v>
      </c>
      <c r="B418" s="17" t="s">
        <v>1905</v>
      </c>
      <c r="C418" s="17" t="s">
        <v>945</v>
      </c>
      <c r="D418" s="17" t="s">
        <v>33</v>
      </c>
      <c r="E418" s="17" t="s">
        <v>401</v>
      </c>
      <c r="G418" s="17" t="s">
        <v>964</v>
      </c>
    </row>
    <row r="419" spans="1:7" x14ac:dyDescent="0.15">
      <c r="A419" s="17" t="s">
        <v>1906</v>
      </c>
      <c r="B419" s="17" t="s">
        <v>1907</v>
      </c>
      <c r="C419" s="17" t="s">
        <v>896</v>
      </c>
      <c r="D419" s="17" t="s">
        <v>30</v>
      </c>
      <c r="E419" s="17" t="s">
        <v>402</v>
      </c>
      <c r="G419" s="17" t="s">
        <v>967</v>
      </c>
    </row>
    <row r="420" spans="1:7" x14ac:dyDescent="0.15">
      <c r="A420" s="17" t="s">
        <v>1908</v>
      </c>
      <c r="B420" s="17" t="s">
        <v>1909</v>
      </c>
      <c r="C420" s="17" t="s">
        <v>1910</v>
      </c>
      <c r="D420" s="17" t="s">
        <v>981</v>
      </c>
      <c r="E420" s="17" t="s">
        <v>400</v>
      </c>
      <c r="G420" s="17" t="s">
        <v>982</v>
      </c>
    </row>
    <row r="421" spans="1:7" x14ac:dyDescent="0.15">
      <c r="A421" s="17" t="s">
        <v>1911</v>
      </c>
      <c r="B421" s="17" t="s">
        <v>1912</v>
      </c>
      <c r="C421" s="17" t="s">
        <v>620</v>
      </c>
      <c r="D421" s="17" t="s">
        <v>29</v>
      </c>
      <c r="E421" s="17" t="s">
        <v>402</v>
      </c>
      <c r="G421" s="17" t="s">
        <v>956</v>
      </c>
    </row>
    <row r="422" spans="1:7" x14ac:dyDescent="0.15">
      <c r="A422" s="17" t="s">
        <v>1913</v>
      </c>
      <c r="B422" s="17" t="s">
        <v>1914</v>
      </c>
      <c r="C422" s="17" t="s">
        <v>780</v>
      </c>
      <c r="D422" s="17" t="s">
        <v>31</v>
      </c>
      <c r="E422" s="17" t="s">
        <v>401</v>
      </c>
      <c r="F422" s="17" t="s">
        <v>1915</v>
      </c>
      <c r="G422" s="17" t="s">
        <v>961</v>
      </c>
    </row>
    <row r="423" spans="1:7" x14ac:dyDescent="0.15">
      <c r="A423" s="17" t="s">
        <v>1916</v>
      </c>
      <c r="B423" s="17" t="s">
        <v>1917</v>
      </c>
      <c r="C423" s="17" t="s">
        <v>624</v>
      </c>
      <c r="D423" s="17" t="s">
        <v>29</v>
      </c>
      <c r="E423" s="17" t="s">
        <v>402</v>
      </c>
      <c r="G423" s="17" t="s">
        <v>956</v>
      </c>
    </row>
    <row r="424" spans="1:7" x14ac:dyDescent="0.15">
      <c r="A424" s="17" t="s">
        <v>896</v>
      </c>
      <c r="B424" s="17" t="s">
        <v>1918</v>
      </c>
      <c r="C424" s="17" t="s">
        <v>778</v>
      </c>
      <c r="D424" s="17" t="s">
        <v>31</v>
      </c>
      <c r="E424" s="17" t="s">
        <v>402</v>
      </c>
      <c r="G424" s="17" t="s">
        <v>961</v>
      </c>
    </row>
    <row r="425" spans="1:7" x14ac:dyDescent="0.15">
      <c r="A425" s="17" t="s">
        <v>1919</v>
      </c>
      <c r="B425" s="17" t="s">
        <v>1920</v>
      </c>
      <c r="C425" s="17" t="s">
        <v>622</v>
      </c>
      <c r="D425" s="17" t="s">
        <v>29</v>
      </c>
      <c r="E425" s="17" t="s">
        <v>402</v>
      </c>
      <c r="G425" s="17" t="s">
        <v>956</v>
      </c>
    </row>
    <row r="426" spans="1:7" x14ac:dyDescent="0.15">
      <c r="A426" s="17" t="s">
        <v>1921</v>
      </c>
      <c r="B426" s="17" t="s">
        <v>1922</v>
      </c>
      <c r="C426" s="17" t="s">
        <v>1923</v>
      </c>
      <c r="D426" s="17" t="s">
        <v>981</v>
      </c>
      <c r="E426" s="17" t="s">
        <v>400</v>
      </c>
      <c r="G426" s="17" t="s">
        <v>982</v>
      </c>
    </row>
    <row r="427" spans="1:7" x14ac:dyDescent="0.15">
      <c r="A427" s="17" t="s">
        <v>1924</v>
      </c>
      <c r="B427" s="17" t="s">
        <v>1925</v>
      </c>
      <c r="C427" s="17" t="s">
        <v>897</v>
      </c>
      <c r="D427" s="17" t="s">
        <v>30</v>
      </c>
      <c r="E427" s="17" t="s">
        <v>402</v>
      </c>
      <c r="G427" s="17" t="s">
        <v>967</v>
      </c>
    </row>
    <row r="428" spans="1:7" x14ac:dyDescent="0.15">
      <c r="A428" s="17" t="s">
        <v>1926</v>
      </c>
      <c r="B428" s="17" t="s">
        <v>1927</v>
      </c>
      <c r="C428" s="17" t="s">
        <v>1928</v>
      </c>
      <c r="D428" s="17" t="s">
        <v>981</v>
      </c>
      <c r="E428" s="17" t="s">
        <v>400</v>
      </c>
      <c r="G428" s="17" t="s">
        <v>982</v>
      </c>
    </row>
    <row r="429" spans="1:7" x14ac:dyDescent="0.15">
      <c r="A429" s="17" t="s">
        <v>1929</v>
      </c>
      <c r="B429" s="17" t="s">
        <v>1930</v>
      </c>
      <c r="C429" s="17" t="s">
        <v>1931</v>
      </c>
      <c r="D429" s="17" t="s">
        <v>981</v>
      </c>
      <c r="E429" s="17" t="s">
        <v>400</v>
      </c>
      <c r="G429" s="17" t="s">
        <v>982</v>
      </c>
    </row>
    <row r="430" spans="1:7" x14ac:dyDescent="0.15">
      <c r="A430" s="17" t="s">
        <v>1932</v>
      </c>
      <c r="B430" s="17" t="s">
        <v>1933</v>
      </c>
      <c r="C430" s="17" t="s">
        <v>623</v>
      </c>
      <c r="D430" s="17" t="s">
        <v>29</v>
      </c>
      <c r="E430" s="17" t="s">
        <v>402</v>
      </c>
      <c r="G430" s="17" t="s">
        <v>956</v>
      </c>
    </row>
    <row r="431" spans="1:7" x14ac:dyDescent="0.15">
      <c r="A431" s="17" t="s">
        <v>1934</v>
      </c>
      <c r="B431" s="17" t="s">
        <v>1935</v>
      </c>
      <c r="C431" s="17" t="s">
        <v>821</v>
      </c>
      <c r="D431" s="17" t="s">
        <v>32</v>
      </c>
      <c r="E431" s="17" t="s">
        <v>402</v>
      </c>
      <c r="G431" s="17" t="s">
        <v>406</v>
      </c>
    </row>
    <row r="432" spans="1:7" x14ac:dyDescent="0.15">
      <c r="A432" s="17" t="s">
        <v>1936</v>
      </c>
      <c r="B432" s="17" t="s">
        <v>1937</v>
      </c>
      <c r="C432" s="17" t="s">
        <v>625</v>
      </c>
      <c r="D432" s="17" t="s">
        <v>29</v>
      </c>
      <c r="E432" s="17" t="s">
        <v>402</v>
      </c>
      <c r="G432" s="17" t="s">
        <v>956</v>
      </c>
    </row>
    <row r="433" spans="1:7" x14ac:dyDescent="0.15">
      <c r="A433" s="17" t="s">
        <v>1938</v>
      </c>
      <c r="B433" s="17" t="s">
        <v>1939</v>
      </c>
      <c r="C433" s="17" t="s">
        <v>626</v>
      </c>
      <c r="D433" s="17" t="s">
        <v>29</v>
      </c>
      <c r="E433" s="17" t="s">
        <v>402</v>
      </c>
      <c r="G433" s="17" t="s">
        <v>956</v>
      </c>
    </row>
    <row r="434" spans="1:7" x14ac:dyDescent="0.15">
      <c r="A434" s="17" t="s">
        <v>1940</v>
      </c>
      <c r="B434" s="17" t="s">
        <v>1941</v>
      </c>
      <c r="C434" s="17" t="s">
        <v>627</v>
      </c>
      <c r="D434" s="17" t="s">
        <v>29</v>
      </c>
      <c r="E434" s="17" t="s">
        <v>402</v>
      </c>
      <c r="G434" s="17" t="s">
        <v>956</v>
      </c>
    </row>
    <row r="435" spans="1:7" x14ac:dyDescent="0.15">
      <c r="A435" s="17" t="s">
        <v>1942</v>
      </c>
      <c r="B435" s="17" t="s">
        <v>1943</v>
      </c>
      <c r="C435" s="17" t="s">
        <v>779</v>
      </c>
      <c r="D435" s="17" t="s">
        <v>31</v>
      </c>
      <c r="E435" s="17" t="s">
        <v>402</v>
      </c>
      <c r="G435" s="17" t="s">
        <v>961</v>
      </c>
    </row>
    <row r="436" spans="1:7" x14ac:dyDescent="0.15">
      <c r="A436" s="17" t="s">
        <v>1944</v>
      </c>
      <c r="B436" s="17" t="s">
        <v>1945</v>
      </c>
      <c r="C436" s="17" t="s">
        <v>770</v>
      </c>
      <c r="D436" s="17" t="s">
        <v>31</v>
      </c>
      <c r="E436" s="17" t="s">
        <v>402</v>
      </c>
      <c r="G436" s="17" t="s">
        <v>961</v>
      </c>
    </row>
    <row r="437" spans="1:7" x14ac:dyDescent="0.15">
      <c r="A437" s="17" t="s">
        <v>1946</v>
      </c>
      <c r="B437" s="17" t="s">
        <v>1947</v>
      </c>
      <c r="C437" s="17" t="s">
        <v>822</v>
      </c>
      <c r="D437" s="17" t="s">
        <v>32</v>
      </c>
      <c r="E437" s="17" t="s">
        <v>400</v>
      </c>
      <c r="G437" s="17" t="s">
        <v>406</v>
      </c>
    </row>
    <row r="438" spans="1:7" x14ac:dyDescent="0.15">
      <c r="A438" s="17" t="s">
        <v>1948</v>
      </c>
      <c r="B438" s="17" t="s">
        <v>1949</v>
      </c>
      <c r="C438" s="17" t="s">
        <v>784</v>
      </c>
      <c r="D438" s="17" t="s">
        <v>31</v>
      </c>
      <c r="E438" s="17" t="s">
        <v>402</v>
      </c>
      <c r="F438" s="17" t="s">
        <v>1950</v>
      </c>
      <c r="G438" s="17" t="s">
        <v>961</v>
      </c>
    </row>
    <row r="439" spans="1:7" x14ac:dyDescent="0.15">
      <c r="A439" s="17" t="s">
        <v>1951</v>
      </c>
      <c r="B439" s="17" t="s">
        <v>1952</v>
      </c>
      <c r="C439" s="17" t="s">
        <v>633</v>
      </c>
      <c r="D439" s="17" t="s">
        <v>29</v>
      </c>
      <c r="E439" s="17" t="s">
        <v>402</v>
      </c>
      <c r="G439" s="17" t="s">
        <v>956</v>
      </c>
    </row>
    <row r="440" spans="1:7" x14ac:dyDescent="0.15">
      <c r="A440" s="17" t="s">
        <v>1953</v>
      </c>
      <c r="B440" s="17" t="s">
        <v>1954</v>
      </c>
      <c r="C440" s="17" t="s">
        <v>634</v>
      </c>
      <c r="D440" s="17" t="s">
        <v>29</v>
      </c>
      <c r="E440" s="17" t="s">
        <v>402</v>
      </c>
      <c r="G440" s="17" t="s">
        <v>956</v>
      </c>
    </row>
    <row r="441" spans="1:7" x14ac:dyDescent="0.15">
      <c r="A441" s="17" t="s">
        <v>1955</v>
      </c>
      <c r="B441" s="17" t="s">
        <v>1956</v>
      </c>
      <c r="C441" s="17" t="s">
        <v>783</v>
      </c>
      <c r="D441" s="17" t="s">
        <v>31</v>
      </c>
      <c r="E441" s="17" t="s">
        <v>402</v>
      </c>
      <c r="F441" s="17" t="s">
        <v>1957</v>
      </c>
      <c r="G441" s="17" t="s">
        <v>961</v>
      </c>
    </row>
    <row r="442" spans="1:7" x14ac:dyDescent="0.15">
      <c r="A442" s="17" t="s">
        <v>1958</v>
      </c>
      <c r="B442" s="17" t="s">
        <v>1959</v>
      </c>
      <c r="C442" s="17" t="s">
        <v>1960</v>
      </c>
      <c r="D442" s="17" t="s">
        <v>981</v>
      </c>
      <c r="E442" s="17" t="s">
        <v>400</v>
      </c>
      <c r="G442" s="17" t="s">
        <v>982</v>
      </c>
    </row>
    <row r="443" spans="1:7" x14ac:dyDescent="0.15">
      <c r="A443" s="17" t="s">
        <v>1961</v>
      </c>
      <c r="B443" s="17" t="s">
        <v>1962</v>
      </c>
      <c r="C443" s="17" t="s">
        <v>629</v>
      </c>
      <c r="D443" s="17" t="s">
        <v>29</v>
      </c>
      <c r="E443" s="17" t="s">
        <v>400</v>
      </c>
      <c r="G443" s="17" t="s">
        <v>956</v>
      </c>
    </row>
    <row r="444" spans="1:7" x14ac:dyDescent="0.15">
      <c r="A444" s="17" t="s">
        <v>1963</v>
      </c>
      <c r="B444" s="17" t="s">
        <v>1964</v>
      </c>
      <c r="C444" s="17" t="s">
        <v>630</v>
      </c>
      <c r="D444" s="17" t="s">
        <v>29</v>
      </c>
      <c r="E444" s="17" t="s">
        <v>402</v>
      </c>
      <c r="G444" s="17" t="s">
        <v>956</v>
      </c>
    </row>
    <row r="445" spans="1:7" x14ac:dyDescent="0.15">
      <c r="A445" s="17" t="s">
        <v>1965</v>
      </c>
      <c r="B445" s="17" t="s">
        <v>1966</v>
      </c>
      <c r="C445" s="17" t="s">
        <v>641</v>
      </c>
      <c r="D445" s="17" t="s">
        <v>29</v>
      </c>
      <c r="E445" s="17" t="s">
        <v>402</v>
      </c>
      <c r="G445" s="17" t="s">
        <v>956</v>
      </c>
    </row>
    <row r="446" spans="1:7" x14ac:dyDescent="0.15">
      <c r="A446" s="17" t="s">
        <v>1967</v>
      </c>
      <c r="B446" s="17" t="s">
        <v>1968</v>
      </c>
      <c r="C446" s="17" t="s">
        <v>900</v>
      </c>
      <c r="D446" s="17" t="s">
        <v>30</v>
      </c>
      <c r="E446" s="17" t="s">
        <v>402</v>
      </c>
      <c r="G446" s="17" t="s">
        <v>967</v>
      </c>
    </row>
    <row r="447" spans="1:7" x14ac:dyDescent="0.15">
      <c r="A447" s="17" t="s">
        <v>1969</v>
      </c>
      <c r="B447" s="17" t="s">
        <v>1970</v>
      </c>
      <c r="C447" s="17" t="s">
        <v>632</v>
      </c>
      <c r="D447" s="17" t="s">
        <v>29</v>
      </c>
      <c r="E447" s="17" t="s">
        <v>402</v>
      </c>
      <c r="G447" s="17" t="s">
        <v>956</v>
      </c>
    </row>
    <row r="448" spans="1:7" x14ac:dyDescent="0.15">
      <c r="A448" s="17" t="s">
        <v>1971</v>
      </c>
      <c r="B448" s="17" t="s">
        <v>1972</v>
      </c>
      <c r="C448" s="17" t="s">
        <v>1973</v>
      </c>
      <c r="D448" s="17" t="s">
        <v>981</v>
      </c>
      <c r="E448" s="17" t="s">
        <v>400</v>
      </c>
      <c r="G448" s="17" t="s">
        <v>982</v>
      </c>
    </row>
    <row r="449" spans="1:7" x14ac:dyDescent="0.15">
      <c r="A449" s="17" t="s">
        <v>1974</v>
      </c>
      <c r="B449" s="17" t="s">
        <v>1975</v>
      </c>
      <c r="C449" s="17" t="s">
        <v>642</v>
      </c>
      <c r="D449" s="17" t="s">
        <v>29</v>
      </c>
      <c r="E449" s="17" t="s">
        <v>402</v>
      </c>
      <c r="G449" s="17" t="s">
        <v>956</v>
      </c>
    </row>
    <row r="450" spans="1:7" x14ac:dyDescent="0.15">
      <c r="A450" s="17" t="s">
        <v>1976</v>
      </c>
      <c r="B450" s="17" t="s">
        <v>1977</v>
      </c>
      <c r="C450" s="17" t="s">
        <v>902</v>
      </c>
      <c r="D450" s="17" t="s">
        <v>30</v>
      </c>
      <c r="E450" s="17" t="s">
        <v>401</v>
      </c>
      <c r="G450" s="17" t="s">
        <v>967</v>
      </c>
    </row>
    <row r="451" spans="1:7" x14ac:dyDescent="0.15">
      <c r="A451" s="17" t="s">
        <v>1978</v>
      </c>
      <c r="B451" s="17" t="s">
        <v>1979</v>
      </c>
      <c r="C451" s="17" t="s">
        <v>898</v>
      </c>
      <c r="D451" s="17" t="s">
        <v>30</v>
      </c>
      <c r="E451" s="17" t="s">
        <v>402</v>
      </c>
      <c r="G451" s="17" t="s">
        <v>967</v>
      </c>
    </row>
    <row r="452" spans="1:7" x14ac:dyDescent="0.15">
      <c r="A452" s="17" t="s">
        <v>1980</v>
      </c>
      <c r="B452" s="17" t="s">
        <v>1981</v>
      </c>
      <c r="C452" s="17" t="s">
        <v>635</v>
      </c>
      <c r="D452" s="17" t="s">
        <v>29</v>
      </c>
      <c r="E452" s="17" t="s">
        <v>402</v>
      </c>
      <c r="G452" s="17" t="s">
        <v>956</v>
      </c>
    </row>
    <row r="453" spans="1:7" x14ac:dyDescent="0.15">
      <c r="A453" s="17" t="s">
        <v>1982</v>
      </c>
      <c r="B453" s="17" t="s">
        <v>1983</v>
      </c>
      <c r="C453" s="17" t="s">
        <v>785</v>
      </c>
      <c r="D453" s="17" t="s">
        <v>31</v>
      </c>
      <c r="E453" s="17" t="s">
        <v>402</v>
      </c>
      <c r="F453" s="17" t="s">
        <v>33</v>
      </c>
      <c r="G453" s="17" t="s">
        <v>961</v>
      </c>
    </row>
    <row r="454" spans="1:7" x14ac:dyDescent="0.15">
      <c r="A454" s="17" t="s">
        <v>1984</v>
      </c>
      <c r="B454" s="17" t="s">
        <v>1985</v>
      </c>
      <c r="C454" s="17" t="s">
        <v>636</v>
      </c>
      <c r="D454" s="17" t="s">
        <v>29</v>
      </c>
      <c r="E454" s="17" t="s">
        <v>402</v>
      </c>
      <c r="G454" s="17" t="s">
        <v>956</v>
      </c>
    </row>
    <row r="455" spans="1:7" x14ac:dyDescent="0.15">
      <c r="A455" s="17" t="s">
        <v>1986</v>
      </c>
      <c r="B455" s="17" t="s">
        <v>1987</v>
      </c>
      <c r="C455" s="17" t="s">
        <v>1988</v>
      </c>
      <c r="D455" s="17" t="s">
        <v>981</v>
      </c>
      <c r="E455" s="17" t="s">
        <v>400</v>
      </c>
      <c r="G455" s="17" t="s">
        <v>982</v>
      </c>
    </row>
    <row r="456" spans="1:7" x14ac:dyDescent="0.15">
      <c r="A456" s="17" t="s">
        <v>1989</v>
      </c>
      <c r="B456" s="17" t="s">
        <v>637</v>
      </c>
      <c r="C456" s="17" t="s">
        <v>637</v>
      </c>
      <c r="D456" s="17" t="s">
        <v>29</v>
      </c>
      <c r="E456" s="17" t="s">
        <v>402</v>
      </c>
      <c r="G456" s="17" t="s">
        <v>956</v>
      </c>
    </row>
    <row r="457" spans="1:7" x14ac:dyDescent="0.15">
      <c r="A457" s="17" t="s">
        <v>1990</v>
      </c>
      <c r="B457" s="17" t="s">
        <v>1991</v>
      </c>
      <c r="C457" s="17" t="s">
        <v>638</v>
      </c>
      <c r="D457" s="17" t="s">
        <v>29</v>
      </c>
      <c r="E457" s="17" t="s">
        <v>402</v>
      </c>
      <c r="G457" s="17" t="s">
        <v>956</v>
      </c>
    </row>
    <row r="458" spans="1:7" x14ac:dyDescent="0.15">
      <c r="A458" s="17" t="s">
        <v>1992</v>
      </c>
      <c r="B458" s="17" t="s">
        <v>1993</v>
      </c>
      <c r="C458" s="17" t="s">
        <v>639</v>
      </c>
      <c r="D458" s="17" t="s">
        <v>29</v>
      </c>
      <c r="E458" s="17" t="s">
        <v>402</v>
      </c>
      <c r="G458" s="17" t="s">
        <v>956</v>
      </c>
    </row>
    <row r="459" spans="1:7" x14ac:dyDescent="0.15">
      <c r="A459" s="17" t="s">
        <v>1994</v>
      </c>
      <c r="B459" s="17" t="s">
        <v>1995</v>
      </c>
      <c r="C459" s="17" t="s">
        <v>899</v>
      </c>
      <c r="D459" s="17" t="s">
        <v>30</v>
      </c>
      <c r="E459" s="17" t="s">
        <v>401</v>
      </c>
      <c r="G459" s="17" t="s">
        <v>967</v>
      </c>
    </row>
    <row r="460" spans="1:7" x14ac:dyDescent="0.15">
      <c r="A460" s="17" t="s">
        <v>1996</v>
      </c>
      <c r="B460" s="17" t="s">
        <v>1997</v>
      </c>
      <c r="C460" s="17" t="s">
        <v>1998</v>
      </c>
      <c r="D460" s="17" t="s">
        <v>981</v>
      </c>
      <c r="E460" s="17" t="s">
        <v>400</v>
      </c>
      <c r="G460" s="17" t="s">
        <v>982</v>
      </c>
    </row>
    <row r="461" spans="1:7" x14ac:dyDescent="0.15">
      <c r="A461" s="17" t="s">
        <v>1999</v>
      </c>
      <c r="B461" s="17" t="s">
        <v>2000</v>
      </c>
      <c r="C461" s="17" t="s">
        <v>2001</v>
      </c>
      <c r="D461" s="17" t="s">
        <v>981</v>
      </c>
      <c r="E461" s="17" t="s">
        <v>400</v>
      </c>
      <c r="G461" s="17" t="s">
        <v>982</v>
      </c>
    </row>
    <row r="462" spans="1:7" x14ac:dyDescent="0.15">
      <c r="A462" s="17" t="s">
        <v>2002</v>
      </c>
      <c r="B462" s="17" t="s">
        <v>2003</v>
      </c>
      <c r="C462" s="17" t="s">
        <v>823</v>
      </c>
      <c r="D462" s="17" t="s">
        <v>32</v>
      </c>
      <c r="E462" s="17" t="s">
        <v>402</v>
      </c>
      <c r="G462" s="17" t="s">
        <v>406</v>
      </c>
    </row>
    <row r="463" spans="1:7" x14ac:dyDescent="0.15">
      <c r="A463" s="17" t="s">
        <v>2004</v>
      </c>
      <c r="B463" s="17" t="s">
        <v>2005</v>
      </c>
      <c r="C463" s="17" t="s">
        <v>640</v>
      </c>
      <c r="D463" s="17" t="s">
        <v>29</v>
      </c>
      <c r="E463" s="17" t="s">
        <v>402</v>
      </c>
      <c r="G463" s="17" t="s">
        <v>956</v>
      </c>
    </row>
    <row r="464" spans="1:7" x14ac:dyDescent="0.15">
      <c r="A464" s="17" t="s">
        <v>2006</v>
      </c>
      <c r="B464" s="17" t="s">
        <v>2007</v>
      </c>
      <c r="C464" s="17" t="s">
        <v>946</v>
      </c>
      <c r="D464" s="17" t="s">
        <v>33</v>
      </c>
      <c r="E464" s="17" t="s">
        <v>402</v>
      </c>
      <c r="G464" s="17" t="s">
        <v>964</v>
      </c>
    </row>
    <row r="465" spans="1:7" x14ac:dyDescent="0.15">
      <c r="A465" s="17" t="s">
        <v>2008</v>
      </c>
      <c r="B465" s="17" t="s">
        <v>2009</v>
      </c>
      <c r="C465" s="17" t="s">
        <v>786</v>
      </c>
      <c r="D465" s="17" t="s">
        <v>31</v>
      </c>
      <c r="E465" s="17" t="s">
        <v>402</v>
      </c>
      <c r="G465" s="17" t="s">
        <v>961</v>
      </c>
    </row>
    <row r="466" spans="1:7" x14ac:dyDescent="0.15">
      <c r="A466" s="17" t="s">
        <v>2010</v>
      </c>
      <c r="B466" s="17" t="s">
        <v>2011</v>
      </c>
      <c r="C466" s="17" t="s">
        <v>2012</v>
      </c>
      <c r="D466" s="17" t="s">
        <v>981</v>
      </c>
      <c r="E466" s="17" t="s">
        <v>400</v>
      </c>
      <c r="G466" s="17" t="s">
        <v>982</v>
      </c>
    </row>
    <row r="467" spans="1:7" x14ac:dyDescent="0.15">
      <c r="A467" s="17" t="s">
        <v>2013</v>
      </c>
      <c r="B467" s="17" t="s">
        <v>2014</v>
      </c>
      <c r="C467" s="17" t="s">
        <v>2015</v>
      </c>
      <c r="D467" s="17" t="s">
        <v>981</v>
      </c>
      <c r="E467" s="17" t="s">
        <v>400</v>
      </c>
      <c r="G467" s="17" t="s">
        <v>982</v>
      </c>
    </row>
    <row r="468" spans="1:7" x14ac:dyDescent="0.15">
      <c r="A468" s="17" t="s">
        <v>903</v>
      </c>
      <c r="B468" s="17" t="s">
        <v>2016</v>
      </c>
      <c r="C468" s="17" t="s">
        <v>903</v>
      </c>
      <c r="D468" s="17" t="s">
        <v>30</v>
      </c>
      <c r="E468" s="17" t="s">
        <v>402</v>
      </c>
      <c r="G468" s="17" t="s">
        <v>967</v>
      </c>
    </row>
    <row r="469" spans="1:7" x14ac:dyDescent="0.15">
      <c r="A469" s="17" t="s">
        <v>2017</v>
      </c>
      <c r="B469" s="17" t="s">
        <v>2018</v>
      </c>
      <c r="C469" s="17" t="s">
        <v>901</v>
      </c>
      <c r="D469" s="17" t="s">
        <v>30</v>
      </c>
      <c r="E469" s="17" t="s">
        <v>402</v>
      </c>
      <c r="G469" s="17" t="s">
        <v>967</v>
      </c>
    </row>
    <row r="470" spans="1:7" x14ac:dyDescent="0.15">
      <c r="A470" s="17" t="s">
        <v>2019</v>
      </c>
      <c r="B470" s="17" t="s">
        <v>2020</v>
      </c>
      <c r="C470" s="17" t="s">
        <v>789</v>
      </c>
      <c r="D470" s="17" t="s">
        <v>31</v>
      </c>
      <c r="E470" s="17" t="s">
        <v>402</v>
      </c>
      <c r="F470" s="17" t="s">
        <v>2021</v>
      </c>
      <c r="G470" s="17" t="s">
        <v>961</v>
      </c>
    </row>
    <row r="471" spans="1:7" x14ac:dyDescent="0.15">
      <c r="A471" s="17" t="s">
        <v>2022</v>
      </c>
      <c r="B471" s="17" t="s">
        <v>2023</v>
      </c>
      <c r="C471" s="17" t="s">
        <v>2024</v>
      </c>
      <c r="D471" s="17" t="s">
        <v>981</v>
      </c>
      <c r="E471" s="17" t="s">
        <v>400</v>
      </c>
      <c r="G471" s="17" t="s">
        <v>982</v>
      </c>
    </row>
    <row r="472" spans="1:7" x14ac:dyDescent="0.15">
      <c r="A472" s="17" t="s">
        <v>2025</v>
      </c>
      <c r="B472" s="17" t="s">
        <v>2026</v>
      </c>
      <c r="C472" s="17" t="s">
        <v>787</v>
      </c>
      <c r="D472" s="17" t="s">
        <v>31</v>
      </c>
      <c r="E472" s="17" t="s">
        <v>402</v>
      </c>
      <c r="G472" s="17" t="s">
        <v>961</v>
      </c>
    </row>
    <row r="473" spans="1:7" x14ac:dyDescent="0.15">
      <c r="A473" s="17" t="s">
        <v>2027</v>
      </c>
      <c r="B473" s="17" t="s">
        <v>2028</v>
      </c>
      <c r="C473" s="17" t="s">
        <v>2029</v>
      </c>
      <c r="D473" s="17" t="s">
        <v>981</v>
      </c>
      <c r="E473" s="17" t="s">
        <v>400</v>
      </c>
      <c r="G473" s="17" t="s">
        <v>982</v>
      </c>
    </row>
    <row r="474" spans="1:7" x14ac:dyDescent="0.15">
      <c r="A474" s="17" t="s">
        <v>2030</v>
      </c>
      <c r="B474" s="17" t="s">
        <v>2031</v>
      </c>
      <c r="C474" s="17" t="s">
        <v>2032</v>
      </c>
      <c r="D474" s="17" t="s">
        <v>981</v>
      </c>
      <c r="E474" s="17" t="s">
        <v>400</v>
      </c>
      <c r="G474" s="17" t="s">
        <v>982</v>
      </c>
    </row>
    <row r="475" spans="1:7" x14ac:dyDescent="0.15">
      <c r="A475" s="17" t="s">
        <v>2033</v>
      </c>
      <c r="B475" s="17" t="s">
        <v>2034</v>
      </c>
      <c r="C475" s="17" t="s">
        <v>788</v>
      </c>
      <c r="D475" s="17" t="s">
        <v>31</v>
      </c>
      <c r="E475" s="17" t="s">
        <v>402</v>
      </c>
      <c r="G475" s="17" t="s">
        <v>961</v>
      </c>
    </row>
    <row r="476" spans="1:7" x14ac:dyDescent="0.15">
      <c r="A476" s="17" t="s">
        <v>2035</v>
      </c>
      <c r="B476" s="17" t="s">
        <v>2036</v>
      </c>
      <c r="C476" s="17" t="s">
        <v>2037</v>
      </c>
      <c r="D476" s="17" t="s">
        <v>981</v>
      </c>
      <c r="E476" s="17" t="s">
        <v>400</v>
      </c>
      <c r="G476" s="17" t="s">
        <v>982</v>
      </c>
    </row>
    <row r="477" spans="1:7" x14ac:dyDescent="0.15">
      <c r="A477" s="17" t="s">
        <v>2038</v>
      </c>
      <c r="B477" s="17" t="s">
        <v>2039</v>
      </c>
      <c r="C477" s="17" t="s">
        <v>2040</v>
      </c>
      <c r="D477" s="17" t="s">
        <v>981</v>
      </c>
      <c r="E477" s="17" t="s">
        <v>400</v>
      </c>
      <c r="G477" s="17" t="s">
        <v>982</v>
      </c>
    </row>
    <row r="478" spans="1:7" x14ac:dyDescent="0.15">
      <c r="A478" s="17" t="s">
        <v>2041</v>
      </c>
      <c r="B478" s="17" t="s">
        <v>2042</v>
      </c>
      <c r="C478" s="17" t="s">
        <v>790</v>
      </c>
      <c r="D478" s="17" t="s">
        <v>31</v>
      </c>
      <c r="E478" s="17" t="s">
        <v>402</v>
      </c>
      <c r="G478" s="17" t="s">
        <v>961</v>
      </c>
    </row>
    <row r="479" spans="1:7" x14ac:dyDescent="0.15">
      <c r="A479" s="17" t="s">
        <v>2043</v>
      </c>
      <c r="B479" s="17" t="s">
        <v>2044</v>
      </c>
      <c r="C479" s="17" t="s">
        <v>904</v>
      </c>
      <c r="D479" s="17" t="s">
        <v>30</v>
      </c>
      <c r="E479" s="17" t="s">
        <v>402</v>
      </c>
      <c r="G479" s="17" t="s">
        <v>967</v>
      </c>
    </row>
    <row r="480" spans="1:7" x14ac:dyDescent="0.15">
      <c r="A480" s="17" t="s">
        <v>2045</v>
      </c>
      <c r="B480" s="17" t="s">
        <v>2046</v>
      </c>
      <c r="C480" s="17" t="s">
        <v>947</v>
      </c>
      <c r="D480" s="17" t="s">
        <v>33</v>
      </c>
      <c r="E480" s="17" t="s">
        <v>402</v>
      </c>
      <c r="G480" s="17" t="s">
        <v>964</v>
      </c>
    </row>
    <row r="481" spans="1:7" x14ac:dyDescent="0.15">
      <c r="A481" s="17" t="s">
        <v>2047</v>
      </c>
      <c r="B481" s="17" t="s">
        <v>2048</v>
      </c>
      <c r="C481" s="17" t="s">
        <v>2049</v>
      </c>
      <c r="D481" s="17" t="s">
        <v>981</v>
      </c>
      <c r="E481" s="17" t="s">
        <v>400</v>
      </c>
      <c r="G481" s="17" t="s">
        <v>982</v>
      </c>
    </row>
    <row r="482" spans="1:7" x14ac:dyDescent="0.15">
      <c r="A482" s="17" t="s">
        <v>2050</v>
      </c>
      <c r="B482" s="17" t="s">
        <v>2051</v>
      </c>
      <c r="C482" s="17" t="s">
        <v>643</v>
      </c>
      <c r="D482" s="17" t="s">
        <v>29</v>
      </c>
      <c r="E482" s="17" t="s">
        <v>401</v>
      </c>
      <c r="G482" s="17" t="s">
        <v>956</v>
      </c>
    </row>
    <row r="483" spans="1:7" x14ac:dyDescent="0.15">
      <c r="A483" s="17" t="s">
        <v>2052</v>
      </c>
      <c r="B483" s="17" t="s">
        <v>2053</v>
      </c>
      <c r="C483" s="17" t="s">
        <v>905</v>
      </c>
      <c r="D483" s="17" t="s">
        <v>30</v>
      </c>
      <c r="E483" s="17" t="s">
        <v>401</v>
      </c>
      <c r="G483" s="17" t="s">
        <v>967</v>
      </c>
    </row>
    <row r="484" spans="1:7" x14ac:dyDescent="0.15">
      <c r="A484" s="17" t="s">
        <v>2054</v>
      </c>
      <c r="B484" s="17" t="s">
        <v>2055</v>
      </c>
      <c r="C484" s="17" t="s">
        <v>948</v>
      </c>
      <c r="D484" s="17" t="s">
        <v>33</v>
      </c>
      <c r="E484" s="17" t="s">
        <v>402</v>
      </c>
      <c r="G484" s="17" t="s">
        <v>964</v>
      </c>
    </row>
    <row r="485" spans="1:7" x14ac:dyDescent="0.15">
      <c r="A485" s="17" t="s">
        <v>2056</v>
      </c>
      <c r="B485" s="17" t="s">
        <v>2057</v>
      </c>
      <c r="C485" s="17" t="s">
        <v>792</v>
      </c>
      <c r="D485" s="17" t="s">
        <v>31</v>
      </c>
      <c r="E485" s="17" t="s">
        <v>402</v>
      </c>
      <c r="G485" s="17" t="s">
        <v>961</v>
      </c>
    </row>
    <row r="486" spans="1:7" x14ac:dyDescent="0.15">
      <c r="A486" s="17" t="s">
        <v>2058</v>
      </c>
      <c r="B486" s="17" t="s">
        <v>644</v>
      </c>
      <c r="C486" s="17" t="s">
        <v>644</v>
      </c>
      <c r="D486" s="17" t="s">
        <v>29</v>
      </c>
      <c r="E486" s="17" t="s">
        <v>402</v>
      </c>
      <c r="G486" s="17" t="s">
        <v>956</v>
      </c>
    </row>
    <row r="487" spans="1:7" x14ac:dyDescent="0.15">
      <c r="A487" s="17" t="s">
        <v>906</v>
      </c>
      <c r="B487" s="17" t="s">
        <v>906</v>
      </c>
      <c r="C487" s="17" t="s">
        <v>906</v>
      </c>
      <c r="D487" s="17" t="s">
        <v>30</v>
      </c>
      <c r="E487" s="17" t="s">
        <v>402</v>
      </c>
      <c r="G487" s="17" t="s">
        <v>967</v>
      </c>
    </row>
    <row r="488" spans="1:7" x14ac:dyDescent="0.15">
      <c r="A488" s="17" t="s">
        <v>2059</v>
      </c>
      <c r="B488" s="17" t="s">
        <v>2060</v>
      </c>
      <c r="C488" s="17" t="s">
        <v>791</v>
      </c>
      <c r="D488" s="17" t="s">
        <v>31</v>
      </c>
      <c r="E488" s="17" t="s">
        <v>402</v>
      </c>
      <c r="G488" s="17" t="s">
        <v>961</v>
      </c>
    </row>
    <row r="489" spans="1:7" x14ac:dyDescent="0.15">
      <c r="A489" s="17" t="s">
        <v>2061</v>
      </c>
      <c r="B489" s="17" t="s">
        <v>949</v>
      </c>
      <c r="C489" s="17" t="s">
        <v>949</v>
      </c>
      <c r="D489" s="17" t="s">
        <v>33</v>
      </c>
      <c r="E489" s="17" t="s">
        <v>401</v>
      </c>
      <c r="G489" s="17" t="s">
        <v>964</v>
      </c>
    </row>
    <row r="490" spans="1:7" x14ac:dyDescent="0.15">
      <c r="A490" s="17" t="s">
        <v>2062</v>
      </c>
      <c r="B490" s="17" t="s">
        <v>2063</v>
      </c>
      <c r="C490" s="17" t="s">
        <v>645</v>
      </c>
      <c r="D490" s="17" t="s">
        <v>29</v>
      </c>
      <c r="E490" s="17" t="s">
        <v>402</v>
      </c>
      <c r="G490" s="17" t="s">
        <v>956</v>
      </c>
    </row>
    <row r="491" spans="1:7" x14ac:dyDescent="0.15">
      <c r="A491" s="17" t="s">
        <v>1313</v>
      </c>
      <c r="B491" s="17" t="s">
        <v>2064</v>
      </c>
      <c r="C491" s="17" t="s">
        <v>709</v>
      </c>
      <c r="D491" s="17" t="s">
        <v>31</v>
      </c>
      <c r="E491" s="17" t="s">
        <v>401</v>
      </c>
      <c r="F491" s="17" t="s">
        <v>1315</v>
      </c>
      <c r="G491" s="17" t="s">
        <v>961</v>
      </c>
    </row>
    <row r="492" spans="1:7" x14ac:dyDescent="0.15">
      <c r="A492" s="17" t="s">
        <v>2065</v>
      </c>
      <c r="B492" s="17" t="s">
        <v>2066</v>
      </c>
      <c r="C492" s="17" t="s">
        <v>613</v>
      </c>
      <c r="D492" s="17" t="s">
        <v>29</v>
      </c>
      <c r="E492" s="17" t="s">
        <v>402</v>
      </c>
      <c r="G492" s="17" t="s">
        <v>956</v>
      </c>
    </row>
    <row r="493" spans="1:7" x14ac:dyDescent="0.15">
      <c r="A493" s="17" t="s">
        <v>2067</v>
      </c>
      <c r="B493" s="17" t="s">
        <v>2068</v>
      </c>
      <c r="C493" s="17" t="s">
        <v>888</v>
      </c>
      <c r="D493" s="17" t="s">
        <v>30</v>
      </c>
      <c r="E493" s="17" t="s">
        <v>400</v>
      </c>
      <c r="G493" s="17" t="s">
        <v>967</v>
      </c>
    </row>
    <row r="494" spans="1:7" x14ac:dyDescent="0.15">
      <c r="A494" s="17" t="s">
        <v>2069</v>
      </c>
      <c r="B494" s="17" t="s">
        <v>2070</v>
      </c>
      <c r="C494" s="17" t="s">
        <v>895</v>
      </c>
      <c r="D494" s="17" t="s">
        <v>30</v>
      </c>
      <c r="E494" s="17" t="s">
        <v>402</v>
      </c>
      <c r="G494" s="17" t="s">
        <v>967</v>
      </c>
    </row>
    <row r="495" spans="1:7" x14ac:dyDescent="0.15">
      <c r="A495" s="17" t="s">
        <v>2073</v>
      </c>
      <c r="B495" s="17" t="s">
        <v>2074</v>
      </c>
      <c r="C495" s="17" t="s">
        <v>695</v>
      </c>
      <c r="D495" s="17" t="s">
        <v>31</v>
      </c>
      <c r="E495" s="17" t="s">
        <v>401</v>
      </c>
      <c r="G495" s="17" t="s">
        <v>961</v>
      </c>
    </row>
    <row r="496" spans="1:7" x14ac:dyDescent="0.15">
      <c r="A496" s="17" t="s">
        <v>1149</v>
      </c>
      <c r="B496" s="17" t="s">
        <v>2075</v>
      </c>
      <c r="C496" s="17" t="s">
        <v>797</v>
      </c>
      <c r="D496" s="17" t="s">
        <v>32</v>
      </c>
      <c r="E496" s="17" t="s">
        <v>400</v>
      </c>
      <c r="G496" s="17" t="s">
        <v>406</v>
      </c>
    </row>
    <row r="497" spans="1:7" x14ac:dyDescent="0.15">
      <c r="A497" s="17" t="s">
        <v>2076</v>
      </c>
      <c r="B497" s="17" t="s">
        <v>2077</v>
      </c>
      <c r="C497" s="17" t="s">
        <v>611</v>
      </c>
      <c r="D497" s="17" t="s">
        <v>29</v>
      </c>
      <c r="E497" s="17" t="s">
        <v>400</v>
      </c>
      <c r="G497" s="17" t="s">
        <v>956</v>
      </c>
    </row>
    <row r="498" spans="1:7" x14ac:dyDescent="0.15">
      <c r="A498" s="17" t="s">
        <v>2078</v>
      </c>
      <c r="B498" s="17" t="s">
        <v>2079</v>
      </c>
      <c r="C498" s="17" t="s">
        <v>859</v>
      </c>
      <c r="D498" s="17" t="s">
        <v>30</v>
      </c>
      <c r="E498" s="17" t="s">
        <v>401</v>
      </c>
      <c r="G498" s="17" t="s">
        <v>967</v>
      </c>
    </row>
    <row r="499" spans="1:7" x14ac:dyDescent="0.15">
      <c r="A499" s="17" t="s">
        <v>1045</v>
      </c>
      <c r="B499" s="17" t="s">
        <v>2080</v>
      </c>
      <c r="C499" s="17" t="s">
        <v>910</v>
      </c>
      <c r="D499" s="17" t="s">
        <v>33</v>
      </c>
      <c r="E499" s="17" t="s">
        <v>400</v>
      </c>
      <c r="G499" s="17" t="s">
        <v>964</v>
      </c>
    </row>
    <row r="500" spans="1:7" x14ac:dyDescent="0.15">
      <c r="A500" s="17" t="s">
        <v>2081</v>
      </c>
      <c r="B500" s="17" t="s">
        <v>2082</v>
      </c>
      <c r="C500" s="17" t="s">
        <v>676</v>
      </c>
      <c r="D500" s="17" t="s">
        <v>31</v>
      </c>
      <c r="E500" s="17" t="s">
        <v>401</v>
      </c>
      <c r="G500" s="17" t="s">
        <v>961</v>
      </c>
    </row>
    <row r="501" spans="1:7" x14ac:dyDescent="0.15">
      <c r="A501" s="17" t="s">
        <v>2083</v>
      </c>
      <c r="B501" s="17" t="s">
        <v>2084</v>
      </c>
      <c r="C501" s="17" t="s">
        <v>828</v>
      </c>
      <c r="D501" s="17" t="s">
        <v>34</v>
      </c>
      <c r="E501" s="17" t="s">
        <v>400</v>
      </c>
      <c r="G501" s="17" t="s">
        <v>1227</v>
      </c>
    </row>
    <row r="502" spans="1:7" x14ac:dyDescent="0.15">
      <c r="A502" s="17" t="s">
        <v>1284</v>
      </c>
      <c r="B502" s="17" t="s">
        <v>2085</v>
      </c>
      <c r="C502" s="17" t="s">
        <v>649</v>
      </c>
      <c r="D502" s="17" t="s">
        <v>35</v>
      </c>
      <c r="E502" s="17" t="s">
        <v>400</v>
      </c>
      <c r="G502" s="17" t="s">
        <v>405</v>
      </c>
    </row>
    <row r="503" spans="1:7" x14ac:dyDescent="0.15">
      <c r="A503" s="17" t="s">
        <v>2086</v>
      </c>
      <c r="B503" s="17" t="s">
        <v>1751</v>
      </c>
      <c r="C503" s="17" t="s">
        <v>814</v>
      </c>
      <c r="D503" s="17" t="s">
        <v>32</v>
      </c>
      <c r="E503" s="17" t="s">
        <v>402</v>
      </c>
      <c r="G503" s="17" t="s">
        <v>406</v>
      </c>
    </row>
    <row r="504" spans="1:7" x14ac:dyDescent="0.15">
      <c r="A504" s="17" t="s">
        <v>2087</v>
      </c>
      <c r="B504" s="17" t="s">
        <v>2088</v>
      </c>
      <c r="C504" s="17" t="s">
        <v>532</v>
      </c>
      <c r="D504" s="17" t="s">
        <v>29</v>
      </c>
      <c r="E504" s="17" t="s">
        <v>401</v>
      </c>
      <c r="G504" s="17" t="s">
        <v>956</v>
      </c>
    </row>
    <row r="505" spans="1:7" x14ac:dyDescent="0.15">
      <c r="A505" s="17" t="s">
        <v>1743</v>
      </c>
      <c r="B505" s="17" t="s">
        <v>2089</v>
      </c>
      <c r="C505" s="17" t="s">
        <v>647</v>
      </c>
      <c r="D505" s="17" t="s">
        <v>35</v>
      </c>
      <c r="E505" s="17" t="s">
        <v>401</v>
      </c>
      <c r="G505" s="17" t="s">
        <v>405</v>
      </c>
    </row>
    <row r="506" spans="1:7" x14ac:dyDescent="0.15">
      <c r="A506" s="17" t="s">
        <v>2090</v>
      </c>
      <c r="B506" s="17" t="s">
        <v>2091</v>
      </c>
      <c r="C506" s="17" t="s">
        <v>678</v>
      </c>
      <c r="D506" s="17" t="s">
        <v>31</v>
      </c>
      <c r="E506" s="17" t="s">
        <v>401</v>
      </c>
      <c r="G506" s="17" t="s">
        <v>961</v>
      </c>
    </row>
    <row r="507" spans="1:7" x14ac:dyDescent="0.15">
      <c r="A507" s="17" t="s">
        <v>2092</v>
      </c>
      <c r="B507" s="17" t="s">
        <v>2093</v>
      </c>
      <c r="C507" s="17" t="s">
        <v>2094</v>
      </c>
      <c r="D507" s="17" t="s">
        <v>2095</v>
      </c>
      <c r="E507" s="17" t="s">
        <v>400</v>
      </c>
      <c r="G507" s="17" t="s">
        <v>407</v>
      </c>
    </row>
    <row r="508" spans="1:7" x14ac:dyDescent="0.15">
      <c r="A508" s="17" t="s">
        <v>2096</v>
      </c>
      <c r="B508" s="17" t="s">
        <v>2097</v>
      </c>
      <c r="C508" s="17" t="s">
        <v>2098</v>
      </c>
      <c r="D508" s="17" t="s">
        <v>2095</v>
      </c>
      <c r="E508" s="17" t="s">
        <v>400</v>
      </c>
      <c r="G508" s="17" t="s">
        <v>407</v>
      </c>
    </row>
    <row r="509" spans="1:7" x14ac:dyDescent="0.15">
      <c r="A509" s="17" t="s">
        <v>2071</v>
      </c>
      <c r="B509" s="17" t="s">
        <v>2099</v>
      </c>
      <c r="C509" s="17" t="s">
        <v>887</v>
      </c>
      <c r="D509" s="17" t="s">
        <v>30</v>
      </c>
      <c r="E509" s="17" t="s">
        <v>400</v>
      </c>
      <c r="G509" s="17" t="s">
        <v>967</v>
      </c>
    </row>
    <row r="510" spans="1:7" x14ac:dyDescent="0.15">
      <c r="A510" s="17" t="s">
        <v>1499</v>
      </c>
      <c r="B510" s="17" t="s">
        <v>1500</v>
      </c>
      <c r="C510" s="17" t="s">
        <v>830</v>
      </c>
      <c r="D510" s="17" t="s">
        <v>34</v>
      </c>
      <c r="E510" s="17" t="s">
        <v>402</v>
      </c>
      <c r="G510" s="17" t="s">
        <v>1227</v>
      </c>
    </row>
    <row r="511" spans="1:7" x14ac:dyDescent="0.15">
      <c r="A511" s="17" t="s">
        <v>2010</v>
      </c>
      <c r="B511" s="17" t="s">
        <v>2011</v>
      </c>
      <c r="C511" s="17" t="s">
        <v>2100</v>
      </c>
      <c r="D511" s="17" t="s">
        <v>981</v>
      </c>
      <c r="E511" s="17" t="s">
        <v>400</v>
      </c>
      <c r="G511" s="17" t="s">
        <v>982</v>
      </c>
    </row>
    <row r="512" spans="1:7" x14ac:dyDescent="0.15">
      <c r="A512" s="17" t="s">
        <v>2101</v>
      </c>
      <c r="B512" s="17" t="s">
        <v>2102</v>
      </c>
      <c r="C512" s="17" t="s">
        <v>808</v>
      </c>
      <c r="D512" s="17" t="s">
        <v>32</v>
      </c>
      <c r="E512" s="17" t="s">
        <v>400</v>
      </c>
      <c r="G512" s="17" t="s">
        <v>406</v>
      </c>
    </row>
    <row r="513" spans="1:7" x14ac:dyDescent="0.15">
      <c r="A513" s="17" t="s">
        <v>2103</v>
      </c>
      <c r="B513" s="17" t="s">
        <v>2104</v>
      </c>
      <c r="C513" s="17" t="s">
        <v>781</v>
      </c>
      <c r="D513" s="17" t="s">
        <v>31</v>
      </c>
      <c r="E513" s="17" t="s">
        <v>401</v>
      </c>
      <c r="G513" s="17" t="s">
        <v>961</v>
      </c>
    </row>
    <row r="514" spans="1:7" x14ac:dyDescent="0.15">
      <c r="A514" s="17" t="s">
        <v>2105</v>
      </c>
      <c r="B514" s="17" t="s">
        <v>2106</v>
      </c>
      <c r="C514" s="17" t="s">
        <v>731</v>
      </c>
      <c r="D514" s="17" t="s">
        <v>31</v>
      </c>
      <c r="E514" s="17" t="s">
        <v>402</v>
      </c>
      <c r="G514" s="17" t="s">
        <v>961</v>
      </c>
    </row>
    <row r="515" spans="1:7" x14ac:dyDescent="0.15">
      <c r="A515" s="17" t="s">
        <v>2107</v>
      </c>
      <c r="B515" s="17" t="s">
        <v>2108</v>
      </c>
      <c r="C515" s="17" t="s">
        <v>827</v>
      </c>
      <c r="D515" s="17" t="s">
        <v>34</v>
      </c>
      <c r="E515" s="17" t="s">
        <v>400</v>
      </c>
      <c r="G515" s="17" t="s">
        <v>1227</v>
      </c>
    </row>
    <row r="516" spans="1:7" x14ac:dyDescent="0.15">
      <c r="A516" s="17" t="s">
        <v>2109</v>
      </c>
      <c r="B516" s="17" t="s">
        <v>2110</v>
      </c>
      <c r="C516" s="17" t="s">
        <v>761</v>
      </c>
      <c r="D516" s="17" t="s">
        <v>31</v>
      </c>
      <c r="E516" s="17" t="s">
        <v>402</v>
      </c>
      <c r="G516" s="17" t="s">
        <v>961</v>
      </c>
    </row>
    <row r="517" spans="1:7" x14ac:dyDescent="0.15">
      <c r="A517" s="17" t="s">
        <v>2111</v>
      </c>
      <c r="B517" s="17" t="s">
        <v>2112</v>
      </c>
      <c r="C517" s="17" t="s">
        <v>2113</v>
      </c>
      <c r="D517" s="17" t="s">
        <v>981</v>
      </c>
      <c r="E517" s="17" t="s">
        <v>400</v>
      </c>
      <c r="G517" s="17" t="s">
        <v>982</v>
      </c>
    </row>
    <row r="518" spans="1:7" x14ac:dyDescent="0.15">
      <c r="A518" s="17" t="s">
        <v>2114</v>
      </c>
      <c r="B518" s="17" t="s">
        <v>2115</v>
      </c>
      <c r="C518" s="17" t="s">
        <v>646</v>
      </c>
      <c r="D518" s="17" t="s">
        <v>35</v>
      </c>
      <c r="E518" s="17" t="s">
        <v>402</v>
      </c>
      <c r="G518" s="17" t="s">
        <v>405</v>
      </c>
    </row>
    <row r="519" spans="1:7" x14ac:dyDescent="0.15">
      <c r="A519" s="17" t="s">
        <v>2116</v>
      </c>
      <c r="B519" s="17" t="s">
        <v>2117</v>
      </c>
      <c r="C519" s="17" t="s">
        <v>677</v>
      </c>
      <c r="D519" s="17" t="s">
        <v>31</v>
      </c>
      <c r="E519" s="17" t="s">
        <v>401</v>
      </c>
      <c r="G519" s="17" t="s">
        <v>961</v>
      </c>
    </row>
    <row r="520" spans="1:7" x14ac:dyDescent="0.15">
      <c r="A520" s="17" t="s">
        <v>1453</v>
      </c>
      <c r="B520" s="17" t="s">
        <v>2118</v>
      </c>
      <c r="C520" s="17" t="s">
        <v>803</v>
      </c>
      <c r="D520" s="17" t="s">
        <v>32</v>
      </c>
      <c r="E520" s="17" t="s">
        <v>402</v>
      </c>
      <c r="G520" s="17" t="s">
        <v>406</v>
      </c>
    </row>
    <row r="521" spans="1:7" x14ac:dyDescent="0.15">
      <c r="A521" s="17" t="s">
        <v>2119</v>
      </c>
      <c r="B521" s="17" t="s">
        <v>2120</v>
      </c>
      <c r="C521" s="17" t="s">
        <v>628</v>
      </c>
      <c r="D521" s="17" t="s">
        <v>29</v>
      </c>
      <c r="E521" s="17" t="s">
        <v>402</v>
      </c>
      <c r="G521" s="17" t="s">
        <v>956</v>
      </c>
    </row>
    <row r="522" spans="1:7" x14ac:dyDescent="0.15">
      <c r="A522" s="17" t="s">
        <v>2121</v>
      </c>
      <c r="B522" s="17" t="s">
        <v>2122</v>
      </c>
      <c r="C522" s="17" t="s">
        <v>619</v>
      </c>
      <c r="D522" s="17" t="s">
        <v>29</v>
      </c>
      <c r="E522" s="17" t="s">
        <v>402</v>
      </c>
      <c r="G522" s="17" t="s">
        <v>956</v>
      </c>
    </row>
    <row r="523" spans="1:7" x14ac:dyDescent="0.15">
      <c r="A523" s="17" t="s">
        <v>2123</v>
      </c>
      <c r="B523" s="17" t="s">
        <v>2124</v>
      </c>
      <c r="C523" s="17" t="s">
        <v>2125</v>
      </c>
      <c r="D523" s="17" t="s">
        <v>30</v>
      </c>
      <c r="E523" s="17" t="s">
        <v>402</v>
      </c>
      <c r="G523" s="17" t="s">
        <v>967</v>
      </c>
    </row>
    <row r="524" spans="1:7" x14ac:dyDescent="0.15">
      <c r="A524" s="17" t="s">
        <v>2126</v>
      </c>
      <c r="B524" s="17" t="s">
        <v>2127</v>
      </c>
      <c r="C524" s="17" t="s">
        <v>826</v>
      </c>
      <c r="D524" s="17" t="s">
        <v>34</v>
      </c>
      <c r="E524" s="17" t="s">
        <v>401</v>
      </c>
      <c r="G524" s="17" t="s">
        <v>1227</v>
      </c>
    </row>
    <row r="525" spans="1:7" x14ac:dyDescent="0.15">
      <c r="A525" s="17" t="s">
        <v>2128</v>
      </c>
      <c r="B525" s="17" t="s">
        <v>1507</v>
      </c>
      <c r="C525" s="17" t="s">
        <v>582</v>
      </c>
      <c r="D525" s="17" t="s">
        <v>29</v>
      </c>
      <c r="E525" s="17" t="s">
        <v>402</v>
      </c>
      <c r="G525" s="17" t="s">
        <v>956</v>
      </c>
    </row>
    <row r="526" spans="1:7" x14ac:dyDescent="0.15">
      <c r="A526" s="17" t="s">
        <v>2129</v>
      </c>
      <c r="B526" s="17" t="s">
        <v>2130</v>
      </c>
      <c r="C526" s="17" t="s">
        <v>574</v>
      </c>
      <c r="D526" s="17" t="s">
        <v>29</v>
      </c>
      <c r="E526" s="17" t="s">
        <v>401</v>
      </c>
      <c r="G526" s="17" t="s">
        <v>956</v>
      </c>
    </row>
    <row r="527" spans="1:7" x14ac:dyDescent="0.15">
      <c r="A527" s="17" t="s">
        <v>2131</v>
      </c>
      <c r="B527" s="17" t="s">
        <v>2132</v>
      </c>
      <c r="C527" s="17" t="s">
        <v>782</v>
      </c>
      <c r="D527" s="17" t="s">
        <v>31</v>
      </c>
      <c r="E527" s="17" t="s">
        <v>401</v>
      </c>
      <c r="G527" s="17" t="s">
        <v>961</v>
      </c>
    </row>
    <row r="528" spans="1:7" x14ac:dyDescent="0.15">
      <c r="A528" s="17" t="s">
        <v>2133</v>
      </c>
      <c r="B528" s="17" t="s">
        <v>2134</v>
      </c>
      <c r="C528" s="17" t="s">
        <v>554</v>
      </c>
      <c r="D528" s="17" t="s">
        <v>29</v>
      </c>
      <c r="E528" s="17" t="s">
        <v>401</v>
      </c>
      <c r="G528" s="17" t="s">
        <v>956</v>
      </c>
    </row>
    <row r="529" spans="1:7" x14ac:dyDescent="0.15">
      <c r="A529" s="17" t="s">
        <v>2135</v>
      </c>
      <c r="B529" s="17" t="s">
        <v>2136</v>
      </c>
      <c r="C529" s="17" t="s">
        <v>631</v>
      </c>
      <c r="D529" s="17" t="s">
        <v>29</v>
      </c>
      <c r="E529" s="17" t="s">
        <v>401</v>
      </c>
      <c r="G529" s="17" t="s">
        <v>956</v>
      </c>
    </row>
    <row r="530" spans="1:7" x14ac:dyDescent="0.15">
      <c r="A530" s="17" t="s">
        <v>2137</v>
      </c>
      <c r="B530" s="17" t="s">
        <v>2138</v>
      </c>
      <c r="C530" s="17" t="s">
        <v>881</v>
      </c>
      <c r="D530" s="17" t="s">
        <v>30</v>
      </c>
      <c r="E530" s="17" t="s">
        <v>401</v>
      </c>
      <c r="G530" s="17" t="s">
        <v>967</v>
      </c>
    </row>
    <row r="531" spans="1:7" x14ac:dyDescent="0.15">
      <c r="A531" s="17" t="s">
        <v>2139</v>
      </c>
      <c r="B531" s="17" t="s">
        <v>2140</v>
      </c>
      <c r="C531" s="17" t="s">
        <v>882</v>
      </c>
      <c r="D531" s="17" t="s">
        <v>30</v>
      </c>
      <c r="E531" s="17" t="s">
        <v>401</v>
      </c>
      <c r="G531" s="17" t="s">
        <v>967</v>
      </c>
    </row>
    <row r="532" spans="1:7" x14ac:dyDescent="0.15">
      <c r="A532" s="17" t="s">
        <v>2141</v>
      </c>
      <c r="B532" s="17" t="s">
        <v>2142</v>
      </c>
      <c r="C532" s="17" t="s">
        <v>516</v>
      </c>
      <c r="D532" s="17" t="s">
        <v>29</v>
      </c>
      <c r="E532" s="17" t="s">
        <v>401</v>
      </c>
      <c r="G532" s="17" t="s">
        <v>956</v>
      </c>
    </row>
  </sheetData>
  <phoneticPr fontId="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B1:G208"/>
  <sheetViews>
    <sheetView zoomScale="130" workbookViewId="0">
      <selection activeCell="L15" sqref="L15:X32"/>
    </sheetView>
  </sheetViews>
  <sheetFormatPr baseColWidth="10" defaultColWidth="8.83203125" defaultRowHeight="14" x14ac:dyDescent="0.15"/>
  <cols>
    <col min="2" max="2" width="20.6640625" bestFit="1" customWidth="1"/>
    <col min="3" max="3" width="8.83203125" style="19"/>
  </cols>
  <sheetData>
    <row r="1" spans="2:7" ht="15" thickBot="1" x14ac:dyDescent="0.2"/>
    <row r="2" spans="2:7" x14ac:dyDescent="0.15">
      <c r="B2" t="s">
        <v>272</v>
      </c>
      <c r="C2" s="19" t="s">
        <v>5</v>
      </c>
      <c r="E2" s="103" t="s">
        <v>269</v>
      </c>
      <c r="F2" s="104" t="s">
        <v>270</v>
      </c>
      <c r="G2" t="s">
        <v>2397</v>
      </c>
    </row>
    <row r="3" spans="2:7" x14ac:dyDescent="0.15">
      <c r="B3" t="s">
        <v>259</v>
      </c>
      <c r="C3" s="19" t="s">
        <v>271</v>
      </c>
      <c r="E3" s="105" t="s">
        <v>254</v>
      </c>
      <c r="F3" s="106" t="s">
        <v>167</v>
      </c>
    </row>
    <row r="4" spans="2:7" x14ac:dyDescent="0.15">
      <c r="B4" t="s">
        <v>259</v>
      </c>
      <c r="C4" s="19" t="s">
        <v>74</v>
      </c>
      <c r="E4" s="105" t="s">
        <v>255</v>
      </c>
      <c r="F4" s="106" t="s">
        <v>173</v>
      </c>
    </row>
    <row r="5" spans="2:7" x14ac:dyDescent="0.15">
      <c r="B5" t="s">
        <v>259</v>
      </c>
      <c r="C5" s="19" t="s">
        <v>76</v>
      </c>
      <c r="E5" s="105" t="s">
        <v>256</v>
      </c>
      <c r="F5" s="106" t="s">
        <v>178</v>
      </c>
    </row>
    <row r="6" spans="2:7" x14ac:dyDescent="0.15">
      <c r="B6" t="s">
        <v>259</v>
      </c>
      <c r="C6" s="19" t="s">
        <v>78</v>
      </c>
      <c r="E6" s="105" t="s">
        <v>257</v>
      </c>
      <c r="F6" s="106" t="s">
        <v>190</v>
      </c>
    </row>
    <row r="7" spans="2:7" x14ac:dyDescent="0.15">
      <c r="B7" t="s">
        <v>259</v>
      </c>
      <c r="C7" s="19" t="s">
        <v>79</v>
      </c>
      <c r="E7" s="107" t="s">
        <v>72</v>
      </c>
      <c r="F7" s="106" t="s">
        <v>94</v>
      </c>
    </row>
    <row r="8" spans="2:7" ht="15" thickBot="1" x14ac:dyDescent="0.2">
      <c r="B8" t="s">
        <v>259</v>
      </c>
      <c r="C8" s="19" t="s">
        <v>81</v>
      </c>
      <c r="E8" s="108" t="s">
        <v>218</v>
      </c>
      <c r="F8" s="109" t="s">
        <v>271</v>
      </c>
    </row>
    <row r="9" spans="2:7" x14ac:dyDescent="0.15">
      <c r="B9" t="s">
        <v>259</v>
      </c>
      <c r="C9" s="19" t="s">
        <v>83</v>
      </c>
    </row>
    <row r="10" spans="2:7" x14ac:dyDescent="0.15">
      <c r="B10" t="s">
        <v>259</v>
      </c>
      <c r="C10" s="19" t="s">
        <v>85</v>
      </c>
    </row>
    <row r="11" spans="2:7" x14ac:dyDescent="0.15">
      <c r="B11" t="s">
        <v>259</v>
      </c>
      <c r="C11" s="19" t="s">
        <v>87</v>
      </c>
    </row>
    <row r="12" spans="2:7" x14ac:dyDescent="0.15">
      <c r="B12" t="s">
        <v>259</v>
      </c>
      <c r="C12" s="19" t="s">
        <v>89</v>
      </c>
    </row>
    <row r="13" spans="2:7" x14ac:dyDescent="0.15">
      <c r="B13" t="s">
        <v>259</v>
      </c>
      <c r="C13" s="19" t="s">
        <v>91</v>
      </c>
    </row>
    <row r="14" spans="2:7" x14ac:dyDescent="0.15">
      <c r="B14" t="s">
        <v>259</v>
      </c>
      <c r="C14" s="19" t="s">
        <v>93</v>
      </c>
    </row>
    <row r="15" spans="2:7" x14ac:dyDescent="0.15">
      <c r="B15" t="s">
        <v>259</v>
      </c>
      <c r="C15" s="19" t="s">
        <v>95</v>
      </c>
    </row>
    <row r="16" spans="2:7" x14ac:dyDescent="0.15">
      <c r="B16" t="s">
        <v>259</v>
      </c>
      <c r="C16" s="19" t="s">
        <v>97</v>
      </c>
    </row>
    <row r="17" spans="2:3" x14ac:dyDescent="0.15">
      <c r="B17" t="s">
        <v>259</v>
      </c>
      <c r="C17" s="19" t="s">
        <v>66</v>
      </c>
    </row>
    <row r="18" spans="2:3" x14ac:dyDescent="0.15">
      <c r="B18" t="s">
        <v>259</v>
      </c>
      <c r="C18" s="19" t="s">
        <v>100</v>
      </c>
    </row>
    <row r="19" spans="2:3" x14ac:dyDescent="0.15">
      <c r="B19" t="s">
        <v>259</v>
      </c>
      <c r="C19" s="19" t="s">
        <v>101</v>
      </c>
    </row>
    <row r="20" spans="2:3" x14ac:dyDescent="0.15">
      <c r="B20" t="s">
        <v>259</v>
      </c>
      <c r="C20" s="19" t="s">
        <v>102</v>
      </c>
    </row>
    <row r="21" spans="2:3" x14ac:dyDescent="0.15">
      <c r="B21" t="s">
        <v>259</v>
      </c>
      <c r="C21" s="19" t="s">
        <v>103</v>
      </c>
    </row>
    <row r="22" spans="2:3" x14ac:dyDescent="0.15">
      <c r="B22" t="s">
        <v>259</v>
      </c>
      <c r="C22" s="19" t="s">
        <v>65</v>
      </c>
    </row>
    <row r="23" spans="2:3" x14ac:dyDescent="0.15">
      <c r="B23" t="s">
        <v>259</v>
      </c>
      <c r="C23" s="19" t="s">
        <v>105</v>
      </c>
    </row>
    <row r="24" spans="2:3" x14ac:dyDescent="0.15">
      <c r="B24" t="s">
        <v>259</v>
      </c>
      <c r="C24" s="19" t="s">
        <v>73</v>
      </c>
    </row>
    <row r="25" spans="2:3" x14ac:dyDescent="0.15">
      <c r="B25" t="s">
        <v>259</v>
      </c>
      <c r="C25" s="19" t="s">
        <v>107</v>
      </c>
    </row>
    <row r="26" spans="2:3" x14ac:dyDescent="0.15">
      <c r="B26" t="s">
        <v>259</v>
      </c>
      <c r="C26" s="19" t="s">
        <v>108</v>
      </c>
    </row>
    <row r="27" spans="2:3" x14ac:dyDescent="0.15">
      <c r="B27" t="s">
        <v>259</v>
      </c>
      <c r="C27" s="19" t="s">
        <v>59</v>
      </c>
    </row>
    <row r="28" spans="2:3" x14ac:dyDescent="0.15">
      <c r="B28" t="s">
        <v>259</v>
      </c>
      <c r="C28" s="19" t="s">
        <v>84</v>
      </c>
    </row>
    <row r="29" spans="2:3" x14ac:dyDescent="0.15">
      <c r="B29" t="s">
        <v>259</v>
      </c>
      <c r="C29" s="19" t="s">
        <v>98</v>
      </c>
    </row>
    <row r="30" spans="2:3" x14ac:dyDescent="0.15">
      <c r="B30" t="s">
        <v>259</v>
      </c>
      <c r="C30" s="19" t="s">
        <v>69</v>
      </c>
    </row>
    <row r="31" spans="2:3" x14ac:dyDescent="0.15">
      <c r="B31" t="s">
        <v>259</v>
      </c>
      <c r="C31" s="19" t="s">
        <v>90</v>
      </c>
    </row>
    <row r="32" spans="2:3" x14ac:dyDescent="0.15">
      <c r="B32" t="s">
        <v>259</v>
      </c>
      <c r="C32" s="19" t="s">
        <v>55</v>
      </c>
    </row>
    <row r="33" spans="2:3" x14ac:dyDescent="0.15">
      <c r="B33" t="s">
        <v>259</v>
      </c>
      <c r="C33" s="19" t="s">
        <v>86</v>
      </c>
    </row>
    <row r="34" spans="2:3" x14ac:dyDescent="0.15">
      <c r="B34" t="s">
        <v>259</v>
      </c>
      <c r="C34" s="19" t="s">
        <v>94</v>
      </c>
    </row>
    <row r="35" spans="2:3" x14ac:dyDescent="0.15">
      <c r="B35" t="s">
        <v>259</v>
      </c>
      <c r="C35" s="19" t="s">
        <v>68</v>
      </c>
    </row>
    <row r="36" spans="2:3" x14ac:dyDescent="0.15">
      <c r="B36" t="s">
        <v>259</v>
      </c>
      <c r="C36" s="19" t="s">
        <v>99</v>
      </c>
    </row>
    <row r="37" spans="2:3" x14ac:dyDescent="0.15">
      <c r="B37" t="s">
        <v>259</v>
      </c>
      <c r="C37" s="19" t="s">
        <v>52</v>
      </c>
    </row>
    <row r="38" spans="2:3" x14ac:dyDescent="0.15">
      <c r="B38" t="s">
        <v>259</v>
      </c>
      <c r="C38" s="19" t="s">
        <v>75</v>
      </c>
    </row>
    <row r="39" spans="2:3" x14ac:dyDescent="0.15">
      <c r="B39" t="s">
        <v>259</v>
      </c>
      <c r="C39" s="19" t="s">
        <v>88</v>
      </c>
    </row>
    <row r="40" spans="2:3" x14ac:dyDescent="0.15">
      <c r="B40" t="s">
        <v>259</v>
      </c>
      <c r="C40" s="19" t="s">
        <v>112</v>
      </c>
    </row>
    <row r="41" spans="2:3" x14ac:dyDescent="0.15">
      <c r="B41" t="s">
        <v>259</v>
      </c>
      <c r="C41" s="19" t="s">
        <v>115</v>
      </c>
    </row>
    <row r="42" spans="2:3" x14ac:dyDescent="0.15">
      <c r="B42" t="s">
        <v>259</v>
      </c>
      <c r="C42" s="19" t="s">
        <v>50</v>
      </c>
    </row>
    <row r="43" spans="2:3" x14ac:dyDescent="0.15">
      <c r="B43" t="s">
        <v>259</v>
      </c>
      <c r="C43" s="19" t="s">
        <v>82</v>
      </c>
    </row>
    <row r="44" spans="2:3" x14ac:dyDescent="0.15">
      <c r="B44" t="s">
        <v>259</v>
      </c>
      <c r="C44" s="19" t="s">
        <v>96</v>
      </c>
    </row>
    <row r="45" spans="2:3" x14ac:dyDescent="0.15">
      <c r="B45" t="s">
        <v>259</v>
      </c>
      <c r="C45" s="19" t="s">
        <v>113</v>
      </c>
    </row>
    <row r="46" spans="2:3" x14ac:dyDescent="0.15">
      <c r="B46" t="s">
        <v>259</v>
      </c>
      <c r="C46" s="19" t="s">
        <v>114</v>
      </c>
    </row>
    <row r="47" spans="2:3" x14ac:dyDescent="0.15">
      <c r="B47" t="s">
        <v>259</v>
      </c>
      <c r="C47" s="19" t="s">
        <v>48</v>
      </c>
    </row>
    <row r="48" spans="2:3" x14ac:dyDescent="0.15">
      <c r="B48" t="s">
        <v>259</v>
      </c>
      <c r="C48" s="19" t="s">
        <v>77</v>
      </c>
    </row>
    <row r="49" spans="2:3" x14ac:dyDescent="0.15">
      <c r="B49" t="s">
        <v>259</v>
      </c>
      <c r="C49" s="19" t="s">
        <v>92</v>
      </c>
    </row>
    <row r="50" spans="2:3" x14ac:dyDescent="0.15">
      <c r="B50" t="s">
        <v>259</v>
      </c>
      <c r="C50" s="19" t="s">
        <v>110</v>
      </c>
    </row>
    <row r="51" spans="2:3" x14ac:dyDescent="0.15">
      <c r="B51" t="s">
        <v>259</v>
      </c>
      <c r="C51" s="19" t="s">
        <v>116</v>
      </c>
    </row>
    <row r="52" spans="2:3" x14ac:dyDescent="0.15">
      <c r="B52" t="s">
        <v>259</v>
      </c>
      <c r="C52" s="19" t="s">
        <v>57</v>
      </c>
    </row>
    <row r="53" spans="2:3" x14ac:dyDescent="0.15">
      <c r="B53" t="s">
        <v>259</v>
      </c>
      <c r="C53" s="19" t="s">
        <v>104</v>
      </c>
    </row>
    <row r="54" spans="2:3" x14ac:dyDescent="0.15">
      <c r="B54" t="s">
        <v>259</v>
      </c>
      <c r="C54" s="19" t="s">
        <v>111</v>
      </c>
    </row>
    <row r="55" spans="2:3" x14ac:dyDescent="0.15">
      <c r="B55" t="s">
        <v>259</v>
      </c>
      <c r="C55" s="19" t="s">
        <v>118</v>
      </c>
    </row>
    <row r="56" spans="2:3" x14ac:dyDescent="0.15">
      <c r="B56" t="s">
        <v>259</v>
      </c>
      <c r="C56" s="19" t="s">
        <v>120</v>
      </c>
    </row>
    <row r="57" spans="2:3" x14ac:dyDescent="0.15">
      <c r="B57" t="s">
        <v>259</v>
      </c>
      <c r="C57" s="19" t="s">
        <v>123</v>
      </c>
    </row>
    <row r="58" spans="2:3" x14ac:dyDescent="0.15">
      <c r="B58" t="s">
        <v>259</v>
      </c>
      <c r="C58" s="19" t="s">
        <v>117</v>
      </c>
    </row>
    <row r="59" spans="2:3" x14ac:dyDescent="0.15">
      <c r="B59" t="s">
        <v>259</v>
      </c>
      <c r="C59" s="19" t="s">
        <v>121</v>
      </c>
    </row>
    <row r="60" spans="2:3" x14ac:dyDescent="0.15">
      <c r="B60" t="s">
        <v>259</v>
      </c>
      <c r="C60" s="19" t="s">
        <v>258</v>
      </c>
    </row>
    <row r="61" spans="2:3" x14ac:dyDescent="0.15">
      <c r="B61" t="s">
        <v>259</v>
      </c>
      <c r="C61" s="19" t="s">
        <v>124</v>
      </c>
    </row>
    <row r="62" spans="2:3" x14ac:dyDescent="0.15">
      <c r="B62" t="s">
        <v>259</v>
      </c>
      <c r="C62" s="19" t="s">
        <v>125</v>
      </c>
    </row>
    <row r="63" spans="2:3" x14ac:dyDescent="0.15">
      <c r="B63" t="s">
        <v>260</v>
      </c>
      <c r="C63" s="19" t="s">
        <v>126</v>
      </c>
    </row>
    <row r="64" spans="2:3" x14ac:dyDescent="0.15">
      <c r="B64" t="s">
        <v>260</v>
      </c>
      <c r="C64" s="19" t="s">
        <v>127</v>
      </c>
    </row>
    <row r="65" spans="2:3" x14ac:dyDescent="0.15">
      <c r="B65" t="s">
        <v>260</v>
      </c>
      <c r="C65" s="19" t="s">
        <v>128</v>
      </c>
    </row>
    <row r="66" spans="2:3" x14ac:dyDescent="0.15">
      <c r="B66" t="s">
        <v>260</v>
      </c>
      <c r="C66" s="19" t="s">
        <v>220</v>
      </c>
    </row>
    <row r="67" spans="2:3" x14ac:dyDescent="0.15">
      <c r="B67" t="s">
        <v>260</v>
      </c>
      <c r="C67" s="19" t="s">
        <v>222</v>
      </c>
    </row>
    <row r="68" spans="2:3" x14ac:dyDescent="0.15">
      <c r="B68" t="s">
        <v>260</v>
      </c>
      <c r="C68" s="19" t="s">
        <v>129</v>
      </c>
    </row>
    <row r="69" spans="2:3" x14ac:dyDescent="0.15">
      <c r="B69" t="s">
        <v>260</v>
      </c>
      <c r="C69" s="19" t="s">
        <v>130</v>
      </c>
    </row>
    <row r="70" spans="2:3" x14ac:dyDescent="0.15">
      <c r="B70" t="s">
        <v>260</v>
      </c>
      <c r="C70" s="19" t="s">
        <v>227</v>
      </c>
    </row>
    <row r="71" spans="2:3" x14ac:dyDescent="0.15">
      <c r="B71" t="s">
        <v>260</v>
      </c>
      <c r="C71" s="19" t="s">
        <v>228</v>
      </c>
    </row>
    <row r="72" spans="2:3" x14ac:dyDescent="0.15">
      <c r="B72" t="s">
        <v>260</v>
      </c>
      <c r="C72" s="19" t="s">
        <v>131</v>
      </c>
    </row>
    <row r="73" spans="2:3" x14ac:dyDescent="0.15">
      <c r="B73" t="s">
        <v>260</v>
      </c>
      <c r="C73" s="19" t="s">
        <v>132</v>
      </c>
    </row>
    <row r="74" spans="2:3" x14ac:dyDescent="0.15">
      <c r="B74" t="s">
        <v>260</v>
      </c>
      <c r="C74" s="19" t="s">
        <v>133</v>
      </c>
    </row>
    <row r="75" spans="2:3" x14ac:dyDescent="0.15">
      <c r="B75" t="s">
        <v>260</v>
      </c>
      <c r="C75" s="19" t="s">
        <v>134</v>
      </c>
    </row>
    <row r="76" spans="2:3" x14ac:dyDescent="0.15">
      <c r="B76" t="s">
        <v>260</v>
      </c>
      <c r="C76" s="19" t="s">
        <v>135</v>
      </c>
    </row>
    <row r="77" spans="2:3" x14ac:dyDescent="0.15">
      <c r="B77" t="s">
        <v>260</v>
      </c>
      <c r="C77" s="19" t="s">
        <v>136</v>
      </c>
    </row>
    <row r="78" spans="2:3" x14ac:dyDescent="0.15">
      <c r="B78" t="s">
        <v>260</v>
      </c>
      <c r="C78" s="19" t="s">
        <v>137</v>
      </c>
    </row>
    <row r="79" spans="2:3" x14ac:dyDescent="0.15">
      <c r="B79" t="s">
        <v>260</v>
      </c>
      <c r="C79" s="19" t="s">
        <v>239</v>
      </c>
    </row>
    <row r="80" spans="2:3" x14ac:dyDescent="0.15">
      <c r="B80" t="s">
        <v>260</v>
      </c>
      <c r="C80" s="19" t="s">
        <v>138</v>
      </c>
    </row>
    <row r="81" spans="2:3" x14ac:dyDescent="0.15">
      <c r="B81" t="s">
        <v>260</v>
      </c>
      <c r="C81" s="19" t="s">
        <v>139</v>
      </c>
    </row>
    <row r="82" spans="2:3" x14ac:dyDescent="0.15">
      <c r="B82" t="s">
        <v>260</v>
      </c>
      <c r="C82" s="19" t="s">
        <v>140</v>
      </c>
    </row>
    <row r="83" spans="2:3" x14ac:dyDescent="0.15">
      <c r="B83" t="s">
        <v>260</v>
      </c>
      <c r="C83" s="19" t="s">
        <v>141</v>
      </c>
    </row>
    <row r="84" spans="2:3" x14ac:dyDescent="0.15">
      <c r="B84" t="s">
        <v>260</v>
      </c>
      <c r="C84" s="19" t="s">
        <v>142</v>
      </c>
    </row>
    <row r="85" spans="2:3" x14ac:dyDescent="0.15">
      <c r="B85" t="s">
        <v>260</v>
      </c>
      <c r="C85" s="19" t="s">
        <v>245</v>
      </c>
    </row>
    <row r="86" spans="2:3" x14ac:dyDescent="0.15">
      <c r="B86" t="s">
        <v>260</v>
      </c>
      <c r="C86" s="19" t="s">
        <v>143</v>
      </c>
    </row>
    <row r="87" spans="2:3" x14ac:dyDescent="0.15">
      <c r="B87" t="s">
        <v>260</v>
      </c>
      <c r="C87" s="19" t="s">
        <v>144</v>
      </c>
    </row>
    <row r="88" spans="2:3" x14ac:dyDescent="0.15">
      <c r="B88" t="s">
        <v>260</v>
      </c>
      <c r="C88" s="19" t="s">
        <v>145</v>
      </c>
    </row>
    <row r="89" spans="2:3" x14ac:dyDescent="0.15">
      <c r="B89" t="s">
        <v>260</v>
      </c>
      <c r="C89" s="19" t="s">
        <v>146</v>
      </c>
    </row>
    <row r="90" spans="2:3" x14ac:dyDescent="0.15">
      <c r="B90" t="s">
        <v>260</v>
      </c>
      <c r="C90" s="19" t="s">
        <v>147</v>
      </c>
    </row>
    <row r="91" spans="2:3" x14ac:dyDescent="0.15">
      <c r="B91" t="s">
        <v>260</v>
      </c>
      <c r="C91" s="19" t="s">
        <v>250</v>
      </c>
    </row>
    <row r="92" spans="2:3" x14ac:dyDescent="0.15">
      <c r="B92" t="s">
        <v>260</v>
      </c>
      <c r="C92" s="19" t="s">
        <v>148</v>
      </c>
    </row>
    <row r="93" spans="2:3" x14ac:dyDescent="0.15">
      <c r="B93" t="s">
        <v>260</v>
      </c>
      <c r="C93" s="19" t="s">
        <v>149</v>
      </c>
    </row>
    <row r="94" spans="2:3" x14ac:dyDescent="0.15">
      <c r="B94" t="s">
        <v>260</v>
      </c>
      <c r="C94" s="19" t="s">
        <v>150</v>
      </c>
    </row>
    <row r="95" spans="2:3" x14ac:dyDescent="0.15">
      <c r="B95" t="s">
        <v>260</v>
      </c>
      <c r="C95" s="19" t="s">
        <v>151</v>
      </c>
    </row>
    <row r="96" spans="2:3" x14ac:dyDescent="0.15">
      <c r="B96" t="s">
        <v>260</v>
      </c>
      <c r="C96" s="19" t="s">
        <v>152</v>
      </c>
    </row>
    <row r="97" spans="2:3" x14ac:dyDescent="0.15">
      <c r="B97" t="s">
        <v>260</v>
      </c>
      <c r="C97" s="19" t="s">
        <v>153</v>
      </c>
    </row>
    <row r="98" spans="2:3" x14ac:dyDescent="0.15">
      <c r="B98" t="s">
        <v>260</v>
      </c>
      <c r="C98" s="19" t="s">
        <v>154</v>
      </c>
    </row>
    <row r="99" spans="2:3" x14ac:dyDescent="0.15">
      <c r="B99" t="s">
        <v>260</v>
      </c>
      <c r="C99" s="19" t="s">
        <v>155</v>
      </c>
    </row>
    <row r="100" spans="2:3" x14ac:dyDescent="0.15">
      <c r="B100" t="s">
        <v>260</v>
      </c>
      <c r="C100" s="19" t="s">
        <v>156</v>
      </c>
    </row>
    <row r="101" spans="2:3" x14ac:dyDescent="0.15">
      <c r="B101" t="s">
        <v>260</v>
      </c>
      <c r="C101" s="19" t="s">
        <v>252</v>
      </c>
    </row>
    <row r="102" spans="2:3" x14ac:dyDescent="0.15">
      <c r="B102" t="s">
        <v>260</v>
      </c>
      <c r="C102" s="19" t="s">
        <v>253</v>
      </c>
    </row>
    <row r="103" spans="2:3" x14ac:dyDescent="0.15">
      <c r="B103" t="s">
        <v>260</v>
      </c>
      <c r="C103" s="19" t="s">
        <v>157</v>
      </c>
    </row>
    <row r="104" spans="2:3" x14ac:dyDescent="0.15">
      <c r="B104" t="s">
        <v>260</v>
      </c>
      <c r="C104" s="19" t="s">
        <v>158</v>
      </c>
    </row>
    <row r="105" spans="2:3" x14ac:dyDescent="0.15">
      <c r="B105" t="s">
        <v>260</v>
      </c>
      <c r="C105" s="19" t="s">
        <v>159</v>
      </c>
    </row>
    <row r="106" spans="2:3" x14ac:dyDescent="0.15">
      <c r="B106" t="s">
        <v>260</v>
      </c>
      <c r="C106" s="19" t="s">
        <v>160</v>
      </c>
    </row>
    <row r="107" spans="2:3" x14ac:dyDescent="0.15">
      <c r="B107" t="s">
        <v>261</v>
      </c>
      <c r="C107" s="19" t="s">
        <v>215</v>
      </c>
    </row>
    <row r="108" spans="2:3" x14ac:dyDescent="0.15">
      <c r="B108" t="s">
        <v>261</v>
      </c>
      <c r="C108" s="19" t="s">
        <v>119</v>
      </c>
    </row>
    <row r="109" spans="2:3" x14ac:dyDescent="0.15">
      <c r="B109" t="s">
        <v>261</v>
      </c>
      <c r="C109" s="19" t="s">
        <v>80</v>
      </c>
    </row>
    <row r="110" spans="2:3" x14ac:dyDescent="0.15">
      <c r="B110" t="s">
        <v>261</v>
      </c>
      <c r="C110" s="19" t="s">
        <v>62</v>
      </c>
    </row>
    <row r="111" spans="2:3" x14ac:dyDescent="0.15">
      <c r="B111" t="s">
        <v>262</v>
      </c>
      <c r="C111" s="19" t="s">
        <v>216</v>
      </c>
    </row>
    <row r="112" spans="2:3" x14ac:dyDescent="0.15">
      <c r="B112" t="s">
        <v>262</v>
      </c>
      <c r="C112" s="19" t="s">
        <v>161</v>
      </c>
    </row>
    <row r="113" spans="2:3" x14ac:dyDescent="0.15">
      <c r="B113" t="s">
        <v>262</v>
      </c>
      <c r="C113" s="19" t="s">
        <v>122</v>
      </c>
    </row>
    <row r="114" spans="2:3" x14ac:dyDescent="0.15">
      <c r="B114" t="s">
        <v>262</v>
      </c>
      <c r="C114" s="19" t="s">
        <v>106</v>
      </c>
    </row>
    <row r="115" spans="2:3" x14ac:dyDescent="0.15">
      <c r="B115" t="s">
        <v>267</v>
      </c>
      <c r="C115" s="19" t="s">
        <v>60</v>
      </c>
    </row>
    <row r="116" spans="2:3" x14ac:dyDescent="0.15">
      <c r="B116" t="s">
        <v>267</v>
      </c>
      <c r="C116" s="19" t="s">
        <v>61</v>
      </c>
    </row>
    <row r="117" spans="2:3" x14ac:dyDescent="0.15">
      <c r="B117" t="s">
        <v>267</v>
      </c>
      <c r="C117" s="19" t="s">
        <v>63</v>
      </c>
    </row>
    <row r="118" spans="2:3" x14ac:dyDescent="0.15">
      <c r="B118" t="s">
        <v>267</v>
      </c>
      <c r="C118" s="19" t="s">
        <v>53</v>
      </c>
    </row>
    <row r="119" spans="2:3" x14ac:dyDescent="0.15">
      <c r="B119" t="s">
        <v>267</v>
      </c>
      <c r="C119" s="19" t="s">
        <v>45</v>
      </c>
    </row>
    <row r="120" spans="2:3" x14ac:dyDescent="0.15">
      <c r="B120" t="s">
        <v>267</v>
      </c>
      <c r="C120" s="19" t="s">
        <v>43</v>
      </c>
    </row>
    <row r="121" spans="2:3" x14ac:dyDescent="0.15">
      <c r="B121" t="s">
        <v>267</v>
      </c>
      <c r="C121" s="19" t="s">
        <v>234</v>
      </c>
    </row>
    <row r="122" spans="2:3" x14ac:dyDescent="0.15">
      <c r="B122" t="s">
        <v>267</v>
      </c>
      <c r="C122" s="19" t="s">
        <v>41</v>
      </c>
    </row>
    <row r="123" spans="2:3" x14ac:dyDescent="0.15">
      <c r="B123" t="s">
        <v>7</v>
      </c>
      <c r="C123" s="19" t="s">
        <v>40</v>
      </c>
    </row>
    <row r="124" spans="2:3" x14ac:dyDescent="0.15">
      <c r="B124" t="s">
        <v>7</v>
      </c>
      <c r="C124" s="19" t="s">
        <v>42</v>
      </c>
    </row>
    <row r="125" spans="2:3" x14ac:dyDescent="0.15">
      <c r="B125" t="s">
        <v>7</v>
      </c>
      <c r="C125" s="19" t="s">
        <v>44</v>
      </c>
    </row>
    <row r="126" spans="2:3" x14ac:dyDescent="0.15">
      <c r="B126" t="s">
        <v>7</v>
      </c>
      <c r="C126" s="19" t="s">
        <v>231</v>
      </c>
    </row>
    <row r="127" spans="2:3" x14ac:dyDescent="0.15">
      <c r="B127" t="s">
        <v>7</v>
      </c>
      <c r="C127" s="19" t="s">
        <v>46</v>
      </c>
    </row>
    <row r="128" spans="2:3" x14ac:dyDescent="0.15">
      <c r="B128" t="s">
        <v>7</v>
      </c>
      <c r="C128" s="19" t="s">
        <v>58</v>
      </c>
    </row>
    <row r="129" spans="2:3" x14ac:dyDescent="0.15">
      <c r="B129" t="s">
        <v>7</v>
      </c>
      <c r="C129" s="19" t="s">
        <v>236</v>
      </c>
    </row>
    <row r="130" spans="2:3" x14ac:dyDescent="0.15">
      <c r="B130" t="s">
        <v>7</v>
      </c>
      <c r="C130" s="19" t="s">
        <v>47</v>
      </c>
    </row>
    <row r="131" spans="2:3" x14ac:dyDescent="0.15">
      <c r="B131" t="s">
        <v>7</v>
      </c>
      <c r="C131" s="19" t="s">
        <v>240</v>
      </c>
    </row>
    <row r="132" spans="2:3" x14ac:dyDescent="0.15">
      <c r="B132" t="s">
        <v>7</v>
      </c>
      <c r="C132" s="19" t="s">
        <v>56</v>
      </c>
    </row>
    <row r="133" spans="2:3" x14ac:dyDescent="0.15">
      <c r="B133" t="s">
        <v>7</v>
      </c>
      <c r="C133" s="19" t="s">
        <v>54</v>
      </c>
    </row>
    <row r="134" spans="2:3" x14ac:dyDescent="0.15">
      <c r="B134" t="s">
        <v>7</v>
      </c>
      <c r="C134" s="19" t="s">
        <v>51</v>
      </c>
    </row>
    <row r="135" spans="2:3" x14ac:dyDescent="0.15">
      <c r="B135" t="s">
        <v>7</v>
      </c>
      <c r="C135" s="19" t="s">
        <v>243</v>
      </c>
    </row>
    <row r="136" spans="2:3" x14ac:dyDescent="0.15">
      <c r="B136" t="s">
        <v>7</v>
      </c>
      <c r="C136" s="19" t="s">
        <v>244</v>
      </c>
    </row>
    <row r="137" spans="2:3" x14ac:dyDescent="0.15">
      <c r="B137" t="s">
        <v>7</v>
      </c>
      <c r="C137" s="19" t="s">
        <v>49</v>
      </c>
    </row>
    <row r="138" spans="2:3" x14ac:dyDescent="0.15">
      <c r="B138" t="s">
        <v>7</v>
      </c>
      <c r="C138" s="19" t="s">
        <v>246</v>
      </c>
    </row>
    <row r="139" spans="2:3" x14ac:dyDescent="0.15">
      <c r="B139" t="s">
        <v>265</v>
      </c>
      <c r="C139" s="19" t="s">
        <v>200</v>
      </c>
    </row>
    <row r="140" spans="2:3" x14ac:dyDescent="0.15">
      <c r="B140" t="s">
        <v>265</v>
      </c>
      <c r="C140" s="19" t="s">
        <v>201</v>
      </c>
    </row>
    <row r="141" spans="2:3" x14ac:dyDescent="0.15">
      <c r="B141" t="s">
        <v>265</v>
      </c>
      <c r="C141" s="19" t="s">
        <v>202</v>
      </c>
    </row>
    <row r="142" spans="2:3" x14ac:dyDescent="0.15">
      <c r="B142" t="s">
        <v>265</v>
      </c>
      <c r="C142" s="19" t="s">
        <v>247</v>
      </c>
    </row>
    <row r="143" spans="2:3" x14ac:dyDescent="0.15">
      <c r="B143" t="s">
        <v>266</v>
      </c>
      <c r="C143" s="19" t="s">
        <v>197</v>
      </c>
    </row>
    <row r="144" spans="2:3" x14ac:dyDescent="0.15">
      <c r="B144" t="s">
        <v>266</v>
      </c>
      <c r="C144" s="19" t="s">
        <v>198</v>
      </c>
    </row>
    <row r="145" spans="2:3" x14ac:dyDescent="0.15">
      <c r="B145" t="s">
        <v>266</v>
      </c>
      <c r="C145" s="19" t="s">
        <v>199</v>
      </c>
    </row>
    <row r="146" spans="2:3" x14ac:dyDescent="0.15">
      <c r="B146" t="s">
        <v>263</v>
      </c>
      <c r="C146" s="19" t="s">
        <v>217</v>
      </c>
    </row>
    <row r="147" spans="2:3" x14ac:dyDescent="0.15">
      <c r="B147" t="s">
        <v>263</v>
      </c>
      <c r="C147" s="19" t="s">
        <v>219</v>
      </c>
    </row>
    <row r="148" spans="2:3" x14ac:dyDescent="0.15">
      <c r="B148" t="s">
        <v>263</v>
      </c>
      <c r="C148" s="19" t="s">
        <v>221</v>
      </c>
    </row>
    <row r="149" spans="2:3" x14ac:dyDescent="0.15">
      <c r="B149" t="s">
        <v>263</v>
      </c>
      <c r="C149" s="19" t="s">
        <v>223</v>
      </c>
    </row>
    <row r="150" spans="2:3" x14ac:dyDescent="0.15">
      <c r="B150" t="s">
        <v>263</v>
      </c>
      <c r="C150" s="19" t="s">
        <v>225</v>
      </c>
    </row>
    <row r="151" spans="2:3" x14ac:dyDescent="0.15">
      <c r="B151" t="s">
        <v>263</v>
      </c>
      <c r="C151" s="19" t="s">
        <v>70</v>
      </c>
    </row>
    <row r="152" spans="2:3" x14ac:dyDescent="0.15">
      <c r="B152" t="s">
        <v>264</v>
      </c>
      <c r="C152" s="19" t="s">
        <v>229</v>
      </c>
    </row>
    <row r="153" spans="2:3" x14ac:dyDescent="0.15">
      <c r="B153" t="s">
        <v>264</v>
      </c>
      <c r="C153" s="19" t="s">
        <v>230</v>
      </c>
    </row>
    <row r="154" spans="2:3" x14ac:dyDescent="0.15">
      <c r="B154" t="s">
        <v>264</v>
      </c>
      <c r="C154" s="19" t="s">
        <v>232</v>
      </c>
    </row>
    <row r="155" spans="2:3" x14ac:dyDescent="0.15">
      <c r="B155" t="s">
        <v>264</v>
      </c>
      <c r="C155" s="19" t="s">
        <v>235</v>
      </c>
    </row>
    <row r="156" spans="2:3" x14ac:dyDescent="0.15">
      <c r="B156" t="s">
        <v>264</v>
      </c>
      <c r="C156" s="19" t="s">
        <v>238</v>
      </c>
    </row>
    <row r="157" spans="2:3" x14ac:dyDescent="0.15">
      <c r="B157" t="s">
        <v>264</v>
      </c>
      <c r="C157" s="19" t="s">
        <v>242</v>
      </c>
    </row>
    <row r="158" spans="2:3" x14ac:dyDescent="0.15">
      <c r="B158" t="s">
        <v>264</v>
      </c>
      <c r="C158" s="19" t="s">
        <v>248</v>
      </c>
    </row>
    <row r="159" spans="2:3" x14ac:dyDescent="0.15">
      <c r="B159" t="s">
        <v>264</v>
      </c>
      <c r="C159" s="19" t="s">
        <v>249</v>
      </c>
    </row>
    <row r="160" spans="2:3" x14ac:dyDescent="0.15">
      <c r="B160" t="s">
        <v>264</v>
      </c>
      <c r="C160" s="19" t="s">
        <v>64</v>
      </c>
    </row>
    <row r="161" spans="2:3" x14ac:dyDescent="0.15">
      <c r="B161" t="s">
        <v>264</v>
      </c>
      <c r="C161" s="19" t="s">
        <v>67</v>
      </c>
    </row>
    <row r="162" spans="2:3" x14ac:dyDescent="0.15">
      <c r="B162" t="s">
        <v>264</v>
      </c>
      <c r="C162" s="19" t="s">
        <v>233</v>
      </c>
    </row>
    <row r="163" spans="2:3" x14ac:dyDescent="0.15">
      <c r="B163" t="s">
        <v>264</v>
      </c>
      <c r="C163" s="19" t="s">
        <v>237</v>
      </c>
    </row>
    <row r="164" spans="2:3" x14ac:dyDescent="0.15">
      <c r="B164" t="s">
        <v>264</v>
      </c>
      <c r="C164" s="19" t="s">
        <v>241</v>
      </c>
    </row>
    <row r="165" spans="2:3" x14ac:dyDescent="0.15">
      <c r="B165" t="s">
        <v>264</v>
      </c>
      <c r="C165" s="19" t="s">
        <v>13</v>
      </c>
    </row>
    <row r="166" spans="2:3" x14ac:dyDescent="0.15">
      <c r="B166" t="s">
        <v>264</v>
      </c>
      <c r="C166" s="19" t="s">
        <v>251</v>
      </c>
    </row>
    <row r="167" spans="2:3" x14ac:dyDescent="0.15">
      <c r="B167" t="s">
        <v>264</v>
      </c>
      <c r="C167" s="22" t="s">
        <v>224</v>
      </c>
    </row>
    <row r="168" spans="2:3" x14ac:dyDescent="0.15">
      <c r="B168" t="s">
        <v>264</v>
      </c>
      <c r="C168" s="22" t="s">
        <v>226</v>
      </c>
    </row>
    <row r="169" spans="2:3" x14ac:dyDescent="0.15">
      <c r="B169" t="s">
        <v>268</v>
      </c>
      <c r="C169" s="19" t="s">
        <v>162</v>
      </c>
    </row>
    <row r="170" spans="2:3" x14ac:dyDescent="0.15">
      <c r="B170" t="s">
        <v>268</v>
      </c>
      <c r="C170" s="19" t="s">
        <v>163</v>
      </c>
    </row>
    <row r="171" spans="2:3" x14ac:dyDescent="0.15">
      <c r="B171" t="s">
        <v>268</v>
      </c>
      <c r="C171" s="19" t="s">
        <v>164</v>
      </c>
    </row>
    <row r="172" spans="2:3" x14ac:dyDescent="0.15">
      <c r="B172" t="s">
        <v>268</v>
      </c>
      <c r="C172" s="19" t="s">
        <v>165</v>
      </c>
    </row>
    <row r="173" spans="2:3" x14ac:dyDescent="0.15">
      <c r="B173" t="s">
        <v>268</v>
      </c>
      <c r="C173" s="19" t="s">
        <v>166</v>
      </c>
    </row>
    <row r="174" spans="2:3" x14ac:dyDescent="0.15">
      <c r="B174" t="s">
        <v>268</v>
      </c>
      <c r="C174" s="19" t="s">
        <v>167</v>
      </c>
    </row>
    <row r="175" spans="2:3" x14ac:dyDescent="0.15">
      <c r="B175" t="s">
        <v>268</v>
      </c>
      <c r="C175" s="19" t="s">
        <v>168</v>
      </c>
    </row>
    <row r="176" spans="2:3" x14ac:dyDescent="0.15">
      <c r="B176" t="s">
        <v>268</v>
      </c>
      <c r="C176" s="19" t="s">
        <v>169</v>
      </c>
    </row>
    <row r="177" spans="2:3" x14ac:dyDescent="0.15">
      <c r="B177" t="s">
        <v>268</v>
      </c>
      <c r="C177" s="19" t="s">
        <v>170</v>
      </c>
    </row>
    <row r="178" spans="2:3" x14ac:dyDescent="0.15">
      <c r="B178" t="s">
        <v>268</v>
      </c>
      <c r="C178" s="19" t="s">
        <v>171</v>
      </c>
    </row>
    <row r="179" spans="2:3" x14ac:dyDescent="0.15">
      <c r="B179" t="s">
        <v>268</v>
      </c>
      <c r="C179" s="19" t="s">
        <v>172</v>
      </c>
    </row>
    <row r="180" spans="2:3" x14ac:dyDescent="0.15">
      <c r="B180" t="s">
        <v>268</v>
      </c>
      <c r="C180" s="19" t="s">
        <v>173</v>
      </c>
    </row>
    <row r="181" spans="2:3" x14ac:dyDescent="0.15">
      <c r="B181" t="s">
        <v>268</v>
      </c>
      <c r="C181" s="19" t="s">
        <v>174</v>
      </c>
    </row>
    <row r="182" spans="2:3" x14ac:dyDescent="0.15">
      <c r="B182" t="s">
        <v>268</v>
      </c>
      <c r="C182" s="19" t="s">
        <v>16</v>
      </c>
    </row>
    <row r="183" spans="2:3" x14ac:dyDescent="0.15">
      <c r="B183" t="s">
        <v>268</v>
      </c>
      <c r="C183" s="19" t="s">
        <v>175</v>
      </c>
    </row>
    <row r="184" spans="2:3" x14ac:dyDescent="0.15">
      <c r="B184" t="s">
        <v>268</v>
      </c>
      <c r="C184" s="19" t="s">
        <v>176</v>
      </c>
    </row>
    <row r="185" spans="2:3" x14ac:dyDescent="0.15">
      <c r="B185" t="s">
        <v>268</v>
      </c>
      <c r="C185" s="19" t="s">
        <v>177</v>
      </c>
    </row>
    <row r="186" spans="2:3" x14ac:dyDescent="0.15">
      <c r="B186" t="s">
        <v>268</v>
      </c>
      <c r="C186" s="19" t="s">
        <v>178</v>
      </c>
    </row>
    <row r="187" spans="2:3" x14ac:dyDescent="0.15">
      <c r="B187" t="s">
        <v>268</v>
      </c>
      <c r="C187" s="19" t="s">
        <v>179</v>
      </c>
    </row>
    <row r="188" spans="2:3" x14ac:dyDescent="0.15">
      <c r="B188" t="s">
        <v>268</v>
      </c>
      <c r="C188" s="19" t="s">
        <v>17</v>
      </c>
    </row>
    <row r="189" spans="2:3" x14ac:dyDescent="0.15">
      <c r="B189" t="s">
        <v>268</v>
      </c>
      <c r="C189" s="19" t="s">
        <v>180</v>
      </c>
    </row>
    <row r="190" spans="2:3" x14ac:dyDescent="0.15">
      <c r="B190" t="s">
        <v>268</v>
      </c>
      <c r="C190" s="19" t="s">
        <v>181</v>
      </c>
    </row>
    <row r="191" spans="2:3" x14ac:dyDescent="0.15">
      <c r="B191" t="s">
        <v>268</v>
      </c>
      <c r="C191" s="19" t="s">
        <v>182</v>
      </c>
    </row>
    <row r="192" spans="2:3" x14ac:dyDescent="0.15">
      <c r="B192" t="s">
        <v>268</v>
      </c>
      <c r="C192" s="19" t="s">
        <v>183</v>
      </c>
    </row>
    <row r="193" spans="2:3" x14ac:dyDescent="0.15">
      <c r="B193" t="s">
        <v>268</v>
      </c>
      <c r="C193" s="19" t="s">
        <v>184</v>
      </c>
    </row>
    <row r="194" spans="2:3" x14ac:dyDescent="0.15">
      <c r="B194" t="s">
        <v>268</v>
      </c>
      <c r="C194" s="19" t="s">
        <v>19</v>
      </c>
    </row>
    <row r="195" spans="2:3" x14ac:dyDescent="0.15">
      <c r="B195" t="s">
        <v>268</v>
      </c>
      <c r="C195" s="19" t="s">
        <v>185</v>
      </c>
    </row>
    <row r="196" spans="2:3" x14ac:dyDescent="0.15">
      <c r="B196" t="s">
        <v>268</v>
      </c>
      <c r="C196" s="19" t="s">
        <v>186</v>
      </c>
    </row>
    <row r="197" spans="2:3" x14ac:dyDescent="0.15">
      <c r="B197" t="s">
        <v>268</v>
      </c>
      <c r="C197" s="19" t="s">
        <v>187</v>
      </c>
    </row>
    <row r="198" spans="2:3" x14ac:dyDescent="0.15">
      <c r="B198" t="s">
        <v>268</v>
      </c>
      <c r="C198" s="19" t="s">
        <v>188</v>
      </c>
    </row>
    <row r="199" spans="2:3" x14ac:dyDescent="0.15">
      <c r="B199" t="s">
        <v>268</v>
      </c>
      <c r="C199" s="19" t="s">
        <v>189</v>
      </c>
    </row>
    <row r="200" spans="2:3" x14ac:dyDescent="0.15">
      <c r="B200" t="s">
        <v>268</v>
      </c>
      <c r="C200" s="19" t="s">
        <v>21</v>
      </c>
    </row>
    <row r="201" spans="2:3" x14ac:dyDescent="0.15">
      <c r="B201" t="s">
        <v>268</v>
      </c>
      <c r="C201" s="19" t="s">
        <v>190</v>
      </c>
    </row>
    <row r="202" spans="2:3" x14ac:dyDescent="0.15">
      <c r="B202" t="s">
        <v>268</v>
      </c>
      <c r="C202" s="19" t="s">
        <v>191</v>
      </c>
    </row>
    <row r="203" spans="2:3" x14ac:dyDescent="0.15">
      <c r="B203" t="s">
        <v>268</v>
      </c>
      <c r="C203" s="19" t="s">
        <v>192</v>
      </c>
    </row>
    <row r="204" spans="2:3" x14ac:dyDescent="0.15">
      <c r="B204" t="s">
        <v>268</v>
      </c>
      <c r="C204" s="19" t="s">
        <v>193</v>
      </c>
    </row>
    <row r="205" spans="2:3" x14ac:dyDescent="0.15">
      <c r="B205" t="s">
        <v>268</v>
      </c>
      <c r="C205" s="19" t="s">
        <v>194</v>
      </c>
    </row>
    <row r="206" spans="2:3" x14ac:dyDescent="0.15">
      <c r="B206" t="s">
        <v>268</v>
      </c>
      <c r="C206" s="19" t="s">
        <v>22</v>
      </c>
    </row>
    <row r="207" spans="2:3" x14ac:dyDescent="0.15">
      <c r="B207" t="s">
        <v>268</v>
      </c>
      <c r="C207" s="19" t="s">
        <v>195</v>
      </c>
    </row>
    <row r="208" spans="2:3" x14ac:dyDescent="0.15">
      <c r="B208" t="s">
        <v>268</v>
      </c>
      <c r="C208" s="19" t="s">
        <v>196</v>
      </c>
    </row>
  </sheetData>
  <phoneticPr fontId="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J477"/>
  <sheetViews>
    <sheetView topLeftCell="B1" zoomScale="179" workbookViewId="0">
      <selection activeCell="L20" sqref="L20"/>
    </sheetView>
  </sheetViews>
  <sheetFormatPr baseColWidth="10" defaultColWidth="8.83203125" defaultRowHeight="14" x14ac:dyDescent="0.15"/>
  <cols>
    <col min="1" max="1" width="8.83203125" style="11"/>
    <col min="2" max="2" width="15.6640625" style="11" customWidth="1"/>
    <col min="3" max="3" width="0" style="11" hidden="1" customWidth="1"/>
    <col min="4" max="4" width="15" style="11" hidden="1" customWidth="1"/>
    <col min="5" max="5" width="0" style="11" hidden="1" customWidth="1"/>
    <col min="6" max="6" width="11.5" style="11" bestFit="1" customWidth="1"/>
    <col min="7" max="16384" width="8.83203125" style="11"/>
  </cols>
  <sheetData>
    <row r="1" spans="1:10" ht="15" x14ac:dyDescent="0.2">
      <c r="A1" s="64" t="s">
        <v>6</v>
      </c>
      <c r="B1" s="64" t="s">
        <v>2157</v>
      </c>
      <c r="C1" s="64" t="s">
        <v>2158</v>
      </c>
      <c r="D1" s="64" t="s">
        <v>2159</v>
      </c>
      <c r="E1" s="64" t="s">
        <v>324</v>
      </c>
      <c r="F1" s="64" t="s">
        <v>2160</v>
      </c>
      <c r="G1" s="61"/>
      <c r="H1" s="61"/>
      <c r="I1" s="61"/>
    </row>
    <row r="2" spans="1:10" ht="15" x14ac:dyDescent="0.2">
      <c r="A2" s="64" t="s">
        <v>29</v>
      </c>
      <c r="B2" s="64">
        <v>1992</v>
      </c>
      <c r="C2" s="64">
        <v>5</v>
      </c>
      <c r="D2" s="64" t="s">
        <v>2161</v>
      </c>
      <c r="E2" s="64" t="s">
        <v>400</v>
      </c>
      <c r="F2" s="65">
        <v>27</v>
      </c>
      <c r="G2" s="61"/>
      <c r="H2" s="67" t="s">
        <v>2421</v>
      </c>
      <c r="I2" s="61"/>
    </row>
    <row r="3" spans="1:10" ht="15" x14ac:dyDescent="0.2">
      <c r="A3" s="64" t="s">
        <v>29</v>
      </c>
      <c r="B3" s="64">
        <v>1993</v>
      </c>
      <c r="C3" s="64">
        <v>5</v>
      </c>
      <c r="D3" s="64" t="s">
        <v>2161</v>
      </c>
      <c r="E3" s="64" t="s">
        <v>400</v>
      </c>
      <c r="F3" s="65">
        <v>27</v>
      </c>
      <c r="G3" s="61"/>
      <c r="I3" s="61"/>
    </row>
    <row r="4" spans="1:10" ht="15" x14ac:dyDescent="0.2">
      <c r="A4" s="64" t="s">
        <v>29</v>
      </c>
      <c r="B4" s="64">
        <v>1994</v>
      </c>
      <c r="C4" s="64">
        <v>5</v>
      </c>
      <c r="D4" s="64" t="s">
        <v>2161</v>
      </c>
      <c r="E4" s="64" t="s">
        <v>400</v>
      </c>
      <c r="F4" s="65">
        <v>27</v>
      </c>
      <c r="G4" s="61"/>
      <c r="H4" s="67" t="s">
        <v>2443</v>
      </c>
      <c r="I4" s="61"/>
    </row>
    <row r="5" spans="1:10" ht="15" x14ac:dyDescent="0.2">
      <c r="A5" s="64" t="s">
        <v>29</v>
      </c>
      <c r="B5" s="64">
        <v>1995</v>
      </c>
      <c r="C5" s="64">
        <v>5</v>
      </c>
      <c r="D5" s="64" t="s">
        <v>2161</v>
      </c>
      <c r="E5" s="64" t="s">
        <v>400</v>
      </c>
      <c r="F5" s="65">
        <v>27</v>
      </c>
      <c r="G5" s="61"/>
      <c r="H5" s="61"/>
      <c r="I5" s="61"/>
    </row>
    <row r="6" spans="1:10" ht="15" x14ac:dyDescent="0.2">
      <c r="A6" s="64" t="s">
        <v>29</v>
      </c>
      <c r="B6" s="64">
        <v>1996</v>
      </c>
      <c r="C6" s="64">
        <v>5</v>
      </c>
      <c r="D6" s="64" t="s">
        <v>2161</v>
      </c>
      <c r="E6" s="64" t="s">
        <v>400</v>
      </c>
      <c r="F6" s="65">
        <v>30</v>
      </c>
      <c r="G6" s="61"/>
      <c r="H6" s="87" t="s">
        <v>2444</v>
      </c>
      <c r="I6" s="61"/>
    </row>
    <row r="7" spans="1:10" ht="15" x14ac:dyDescent="0.2">
      <c r="A7" s="64" t="s">
        <v>29</v>
      </c>
      <c r="B7" s="64">
        <v>1997</v>
      </c>
      <c r="C7" s="64">
        <v>5</v>
      </c>
      <c r="D7" s="64" t="s">
        <v>2161</v>
      </c>
      <c r="E7" s="64" t="s">
        <v>400</v>
      </c>
      <c r="F7" s="65">
        <v>30</v>
      </c>
      <c r="G7" s="61"/>
      <c r="I7" s="61"/>
    </row>
    <row r="8" spans="1:10" ht="15" x14ac:dyDescent="0.2">
      <c r="A8" s="64" t="s">
        <v>29</v>
      </c>
      <c r="B8" s="64">
        <v>1998</v>
      </c>
      <c r="C8" s="64">
        <v>5</v>
      </c>
      <c r="D8" s="64" t="s">
        <v>2161</v>
      </c>
      <c r="E8" s="64" t="s">
        <v>400</v>
      </c>
      <c r="F8" s="65">
        <v>32</v>
      </c>
      <c r="G8" s="61"/>
      <c r="I8" s="61"/>
    </row>
    <row r="9" spans="1:10" ht="15" x14ac:dyDescent="0.2">
      <c r="A9" s="64" t="s">
        <v>29</v>
      </c>
      <c r="B9" s="64">
        <v>1999</v>
      </c>
      <c r="C9" s="64">
        <v>5</v>
      </c>
      <c r="D9" s="64" t="s">
        <v>2161</v>
      </c>
      <c r="E9" s="64" t="s">
        <v>400</v>
      </c>
      <c r="F9" s="65">
        <v>37</v>
      </c>
      <c r="G9" s="61"/>
      <c r="H9" s="61"/>
      <c r="I9" s="61"/>
    </row>
    <row r="10" spans="1:10" ht="15" x14ac:dyDescent="0.2">
      <c r="A10" s="64" t="s">
        <v>29</v>
      </c>
      <c r="B10" s="64">
        <v>2000</v>
      </c>
      <c r="C10" s="64">
        <v>5</v>
      </c>
      <c r="D10" s="64" t="s">
        <v>2161</v>
      </c>
      <c r="E10" s="64" t="s">
        <v>400</v>
      </c>
      <c r="F10" s="65">
        <v>37</v>
      </c>
      <c r="G10" s="61"/>
      <c r="H10" s="61"/>
      <c r="I10" s="61" t="s">
        <v>2426</v>
      </c>
    </row>
    <row r="11" spans="1:10" ht="15" x14ac:dyDescent="0.2">
      <c r="A11" s="64" t="s">
        <v>29</v>
      </c>
      <c r="B11" s="64">
        <v>2001</v>
      </c>
      <c r="C11" s="64">
        <v>5</v>
      </c>
      <c r="D11" s="64" t="s">
        <v>2161</v>
      </c>
      <c r="E11" s="64" t="s">
        <v>400</v>
      </c>
      <c r="F11" s="65">
        <v>40</v>
      </c>
      <c r="G11" s="61"/>
      <c r="H11" s="61"/>
      <c r="I11" s="61"/>
    </row>
    <row r="12" spans="1:10" ht="15" x14ac:dyDescent="0.2">
      <c r="A12" s="64" t="s">
        <v>29</v>
      </c>
      <c r="B12" s="64">
        <v>2002</v>
      </c>
      <c r="C12" s="64">
        <v>5</v>
      </c>
      <c r="D12" s="64" t="s">
        <v>2161</v>
      </c>
      <c r="E12" s="64" t="s">
        <v>400</v>
      </c>
      <c r="F12" s="65">
        <v>40</v>
      </c>
      <c r="G12" s="61"/>
      <c r="H12" s="61"/>
      <c r="I12" s="61"/>
    </row>
    <row r="13" spans="1:10" ht="15" x14ac:dyDescent="0.2">
      <c r="A13" s="64" t="s">
        <v>29</v>
      </c>
      <c r="B13" s="64">
        <v>2003</v>
      </c>
      <c r="C13" s="64">
        <v>5</v>
      </c>
      <c r="D13" s="64" t="s">
        <v>2161</v>
      </c>
      <c r="E13" s="64" t="s">
        <v>400</v>
      </c>
      <c r="F13" s="65">
        <v>44</v>
      </c>
      <c r="G13" s="61"/>
      <c r="H13" s="61"/>
      <c r="I13" s="61"/>
    </row>
    <row r="14" spans="1:10" ht="15" x14ac:dyDescent="0.2">
      <c r="A14" s="64" t="s">
        <v>29</v>
      </c>
      <c r="B14" s="64">
        <v>2004</v>
      </c>
      <c r="C14" s="64">
        <v>5</v>
      </c>
      <c r="D14" s="64" t="s">
        <v>2161</v>
      </c>
      <c r="E14" s="64" t="s">
        <v>400</v>
      </c>
      <c r="F14" s="65">
        <v>44</v>
      </c>
      <c r="G14" s="61"/>
      <c r="H14" s="61"/>
      <c r="I14" s="61"/>
    </row>
    <row r="15" spans="1:10" ht="15" x14ac:dyDescent="0.2">
      <c r="A15" s="64" t="s">
        <v>29</v>
      </c>
      <c r="B15" s="64">
        <v>2005</v>
      </c>
      <c r="C15" s="64">
        <v>5</v>
      </c>
      <c r="D15" s="64" t="s">
        <v>2161</v>
      </c>
      <c r="E15" s="64" t="s">
        <v>400</v>
      </c>
      <c r="F15" s="65">
        <v>50</v>
      </c>
      <c r="G15" s="61"/>
      <c r="H15" s="61"/>
      <c r="I15" s="17" t="s">
        <v>2429</v>
      </c>
      <c r="J15"/>
    </row>
    <row r="16" spans="1:10" ht="15" x14ac:dyDescent="0.2">
      <c r="A16" s="64" t="s">
        <v>29</v>
      </c>
      <c r="B16" s="64">
        <v>2006</v>
      </c>
      <c r="C16" s="64">
        <v>5</v>
      </c>
      <c r="D16" s="64" t="s">
        <v>2161</v>
      </c>
      <c r="E16" s="64" t="s">
        <v>400</v>
      </c>
      <c r="F16" s="65">
        <v>54</v>
      </c>
      <c r="G16" s="61"/>
      <c r="H16" s="61"/>
      <c r="I16" s="17" t="s">
        <v>2275</v>
      </c>
      <c r="J16"/>
    </row>
    <row r="17" spans="1:10" ht="15" x14ac:dyDescent="0.2">
      <c r="A17" s="64" t="s">
        <v>29</v>
      </c>
      <c r="B17" s="64">
        <v>2007</v>
      </c>
      <c r="C17" s="64">
        <v>5</v>
      </c>
      <c r="D17" s="64" t="s">
        <v>2161</v>
      </c>
      <c r="E17" s="64" t="s">
        <v>400</v>
      </c>
      <c r="F17" s="65">
        <v>54</v>
      </c>
      <c r="G17" s="61"/>
      <c r="H17" s="61"/>
      <c r="I17" s="17" t="s">
        <v>400</v>
      </c>
      <c r="J17" s="17" t="s">
        <v>2149</v>
      </c>
    </row>
    <row r="18" spans="1:10" ht="15" x14ac:dyDescent="0.2">
      <c r="A18" s="64" t="s">
        <v>29</v>
      </c>
      <c r="B18" s="64">
        <v>2008</v>
      </c>
      <c r="C18" s="64">
        <v>5</v>
      </c>
      <c r="D18" s="64" t="s">
        <v>2161</v>
      </c>
      <c r="E18" s="64" t="s">
        <v>400</v>
      </c>
      <c r="F18" s="65">
        <v>50</v>
      </c>
      <c r="G18" s="61"/>
      <c r="H18" s="61"/>
      <c r="I18" s="17" t="s">
        <v>2427</v>
      </c>
      <c r="J18" s="17" t="s">
        <v>2150</v>
      </c>
    </row>
    <row r="19" spans="1:10" ht="15" x14ac:dyDescent="0.2">
      <c r="A19" s="64" t="s">
        <v>29</v>
      </c>
      <c r="B19" s="64">
        <v>2009</v>
      </c>
      <c r="C19" s="64">
        <v>5</v>
      </c>
      <c r="D19" s="64" t="s">
        <v>2161</v>
      </c>
      <c r="E19" s="64" t="s">
        <v>400</v>
      </c>
      <c r="F19" s="65">
        <v>70</v>
      </c>
      <c r="G19" s="61"/>
      <c r="H19" s="61"/>
      <c r="I19" s="17" t="s">
        <v>2428</v>
      </c>
      <c r="J19" s="17" t="s">
        <v>2151</v>
      </c>
    </row>
    <row r="20" spans="1:10" ht="15" x14ac:dyDescent="0.2">
      <c r="A20" s="64" t="s">
        <v>29</v>
      </c>
      <c r="B20" s="64">
        <v>2010</v>
      </c>
      <c r="C20" s="64">
        <v>5</v>
      </c>
      <c r="D20" s="64" t="s">
        <v>2161</v>
      </c>
      <c r="E20" s="64" t="s">
        <v>400</v>
      </c>
      <c r="F20" s="65">
        <v>70</v>
      </c>
      <c r="G20" s="61"/>
      <c r="H20" s="61"/>
      <c r="I20" s="17" t="s">
        <v>956</v>
      </c>
      <c r="J20" s="17" t="s">
        <v>2152</v>
      </c>
    </row>
    <row r="21" spans="1:10" ht="15" x14ac:dyDescent="0.2">
      <c r="A21" s="64" t="s">
        <v>29</v>
      </c>
      <c r="B21" s="64">
        <v>2011</v>
      </c>
      <c r="C21" s="64">
        <v>5</v>
      </c>
      <c r="D21" s="64" t="s">
        <v>2161</v>
      </c>
      <c r="E21" s="64" t="s">
        <v>400</v>
      </c>
      <c r="F21" s="65">
        <v>70</v>
      </c>
      <c r="G21" s="61"/>
      <c r="H21" s="61"/>
      <c r="I21" s="61"/>
    </row>
    <row r="22" spans="1:10" ht="15" x14ac:dyDescent="0.2">
      <c r="A22" s="64" t="s">
        <v>29</v>
      </c>
      <c r="B22" s="64">
        <v>2012</v>
      </c>
      <c r="C22" s="64">
        <v>5</v>
      </c>
      <c r="D22" s="64" t="s">
        <v>2161</v>
      </c>
      <c r="E22" s="64" t="s">
        <v>400</v>
      </c>
      <c r="F22" s="65">
        <v>70</v>
      </c>
      <c r="G22" s="61"/>
      <c r="H22" s="61"/>
      <c r="I22" s="61"/>
    </row>
    <row r="23" spans="1:10" ht="15" x14ac:dyDescent="0.2">
      <c r="A23" s="64" t="s">
        <v>29</v>
      </c>
      <c r="B23" s="64">
        <v>2013</v>
      </c>
      <c r="C23" s="64">
        <v>5</v>
      </c>
      <c r="D23" s="64" t="s">
        <v>2161</v>
      </c>
      <c r="E23" s="64" t="s">
        <v>400</v>
      </c>
      <c r="F23" s="65">
        <v>85</v>
      </c>
      <c r="G23" s="61"/>
      <c r="H23" s="61"/>
      <c r="I23" s="61"/>
    </row>
    <row r="24" spans="1:10" ht="15" x14ac:dyDescent="0.2">
      <c r="A24" s="64" t="s">
        <v>29</v>
      </c>
      <c r="B24" s="64">
        <v>2014</v>
      </c>
      <c r="C24" s="64">
        <v>5</v>
      </c>
      <c r="D24" s="64" t="s">
        <v>2161</v>
      </c>
      <c r="E24" s="64" t="s">
        <v>400</v>
      </c>
      <c r="F24" s="65">
        <v>85</v>
      </c>
      <c r="G24" s="61"/>
      <c r="H24" s="61"/>
      <c r="I24" s="61"/>
    </row>
    <row r="25" spans="1:10" ht="15" x14ac:dyDescent="0.2">
      <c r="A25" s="64" t="s">
        <v>29</v>
      </c>
      <c r="B25" s="64">
        <v>2015</v>
      </c>
      <c r="C25" s="64">
        <v>5</v>
      </c>
      <c r="D25" s="64" t="s">
        <v>2161</v>
      </c>
      <c r="E25" s="64" t="s">
        <v>400</v>
      </c>
      <c r="F25" s="65">
        <v>85</v>
      </c>
      <c r="G25" s="61"/>
      <c r="H25" s="61"/>
      <c r="I25" s="61"/>
    </row>
    <row r="26" spans="1:10" ht="15" x14ac:dyDescent="0.2">
      <c r="A26" s="37" t="s">
        <v>29</v>
      </c>
      <c r="B26" s="37">
        <v>2016</v>
      </c>
      <c r="C26" s="64">
        <v>5</v>
      </c>
      <c r="D26" s="64" t="s">
        <v>2161</v>
      </c>
      <c r="E26" s="64" t="s">
        <v>400</v>
      </c>
      <c r="F26" s="37">
        <v>85</v>
      </c>
      <c r="G26" s="61"/>
      <c r="H26" s="61"/>
      <c r="I26" s="61"/>
    </row>
    <row r="27" spans="1:10" ht="15" x14ac:dyDescent="0.2">
      <c r="A27" s="37" t="s">
        <v>29</v>
      </c>
      <c r="B27" s="37">
        <v>2017</v>
      </c>
      <c r="C27" s="64">
        <v>5</v>
      </c>
      <c r="D27" s="64" t="s">
        <v>2161</v>
      </c>
      <c r="E27" s="64" t="s">
        <v>400</v>
      </c>
      <c r="F27" s="37">
        <v>85</v>
      </c>
      <c r="G27" s="61"/>
      <c r="H27" s="61"/>
      <c r="I27" s="61"/>
    </row>
    <row r="28" spans="1:10" ht="15" x14ac:dyDescent="0.2">
      <c r="A28" s="64" t="s">
        <v>35</v>
      </c>
      <c r="B28" s="64">
        <v>1992</v>
      </c>
      <c r="C28" s="64">
        <v>5</v>
      </c>
      <c r="D28" s="64" t="s">
        <v>2161</v>
      </c>
      <c r="E28" s="64" t="s">
        <v>400</v>
      </c>
      <c r="F28" s="65">
        <v>2</v>
      </c>
      <c r="G28" s="61"/>
      <c r="H28" s="61"/>
      <c r="I28" s="61"/>
    </row>
    <row r="29" spans="1:10" ht="15" x14ac:dyDescent="0.2">
      <c r="A29" s="64" t="s">
        <v>35</v>
      </c>
      <c r="B29" s="64">
        <v>1993</v>
      </c>
      <c r="C29" s="64">
        <v>5</v>
      </c>
      <c r="D29" s="64" t="s">
        <v>2161</v>
      </c>
      <c r="E29" s="64" t="s">
        <v>400</v>
      </c>
      <c r="F29" s="65">
        <v>2</v>
      </c>
      <c r="G29" s="61"/>
      <c r="H29" s="61"/>
      <c r="I29" s="61"/>
    </row>
    <row r="30" spans="1:10" ht="15" x14ac:dyDescent="0.2">
      <c r="A30" s="64" t="s">
        <v>35</v>
      </c>
      <c r="B30" s="64">
        <v>1994</v>
      </c>
      <c r="C30" s="64">
        <v>5</v>
      </c>
      <c r="D30" s="64" t="s">
        <v>2161</v>
      </c>
      <c r="E30" s="64" t="s">
        <v>400</v>
      </c>
      <c r="F30" s="65">
        <v>2</v>
      </c>
      <c r="G30" s="61"/>
      <c r="H30" s="61"/>
      <c r="I30" s="61"/>
    </row>
    <row r="31" spans="1:10" ht="15" x14ac:dyDescent="0.2">
      <c r="A31" s="64" t="s">
        <v>35</v>
      </c>
      <c r="B31" s="64">
        <v>1995</v>
      </c>
      <c r="C31" s="64">
        <v>5</v>
      </c>
      <c r="D31" s="64" t="s">
        <v>2161</v>
      </c>
      <c r="E31" s="64" t="s">
        <v>400</v>
      </c>
      <c r="F31" s="65">
        <v>3</v>
      </c>
      <c r="G31" s="61"/>
      <c r="H31" s="61"/>
      <c r="I31" s="61"/>
    </row>
    <row r="32" spans="1:10" ht="15" x14ac:dyDescent="0.2">
      <c r="A32" s="64" t="s">
        <v>35</v>
      </c>
      <c r="B32" s="64">
        <v>1996</v>
      </c>
      <c r="C32" s="64">
        <v>5</v>
      </c>
      <c r="D32" s="64" t="s">
        <v>2161</v>
      </c>
      <c r="E32" s="64" t="s">
        <v>400</v>
      </c>
      <c r="F32" s="65">
        <v>3</v>
      </c>
      <c r="G32" s="61"/>
      <c r="H32" s="61"/>
      <c r="I32" s="61"/>
    </row>
    <row r="33" spans="1:9" ht="15" x14ac:dyDescent="0.2">
      <c r="A33" s="64" t="s">
        <v>35</v>
      </c>
      <c r="B33" s="64">
        <v>1997</v>
      </c>
      <c r="C33" s="64">
        <v>5</v>
      </c>
      <c r="D33" s="64" t="s">
        <v>2161</v>
      </c>
      <c r="E33" s="64" t="s">
        <v>400</v>
      </c>
      <c r="F33" s="65">
        <v>3</v>
      </c>
      <c r="G33" s="61"/>
      <c r="H33" s="61"/>
      <c r="I33" s="61"/>
    </row>
    <row r="34" spans="1:9" ht="15" x14ac:dyDescent="0.2">
      <c r="A34" s="64" t="s">
        <v>35</v>
      </c>
      <c r="B34" s="64">
        <v>1998</v>
      </c>
      <c r="C34" s="64">
        <v>5</v>
      </c>
      <c r="D34" s="64" t="s">
        <v>2161</v>
      </c>
      <c r="E34" s="64" t="s">
        <v>400</v>
      </c>
      <c r="F34" s="65">
        <v>3</v>
      </c>
      <c r="G34" s="61"/>
      <c r="H34" s="61"/>
      <c r="I34" s="61"/>
    </row>
    <row r="35" spans="1:9" ht="15" x14ac:dyDescent="0.2">
      <c r="A35" s="64" t="s">
        <v>35</v>
      </c>
      <c r="B35" s="64">
        <v>1999</v>
      </c>
      <c r="C35" s="64">
        <v>5</v>
      </c>
      <c r="D35" s="64" t="s">
        <v>2161</v>
      </c>
      <c r="E35" s="64" t="s">
        <v>400</v>
      </c>
      <c r="F35" s="65">
        <v>4</v>
      </c>
      <c r="G35" s="61"/>
      <c r="H35" s="61"/>
      <c r="I35" s="61"/>
    </row>
    <row r="36" spans="1:9" ht="15" x14ac:dyDescent="0.2">
      <c r="A36" s="64" t="s">
        <v>35</v>
      </c>
      <c r="B36" s="64">
        <v>2000</v>
      </c>
      <c r="C36" s="64">
        <v>5</v>
      </c>
      <c r="D36" s="64" t="s">
        <v>2161</v>
      </c>
      <c r="E36" s="64" t="s">
        <v>400</v>
      </c>
      <c r="F36" s="65">
        <v>4</v>
      </c>
      <c r="G36" s="61"/>
      <c r="H36" s="61"/>
      <c r="I36" s="61"/>
    </row>
    <row r="37" spans="1:9" ht="15" x14ac:dyDescent="0.2">
      <c r="A37" s="64" t="s">
        <v>35</v>
      </c>
      <c r="B37" s="64">
        <v>2001</v>
      </c>
      <c r="C37" s="64">
        <v>5</v>
      </c>
      <c r="D37" s="64" t="s">
        <v>2161</v>
      </c>
      <c r="E37" s="64" t="s">
        <v>400</v>
      </c>
      <c r="F37" s="65">
        <v>5</v>
      </c>
      <c r="G37" s="61"/>
      <c r="H37" s="61"/>
      <c r="I37" s="61"/>
    </row>
    <row r="38" spans="1:9" ht="15" x14ac:dyDescent="0.2">
      <c r="A38" s="64" t="s">
        <v>35</v>
      </c>
      <c r="B38" s="64">
        <v>2002</v>
      </c>
      <c r="C38" s="64">
        <v>5</v>
      </c>
      <c r="D38" s="64" t="s">
        <v>2161</v>
      </c>
      <c r="E38" s="64" t="s">
        <v>400</v>
      </c>
      <c r="F38" s="65">
        <v>5</v>
      </c>
      <c r="G38" s="61"/>
      <c r="H38" s="61"/>
      <c r="I38" s="61"/>
    </row>
    <row r="39" spans="1:9" ht="15" x14ac:dyDescent="0.2">
      <c r="A39" s="64" t="s">
        <v>35</v>
      </c>
      <c r="B39" s="64">
        <v>2003</v>
      </c>
      <c r="C39" s="64">
        <v>5</v>
      </c>
      <c r="D39" s="64" t="s">
        <v>2161</v>
      </c>
      <c r="E39" s="64" t="s">
        <v>400</v>
      </c>
      <c r="F39" s="65">
        <v>5</v>
      </c>
      <c r="G39" s="61"/>
      <c r="H39" s="61"/>
      <c r="I39" s="61"/>
    </row>
    <row r="40" spans="1:9" ht="15" x14ac:dyDescent="0.2">
      <c r="A40" s="64" t="s">
        <v>35</v>
      </c>
      <c r="B40" s="64">
        <v>2004</v>
      </c>
      <c r="C40" s="64">
        <v>5</v>
      </c>
      <c r="D40" s="64" t="s">
        <v>2161</v>
      </c>
      <c r="E40" s="64" t="s">
        <v>400</v>
      </c>
      <c r="F40" s="65">
        <v>5</v>
      </c>
      <c r="G40" s="61"/>
      <c r="H40" s="61"/>
      <c r="I40" s="61"/>
    </row>
    <row r="41" spans="1:9" ht="15" x14ac:dyDescent="0.2">
      <c r="A41" s="64" t="s">
        <v>35</v>
      </c>
      <c r="B41" s="64">
        <v>2005</v>
      </c>
      <c r="C41" s="64">
        <v>5</v>
      </c>
      <c r="D41" s="64" t="s">
        <v>2161</v>
      </c>
      <c r="E41" s="64" t="s">
        <v>400</v>
      </c>
      <c r="F41" s="65">
        <v>5</v>
      </c>
      <c r="G41" s="61"/>
      <c r="H41" s="61"/>
      <c r="I41" s="61"/>
    </row>
    <row r="42" spans="1:9" ht="15" x14ac:dyDescent="0.2">
      <c r="A42" s="64" t="s">
        <v>35</v>
      </c>
      <c r="B42" s="64">
        <v>2006</v>
      </c>
      <c r="C42" s="64">
        <v>5</v>
      </c>
      <c r="D42" s="64" t="s">
        <v>2161</v>
      </c>
      <c r="E42" s="64" t="s">
        <v>400</v>
      </c>
      <c r="F42" s="65">
        <v>7</v>
      </c>
      <c r="G42" s="61"/>
      <c r="H42" s="61"/>
      <c r="I42" s="61"/>
    </row>
    <row r="43" spans="1:9" ht="15" x14ac:dyDescent="0.2">
      <c r="A43" s="64" t="s">
        <v>35</v>
      </c>
      <c r="B43" s="64">
        <v>2007</v>
      </c>
      <c r="C43" s="64">
        <v>5</v>
      </c>
      <c r="D43" s="64" t="s">
        <v>2161</v>
      </c>
      <c r="E43" s="64" t="s">
        <v>400</v>
      </c>
      <c r="F43" s="65">
        <v>8</v>
      </c>
      <c r="G43" s="61"/>
      <c r="H43" s="61"/>
      <c r="I43" s="61"/>
    </row>
    <row r="44" spans="1:9" ht="15" x14ac:dyDescent="0.2">
      <c r="A44" s="64" t="s">
        <v>35</v>
      </c>
      <c r="B44" s="64">
        <v>2008</v>
      </c>
      <c r="C44" s="64">
        <v>5</v>
      </c>
      <c r="D44" s="64" t="s">
        <v>2161</v>
      </c>
      <c r="E44" s="64" t="s">
        <v>400</v>
      </c>
      <c r="F44" s="65">
        <v>8</v>
      </c>
      <c r="G44" s="61"/>
      <c r="H44" s="61"/>
      <c r="I44" s="61"/>
    </row>
    <row r="45" spans="1:9" ht="15" x14ac:dyDescent="0.2">
      <c r="A45" s="64" t="s">
        <v>35</v>
      </c>
      <c r="B45" s="64">
        <v>2009</v>
      </c>
      <c r="C45" s="64">
        <v>5</v>
      </c>
      <c r="D45" s="64" t="s">
        <v>2161</v>
      </c>
      <c r="E45" s="64" t="s">
        <v>400</v>
      </c>
      <c r="F45" s="65">
        <v>8</v>
      </c>
      <c r="G45" s="61"/>
      <c r="H45" s="61"/>
      <c r="I45" s="61"/>
    </row>
    <row r="46" spans="1:9" ht="15" x14ac:dyDescent="0.2">
      <c r="A46" s="64" t="s">
        <v>35</v>
      </c>
      <c r="B46" s="64">
        <v>2010</v>
      </c>
      <c r="C46" s="64">
        <v>5</v>
      </c>
      <c r="D46" s="64" t="s">
        <v>2161</v>
      </c>
      <c r="E46" s="64" t="s">
        <v>400</v>
      </c>
      <c r="F46" s="65">
        <v>9</v>
      </c>
      <c r="G46" s="61"/>
      <c r="H46" s="61"/>
      <c r="I46" s="61"/>
    </row>
    <row r="47" spans="1:9" ht="15" x14ac:dyDescent="0.2">
      <c r="A47" s="64" t="s">
        <v>35</v>
      </c>
      <c r="B47" s="64">
        <v>2011</v>
      </c>
      <c r="C47" s="64">
        <v>5</v>
      </c>
      <c r="D47" s="64" t="s">
        <v>2161</v>
      </c>
      <c r="E47" s="64" t="s">
        <v>400</v>
      </c>
      <c r="F47" s="65">
        <v>10</v>
      </c>
      <c r="G47" s="61"/>
      <c r="H47" s="61"/>
      <c r="I47" s="61"/>
    </row>
    <row r="48" spans="1:9" ht="15" x14ac:dyDescent="0.2">
      <c r="A48" s="64" t="s">
        <v>35</v>
      </c>
      <c r="B48" s="64">
        <v>2012</v>
      </c>
      <c r="C48" s="64">
        <v>5</v>
      </c>
      <c r="D48" s="64" t="s">
        <v>2161</v>
      </c>
      <c r="E48" s="64" t="s">
        <v>400</v>
      </c>
      <c r="F48" s="65">
        <v>10</v>
      </c>
      <c r="G48" s="61"/>
      <c r="H48" s="61"/>
      <c r="I48" s="61"/>
    </row>
    <row r="49" spans="1:9" ht="15" x14ac:dyDescent="0.2">
      <c r="A49" s="64" t="s">
        <v>35</v>
      </c>
      <c r="B49" s="64">
        <v>2013</v>
      </c>
      <c r="C49" s="64">
        <v>5</v>
      </c>
      <c r="D49" s="64" t="s">
        <v>2161</v>
      </c>
      <c r="E49" s="64" t="s">
        <v>400</v>
      </c>
      <c r="F49" s="65">
        <v>11</v>
      </c>
      <c r="G49" s="61"/>
      <c r="H49" s="61"/>
      <c r="I49" s="61"/>
    </row>
    <row r="50" spans="1:9" ht="15" x14ac:dyDescent="0.2">
      <c r="A50" s="64" t="s">
        <v>35</v>
      </c>
      <c r="B50" s="64">
        <v>2014</v>
      </c>
      <c r="C50" s="64">
        <v>5</v>
      </c>
      <c r="D50" s="64" t="s">
        <v>2161</v>
      </c>
      <c r="E50" s="64" t="s">
        <v>400</v>
      </c>
      <c r="F50" s="65">
        <v>11</v>
      </c>
      <c r="G50" s="61"/>
      <c r="H50" s="61"/>
      <c r="I50" s="61"/>
    </row>
    <row r="51" spans="1:9" ht="15" x14ac:dyDescent="0.2">
      <c r="A51" s="64" t="s">
        <v>35</v>
      </c>
      <c r="B51" s="64">
        <v>2015</v>
      </c>
      <c r="C51" s="64">
        <v>5</v>
      </c>
      <c r="D51" s="64" t="s">
        <v>2161</v>
      </c>
      <c r="E51" s="64" t="s">
        <v>400</v>
      </c>
      <c r="F51" s="65">
        <v>12</v>
      </c>
      <c r="G51" s="61"/>
      <c r="H51" s="61"/>
      <c r="I51" s="61"/>
    </row>
    <row r="52" spans="1:9" ht="15" x14ac:dyDescent="0.2">
      <c r="A52" s="64" t="s">
        <v>35</v>
      </c>
      <c r="B52" s="64">
        <v>2016</v>
      </c>
      <c r="C52" s="64">
        <v>5</v>
      </c>
      <c r="D52" s="64" t="s">
        <v>2161</v>
      </c>
      <c r="E52" s="64" t="s">
        <v>400</v>
      </c>
      <c r="F52" s="65">
        <v>12</v>
      </c>
      <c r="G52" s="61"/>
      <c r="H52" s="61"/>
      <c r="I52" s="61"/>
    </row>
    <row r="53" spans="1:9" ht="15" x14ac:dyDescent="0.2">
      <c r="A53" s="64" t="s">
        <v>35</v>
      </c>
      <c r="B53" s="64">
        <v>2017</v>
      </c>
      <c r="C53" s="64">
        <v>5</v>
      </c>
      <c r="D53" s="64" t="s">
        <v>2161</v>
      </c>
      <c r="E53" s="64" t="s">
        <v>400</v>
      </c>
      <c r="F53" s="65">
        <v>13</v>
      </c>
      <c r="G53" s="61"/>
      <c r="H53" s="61"/>
      <c r="I53" s="61"/>
    </row>
    <row r="54" spans="1:9" ht="15" x14ac:dyDescent="0.2">
      <c r="A54" s="64" t="s">
        <v>31</v>
      </c>
      <c r="B54" s="64">
        <v>1992</v>
      </c>
      <c r="C54" s="64">
        <v>5</v>
      </c>
      <c r="D54" s="64" t="s">
        <v>2161</v>
      </c>
      <c r="E54" s="64" t="s">
        <v>400</v>
      </c>
      <c r="F54" s="65">
        <v>12</v>
      </c>
      <c r="G54" s="61"/>
      <c r="H54" s="61"/>
      <c r="I54" s="61"/>
    </row>
    <row r="55" spans="1:9" ht="15" x14ac:dyDescent="0.2">
      <c r="A55" s="64" t="s">
        <v>31</v>
      </c>
      <c r="B55" s="64">
        <v>1993</v>
      </c>
      <c r="C55" s="64">
        <v>5</v>
      </c>
      <c r="D55" s="64" t="s">
        <v>2161</v>
      </c>
      <c r="E55" s="64" t="s">
        <v>400</v>
      </c>
      <c r="F55" s="65">
        <v>12</v>
      </c>
      <c r="G55" s="61"/>
      <c r="H55" s="61"/>
      <c r="I55" s="61"/>
    </row>
    <row r="56" spans="1:9" ht="15" x14ac:dyDescent="0.2">
      <c r="A56" s="64" t="s">
        <v>31</v>
      </c>
      <c r="B56" s="64">
        <v>1994</v>
      </c>
      <c r="C56" s="64">
        <v>5</v>
      </c>
      <c r="D56" s="64" t="s">
        <v>2161</v>
      </c>
      <c r="E56" s="64" t="s">
        <v>400</v>
      </c>
      <c r="F56" s="65">
        <v>13</v>
      </c>
      <c r="G56" s="61"/>
      <c r="H56" s="61"/>
      <c r="I56" s="61"/>
    </row>
    <row r="57" spans="1:9" ht="15" x14ac:dyDescent="0.2">
      <c r="A57" s="64" t="s">
        <v>31</v>
      </c>
      <c r="B57" s="64">
        <v>1995</v>
      </c>
      <c r="C57" s="64">
        <v>5</v>
      </c>
      <c r="D57" s="64" t="s">
        <v>2161</v>
      </c>
      <c r="E57" s="64" t="s">
        <v>400</v>
      </c>
      <c r="F57" s="65">
        <v>21</v>
      </c>
      <c r="G57" s="61"/>
      <c r="H57" s="61"/>
      <c r="I57" s="61"/>
    </row>
    <row r="58" spans="1:9" ht="15" x14ac:dyDescent="0.2">
      <c r="A58" s="64" t="s">
        <v>31</v>
      </c>
      <c r="B58" s="64">
        <v>1996</v>
      </c>
      <c r="C58" s="64">
        <v>5</v>
      </c>
      <c r="D58" s="64" t="s">
        <v>2161</v>
      </c>
      <c r="E58" s="64" t="s">
        <v>400</v>
      </c>
      <c r="F58" s="65">
        <v>22</v>
      </c>
      <c r="G58" s="61"/>
      <c r="H58" s="61"/>
      <c r="I58" s="61"/>
    </row>
    <row r="59" spans="1:9" ht="15" x14ac:dyDescent="0.2">
      <c r="A59" s="64" t="s">
        <v>31</v>
      </c>
      <c r="B59" s="64">
        <v>1997</v>
      </c>
      <c r="C59" s="64">
        <v>5</v>
      </c>
      <c r="D59" s="64" t="s">
        <v>2161</v>
      </c>
      <c r="E59" s="64" t="s">
        <v>400</v>
      </c>
      <c r="F59" s="65">
        <v>22</v>
      </c>
      <c r="G59" s="61"/>
      <c r="H59" s="61"/>
      <c r="I59" s="61"/>
    </row>
    <row r="60" spans="1:9" ht="15" x14ac:dyDescent="0.2">
      <c r="A60" s="64" t="s">
        <v>31</v>
      </c>
      <c r="B60" s="64">
        <v>1998</v>
      </c>
      <c r="C60" s="64">
        <v>5</v>
      </c>
      <c r="D60" s="64" t="s">
        <v>2161</v>
      </c>
      <c r="E60" s="64" t="s">
        <v>400</v>
      </c>
      <c r="F60" s="65">
        <v>23</v>
      </c>
      <c r="G60" s="61"/>
      <c r="H60" s="61"/>
      <c r="I60" s="61"/>
    </row>
    <row r="61" spans="1:9" ht="15" x14ac:dyDescent="0.2">
      <c r="A61" s="64" t="s">
        <v>31</v>
      </c>
      <c r="B61" s="64">
        <v>1999</v>
      </c>
      <c r="C61" s="64">
        <v>5</v>
      </c>
      <c r="D61" s="64" t="s">
        <v>2161</v>
      </c>
      <c r="E61" s="64" t="s">
        <v>400</v>
      </c>
      <c r="F61" s="65">
        <v>23</v>
      </c>
      <c r="G61" s="61"/>
      <c r="H61" s="61"/>
      <c r="I61" s="61"/>
    </row>
    <row r="62" spans="1:9" ht="15" x14ac:dyDescent="0.2">
      <c r="A62" s="64" t="s">
        <v>31</v>
      </c>
      <c r="B62" s="64">
        <v>2000</v>
      </c>
      <c r="C62" s="64">
        <v>5</v>
      </c>
      <c r="D62" s="64" t="s">
        <v>2161</v>
      </c>
      <c r="E62" s="64" t="s">
        <v>400</v>
      </c>
      <c r="F62" s="65">
        <v>23</v>
      </c>
      <c r="G62" s="61"/>
      <c r="H62" s="61"/>
      <c r="I62" s="61"/>
    </row>
    <row r="63" spans="1:9" ht="15" x14ac:dyDescent="0.2">
      <c r="A63" s="64" t="s">
        <v>31</v>
      </c>
      <c r="B63" s="64">
        <v>2001</v>
      </c>
      <c r="C63" s="64">
        <v>5</v>
      </c>
      <c r="D63" s="64" t="s">
        <v>2161</v>
      </c>
      <c r="E63" s="64" t="s">
        <v>400</v>
      </c>
      <c r="F63" s="65">
        <v>24</v>
      </c>
      <c r="G63" s="61"/>
      <c r="H63" s="61"/>
      <c r="I63" s="61"/>
    </row>
    <row r="64" spans="1:9" ht="15" x14ac:dyDescent="0.2">
      <c r="A64" s="64" t="s">
        <v>31</v>
      </c>
      <c r="B64" s="64">
        <v>2002</v>
      </c>
      <c r="C64" s="64">
        <v>5</v>
      </c>
      <c r="D64" s="64" t="s">
        <v>2161</v>
      </c>
      <c r="E64" s="64" t="s">
        <v>400</v>
      </c>
      <c r="F64" s="65">
        <v>24</v>
      </c>
      <c r="G64" s="61"/>
      <c r="H64" s="61"/>
      <c r="I64" s="61"/>
    </row>
    <row r="65" spans="1:9" ht="15" x14ac:dyDescent="0.2">
      <c r="A65" s="64" t="s">
        <v>31</v>
      </c>
      <c r="B65" s="64">
        <v>2003</v>
      </c>
      <c r="C65" s="64">
        <v>5</v>
      </c>
      <c r="D65" s="64" t="s">
        <v>2161</v>
      </c>
      <c r="E65" s="64" t="s">
        <v>400</v>
      </c>
      <c r="F65" s="65">
        <v>24</v>
      </c>
      <c r="G65" s="61"/>
      <c r="H65" s="61"/>
      <c r="I65" s="61"/>
    </row>
    <row r="66" spans="1:9" ht="15" x14ac:dyDescent="0.2">
      <c r="A66" s="64" t="s">
        <v>31</v>
      </c>
      <c r="B66" s="64">
        <v>2004</v>
      </c>
      <c r="C66" s="64">
        <v>5</v>
      </c>
      <c r="D66" s="64" t="s">
        <v>2161</v>
      </c>
      <c r="E66" s="64" t="s">
        <v>400</v>
      </c>
      <c r="F66" s="65">
        <v>24</v>
      </c>
      <c r="G66" s="61"/>
      <c r="H66" s="61"/>
      <c r="I66" s="61"/>
    </row>
    <row r="67" spans="1:9" ht="15" x14ac:dyDescent="0.2">
      <c r="A67" s="64" t="s">
        <v>31</v>
      </c>
      <c r="B67" s="64">
        <v>2005</v>
      </c>
      <c r="C67" s="64">
        <v>5</v>
      </c>
      <c r="D67" s="64" t="s">
        <v>2161</v>
      </c>
      <c r="E67" s="64" t="s">
        <v>400</v>
      </c>
      <c r="F67" s="65">
        <v>24</v>
      </c>
      <c r="G67" s="61"/>
      <c r="H67" s="61"/>
      <c r="I67" s="61"/>
    </row>
    <row r="68" spans="1:9" ht="15" x14ac:dyDescent="0.2">
      <c r="A68" s="64" t="s">
        <v>31</v>
      </c>
      <c r="B68" s="64">
        <v>2006</v>
      </c>
      <c r="C68" s="64">
        <v>5</v>
      </c>
      <c r="D68" s="64" t="s">
        <v>2161</v>
      </c>
      <c r="E68" s="64" t="s">
        <v>400</v>
      </c>
      <c r="F68" s="65">
        <v>25</v>
      </c>
      <c r="G68" s="61"/>
      <c r="H68" s="61"/>
      <c r="I68" s="61"/>
    </row>
    <row r="69" spans="1:9" ht="15" x14ac:dyDescent="0.2">
      <c r="A69" s="64" t="s">
        <v>31</v>
      </c>
      <c r="B69" s="64">
        <v>2007</v>
      </c>
      <c r="C69" s="64">
        <v>5</v>
      </c>
      <c r="D69" s="64" t="s">
        <v>2161</v>
      </c>
      <c r="E69" s="64" t="s">
        <v>400</v>
      </c>
      <c r="F69" s="65">
        <v>40</v>
      </c>
      <c r="G69" s="61"/>
      <c r="H69" s="61"/>
      <c r="I69" s="61"/>
    </row>
    <row r="70" spans="1:9" ht="15" x14ac:dyDescent="0.2">
      <c r="A70" s="64" t="s">
        <v>31</v>
      </c>
      <c r="B70" s="64">
        <v>2008</v>
      </c>
      <c r="C70" s="64">
        <v>5</v>
      </c>
      <c r="D70" s="64" t="s">
        <v>2161</v>
      </c>
      <c r="E70" s="64" t="s">
        <v>400</v>
      </c>
      <c r="F70" s="65">
        <v>40</v>
      </c>
      <c r="G70" s="61"/>
      <c r="H70" s="61"/>
      <c r="I70" s="61"/>
    </row>
    <row r="71" spans="1:9" ht="15" x14ac:dyDescent="0.2">
      <c r="A71" s="64" t="s">
        <v>31</v>
      </c>
      <c r="B71" s="64">
        <v>2009</v>
      </c>
      <c r="C71" s="64">
        <v>5</v>
      </c>
      <c r="D71" s="64" t="s">
        <v>2161</v>
      </c>
      <c r="E71" s="64" t="s">
        <v>400</v>
      </c>
      <c r="F71" s="65">
        <v>40</v>
      </c>
      <c r="G71" s="61"/>
      <c r="H71" s="61"/>
      <c r="I71" s="61"/>
    </row>
    <row r="72" spans="1:9" ht="15" x14ac:dyDescent="0.2">
      <c r="A72" s="64" t="s">
        <v>31</v>
      </c>
      <c r="B72" s="64">
        <v>2010</v>
      </c>
      <c r="C72" s="64">
        <v>5</v>
      </c>
      <c r="D72" s="64" t="s">
        <v>2161</v>
      </c>
      <c r="E72" s="64" t="s">
        <v>400</v>
      </c>
      <c r="F72" s="65">
        <v>40</v>
      </c>
      <c r="G72" s="61"/>
      <c r="H72" s="61"/>
      <c r="I72" s="61"/>
    </row>
    <row r="73" spans="1:9" ht="15" x14ac:dyDescent="0.2">
      <c r="A73" s="64" t="s">
        <v>31</v>
      </c>
      <c r="B73" s="64">
        <v>2011</v>
      </c>
      <c r="C73" s="64">
        <v>5</v>
      </c>
      <c r="D73" s="64" t="s">
        <v>2161</v>
      </c>
      <c r="E73" s="64" t="s">
        <v>400</v>
      </c>
      <c r="F73" s="65">
        <v>40</v>
      </c>
      <c r="G73" s="61"/>
      <c r="H73" s="61"/>
      <c r="I73" s="61"/>
    </row>
    <row r="74" spans="1:9" ht="15" x14ac:dyDescent="0.2">
      <c r="A74" s="64" t="s">
        <v>31</v>
      </c>
      <c r="B74" s="64">
        <v>2012</v>
      </c>
      <c r="C74" s="64">
        <v>5</v>
      </c>
      <c r="D74" s="64" t="s">
        <v>2161</v>
      </c>
      <c r="E74" s="64" t="s">
        <v>400</v>
      </c>
      <c r="F74" s="65">
        <v>40</v>
      </c>
      <c r="G74" s="61"/>
      <c r="H74" s="61"/>
      <c r="I74" s="61"/>
    </row>
    <row r="75" spans="1:9" ht="15" x14ac:dyDescent="0.2">
      <c r="A75" s="64" t="s">
        <v>31</v>
      </c>
      <c r="B75" s="64">
        <v>2013</v>
      </c>
      <c r="C75" s="64">
        <v>5</v>
      </c>
      <c r="D75" s="64" t="s">
        <v>2161</v>
      </c>
      <c r="E75" s="64" t="s">
        <v>400</v>
      </c>
      <c r="F75" s="65">
        <v>40</v>
      </c>
      <c r="G75" s="61"/>
      <c r="H75" s="61"/>
      <c r="I75" s="61"/>
    </row>
    <row r="76" spans="1:9" ht="15" x14ac:dyDescent="0.2">
      <c r="A76" s="64" t="s">
        <v>31</v>
      </c>
      <c r="B76" s="64">
        <v>2014</v>
      </c>
      <c r="C76" s="64">
        <v>5</v>
      </c>
      <c r="D76" s="64" t="s">
        <v>2161</v>
      </c>
      <c r="E76" s="64" t="s">
        <v>400</v>
      </c>
      <c r="F76" s="65">
        <v>40</v>
      </c>
      <c r="G76" s="61"/>
      <c r="H76" s="61"/>
      <c r="I76" s="61"/>
    </row>
    <row r="77" spans="1:9" ht="15" x14ac:dyDescent="0.2">
      <c r="A77" s="64" t="s">
        <v>31</v>
      </c>
      <c r="B77" s="64">
        <v>2015</v>
      </c>
      <c r="C77" s="64">
        <v>5</v>
      </c>
      <c r="D77" s="64" t="s">
        <v>2161</v>
      </c>
      <c r="E77" s="64" t="s">
        <v>400</v>
      </c>
      <c r="F77" s="65">
        <v>40</v>
      </c>
      <c r="G77" s="61"/>
      <c r="H77" s="61"/>
      <c r="I77" s="61"/>
    </row>
    <row r="78" spans="1:9" ht="15" x14ac:dyDescent="0.2">
      <c r="A78" s="37" t="s">
        <v>31</v>
      </c>
      <c r="B78" s="37">
        <v>2016</v>
      </c>
      <c r="C78" s="64">
        <v>5</v>
      </c>
      <c r="D78" s="64" t="s">
        <v>2161</v>
      </c>
      <c r="E78" s="64" t="s">
        <v>400</v>
      </c>
      <c r="F78" s="65">
        <v>40</v>
      </c>
      <c r="G78" s="61"/>
      <c r="H78" s="61"/>
      <c r="I78" s="61"/>
    </row>
    <row r="79" spans="1:9" ht="15" x14ac:dyDescent="0.2">
      <c r="A79" s="37" t="s">
        <v>31</v>
      </c>
      <c r="B79" s="37">
        <v>2017</v>
      </c>
      <c r="C79" s="64">
        <v>5</v>
      </c>
      <c r="D79" s="64" t="s">
        <v>2161</v>
      </c>
      <c r="E79" s="64" t="s">
        <v>400</v>
      </c>
      <c r="F79" s="65">
        <v>40</v>
      </c>
      <c r="G79" s="61"/>
      <c r="H79" s="61"/>
      <c r="I79" s="61"/>
    </row>
    <row r="80" spans="1:9" ht="15" x14ac:dyDescent="0.2">
      <c r="A80" s="64" t="s">
        <v>32</v>
      </c>
      <c r="B80" s="64">
        <v>1992</v>
      </c>
      <c r="C80" s="64">
        <v>5</v>
      </c>
      <c r="D80" s="64" t="s">
        <v>2161</v>
      </c>
      <c r="E80" s="64" t="s">
        <v>400</v>
      </c>
      <c r="F80" s="65">
        <v>10</v>
      </c>
      <c r="G80" s="61"/>
      <c r="H80" s="61"/>
      <c r="I80" s="61"/>
    </row>
    <row r="81" spans="1:9" ht="15" x14ac:dyDescent="0.2">
      <c r="A81" s="64" t="s">
        <v>32</v>
      </c>
      <c r="B81" s="64">
        <v>1993</v>
      </c>
      <c r="C81" s="64">
        <v>5</v>
      </c>
      <c r="D81" s="64" t="s">
        <v>2161</v>
      </c>
      <c r="E81" s="64" t="s">
        <v>400</v>
      </c>
      <c r="F81" s="65">
        <v>10</v>
      </c>
      <c r="G81" s="61"/>
      <c r="H81" s="61"/>
      <c r="I81" s="61"/>
    </row>
    <row r="82" spans="1:9" ht="15" x14ac:dyDescent="0.2">
      <c r="A82" s="64" t="s">
        <v>32</v>
      </c>
      <c r="B82" s="64">
        <v>1994</v>
      </c>
      <c r="C82" s="64">
        <v>5</v>
      </c>
      <c r="D82" s="64" t="s">
        <v>2161</v>
      </c>
      <c r="E82" s="64" t="s">
        <v>400</v>
      </c>
      <c r="F82" s="65">
        <v>12</v>
      </c>
      <c r="G82" s="61"/>
      <c r="H82" s="61"/>
      <c r="I82" s="61"/>
    </row>
    <row r="83" spans="1:9" ht="15" x14ac:dyDescent="0.2">
      <c r="A83" s="64" t="s">
        <v>32</v>
      </c>
      <c r="B83" s="64">
        <v>1995</v>
      </c>
      <c r="C83" s="64">
        <v>5</v>
      </c>
      <c r="D83" s="64" t="s">
        <v>2161</v>
      </c>
      <c r="E83" s="64" t="s">
        <v>400</v>
      </c>
      <c r="F83" s="65">
        <v>15</v>
      </c>
      <c r="G83" s="61"/>
      <c r="H83" s="61"/>
      <c r="I83" s="61"/>
    </row>
    <row r="84" spans="1:9" ht="15" x14ac:dyDescent="0.2">
      <c r="A84" s="64" t="s">
        <v>32</v>
      </c>
      <c r="B84" s="64">
        <v>1996</v>
      </c>
      <c r="C84" s="64">
        <v>5</v>
      </c>
      <c r="D84" s="64" t="s">
        <v>2161</v>
      </c>
      <c r="E84" s="64" t="s">
        <v>400</v>
      </c>
      <c r="F84" s="65">
        <v>15</v>
      </c>
      <c r="G84" s="61"/>
      <c r="H84" s="61"/>
      <c r="I84" s="61"/>
    </row>
    <row r="85" spans="1:9" ht="15" x14ac:dyDescent="0.2">
      <c r="A85" s="64" t="s">
        <v>32</v>
      </c>
      <c r="B85" s="64">
        <v>1997</v>
      </c>
      <c r="C85" s="64">
        <v>5</v>
      </c>
      <c r="D85" s="64" t="s">
        <v>2161</v>
      </c>
      <c r="E85" s="64" t="s">
        <v>400</v>
      </c>
      <c r="F85" s="65">
        <v>15</v>
      </c>
      <c r="G85" s="61"/>
      <c r="H85" s="61"/>
      <c r="I85" s="61"/>
    </row>
    <row r="86" spans="1:9" ht="15" x14ac:dyDescent="0.2">
      <c r="A86" s="64" t="s">
        <v>32</v>
      </c>
      <c r="B86" s="64">
        <v>1998</v>
      </c>
      <c r="C86" s="64">
        <v>5</v>
      </c>
      <c r="D86" s="64" t="s">
        <v>2161</v>
      </c>
      <c r="E86" s="64" t="s">
        <v>400</v>
      </c>
      <c r="F86" s="65">
        <v>15</v>
      </c>
      <c r="G86" s="61"/>
      <c r="H86" s="61"/>
      <c r="I86" s="61"/>
    </row>
    <row r="87" spans="1:9" ht="15" x14ac:dyDescent="0.2">
      <c r="A87" s="64" t="s">
        <v>32</v>
      </c>
      <c r="B87" s="64">
        <v>1999</v>
      </c>
      <c r="C87" s="64">
        <v>5</v>
      </c>
      <c r="D87" s="64" t="s">
        <v>2161</v>
      </c>
      <c r="E87" s="64" t="s">
        <v>400</v>
      </c>
      <c r="F87" s="65">
        <v>15</v>
      </c>
      <c r="G87" s="61"/>
      <c r="H87" s="61"/>
      <c r="I87" s="61"/>
    </row>
    <row r="88" spans="1:9" ht="15" x14ac:dyDescent="0.2">
      <c r="A88" s="64" t="s">
        <v>32</v>
      </c>
      <c r="B88" s="64">
        <v>2000</v>
      </c>
      <c r="C88" s="64">
        <v>5</v>
      </c>
      <c r="D88" s="64" t="s">
        <v>2161</v>
      </c>
      <c r="E88" s="64" t="s">
        <v>400</v>
      </c>
      <c r="F88" s="65">
        <v>15</v>
      </c>
      <c r="G88" s="61"/>
      <c r="H88" s="61"/>
      <c r="I88" s="61"/>
    </row>
    <row r="89" spans="1:9" ht="15" x14ac:dyDescent="0.2">
      <c r="A89" s="64" t="s">
        <v>32</v>
      </c>
      <c r="B89" s="64">
        <v>2001</v>
      </c>
      <c r="C89" s="64">
        <v>5</v>
      </c>
      <c r="D89" s="64" t="s">
        <v>2161</v>
      </c>
      <c r="E89" s="64" t="s">
        <v>400</v>
      </c>
      <c r="F89" s="65">
        <v>15</v>
      </c>
      <c r="G89" s="61"/>
      <c r="H89" s="61"/>
      <c r="I89" s="61"/>
    </row>
    <row r="90" spans="1:9" ht="15" x14ac:dyDescent="0.2">
      <c r="A90" s="64" t="s">
        <v>32</v>
      </c>
      <c r="B90" s="64">
        <v>2002</v>
      </c>
      <c r="C90" s="64">
        <v>5</v>
      </c>
      <c r="D90" s="64" t="s">
        <v>2161</v>
      </c>
      <c r="E90" s="64" t="s">
        <v>400</v>
      </c>
      <c r="F90" s="65">
        <v>15</v>
      </c>
      <c r="G90" s="61"/>
      <c r="H90" s="61"/>
      <c r="I90" s="61"/>
    </row>
    <row r="91" spans="1:9" ht="15" x14ac:dyDescent="0.2">
      <c r="A91" s="64" t="s">
        <v>32</v>
      </c>
      <c r="B91" s="64">
        <v>2003</v>
      </c>
      <c r="C91" s="64">
        <v>5</v>
      </c>
      <c r="D91" s="64" t="s">
        <v>2161</v>
      </c>
      <c r="E91" s="64" t="s">
        <v>400</v>
      </c>
      <c r="F91" s="65">
        <v>15</v>
      </c>
      <c r="G91" s="61"/>
      <c r="H91" s="61"/>
      <c r="I91" s="61"/>
    </row>
    <row r="92" spans="1:9" ht="15" x14ac:dyDescent="0.2">
      <c r="A92" s="64" t="s">
        <v>32</v>
      </c>
      <c r="B92" s="64">
        <v>2004</v>
      </c>
      <c r="C92" s="64">
        <v>5</v>
      </c>
      <c r="D92" s="64" t="s">
        <v>2161</v>
      </c>
      <c r="E92" s="64" t="s">
        <v>400</v>
      </c>
      <c r="F92" s="65">
        <v>15</v>
      </c>
      <c r="G92" s="61"/>
      <c r="H92" s="61"/>
      <c r="I92" s="61"/>
    </row>
    <row r="93" spans="1:9" ht="15" x14ac:dyDescent="0.2">
      <c r="A93" s="64" t="s">
        <v>32</v>
      </c>
      <c r="B93" s="64">
        <v>2005</v>
      </c>
      <c r="C93" s="64">
        <v>5</v>
      </c>
      <c r="D93" s="64" t="s">
        <v>2161</v>
      </c>
      <c r="E93" s="64" t="s">
        <v>400</v>
      </c>
      <c r="F93" s="65">
        <v>15</v>
      </c>
      <c r="G93" s="61"/>
      <c r="H93" s="61"/>
      <c r="I93" s="61"/>
    </row>
    <row r="94" spans="1:9" ht="15" x14ac:dyDescent="0.2">
      <c r="A94" s="64" t="s">
        <v>32</v>
      </c>
      <c r="B94" s="64">
        <v>2006</v>
      </c>
      <c r="C94" s="64">
        <v>5</v>
      </c>
      <c r="D94" s="64" t="s">
        <v>2161</v>
      </c>
      <c r="E94" s="64" t="s">
        <v>400</v>
      </c>
      <c r="F94" s="65">
        <v>15</v>
      </c>
      <c r="G94" s="61"/>
      <c r="H94" s="61"/>
      <c r="I94" s="61"/>
    </row>
    <row r="95" spans="1:9" ht="15" x14ac:dyDescent="0.2">
      <c r="A95" s="64" t="s">
        <v>32</v>
      </c>
      <c r="B95" s="64">
        <v>2007</v>
      </c>
      <c r="C95" s="64">
        <v>5</v>
      </c>
      <c r="D95" s="64" t="s">
        <v>2161</v>
      </c>
      <c r="E95" s="64" t="s">
        <v>400</v>
      </c>
      <c r="F95" s="65">
        <v>15</v>
      </c>
      <c r="G95" s="61"/>
      <c r="H95" s="61"/>
      <c r="I95" s="61"/>
    </row>
    <row r="96" spans="1:9" ht="15" x14ac:dyDescent="0.2">
      <c r="A96" s="64" t="s">
        <v>32</v>
      </c>
      <c r="B96" s="64">
        <v>2008</v>
      </c>
      <c r="C96" s="64">
        <v>5</v>
      </c>
      <c r="D96" s="64" t="s">
        <v>2161</v>
      </c>
      <c r="E96" s="64" t="s">
        <v>400</v>
      </c>
      <c r="F96" s="65">
        <v>15</v>
      </c>
      <c r="G96" s="61"/>
      <c r="H96" s="61"/>
      <c r="I96" s="61"/>
    </row>
    <row r="97" spans="1:9" ht="15" x14ac:dyDescent="0.2">
      <c r="A97" s="64" t="s">
        <v>32</v>
      </c>
      <c r="B97" s="64">
        <v>2009</v>
      </c>
      <c r="C97" s="64">
        <v>5</v>
      </c>
      <c r="D97" s="64" t="s">
        <v>2161</v>
      </c>
      <c r="E97" s="64" t="s">
        <v>400</v>
      </c>
      <c r="F97" s="65">
        <v>15</v>
      </c>
      <c r="G97" s="61"/>
      <c r="H97" s="61"/>
      <c r="I97" s="61"/>
    </row>
    <row r="98" spans="1:9" ht="15" x14ac:dyDescent="0.2">
      <c r="A98" s="64" t="s">
        <v>32</v>
      </c>
      <c r="B98" s="64">
        <v>2010</v>
      </c>
      <c r="C98" s="64">
        <v>5</v>
      </c>
      <c r="D98" s="64" t="s">
        <v>2161</v>
      </c>
      <c r="E98" s="64" t="s">
        <v>400</v>
      </c>
      <c r="F98" s="65">
        <v>22</v>
      </c>
      <c r="G98" s="61"/>
      <c r="H98" s="61"/>
      <c r="I98" s="61"/>
    </row>
    <row r="99" spans="1:9" ht="15" x14ac:dyDescent="0.2">
      <c r="A99" s="64" t="s">
        <v>32</v>
      </c>
      <c r="B99" s="64">
        <v>2011</v>
      </c>
      <c r="C99" s="64">
        <v>5</v>
      </c>
      <c r="D99" s="64" t="s">
        <v>2161</v>
      </c>
      <c r="E99" s="64" t="s">
        <v>400</v>
      </c>
      <c r="F99" s="65">
        <v>25</v>
      </c>
      <c r="G99" s="61"/>
      <c r="H99" s="61"/>
      <c r="I99" s="61"/>
    </row>
    <row r="100" spans="1:9" ht="15" x14ac:dyDescent="0.2">
      <c r="A100" s="64" t="s">
        <v>32</v>
      </c>
      <c r="B100" s="64">
        <v>2012</v>
      </c>
      <c r="C100" s="64">
        <v>5</v>
      </c>
      <c r="D100" s="64" t="s">
        <v>2161</v>
      </c>
      <c r="E100" s="64" t="s">
        <v>400</v>
      </c>
      <c r="F100" s="65">
        <v>25</v>
      </c>
      <c r="G100" s="61"/>
      <c r="H100" s="61"/>
      <c r="I100" s="61"/>
    </row>
    <row r="101" spans="1:9" ht="15" x14ac:dyDescent="0.2">
      <c r="A101" s="64" t="s">
        <v>32</v>
      </c>
      <c r="B101" s="64">
        <v>2013</v>
      </c>
      <c r="C101" s="64">
        <v>5</v>
      </c>
      <c r="D101" s="64" t="s">
        <v>2161</v>
      </c>
      <c r="E101" s="64" t="s">
        <v>400</v>
      </c>
      <c r="F101" s="65">
        <v>25</v>
      </c>
      <c r="G101" s="61"/>
      <c r="H101" s="61"/>
      <c r="I101" s="61"/>
    </row>
    <row r="102" spans="1:9" ht="15" x14ac:dyDescent="0.2">
      <c r="A102" s="64" t="s">
        <v>32</v>
      </c>
      <c r="B102" s="64">
        <v>2014</v>
      </c>
      <c r="C102" s="64">
        <v>5</v>
      </c>
      <c r="D102" s="64" t="s">
        <v>2161</v>
      </c>
      <c r="E102" s="64" t="s">
        <v>400</v>
      </c>
      <c r="F102" s="65">
        <v>30</v>
      </c>
      <c r="G102" s="61"/>
      <c r="H102" s="61"/>
      <c r="I102" s="61"/>
    </row>
    <row r="103" spans="1:9" ht="15" x14ac:dyDescent="0.2">
      <c r="A103" s="64" t="s">
        <v>32</v>
      </c>
      <c r="B103" s="64">
        <v>2015</v>
      </c>
      <c r="C103" s="64">
        <v>5</v>
      </c>
      <c r="D103" s="64" t="s">
        <v>2161</v>
      </c>
      <c r="E103" s="64" t="s">
        <v>400</v>
      </c>
      <c r="F103" s="65">
        <v>30</v>
      </c>
      <c r="G103" s="61"/>
      <c r="H103" s="61"/>
      <c r="I103" s="61"/>
    </row>
    <row r="104" spans="1:9" ht="15" x14ac:dyDescent="0.2">
      <c r="A104" s="37" t="s">
        <v>32</v>
      </c>
      <c r="B104" s="37">
        <v>2016</v>
      </c>
      <c r="C104" s="64">
        <v>5</v>
      </c>
      <c r="D104" s="64" t="s">
        <v>2161</v>
      </c>
      <c r="E104" s="64" t="s">
        <v>400</v>
      </c>
      <c r="F104" s="37">
        <v>30</v>
      </c>
      <c r="G104" s="61"/>
      <c r="H104" s="61"/>
      <c r="I104" s="61"/>
    </row>
    <row r="105" spans="1:9" ht="15" x14ac:dyDescent="0.2">
      <c r="A105" s="37" t="s">
        <v>32</v>
      </c>
      <c r="B105" s="37">
        <v>2017</v>
      </c>
      <c r="C105" s="64">
        <v>5</v>
      </c>
      <c r="D105" s="64" t="s">
        <v>2161</v>
      </c>
      <c r="E105" s="64" t="s">
        <v>400</v>
      </c>
      <c r="F105" s="37">
        <v>30</v>
      </c>
      <c r="G105" s="61"/>
      <c r="H105" s="61"/>
      <c r="I105" s="61"/>
    </row>
    <row r="106" spans="1:9" ht="15" x14ac:dyDescent="0.2">
      <c r="A106" s="64" t="s">
        <v>34</v>
      </c>
      <c r="B106" s="64">
        <v>1992</v>
      </c>
      <c r="C106" s="64">
        <v>5</v>
      </c>
      <c r="D106" s="64" t="s">
        <v>2161</v>
      </c>
      <c r="E106" s="64" t="s">
        <v>400</v>
      </c>
      <c r="F106" s="65">
        <v>3</v>
      </c>
      <c r="G106" s="61"/>
      <c r="H106" s="61"/>
      <c r="I106" s="61"/>
    </row>
    <row r="107" spans="1:9" ht="15" x14ac:dyDescent="0.2">
      <c r="A107" s="64" t="s">
        <v>34</v>
      </c>
      <c r="B107" s="64">
        <v>1993</v>
      </c>
      <c r="C107" s="64">
        <v>5</v>
      </c>
      <c r="D107" s="64" t="s">
        <v>2161</v>
      </c>
      <c r="E107" s="64" t="s">
        <v>400</v>
      </c>
      <c r="F107" s="65">
        <v>3</v>
      </c>
      <c r="G107" s="61"/>
      <c r="H107" s="61"/>
      <c r="I107" s="61"/>
    </row>
    <row r="108" spans="1:9" ht="15" x14ac:dyDescent="0.2">
      <c r="A108" s="64" t="s">
        <v>34</v>
      </c>
      <c r="B108" s="64">
        <v>1994</v>
      </c>
      <c r="C108" s="64">
        <v>5</v>
      </c>
      <c r="D108" s="64" t="s">
        <v>2161</v>
      </c>
      <c r="E108" s="64" t="s">
        <v>400</v>
      </c>
      <c r="F108" s="65">
        <v>3</v>
      </c>
      <c r="G108" s="61"/>
      <c r="H108" s="61"/>
      <c r="I108" s="61"/>
    </row>
    <row r="109" spans="1:9" ht="15" x14ac:dyDescent="0.2">
      <c r="A109" s="64" t="s">
        <v>34</v>
      </c>
      <c r="B109" s="64">
        <v>1995</v>
      </c>
      <c r="C109" s="64">
        <v>5</v>
      </c>
      <c r="D109" s="64" t="s">
        <v>2161</v>
      </c>
      <c r="E109" s="64" t="s">
        <v>400</v>
      </c>
      <c r="F109" s="65">
        <v>4</v>
      </c>
      <c r="G109" s="61"/>
      <c r="H109" s="61"/>
      <c r="I109" s="61"/>
    </row>
    <row r="110" spans="1:9" ht="15" x14ac:dyDescent="0.2">
      <c r="A110" s="64" t="s">
        <v>34</v>
      </c>
      <c r="B110" s="64">
        <v>1996</v>
      </c>
      <c r="C110" s="64">
        <v>5</v>
      </c>
      <c r="D110" s="64" t="s">
        <v>2161</v>
      </c>
      <c r="E110" s="64" t="s">
        <v>400</v>
      </c>
      <c r="F110" s="65">
        <v>4</v>
      </c>
      <c r="G110" s="61"/>
      <c r="H110" s="61"/>
      <c r="I110" s="61"/>
    </row>
    <row r="111" spans="1:9" ht="15" x14ac:dyDescent="0.2">
      <c r="A111" s="64" t="s">
        <v>34</v>
      </c>
      <c r="B111" s="64">
        <v>1997</v>
      </c>
      <c r="C111" s="64">
        <v>5</v>
      </c>
      <c r="D111" s="64" t="s">
        <v>2161</v>
      </c>
      <c r="E111" s="64" t="s">
        <v>400</v>
      </c>
      <c r="F111" s="65">
        <v>4</v>
      </c>
      <c r="G111" s="61"/>
      <c r="H111" s="61"/>
      <c r="I111" s="61"/>
    </row>
    <row r="112" spans="1:9" ht="15" x14ac:dyDescent="0.2">
      <c r="A112" s="64" t="s">
        <v>34</v>
      </c>
      <c r="B112" s="64">
        <v>1998</v>
      </c>
      <c r="C112" s="64">
        <v>5</v>
      </c>
      <c r="D112" s="64" t="s">
        <v>2161</v>
      </c>
      <c r="E112" s="64" t="s">
        <v>400</v>
      </c>
      <c r="F112" s="65">
        <v>4</v>
      </c>
      <c r="G112" s="61"/>
      <c r="H112" s="61"/>
      <c r="I112" s="61"/>
    </row>
    <row r="113" spans="1:9" ht="15" x14ac:dyDescent="0.2">
      <c r="A113" s="64" t="s">
        <v>34</v>
      </c>
      <c r="B113" s="64">
        <v>1999</v>
      </c>
      <c r="C113" s="64">
        <v>5</v>
      </c>
      <c r="D113" s="64" t="s">
        <v>2161</v>
      </c>
      <c r="E113" s="64" t="s">
        <v>400</v>
      </c>
      <c r="F113" s="65">
        <v>5</v>
      </c>
      <c r="G113" s="61"/>
      <c r="H113" s="61"/>
      <c r="I113" s="61"/>
    </row>
    <row r="114" spans="1:9" ht="15" x14ac:dyDescent="0.2">
      <c r="A114" s="64" t="s">
        <v>34</v>
      </c>
      <c r="B114" s="64">
        <v>2000</v>
      </c>
      <c r="C114" s="64">
        <v>5</v>
      </c>
      <c r="D114" s="64" t="s">
        <v>2161</v>
      </c>
      <c r="E114" s="64" t="s">
        <v>400</v>
      </c>
      <c r="F114" s="65">
        <v>5</v>
      </c>
      <c r="G114" s="61"/>
      <c r="H114" s="61"/>
      <c r="I114" s="61"/>
    </row>
    <row r="115" spans="1:9" ht="15" x14ac:dyDescent="0.2">
      <c r="A115" s="64" t="s">
        <v>34</v>
      </c>
      <c r="B115" s="64">
        <v>2001</v>
      </c>
      <c r="C115" s="64">
        <v>5</v>
      </c>
      <c r="D115" s="64" t="s">
        <v>2161</v>
      </c>
      <c r="E115" s="64" t="s">
        <v>400</v>
      </c>
      <c r="F115" s="65">
        <v>7</v>
      </c>
      <c r="G115" s="61"/>
      <c r="H115" s="61"/>
      <c r="I115" s="61"/>
    </row>
    <row r="116" spans="1:9" ht="15" x14ac:dyDescent="0.2">
      <c r="A116" s="64" t="s">
        <v>34</v>
      </c>
      <c r="B116" s="64">
        <v>2002</v>
      </c>
      <c r="C116" s="64">
        <v>5</v>
      </c>
      <c r="D116" s="64" t="s">
        <v>2161</v>
      </c>
      <c r="E116" s="64" t="s">
        <v>400</v>
      </c>
      <c r="F116" s="65">
        <v>7</v>
      </c>
      <c r="G116" s="61"/>
      <c r="H116" s="61"/>
      <c r="I116" s="61"/>
    </row>
    <row r="117" spans="1:9" ht="15" x14ac:dyDescent="0.2">
      <c r="A117" s="64" t="s">
        <v>34</v>
      </c>
      <c r="B117" s="64">
        <v>2003</v>
      </c>
      <c r="C117" s="64">
        <v>5</v>
      </c>
      <c r="D117" s="64" t="s">
        <v>2161</v>
      </c>
      <c r="E117" s="64" t="s">
        <v>400</v>
      </c>
      <c r="F117" s="65">
        <v>7</v>
      </c>
      <c r="G117" s="61"/>
      <c r="H117" s="61"/>
      <c r="I117" s="61"/>
    </row>
    <row r="118" spans="1:9" ht="15" x14ac:dyDescent="0.2">
      <c r="A118" s="64" t="s">
        <v>34</v>
      </c>
      <c r="B118" s="64">
        <v>2004</v>
      </c>
      <c r="C118" s="64">
        <v>5</v>
      </c>
      <c r="D118" s="64" t="s">
        <v>2161</v>
      </c>
      <c r="E118" s="64" t="s">
        <v>400</v>
      </c>
      <c r="F118" s="65">
        <v>7</v>
      </c>
      <c r="G118" s="61"/>
      <c r="H118" s="61"/>
      <c r="I118" s="61"/>
    </row>
    <row r="119" spans="1:9" ht="15" x14ac:dyDescent="0.2">
      <c r="A119" s="64" t="s">
        <v>34</v>
      </c>
      <c r="B119" s="64">
        <v>2005</v>
      </c>
      <c r="C119" s="64">
        <v>5</v>
      </c>
      <c r="D119" s="64" t="s">
        <v>2161</v>
      </c>
      <c r="E119" s="64" t="s">
        <v>400</v>
      </c>
      <c r="F119" s="65">
        <v>7</v>
      </c>
      <c r="G119" s="61"/>
      <c r="H119" s="61"/>
      <c r="I119" s="61"/>
    </row>
    <row r="120" spans="1:9" ht="15" x14ac:dyDescent="0.2">
      <c r="A120" s="64" t="s">
        <v>34</v>
      </c>
      <c r="B120" s="64">
        <v>2006</v>
      </c>
      <c r="C120" s="64">
        <v>5</v>
      </c>
      <c r="D120" s="64" t="s">
        <v>2161</v>
      </c>
      <c r="E120" s="64" t="s">
        <v>400</v>
      </c>
      <c r="F120" s="65">
        <v>7</v>
      </c>
      <c r="G120" s="61"/>
      <c r="H120" s="61"/>
      <c r="I120" s="61"/>
    </row>
    <row r="121" spans="1:9" ht="15" x14ac:dyDescent="0.2">
      <c r="A121" s="64" t="s">
        <v>34</v>
      </c>
      <c r="B121" s="64">
        <v>2007</v>
      </c>
      <c r="C121" s="64">
        <v>5</v>
      </c>
      <c r="D121" s="64" t="s">
        <v>2161</v>
      </c>
      <c r="E121" s="64" t="s">
        <v>400</v>
      </c>
      <c r="F121" s="65">
        <v>9</v>
      </c>
      <c r="G121" s="61"/>
      <c r="H121" s="61"/>
      <c r="I121" s="61"/>
    </row>
    <row r="122" spans="1:9" ht="15" x14ac:dyDescent="0.2">
      <c r="A122" s="64" t="s">
        <v>34</v>
      </c>
      <c r="B122" s="64">
        <v>2008</v>
      </c>
      <c r="C122" s="64">
        <v>5</v>
      </c>
      <c r="D122" s="64" t="s">
        <v>2161</v>
      </c>
      <c r="E122" s="64" t="s">
        <v>400</v>
      </c>
      <c r="F122" s="65">
        <v>10</v>
      </c>
      <c r="G122" s="61"/>
      <c r="H122" s="61"/>
      <c r="I122" s="61"/>
    </row>
    <row r="123" spans="1:9" ht="15" x14ac:dyDescent="0.2">
      <c r="A123" s="64" t="s">
        <v>34</v>
      </c>
      <c r="B123" s="64">
        <v>2009</v>
      </c>
      <c r="C123" s="64">
        <v>5</v>
      </c>
      <c r="D123" s="64" t="s">
        <v>2161</v>
      </c>
      <c r="E123" s="64" t="s">
        <v>400</v>
      </c>
      <c r="F123" s="65">
        <v>10</v>
      </c>
      <c r="G123" s="61"/>
      <c r="H123" s="61"/>
      <c r="I123" s="61"/>
    </row>
    <row r="124" spans="1:9" ht="15" x14ac:dyDescent="0.2">
      <c r="A124" s="64" t="s">
        <v>34</v>
      </c>
      <c r="B124" s="64">
        <v>2010</v>
      </c>
      <c r="C124" s="64">
        <v>5</v>
      </c>
      <c r="D124" s="64" t="s">
        <v>2161</v>
      </c>
      <c r="E124" s="64" t="s">
        <v>400</v>
      </c>
      <c r="F124" s="65">
        <v>10</v>
      </c>
      <c r="G124" s="61"/>
      <c r="H124" s="61"/>
      <c r="I124" s="61"/>
    </row>
    <row r="125" spans="1:9" ht="15" x14ac:dyDescent="0.2">
      <c r="A125" s="64" t="s">
        <v>34</v>
      </c>
      <c r="B125" s="64">
        <v>2011</v>
      </c>
      <c r="C125" s="64">
        <v>5</v>
      </c>
      <c r="D125" s="64" t="s">
        <v>2161</v>
      </c>
      <c r="E125" s="64" t="s">
        <v>400</v>
      </c>
      <c r="F125" s="65">
        <v>12</v>
      </c>
      <c r="G125" s="61"/>
      <c r="H125" s="61"/>
      <c r="I125" s="61"/>
    </row>
    <row r="126" spans="1:9" ht="15" x14ac:dyDescent="0.2">
      <c r="A126" s="64" t="s">
        <v>34</v>
      </c>
      <c r="B126" s="64">
        <v>2012</v>
      </c>
      <c r="C126" s="64">
        <v>5</v>
      </c>
      <c r="D126" s="64" t="s">
        <v>2161</v>
      </c>
      <c r="E126" s="64" t="s">
        <v>400</v>
      </c>
      <c r="F126" s="65">
        <v>12</v>
      </c>
      <c r="G126" s="61"/>
      <c r="H126" s="61"/>
      <c r="I126" s="61"/>
    </row>
    <row r="127" spans="1:9" ht="15" x14ac:dyDescent="0.2">
      <c r="A127" s="64" t="s">
        <v>34</v>
      </c>
      <c r="B127" s="64">
        <v>2013</v>
      </c>
      <c r="C127" s="64">
        <v>5</v>
      </c>
      <c r="D127" s="64" t="s">
        <v>2161</v>
      </c>
      <c r="E127" s="64" t="s">
        <v>400</v>
      </c>
      <c r="F127" s="65">
        <v>13</v>
      </c>
      <c r="G127" s="61"/>
      <c r="H127" s="61"/>
      <c r="I127" s="61"/>
    </row>
    <row r="128" spans="1:9" ht="15" x14ac:dyDescent="0.2">
      <c r="A128" s="64" t="s">
        <v>34</v>
      </c>
      <c r="B128" s="64">
        <v>2014</v>
      </c>
      <c r="C128" s="64">
        <v>5</v>
      </c>
      <c r="D128" s="64" t="s">
        <v>2161</v>
      </c>
      <c r="E128" s="64" t="s">
        <v>400</v>
      </c>
      <c r="F128" s="65">
        <v>13</v>
      </c>
      <c r="G128" s="61"/>
      <c r="H128" s="61"/>
      <c r="I128" s="61"/>
    </row>
    <row r="129" spans="1:9" ht="15" x14ac:dyDescent="0.2">
      <c r="A129" s="64" t="s">
        <v>34</v>
      </c>
      <c r="B129" s="64">
        <v>2015</v>
      </c>
      <c r="C129" s="64">
        <v>5</v>
      </c>
      <c r="D129" s="64" t="s">
        <v>2161</v>
      </c>
      <c r="E129" s="64" t="s">
        <v>400</v>
      </c>
      <c r="F129" s="65">
        <v>13</v>
      </c>
      <c r="G129" s="61"/>
      <c r="H129" s="61"/>
      <c r="I129" s="61"/>
    </row>
    <row r="130" spans="1:9" ht="15" x14ac:dyDescent="0.2">
      <c r="A130" s="64" t="s">
        <v>34</v>
      </c>
      <c r="B130" s="64">
        <v>2016</v>
      </c>
      <c r="C130" s="64">
        <v>5</v>
      </c>
      <c r="D130" s="64" t="s">
        <v>2161</v>
      </c>
      <c r="E130" s="64" t="s">
        <v>400</v>
      </c>
      <c r="F130" s="65">
        <v>14</v>
      </c>
      <c r="G130" s="61"/>
      <c r="H130" s="61"/>
      <c r="I130" s="61"/>
    </row>
    <row r="131" spans="1:9" ht="15" x14ac:dyDescent="0.2">
      <c r="A131" s="64" t="s">
        <v>34</v>
      </c>
      <c r="B131" s="64">
        <v>2017</v>
      </c>
      <c r="C131" s="64">
        <v>5</v>
      </c>
      <c r="D131" s="64" t="s">
        <v>2161</v>
      </c>
      <c r="E131" s="64" t="s">
        <v>400</v>
      </c>
      <c r="F131" s="65">
        <v>14</v>
      </c>
      <c r="G131" s="61"/>
      <c r="H131" s="61"/>
      <c r="I131" s="61"/>
    </row>
    <row r="132" spans="1:9" ht="15" x14ac:dyDescent="0.2">
      <c r="A132" s="64" t="s">
        <v>30</v>
      </c>
      <c r="B132" s="64">
        <v>1992</v>
      </c>
      <c r="C132" s="64">
        <v>5</v>
      </c>
      <c r="D132" s="64" t="s">
        <v>2161</v>
      </c>
      <c r="E132" s="64" t="s">
        <v>400</v>
      </c>
      <c r="F132" s="65">
        <v>25</v>
      </c>
      <c r="G132" s="61"/>
      <c r="H132" s="61"/>
      <c r="I132" s="61"/>
    </row>
    <row r="133" spans="1:9" ht="15" x14ac:dyDescent="0.2">
      <c r="A133" s="64" t="s">
        <v>30</v>
      </c>
      <c r="B133" s="64">
        <v>1993</v>
      </c>
      <c r="C133" s="64">
        <v>5</v>
      </c>
      <c r="D133" s="64" t="s">
        <v>2161</v>
      </c>
      <c r="E133" s="64" t="s">
        <v>400</v>
      </c>
      <c r="F133" s="65">
        <v>25</v>
      </c>
      <c r="G133" s="61"/>
      <c r="H133" s="61"/>
      <c r="I133" s="61"/>
    </row>
    <row r="134" spans="1:9" ht="15" x14ac:dyDescent="0.2">
      <c r="A134" s="64" t="s">
        <v>30</v>
      </c>
      <c r="B134" s="64">
        <v>1994</v>
      </c>
      <c r="C134" s="64">
        <v>5</v>
      </c>
      <c r="D134" s="64" t="s">
        <v>2161</v>
      </c>
      <c r="E134" s="64" t="s">
        <v>400</v>
      </c>
      <c r="F134" s="65">
        <v>27</v>
      </c>
      <c r="G134" s="61"/>
      <c r="H134" s="61"/>
      <c r="I134" s="61"/>
    </row>
    <row r="135" spans="1:9" ht="15" x14ac:dyDescent="0.2">
      <c r="A135" s="64" t="s">
        <v>30</v>
      </c>
      <c r="B135" s="64">
        <v>1995</v>
      </c>
      <c r="C135" s="64">
        <v>5</v>
      </c>
      <c r="D135" s="64" t="s">
        <v>2161</v>
      </c>
      <c r="E135" s="64" t="s">
        <v>400</v>
      </c>
      <c r="F135" s="65">
        <v>27</v>
      </c>
      <c r="G135" s="61"/>
      <c r="H135" s="61"/>
      <c r="I135" s="61"/>
    </row>
    <row r="136" spans="1:9" ht="15" x14ac:dyDescent="0.2">
      <c r="A136" s="64" t="s">
        <v>30</v>
      </c>
      <c r="B136" s="64">
        <v>1996</v>
      </c>
      <c r="C136" s="64">
        <v>5</v>
      </c>
      <c r="D136" s="64" t="s">
        <v>2161</v>
      </c>
      <c r="E136" s="64" t="s">
        <v>400</v>
      </c>
      <c r="F136" s="65">
        <v>32</v>
      </c>
      <c r="G136" s="61"/>
      <c r="H136" s="61"/>
      <c r="I136" s="61"/>
    </row>
    <row r="137" spans="1:9" ht="15" x14ac:dyDescent="0.2">
      <c r="A137" s="64" t="s">
        <v>30</v>
      </c>
      <c r="B137" s="64">
        <v>1997</v>
      </c>
      <c r="C137" s="64">
        <v>5</v>
      </c>
      <c r="D137" s="64" t="s">
        <v>2161</v>
      </c>
      <c r="E137" s="64" t="s">
        <v>400</v>
      </c>
      <c r="F137" s="65">
        <v>37</v>
      </c>
      <c r="G137" s="61"/>
      <c r="H137" s="61"/>
      <c r="I137" s="61"/>
    </row>
    <row r="138" spans="1:9" ht="15" x14ac:dyDescent="0.2">
      <c r="A138" s="64" t="s">
        <v>30</v>
      </c>
      <c r="B138" s="64">
        <v>1998</v>
      </c>
      <c r="C138" s="64">
        <v>5</v>
      </c>
      <c r="D138" s="64" t="s">
        <v>2161</v>
      </c>
      <c r="E138" s="64" t="s">
        <v>400</v>
      </c>
      <c r="F138" s="65">
        <v>37</v>
      </c>
      <c r="G138" s="61"/>
      <c r="H138" s="61"/>
      <c r="I138" s="61"/>
    </row>
    <row r="139" spans="1:9" ht="15" x14ac:dyDescent="0.2">
      <c r="A139" s="64" t="s">
        <v>30</v>
      </c>
      <c r="B139" s="64">
        <v>1999</v>
      </c>
      <c r="C139" s="64">
        <v>5</v>
      </c>
      <c r="D139" s="64" t="s">
        <v>2161</v>
      </c>
      <c r="E139" s="64" t="s">
        <v>400</v>
      </c>
      <c r="F139" s="65">
        <v>37</v>
      </c>
      <c r="G139" s="61"/>
      <c r="H139" s="61"/>
      <c r="I139" s="61"/>
    </row>
    <row r="140" spans="1:9" ht="15" x14ac:dyDescent="0.2">
      <c r="A140" s="64" t="s">
        <v>30</v>
      </c>
      <c r="B140" s="64">
        <v>2000</v>
      </c>
      <c r="C140" s="64">
        <v>5</v>
      </c>
      <c r="D140" s="64" t="s">
        <v>2161</v>
      </c>
      <c r="E140" s="64" t="s">
        <v>400</v>
      </c>
      <c r="F140" s="65">
        <v>40</v>
      </c>
      <c r="G140" s="61"/>
      <c r="H140" s="61"/>
      <c r="I140" s="61"/>
    </row>
    <row r="141" spans="1:9" ht="15" x14ac:dyDescent="0.2">
      <c r="A141" s="64" t="s">
        <v>30</v>
      </c>
      <c r="B141" s="64">
        <v>2001</v>
      </c>
      <c r="C141" s="64">
        <v>5</v>
      </c>
      <c r="D141" s="64" t="s">
        <v>2161</v>
      </c>
      <c r="E141" s="64" t="s">
        <v>400</v>
      </c>
      <c r="F141" s="65">
        <v>40</v>
      </c>
      <c r="G141" s="61"/>
      <c r="H141" s="61"/>
      <c r="I141" s="61"/>
    </row>
    <row r="142" spans="1:9" ht="15" x14ac:dyDescent="0.2">
      <c r="A142" s="64" t="s">
        <v>30</v>
      </c>
      <c r="B142" s="64">
        <v>2002</v>
      </c>
      <c r="C142" s="64">
        <v>5</v>
      </c>
      <c r="D142" s="64" t="s">
        <v>2161</v>
      </c>
      <c r="E142" s="64" t="s">
        <v>400</v>
      </c>
      <c r="F142" s="65">
        <v>40</v>
      </c>
      <c r="G142" s="61"/>
      <c r="H142" s="61"/>
      <c r="I142" s="61"/>
    </row>
    <row r="143" spans="1:9" ht="15" x14ac:dyDescent="0.2">
      <c r="A143" s="64" t="s">
        <v>30</v>
      </c>
      <c r="B143" s="64">
        <v>2003</v>
      </c>
      <c r="C143" s="64">
        <v>5</v>
      </c>
      <c r="D143" s="64" t="s">
        <v>2161</v>
      </c>
      <c r="E143" s="64" t="s">
        <v>400</v>
      </c>
      <c r="F143" s="65">
        <v>40</v>
      </c>
      <c r="G143" s="61"/>
      <c r="H143" s="61"/>
      <c r="I143" s="61"/>
    </row>
    <row r="144" spans="1:9" ht="15" x14ac:dyDescent="0.2">
      <c r="A144" s="64" t="s">
        <v>30</v>
      </c>
      <c r="B144" s="64">
        <v>2004</v>
      </c>
      <c r="C144" s="64">
        <v>5</v>
      </c>
      <c r="D144" s="64" t="s">
        <v>2161</v>
      </c>
      <c r="E144" s="64" t="s">
        <v>400</v>
      </c>
      <c r="F144" s="65">
        <v>40</v>
      </c>
      <c r="G144" s="61"/>
      <c r="H144" s="61"/>
      <c r="I144" s="61"/>
    </row>
    <row r="145" spans="1:9" ht="15" x14ac:dyDescent="0.2">
      <c r="A145" s="64" t="s">
        <v>30</v>
      </c>
      <c r="B145" s="64">
        <v>2005</v>
      </c>
      <c r="C145" s="64">
        <v>5</v>
      </c>
      <c r="D145" s="64" t="s">
        <v>2161</v>
      </c>
      <c r="E145" s="64" t="s">
        <v>400</v>
      </c>
      <c r="F145" s="65">
        <v>40</v>
      </c>
      <c r="G145" s="61"/>
      <c r="H145" s="61"/>
      <c r="I145" s="61"/>
    </row>
    <row r="146" spans="1:9" ht="15" x14ac:dyDescent="0.2">
      <c r="A146" s="64" t="s">
        <v>30</v>
      </c>
      <c r="B146" s="64">
        <v>2006</v>
      </c>
      <c r="C146" s="64">
        <v>5</v>
      </c>
      <c r="D146" s="64" t="s">
        <v>2161</v>
      </c>
      <c r="E146" s="64" t="s">
        <v>400</v>
      </c>
      <c r="F146" s="65">
        <v>45</v>
      </c>
      <c r="G146" s="61"/>
      <c r="H146" s="61"/>
      <c r="I146" s="61"/>
    </row>
    <row r="147" spans="1:9" ht="15" x14ac:dyDescent="0.2">
      <c r="A147" s="64" t="s">
        <v>30</v>
      </c>
      <c r="B147" s="64">
        <v>2007</v>
      </c>
      <c r="C147" s="64">
        <v>5</v>
      </c>
      <c r="D147" s="64" t="s">
        <v>2161</v>
      </c>
      <c r="E147" s="64" t="s">
        <v>400</v>
      </c>
      <c r="F147" s="65">
        <v>45</v>
      </c>
      <c r="G147" s="61"/>
      <c r="H147" s="61"/>
      <c r="I147" s="61"/>
    </row>
    <row r="148" spans="1:9" ht="15" x14ac:dyDescent="0.2">
      <c r="A148" s="64" t="s">
        <v>30</v>
      </c>
      <c r="B148" s="64">
        <v>2008</v>
      </c>
      <c r="C148" s="64">
        <v>5</v>
      </c>
      <c r="D148" s="64" t="s">
        <v>2161</v>
      </c>
      <c r="E148" s="64" t="s">
        <v>400</v>
      </c>
      <c r="F148" s="65">
        <v>50</v>
      </c>
      <c r="G148" s="61"/>
      <c r="H148" s="61"/>
      <c r="I148" s="61"/>
    </row>
    <row r="149" spans="1:9" ht="15" x14ac:dyDescent="0.2">
      <c r="A149" s="64" t="s">
        <v>30</v>
      </c>
      <c r="B149" s="64">
        <v>2009</v>
      </c>
      <c r="C149" s="64">
        <v>5</v>
      </c>
      <c r="D149" s="64" t="s">
        <v>2161</v>
      </c>
      <c r="E149" s="64" t="s">
        <v>400</v>
      </c>
      <c r="F149" s="65">
        <v>60</v>
      </c>
      <c r="G149" s="61"/>
      <c r="H149" s="61"/>
      <c r="I149" s="61"/>
    </row>
    <row r="150" spans="1:9" ht="15" x14ac:dyDescent="0.2">
      <c r="A150" s="64" t="s">
        <v>30</v>
      </c>
      <c r="B150" s="64">
        <v>2010</v>
      </c>
      <c r="C150" s="64">
        <v>5</v>
      </c>
      <c r="D150" s="64" t="s">
        <v>2161</v>
      </c>
      <c r="E150" s="64" t="s">
        <v>400</v>
      </c>
      <c r="F150" s="65">
        <v>70</v>
      </c>
      <c r="G150" s="61"/>
      <c r="H150" s="61"/>
      <c r="I150" s="61"/>
    </row>
    <row r="151" spans="1:9" ht="15" x14ac:dyDescent="0.2">
      <c r="A151" s="64" t="s">
        <v>30</v>
      </c>
      <c r="B151" s="64">
        <v>2011</v>
      </c>
      <c r="C151" s="64">
        <v>5</v>
      </c>
      <c r="D151" s="64" t="s">
        <v>2161</v>
      </c>
      <c r="E151" s="64" t="s">
        <v>400</v>
      </c>
      <c r="F151" s="65">
        <v>70</v>
      </c>
      <c r="G151" s="61"/>
      <c r="H151" s="61"/>
      <c r="I151" s="61"/>
    </row>
    <row r="152" spans="1:9" ht="15" x14ac:dyDescent="0.2">
      <c r="A152" s="64" t="s">
        <v>30</v>
      </c>
      <c r="B152" s="64">
        <v>2012</v>
      </c>
      <c r="C152" s="64">
        <v>5</v>
      </c>
      <c r="D152" s="64" t="s">
        <v>2161</v>
      </c>
      <c r="E152" s="64" t="s">
        <v>400</v>
      </c>
      <c r="F152" s="65">
        <v>70</v>
      </c>
      <c r="G152" s="61"/>
      <c r="H152" s="61"/>
      <c r="I152" s="61"/>
    </row>
    <row r="153" spans="1:9" ht="15" x14ac:dyDescent="0.2">
      <c r="A153" s="64" t="s">
        <v>30</v>
      </c>
      <c r="B153" s="64">
        <v>2013</v>
      </c>
      <c r="C153" s="64">
        <v>5</v>
      </c>
      <c r="D153" s="64" t="s">
        <v>2161</v>
      </c>
      <c r="E153" s="64" t="s">
        <v>400</v>
      </c>
      <c r="F153" s="65">
        <v>80</v>
      </c>
      <c r="G153" s="61"/>
      <c r="H153" s="61"/>
      <c r="I153" s="61"/>
    </row>
    <row r="154" spans="1:9" ht="15" x14ac:dyDescent="0.2">
      <c r="A154" s="64" t="s">
        <v>30</v>
      </c>
      <c r="B154" s="64">
        <v>2014</v>
      </c>
      <c r="C154" s="64">
        <v>5</v>
      </c>
      <c r="D154" s="64" t="s">
        <v>2161</v>
      </c>
      <c r="E154" s="64" t="s">
        <v>400</v>
      </c>
      <c r="F154" s="65">
        <v>80</v>
      </c>
      <c r="G154" s="61"/>
      <c r="H154" s="61"/>
      <c r="I154" s="61"/>
    </row>
    <row r="155" spans="1:9" ht="15" x14ac:dyDescent="0.2">
      <c r="A155" s="64" t="s">
        <v>30</v>
      </c>
      <c r="B155" s="64">
        <v>2015</v>
      </c>
      <c r="C155" s="64">
        <v>5</v>
      </c>
      <c r="D155" s="64" t="s">
        <v>2161</v>
      </c>
      <c r="E155" s="64" t="s">
        <v>400</v>
      </c>
      <c r="F155" s="65">
        <v>80</v>
      </c>
      <c r="G155" s="61"/>
      <c r="H155" s="61"/>
      <c r="I155" s="61"/>
    </row>
    <row r="156" spans="1:9" ht="15" x14ac:dyDescent="0.2">
      <c r="A156" s="37" t="s">
        <v>30</v>
      </c>
      <c r="B156" s="37">
        <v>2016</v>
      </c>
      <c r="C156" s="64">
        <v>5</v>
      </c>
      <c r="D156" s="64" t="s">
        <v>2161</v>
      </c>
      <c r="E156" s="64" t="s">
        <v>400</v>
      </c>
      <c r="F156" s="37">
        <v>80</v>
      </c>
      <c r="G156" s="61"/>
      <c r="H156" s="61"/>
      <c r="I156" s="61"/>
    </row>
    <row r="157" spans="1:9" ht="15" x14ac:dyDescent="0.2">
      <c r="A157" s="37" t="s">
        <v>30</v>
      </c>
      <c r="B157" s="37">
        <v>2017</v>
      </c>
      <c r="C157" s="64">
        <v>5</v>
      </c>
      <c r="D157" s="64" t="s">
        <v>2161</v>
      </c>
      <c r="E157" s="64" t="s">
        <v>400</v>
      </c>
      <c r="F157" s="37">
        <v>80</v>
      </c>
      <c r="G157" s="61"/>
      <c r="H157" s="61"/>
      <c r="I157" s="61"/>
    </row>
    <row r="158" spans="1:9" ht="15" x14ac:dyDescent="0.2">
      <c r="A158" s="64" t="s">
        <v>33</v>
      </c>
      <c r="B158" s="64">
        <v>1992</v>
      </c>
      <c r="C158" s="64">
        <v>5</v>
      </c>
      <c r="D158" s="64" t="s">
        <v>2161</v>
      </c>
      <c r="E158" s="64" t="s">
        <v>400</v>
      </c>
      <c r="F158" s="65">
        <v>12</v>
      </c>
      <c r="G158" s="61"/>
      <c r="H158" s="61"/>
      <c r="I158" s="61"/>
    </row>
    <row r="159" spans="1:9" ht="15" x14ac:dyDescent="0.2">
      <c r="A159" s="64" t="s">
        <v>33</v>
      </c>
      <c r="B159" s="64">
        <v>1993</v>
      </c>
      <c r="C159" s="64">
        <v>5</v>
      </c>
      <c r="D159" s="64" t="s">
        <v>2161</v>
      </c>
      <c r="E159" s="64" t="s">
        <v>400</v>
      </c>
      <c r="F159" s="65">
        <v>12</v>
      </c>
      <c r="G159" s="61"/>
      <c r="H159" s="61"/>
      <c r="I159" s="61"/>
    </row>
    <row r="160" spans="1:9" ht="15" x14ac:dyDescent="0.2">
      <c r="A160" s="64" t="s">
        <v>33</v>
      </c>
      <c r="B160" s="64">
        <v>1994</v>
      </c>
      <c r="C160" s="64">
        <v>5</v>
      </c>
      <c r="D160" s="64" t="s">
        <v>2161</v>
      </c>
      <c r="E160" s="64" t="s">
        <v>400</v>
      </c>
      <c r="F160" s="65">
        <v>12</v>
      </c>
      <c r="G160" s="61"/>
      <c r="H160" s="61"/>
      <c r="I160" s="61"/>
    </row>
    <row r="161" spans="1:9" ht="15" x14ac:dyDescent="0.2">
      <c r="A161" s="64" t="s">
        <v>33</v>
      </c>
      <c r="B161" s="64">
        <v>1995</v>
      </c>
      <c r="C161" s="64">
        <v>5</v>
      </c>
      <c r="D161" s="64" t="s">
        <v>2161</v>
      </c>
      <c r="E161" s="64" t="s">
        <v>400</v>
      </c>
      <c r="F161" s="65">
        <v>23</v>
      </c>
      <c r="G161" s="61"/>
      <c r="H161" s="61"/>
      <c r="I161" s="61"/>
    </row>
    <row r="162" spans="1:9" ht="15" x14ac:dyDescent="0.2">
      <c r="A162" s="64" t="s">
        <v>33</v>
      </c>
      <c r="B162" s="64">
        <v>1996</v>
      </c>
      <c r="C162" s="64">
        <v>5</v>
      </c>
      <c r="D162" s="64" t="s">
        <v>2161</v>
      </c>
      <c r="E162" s="64" t="s">
        <v>400</v>
      </c>
      <c r="F162" s="65">
        <v>25</v>
      </c>
      <c r="G162" s="61"/>
      <c r="H162" s="61"/>
      <c r="I162" s="61"/>
    </row>
    <row r="163" spans="1:9" ht="15" x14ac:dyDescent="0.2">
      <c r="A163" s="64" t="s">
        <v>33</v>
      </c>
      <c r="B163" s="64">
        <v>1997</v>
      </c>
      <c r="C163" s="64">
        <v>5</v>
      </c>
      <c r="D163" s="64" t="s">
        <v>2161</v>
      </c>
      <c r="E163" s="64" t="s">
        <v>400</v>
      </c>
      <c r="F163" s="65">
        <v>25</v>
      </c>
      <c r="G163" s="61"/>
      <c r="H163" s="61"/>
      <c r="I163" s="61"/>
    </row>
    <row r="164" spans="1:9" ht="15" x14ac:dyDescent="0.2">
      <c r="A164" s="64" t="s">
        <v>33</v>
      </c>
      <c r="B164" s="64">
        <v>1998</v>
      </c>
      <c r="C164" s="64">
        <v>5</v>
      </c>
      <c r="D164" s="64" t="s">
        <v>2161</v>
      </c>
      <c r="E164" s="64" t="s">
        <v>400</v>
      </c>
      <c r="F164" s="65">
        <v>22</v>
      </c>
      <c r="G164" s="61"/>
      <c r="H164" s="61"/>
      <c r="I164" s="61"/>
    </row>
    <row r="165" spans="1:9" ht="15" x14ac:dyDescent="0.2">
      <c r="A165" s="64" t="s">
        <v>33</v>
      </c>
      <c r="B165" s="64">
        <v>1999</v>
      </c>
      <c r="C165" s="64">
        <v>5</v>
      </c>
      <c r="D165" s="64" t="s">
        <v>2161</v>
      </c>
      <c r="E165" s="64" t="s">
        <v>400</v>
      </c>
      <c r="F165" s="65">
        <v>22</v>
      </c>
      <c r="G165" s="61"/>
      <c r="H165" s="61"/>
      <c r="I165" s="61"/>
    </row>
    <row r="166" spans="1:9" ht="15" x14ac:dyDescent="0.2">
      <c r="A166" s="64" t="s">
        <v>33</v>
      </c>
      <c r="B166" s="64">
        <v>2000</v>
      </c>
      <c r="C166" s="64">
        <v>5</v>
      </c>
      <c r="D166" s="64" t="s">
        <v>2161</v>
      </c>
      <c r="E166" s="64" t="s">
        <v>400</v>
      </c>
      <c r="F166" s="65">
        <v>25</v>
      </c>
      <c r="G166" s="61"/>
      <c r="H166" s="61"/>
      <c r="I166" s="61"/>
    </row>
    <row r="167" spans="1:9" ht="15" x14ac:dyDescent="0.2">
      <c r="A167" s="64" t="s">
        <v>33</v>
      </c>
      <c r="B167" s="64">
        <v>2001</v>
      </c>
      <c r="C167" s="64">
        <v>5</v>
      </c>
      <c r="D167" s="64" t="s">
        <v>2161</v>
      </c>
      <c r="E167" s="64" t="s">
        <v>400</v>
      </c>
      <c r="F167" s="65">
        <v>25</v>
      </c>
      <c r="G167" s="61"/>
      <c r="H167" s="61"/>
      <c r="I167" s="61"/>
    </row>
    <row r="168" spans="1:9" ht="15" x14ac:dyDescent="0.2">
      <c r="A168" s="64" t="s">
        <v>33</v>
      </c>
      <c r="B168" s="64">
        <v>2002</v>
      </c>
      <c r="C168" s="64">
        <v>5</v>
      </c>
      <c r="D168" s="64" t="s">
        <v>2161</v>
      </c>
      <c r="E168" s="64" t="s">
        <v>400</v>
      </c>
      <c r="F168" s="65">
        <v>25</v>
      </c>
      <c r="G168" s="61"/>
      <c r="H168" s="61"/>
      <c r="I168" s="61"/>
    </row>
    <row r="169" spans="1:9" ht="15" x14ac:dyDescent="0.2">
      <c r="A169" s="64" t="s">
        <v>33</v>
      </c>
      <c r="B169" s="64">
        <v>2003</v>
      </c>
      <c r="C169" s="64">
        <v>5</v>
      </c>
      <c r="D169" s="64" t="s">
        <v>2161</v>
      </c>
      <c r="E169" s="64" t="s">
        <v>400</v>
      </c>
      <c r="F169" s="65">
        <v>25</v>
      </c>
      <c r="G169" s="61"/>
      <c r="H169" s="61"/>
      <c r="I169" s="61"/>
    </row>
    <row r="170" spans="1:9" ht="15" x14ac:dyDescent="0.2">
      <c r="A170" s="64" t="s">
        <v>33</v>
      </c>
      <c r="B170" s="64">
        <v>2004</v>
      </c>
      <c r="C170" s="64">
        <v>5</v>
      </c>
      <c r="D170" s="64" t="s">
        <v>2161</v>
      </c>
      <c r="E170" s="64" t="s">
        <v>400</v>
      </c>
      <c r="F170" s="65">
        <v>28</v>
      </c>
      <c r="G170" s="61"/>
      <c r="H170" s="61"/>
      <c r="I170" s="61"/>
    </row>
    <row r="171" spans="1:9" ht="15" x14ac:dyDescent="0.2">
      <c r="A171" s="64" t="s">
        <v>33</v>
      </c>
      <c r="B171" s="64">
        <v>2005</v>
      </c>
      <c r="C171" s="64">
        <v>5</v>
      </c>
      <c r="D171" s="64" t="s">
        <v>2161</v>
      </c>
      <c r="E171" s="64" t="s">
        <v>400</v>
      </c>
      <c r="F171" s="65">
        <v>30</v>
      </c>
      <c r="G171" s="61"/>
      <c r="H171" s="61"/>
      <c r="I171" s="61"/>
    </row>
    <row r="172" spans="1:9" ht="15" x14ac:dyDescent="0.2">
      <c r="A172" s="64" t="s">
        <v>33</v>
      </c>
      <c r="B172" s="64">
        <v>2006</v>
      </c>
      <c r="C172" s="64">
        <v>5</v>
      </c>
      <c r="D172" s="64" t="s">
        <v>2161</v>
      </c>
      <c r="E172" s="64" t="s">
        <v>400</v>
      </c>
      <c r="F172" s="65">
        <v>40</v>
      </c>
      <c r="G172" s="61"/>
      <c r="H172" s="61"/>
      <c r="I172" s="61"/>
    </row>
    <row r="173" spans="1:9" ht="15" x14ac:dyDescent="0.2">
      <c r="A173" s="64" t="s">
        <v>33</v>
      </c>
      <c r="B173" s="64">
        <v>2007</v>
      </c>
      <c r="C173" s="64">
        <v>5</v>
      </c>
      <c r="D173" s="64" t="s">
        <v>2161</v>
      </c>
      <c r="E173" s="64" t="s">
        <v>400</v>
      </c>
      <c r="F173" s="65">
        <v>40</v>
      </c>
      <c r="G173" s="61"/>
      <c r="H173" s="61"/>
      <c r="I173" s="61"/>
    </row>
    <row r="174" spans="1:9" ht="15" x14ac:dyDescent="0.2">
      <c r="A174" s="64" t="s">
        <v>33</v>
      </c>
      <c r="B174" s="64">
        <v>2008</v>
      </c>
      <c r="C174" s="64">
        <v>5</v>
      </c>
      <c r="D174" s="64" t="s">
        <v>2161</v>
      </c>
      <c r="E174" s="64" t="s">
        <v>400</v>
      </c>
      <c r="F174" s="65">
        <v>40</v>
      </c>
      <c r="G174" s="61"/>
      <c r="H174" s="61"/>
      <c r="I174" s="61"/>
    </row>
    <row r="175" spans="1:9" ht="15" x14ac:dyDescent="0.2">
      <c r="A175" s="64" t="s">
        <v>33</v>
      </c>
      <c r="B175" s="64">
        <v>2009</v>
      </c>
      <c r="C175" s="64">
        <v>5</v>
      </c>
      <c r="D175" s="64" t="s">
        <v>2161</v>
      </c>
      <c r="E175" s="64" t="s">
        <v>400</v>
      </c>
      <c r="F175" s="65">
        <v>40</v>
      </c>
      <c r="G175" s="61"/>
      <c r="H175" s="61"/>
      <c r="I175" s="61"/>
    </row>
    <row r="176" spans="1:9" ht="15" x14ac:dyDescent="0.2">
      <c r="A176" s="64" t="s">
        <v>33</v>
      </c>
      <c r="B176" s="64">
        <v>2010</v>
      </c>
      <c r="C176" s="64">
        <v>5</v>
      </c>
      <c r="D176" s="64" t="s">
        <v>2161</v>
      </c>
      <c r="E176" s="64" t="s">
        <v>400</v>
      </c>
      <c r="F176" s="65">
        <v>40</v>
      </c>
      <c r="G176" s="61"/>
      <c r="H176" s="61"/>
      <c r="I176" s="61"/>
    </row>
    <row r="177" spans="1:9" ht="15" x14ac:dyDescent="0.2">
      <c r="A177" s="64" t="s">
        <v>33</v>
      </c>
      <c r="B177" s="64">
        <v>2011</v>
      </c>
      <c r="C177" s="64">
        <v>5</v>
      </c>
      <c r="D177" s="64" t="s">
        <v>2161</v>
      </c>
      <c r="E177" s="64" t="s">
        <v>400</v>
      </c>
      <c r="F177" s="65">
        <v>40</v>
      </c>
      <c r="G177" s="61"/>
      <c r="H177" s="61"/>
      <c r="I177" s="61"/>
    </row>
    <row r="178" spans="1:9" ht="15" x14ac:dyDescent="0.2">
      <c r="A178" s="64" t="s">
        <v>33</v>
      </c>
      <c r="B178" s="64">
        <v>2012</v>
      </c>
      <c r="C178" s="64">
        <v>5</v>
      </c>
      <c r="D178" s="64" t="s">
        <v>2161</v>
      </c>
      <c r="E178" s="64" t="s">
        <v>400</v>
      </c>
      <c r="F178" s="65">
        <v>40</v>
      </c>
      <c r="G178" s="61"/>
      <c r="H178" s="61"/>
      <c r="I178" s="61"/>
    </row>
    <row r="179" spans="1:9" ht="15" x14ac:dyDescent="0.2">
      <c r="A179" s="64" t="s">
        <v>33</v>
      </c>
      <c r="B179" s="64">
        <v>2013</v>
      </c>
      <c r="C179" s="64">
        <v>5</v>
      </c>
      <c r="D179" s="64" t="s">
        <v>2161</v>
      </c>
      <c r="E179" s="64" t="s">
        <v>400</v>
      </c>
      <c r="F179" s="65">
        <v>40</v>
      </c>
      <c r="G179" s="61"/>
      <c r="H179" s="61"/>
      <c r="I179" s="61"/>
    </row>
    <row r="180" spans="1:9" ht="15" x14ac:dyDescent="0.2">
      <c r="A180" s="64" t="s">
        <v>33</v>
      </c>
      <c r="B180" s="64">
        <v>2014</v>
      </c>
      <c r="C180" s="64">
        <v>5</v>
      </c>
      <c r="D180" s="64" t="s">
        <v>2161</v>
      </c>
      <c r="E180" s="64" t="s">
        <v>400</v>
      </c>
      <c r="F180" s="65">
        <v>40</v>
      </c>
      <c r="G180" s="61"/>
      <c r="H180" s="61"/>
      <c r="I180" s="61"/>
    </row>
    <row r="181" spans="1:9" ht="15" x14ac:dyDescent="0.2">
      <c r="A181" s="64" t="s">
        <v>33</v>
      </c>
      <c r="B181" s="64">
        <v>2015</v>
      </c>
      <c r="C181" s="64">
        <v>5</v>
      </c>
      <c r="D181" s="64" t="s">
        <v>2161</v>
      </c>
      <c r="E181" s="64" t="s">
        <v>400</v>
      </c>
      <c r="F181" s="65">
        <v>40</v>
      </c>
      <c r="G181" s="61"/>
      <c r="H181" s="61"/>
      <c r="I181" s="61"/>
    </row>
    <row r="182" spans="1:9" ht="15" x14ac:dyDescent="0.2">
      <c r="A182" s="37" t="s">
        <v>33</v>
      </c>
      <c r="B182" s="37">
        <v>2016</v>
      </c>
      <c r="C182" s="64">
        <v>5</v>
      </c>
      <c r="D182" s="64" t="s">
        <v>2161</v>
      </c>
      <c r="E182" s="64" t="s">
        <v>400</v>
      </c>
      <c r="F182" s="37">
        <v>40</v>
      </c>
      <c r="G182" s="61"/>
      <c r="H182" s="61"/>
      <c r="I182" s="61"/>
    </row>
    <row r="183" spans="1:9" ht="15" x14ac:dyDescent="0.2">
      <c r="A183" s="37" t="s">
        <v>33</v>
      </c>
      <c r="B183" s="37">
        <v>2017</v>
      </c>
      <c r="C183" s="64">
        <v>5</v>
      </c>
      <c r="D183" s="64" t="s">
        <v>2161</v>
      </c>
      <c r="E183" s="64" t="s">
        <v>400</v>
      </c>
      <c r="F183" s="37">
        <v>40</v>
      </c>
      <c r="G183" s="61"/>
      <c r="H183" s="61"/>
      <c r="I183" s="61"/>
    </row>
    <row r="184" spans="1:9" ht="15" x14ac:dyDescent="0.2">
      <c r="G184" s="61"/>
      <c r="H184" s="61"/>
      <c r="I184" s="61"/>
    </row>
    <row r="185" spans="1:9" ht="15" x14ac:dyDescent="0.2">
      <c r="G185" s="61"/>
      <c r="H185" s="61"/>
      <c r="I185" s="61"/>
    </row>
    <row r="186" spans="1:9" ht="15" x14ac:dyDescent="0.2">
      <c r="G186" s="61"/>
      <c r="H186" s="61"/>
      <c r="I186" s="61"/>
    </row>
    <row r="187" spans="1:9" ht="15" x14ac:dyDescent="0.2">
      <c r="A187" s="61"/>
      <c r="B187" s="61"/>
      <c r="C187" s="61"/>
      <c r="D187" s="61"/>
      <c r="E187" s="61"/>
      <c r="F187" s="62"/>
      <c r="G187" s="61"/>
      <c r="H187" s="61"/>
      <c r="I187" s="61"/>
    </row>
    <row r="188" spans="1:9" ht="15" x14ac:dyDescent="0.2">
      <c r="A188" s="61"/>
      <c r="B188" s="46"/>
      <c r="C188" s="61"/>
      <c r="D188" s="61"/>
      <c r="E188" s="61"/>
      <c r="F188" s="62"/>
      <c r="G188" s="61"/>
      <c r="H188" s="61"/>
      <c r="I188" s="61"/>
    </row>
    <row r="189" spans="1:9" ht="15" x14ac:dyDescent="0.2">
      <c r="A189" s="46"/>
      <c r="B189" s="46"/>
      <c r="C189" s="61"/>
      <c r="D189" s="61"/>
      <c r="E189" s="61"/>
      <c r="F189" s="46"/>
      <c r="G189" s="61"/>
      <c r="H189" s="61"/>
      <c r="I189" s="61"/>
    </row>
    <row r="190" spans="1:9" ht="15" x14ac:dyDescent="0.2">
      <c r="A190" s="46"/>
      <c r="B190" s="46"/>
      <c r="C190" s="61"/>
      <c r="D190" s="61"/>
      <c r="E190" s="61"/>
      <c r="F190" s="46"/>
      <c r="G190" s="61"/>
      <c r="H190" s="61"/>
      <c r="I190" s="61"/>
    </row>
    <row r="191" spans="1:9" ht="15" x14ac:dyDescent="0.2">
      <c r="A191" s="46"/>
      <c r="B191" s="46"/>
      <c r="C191" s="61"/>
      <c r="D191" s="61"/>
      <c r="E191" s="61"/>
      <c r="F191" s="46"/>
      <c r="G191" s="61"/>
      <c r="H191" s="61"/>
      <c r="I191" s="61"/>
    </row>
    <row r="192" spans="1:9" ht="15" x14ac:dyDescent="0.2">
      <c r="A192" s="46"/>
      <c r="B192" s="46"/>
      <c r="C192" s="61"/>
      <c r="D192" s="61"/>
      <c r="E192" s="61"/>
      <c r="F192" s="46"/>
      <c r="G192" s="61"/>
      <c r="H192" s="61"/>
      <c r="I192" s="61"/>
    </row>
    <row r="193" spans="1:9" ht="15" x14ac:dyDescent="0.2">
      <c r="A193" s="61"/>
      <c r="B193" s="61"/>
      <c r="C193" s="61"/>
      <c r="D193" s="61"/>
      <c r="E193" s="61"/>
      <c r="F193" s="62"/>
      <c r="G193" s="61"/>
      <c r="H193" s="61"/>
      <c r="I193" s="61"/>
    </row>
    <row r="194" spans="1:9" ht="15" x14ac:dyDescent="0.2">
      <c r="A194" s="61"/>
      <c r="B194" s="61"/>
      <c r="C194" s="61"/>
      <c r="D194" s="61"/>
      <c r="E194" s="61"/>
      <c r="F194" s="62"/>
      <c r="G194" s="61"/>
      <c r="H194" s="61"/>
      <c r="I194" s="61"/>
    </row>
    <row r="195" spans="1:9" ht="15" x14ac:dyDescent="0.2">
      <c r="A195" s="61"/>
      <c r="B195" s="61"/>
      <c r="C195" s="61"/>
      <c r="D195" s="61"/>
      <c r="E195" s="61"/>
      <c r="F195" s="62"/>
      <c r="G195" s="61"/>
      <c r="H195" s="61"/>
      <c r="I195" s="61"/>
    </row>
    <row r="196" spans="1:9" ht="15" x14ac:dyDescent="0.2">
      <c r="A196" s="61"/>
      <c r="B196" s="61"/>
      <c r="C196" s="61"/>
      <c r="D196" s="61"/>
      <c r="E196" s="61"/>
      <c r="F196" s="62"/>
      <c r="G196" s="61"/>
      <c r="H196" s="61"/>
      <c r="I196" s="61"/>
    </row>
    <row r="197" spans="1:9" ht="15" x14ac:dyDescent="0.2">
      <c r="A197" s="61"/>
      <c r="B197" s="61"/>
      <c r="C197" s="61"/>
      <c r="D197" s="61"/>
      <c r="E197" s="61"/>
      <c r="F197" s="62"/>
      <c r="G197" s="61"/>
      <c r="H197" s="61"/>
      <c r="I197" s="61"/>
    </row>
    <row r="198" spans="1:9" ht="15" x14ac:dyDescent="0.2">
      <c r="A198" s="61"/>
      <c r="B198" s="61"/>
      <c r="C198" s="61"/>
      <c r="D198" s="61"/>
      <c r="E198" s="61"/>
      <c r="F198" s="62"/>
      <c r="G198" s="61"/>
      <c r="H198" s="61"/>
      <c r="I198" s="61"/>
    </row>
    <row r="199" spans="1:9" ht="15" x14ac:dyDescent="0.2">
      <c r="A199" s="61"/>
      <c r="B199" s="61"/>
      <c r="C199" s="61"/>
      <c r="D199" s="61"/>
      <c r="E199" s="61"/>
      <c r="F199" s="62"/>
      <c r="G199" s="61"/>
      <c r="H199" s="61"/>
      <c r="I199" s="61"/>
    </row>
    <row r="200" spans="1:9" ht="15" x14ac:dyDescent="0.2">
      <c r="A200" s="61"/>
      <c r="B200" s="61"/>
      <c r="C200" s="61"/>
      <c r="D200" s="61"/>
      <c r="E200" s="61"/>
      <c r="F200" s="62"/>
      <c r="G200" s="61"/>
      <c r="H200" s="61"/>
      <c r="I200" s="61"/>
    </row>
    <row r="201" spans="1:9" ht="15" x14ac:dyDescent="0.2">
      <c r="A201" s="61"/>
      <c r="B201" s="61"/>
      <c r="C201" s="61"/>
      <c r="D201" s="61"/>
      <c r="E201" s="61"/>
      <c r="F201" s="62"/>
      <c r="G201" s="61"/>
      <c r="H201" s="61"/>
      <c r="I201" s="61"/>
    </row>
    <row r="202" spans="1:9" ht="15" x14ac:dyDescent="0.2">
      <c r="A202" s="61"/>
      <c r="B202" s="61"/>
      <c r="C202" s="61"/>
      <c r="D202" s="61"/>
      <c r="E202" s="61"/>
      <c r="F202" s="62"/>
      <c r="G202" s="61"/>
      <c r="H202" s="61"/>
      <c r="I202" s="61"/>
    </row>
    <row r="203" spans="1:9" ht="15" x14ac:dyDescent="0.2">
      <c r="A203" s="61"/>
      <c r="B203" s="61"/>
      <c r="C203" s="61"/>
      <c r="D203" s="61"/>
      <c r="E203" s="61"/>
      <c r="F203" s="62"/>
      <c r="G203" s="61"/>
      <c r="H203" s="61"/>
      <c r="I203" s="61"/>
    </row>
    <row r="204" spans="1:9" ht="15" x14ac:dyDescent="0.2">
      <c r="A204" s="61"/>
      <c r="B204" s="61"/>
      <c r="C204" s="61"/>
      <c r="D204" s="61"/>
      <c r="E204" s="61"/>
      <c r="F204" s="62"/>
      <c r="G204" s="61"/>
      <c r="H204" s="61"/>
      <c r="I204" s="61"/>
    </row>
    <row r="205" spans="1:9" ht="15" x14ac:dyDescent="0.2">
      <c r="A205" s="61"/>
      <c r="B205" s="61"/>
      <c r="C205" s="61"/>
      <c r="D205" s="61"/>
      <c r="E205" s="61"/>
      <c r="F205" s="62"/>
      <c r="G205" s="61"/>
      <c r="H205" s="61"/>
      <c r="I205" s="61"/>
    </row>
    <row r="206" spans="1:9" ht="15" x14ac:dyDescent="0.2">
      <c r="A206" s="61"/>
      <c r="B206" s="61"/>
      <c r="C206" s="61"/>
      <c r="D206" s="61"/>
      <c r="E206" s="61"/>
      <c r="F206" s="62"/>
      <c r="G206" s="61"/>
      <c r="H206" s="61"/>
      <c r="I206" s="61"/>
    </row>
    <row r="207" spans="1:9" ht="15" x14ac:dyDescent="0.2">
      <c r="A207" s="61"/>
      <c r="B207" s="61"/>
      <c r="C207" s="61"/>
      <c r="D207" s="61"/>
      <c r="E207" s="61"/>
      <c r="F207" s="62"/>
      <c r="G207" s="61"/>
      <c r="H207" s="61"/>
      <c r="I207" s="61"/>
    </row>
    <row r="208" spans="1:9" ht="15" x14ac:dyDescent="0.2">
      <c r="A208" s="61"/>
      <c r="B208" s="61"/>
      <c r="C208" s="61"/>
      <c r="D208" s="61"/>
      <c r="E208" s="61"/>
      <c r="F208" s="62"/>
      <c r="G208" s="61"/>
      <c r="H208" s="61"/>
      <c r="I208" s="61"/>
    </row>
    <row r="209" spans="1:9" ht="15" x14ac:dyDescent="0.2">
      <c r="A209" s="61"/>
      <c r="B209" s="61"/>
      <c r="C209" s="61"/>
      <c r="D209" s="61"/>
      <c r="E209" s="61"/>
      <c r="F209" s="62"/>
      <c r="G209" s="61"/>
      <c r="H209" s="61"/>
      <c r="I209" s="61"/>
    </row>
    <row r="210" spans="1:9" ht="15" x14ac:dyDescent="0.2">
      <c r="A210" s="61"/>
      <c r="B210" s="61"/>
      <c r="C210" s="61"/>
      <c r="D210" s="61"/>
      <c r="E210" s="61"/>
      <c r="F210" s="62"/>
      <c r="G210" s="61"/>
      <c r="H210" s="61"/>
      <c r="I210" s="61"/>
    </row>
    <row r="211" spans="1:9" ht="15" x14ac:dyDescent="0.2">
      <c r="A211" s="61"/>
      <c r="B211" s="61"/>
      <c r="C211" s="61"/>
      <c r="D211" s="61"/>
      <c r="E211" s="61"/>
      <c r="F211" s="62"/>
      <c r="G211" s="61"/>
      <c r="H211" s="61"/>
      <c r="I211" s="61"/>
    </row>
    <row r="212" spans="1:9" ht="15" x14ac:dyDescent="0.2">
      <c r="A212" s="61"/>
      <c r="B212" s="61"/>
      <c r="C212" s="61"/>
      <c r="D212" s="61"/>
      <c r="E212" s="61"/>
      <c r="F212" s="62"/>
      <c r="G212" s="61"/>
      <c r="H212" s="61"/>
      <c r="I212" s="61"/>
    </row>
    <row r="213" spans="1:9" ht="15" x14ac:dyDescent="0.2">
      <c r="A213" s="61"/>
      <c r="B213" s="61"/>
      <c r="C213" s="61"/>
      <c r="D213" s="61"/>
      <c r="E213" s="61"/>
      <c r="F213" s="62"/>
      <c r="G213" s="61"/>
      <c r="H213" s="61"/>
      <c r="I213" s="61"/>
    </row>
    <row r="214" spans="1:9" ht="15" x14ac:dyDescent="0.2">
      <c r="A214" s="61"/>
      <c r="B214" s="61"/>
      <c r="C214" s="61"/>
      <c r="D214" s="61"/>
      <c r="E214" s="61"/>
      <c r="F214" s="62"/>
      <c r="G214" s="61"/>
      <c r="H214" s="61"/>
      <c r="I214" s="61"/>
    </row>
    <row r="215" spans="1:9" ht="15" x14ac:dyDescent="0.2">
      <c r="A215" s="61"/>
      <c r="B215" s="61"/>
      <c r="C215" s="61"/>
      <c r="D215" s="61"/>
      <c r="E215" s="61"/>
      <c r="F215" s="62"/>
      <c r="G215" s="61"/>
      <c r="H215" s="61"/>
      <c r="I215" s="61"/>
    </row>
    <row r="216" spans="1:9" ht="15" x14ac:dyDescent="0.2">
      <c r="A216" s="61"/>
      <c r="B216" s="61"/>
      <c r="C216" s="61"/>
      <c r="D216" s="61"/>
      <c r="E216" s="61"/>
      <c r="F216" s="62"/>
      <c r="G216" s="61"/>
      <c r="H216" s="61"/>
      <c r="I216" s="61"/>
    </row>
    <row r="217" spans="1:9" ht="15" x14ac:dyDescent="0.2">
      <c r="A217" s="61"/>
      <c r="B217" s="61"/>
      <c r="C217" s="61"/>
      <c r="D217" s="61"/>
      <c r="E217" s="61"/>
      <c r="F217" s="62"/>
      <c r="G217" s="61"/>
      <c r="H217" s="61"/>
      <c r="I217" s="61"/>
    </row>
    <row r="218" spans="1:9" ht="15" x14ac:dyDescent="0.2">
      <c r="A218" s="61"/>
      <c r="B218" s="61"/>
      <c r="C218" s="61"/>
      <c r="D218" s="61"/>
      <c r="E218" s="61"/>
      <c r="F218" s="62"/>
      <c r="G218" s="61"/>
      <c r="H218" s="61"/>
      <c r="I218" s="61"/>
    </row>
    <row r="219" spans="1:9" ht="15" x14ac:dyDescent="0.2">
      <c r="A219" s="61"/>
      <c r="B219" s="61"/>
      <c r="C219" s="61"/>
      <c r="D219" s="61"/>
      <c r="E219" s="61"/>
      <c r="F219" s="62"/>
      <c r="G219" s="61"/>
      <c r="H219" s="61"/>
      <c r="I219" s="61"/>
    </row>
    <row r="220" spans="1:9" ht="15" x14ac:dyDescent="0.2">
      <c r="A220" s="61"/>
      <c r="B220" s="61"/>
      <c r="C220" s="61"/>
      <c r="D220" s="61"/>
      <c r="E220" s="61"/>
      <c r="F220" s="62"/>
      <c r="G220" s="61"/>
      <c r="H220" s="61"/>
      <c r="I220" s="61"/>
    </row>
    <row r="221" spans="1:9" ht="15" x14ac:dyDescent="0.2">
      <c r="A221" s="61"/>
      <c r="B221" s="61"/>
      <c r="C221" s="61"/>
      <c r="D221" s="61"/>
      <c r="E221" s="61"/>
      <c r="F221" s="62"/>
      <c r="G221" s="61"/>
      <c r="H221" s="61"/>
      <c r="I221" s="61"/>
    </row>
    <row r="222" spans="1:9" ht="15" x14ac:dyDescent="0.2">
      <c r="A222" s="61"/>
      <c r="B222" s="61"/>
      <c r="C222" s="61"/>
      <c r="D222" s="61"/>
      <c r="E222" s="61"/>
      <c r="F222" s="62"/>
      <c r="G222" s="61"/>
      <c r="H222" s="61"/>
      <c r="I222" s="61"/>
    </row>
    <row r="223" spans="1:9" ht="15" x14ac:dyDescent="0.2">
      <c r="A223" s="61"/>
      <c r="B223" s="61"/>
      <c r="C223" s="61"/>
      <c r="D223" s="61"/>
      <c r="E223" s="61"/>
      <c r="F223" s="62"/>
      <c r="G223" s="61"/>
      <c r="H223" s="61"/>
      <c r="I223" s="61"/>
    </row>
    <row r="224" spans="1:9" ht="15" x14ac:dyDescent="0.2">
      <c r="A224" s="61"/>
      <c r="B224" s="61"/>
      <c r="C224" s="61"/>
      <c r="D224" s="61"/>
      <c r="E224" s="61"/>
      <c r="F224" s="62"/>
      <c r="G224" s="61"/>
      <c r="H224" s="61"/>
      <c r="I224" s="61"/>
    </row>
    <row r="225" spans="1:9" ht="15" x14ac:dyDescent="0.2">
      <c r="A225" s="61"/>
      <c r="B225" s="61"/>
      <c r="C225" s="61"/>
      <c r="D225" s="61"/>
      <c r="E225" s="61"/>
      <c r="F225" s="62"/>
      <c r="G225" s="61"/>
      <c r="H225" s="61"/>
      <c r="I225" s="61"/>
    </row>
    <row r="226" spans="1:9" ht="15" x14ac:dyDescent="0.2">
      <c r="A226" s="61"/>
      <c r="B226" s="61"/>
      <c r="C226" s="61"/>
      <c r="D226" s="61"/>
      <c r="E226" s="61"/>
      <c r="F226" s="62"/>
      <c r="G226" s="61"/>
      <c r="H226" s="61"/>
      <c r="I226" s="61"/>
    </row>
    <row r="227" spans="1:9" ht="15" x14ac:dyDescent="0.2">
      <c r="A227" s="61"/>
      <c r="B227" s="61"/>
      <c r="C227" s="61"/>
      <c r="D227" s="61"/>
      <c r="E227" s="61"/>
      <c r="F227" s="62"/>
      <c r="G227" s="61"/>
      <c r="H227" s="61"/>
      <c r="I227" s="61"/>
    </row>
    <row r="228" spans="1:9" ht="15" x14ac:dyDescent="0.2">
      <c r="A228" s="61"/>
      <c r="B228" s="61"/>
      <c r="C228" s="61"/>
      <c r="D228" s="61"/>
      <c r="E228" s="61"/>
      <c r="F228" s="62"/>
      <c r="G228" s="61"/>
      <c r="H228" s="61"/>
      <c r="I228" s="61"/>
    </row>
    <row r="229" spans="1:9" ht="15" x14ac:dyDescent="0.2">
      <c r="A229" s="61"/>
      <c r="B229" s="61"/>
      <c r="C229" s="61"/>
      <c r="D229" s="61"/>
      <c r="E229" s="61"/>
      <c r="F229" s="62"/>
      <c r="G229" s="61"/>
      <c r="H229" s="61"/>
      <c r="I229" s="61"/>
    </row>
    <row r="230" spans="1:9" ht="15" x14ac:dyDescent="0.2">
      <c r="A230" s="61"/>
      <c r="B230" s="61"/>
      <c r="C230" s="61"/>
      <c r="D230" s="61"/>
      <c r="E230" s="61"/>
      <c r="F230" s="62"/>
      <c r="H230" s="61"/>
      <c r="I230" s="61"/>
    </row>
    <row r="231" spans="1:9" ht="15" x14ac:dyDescent="0.2">
      <c r="A231" s="61"/>
      <c r="B231" s="61"/>
      <c r="C231" s="61"/>
      <c r="D231" s="61"/>
      <c r="E231" s="61"/>
      <c r="F231" s="62"/>
      <c r="H231" s="61"/>
      <c r="I231" s="61"/>
    </row>
    <row r="232" spans="1:9" ht="15" x14ac:dyDescent="0.2">
      <c r="A232" s="61"/>
      <c r="B232" s="61"/>
      <c r="C232" s="61"/>
      <c r="D232" s="61"/>
      <c r="E232" s="61"/>
      <c r="F232" s="62"/>
      <c r="H232" s="61"/>
      <c r="I232" s="61"/>
    </row>
    <row r="233" spans="1:9" ht="15" x14ac:dyDescent="0.2">
      <c r="A233" s="61"/>
      <c r="B233" s="61"/>
      <c r="C233" s="61"/>
      <c r="D233" s="61"/>
      <c r="E233" s="61"/>
      <c r="F233" s="62"/>
      <c r="G233" s="61"/>
      <c r="H233" s="61"/>
      <c r="I233" s="61"/>
    </row>
    <row r="234" spans="1:9" ht="15" x14ac:dyDescent="0.2">
      <c r="A234" s="61"/>
      <c r="B234" s="61"/>
      <c r="C234" s="61"/>
      <c r="D234" s="61"/>
      <c r="E234" s="61"/>
      <c r="F234" s="62"/>
      <c r="G234" s="61"/>
      <c r="H234" s="61"/>
      <c r="I234" s="61"/>
    </row>
    <row r="235" spans="1:9" ht="15" x14ac:dyDescent="0.2">
      <c r="A235" s="61"/>
      <c r="B235" s="61"/>
      <c r="C235" s="61"/>
      <c r="D235" s="61"/>
      <c r="E235" s="61"/>
      <c r="F235" s="62"/>
      <c r="G235" s="61"/>
      <c r="H235" s="61"/>
      <c r="I235" s="61"/>
    </row>
    <row r="236" spans="1:9" ht="15" x14ac:dyDescent="0.2">
      <c r="A236" s="61"/>
      <c r="B236" s="61"/>
      <c r="C236" s="61"/>
      <c r="D236" s="61"/>
      <c r="E236" s="61"/>
      <c r="F236" s="62"/>
      <c r="G236" s="61"/>
      <c r="H236" s="61"/>
      <c r="I236" s="61"/>
    </row>
    <row r="237" spans="1:9" ht="15" x14ac:dyDescent="0.2">
      <c r="A237" s="61"/>
      <c r="B237" s="61"/>
      <c r="C237" s="61"/>
      <c r="D237" s="61"/>
      <c r="E237" s="61"/>
      <c r="F237" s="62"/>
      <c r="G237" s="61"/>
      <c r="H237" s="61"/>
      <c r="I237" s="61"/>
    </row>
    <row r="238" spans="1:9" ht="15" x14ac:dyDescent="0.2">
      <c r="A238" s="61"/>
      <c r="B238" s="61"/>
      <c r="C238" s="61"/>
      <c r="D238" s="61"/>
      <c r="E238" s="61"/>
      <c r="F238" s="62"/>
      <c r="G238" s="61"/>
      <c r="H238" s="61"/>
      <c r="I238" s="61"/>
    </row>
    <row r="239" spans="1:9" ht="15" x14ac:dyDescent="0.2">
      <c r="A239" s="61"/>
      <c r="B239" s="61"/>
      <c r="C239" s="61"/>
      <c r="D239" s="61"/>
      <c r="E239" s="61"/>
      <c r="F239" s="62"/>
      <c r="G239" s="61"/>
      <c r="H239" s="61"/>
      <c r="I239" s="61"/>
    </row>
    <row r="240" spans="1:9" ht="15" x14ac:dyDescent="0.2">
      <c r="A240" s="61"/>
      <c r="B240" s="61"/>
      <c r="C240" s="61"/>
      <c r="D240" s="61"/>
      <c r="E240" s="61"/>
      <c r="F240" s="62"/>
      <c r="G240" s="61"/>
      <c r="H240" s="61"/>
      <c r="I240" s="61"/>
    </row>
    <row r="241" spans="1:9" ht="15" x14ac:dyDescent="0.2">
      <c r="A241" s="61"/>
      <c r="B241" s="61"/>
      <c r="C241" s="61"/>
      <c r="D241" s="61"/>
      <c r="E241" s="61"/>
      <c r="F241" s="62"/>
      <c r="G241" s="61"/>
      <c r="H241" s="61"/>
      <c r="I241" s="61"/>
    </row>
    <row r="242" spans="1:9" ht="15" x14ac:dyDescent="0.2">
      <c r="A242" s="61"/>
      <c r="B242" s="61"/>
      <c r="C242" s="61"/>
      <c r="D242" s="61"/>
      <c r="E242" s="61"/>
      <c r="F242" s="62"/>
      <c r="G242" s="61"/>
      <c r="H242" s="61"/>
      <c r="I242" s="61"/>
    </row>
    <row r="243" spans="1:9" ht="15" x14ac:dyDescent="0.2">
      <c r="A243" s="61"/>
      <c r="B243" s="61"/>
      <c r="C243" s="61"/>
      <c r="D243" s="61"/>
      <c r="E243" s="61"/>
      <c r="F243" s="62"/>
      <c r="G243" s="61"/>
      <c r="H243" s="61"/>
      <c r="I243" s="61"/>
    </row>
    <row r="244" spans="1:9" ht="15" x14ac:dyDescent="0.2">
      <c r="A244" s="61"/>
      <c r="B244" s="61"/>
      <c r="C244" s="61"/>
      <c r="D244" s="61"/>
      <c r="E244" s="61"/>
      <c r="F244" s="62"/>
      <c r="G244" s="61"/>
      <c r="H244" s="61"/>
      <c r="I244" s="61"/>
    </row>
    <row r="245" spans="1:9" ht="15" x14ac:dyDescent="0.2">
      <c r="A245" s="61"/>
      <c r="B245" s="61"/>
      <c r="C245" s="61"/>
      <c r="D245" s="61"/>
      <c r="E245" s="61"/>
      <c r="F245" s="62"/>
      <c r="G245" s="61"/>
      <c r="H245" s="61"/>
      <c r="I245" s="61"/>
    </row>
    <row r="246" spans="1:9" ht="15" x14ac:dyDescent="0.2">
      <c r="A246" s="61"/>
      <c r="B246" s="61"/>
      <c r="C246" s="61"/>
      <c r="D246" s="61"/>
      <c r="E246" s="61"/>
      <c r="F246" s="62"/>
      <c r="G246" s="61"/>
      <c r="H246" s="61"/>
      <c r="I246" s="61"/>
    </row>
    <row r="247" spans="1:9" ht="15" x14ac:dyDescent="0.2">
      <c r="A247" s="61"/>
      <c r="B247" s="61"/>
      <c r="C247" s="61"/>
      <c r="D247" s="61"/>
      <c r="E247" s="61"/>
      <c r="F247" s="62"/>
      <c r="G247" s="61"/>
      <c r="H247" s="61"/>
      <c r="I247" s="61"/>
    </row>
    <row r="248" spans="1:9" ht="15" x14ac:dyDescent="0.2">
      <c r="G248" s="61"/>
      <c r="H248" s="61"/>
      <c r="I248" s="61"/>
    </row>
    <row r="249" spans="1:9" ht="15" x14ac:dyDescent="0.2">
      <c r="A249" s="61"/>
      <c r="B249" s="61"/>
      <c r="C249" s="61"/>
      <c r="D249" s="61"/>
      <c r="E249" s="61"/>
      <c r="F249" s="63"/>
      <c r="G249" s="61"/>
      <c r="H249" s="61"/>
      <c r="I249" s="61"/>
    </row>
    <row r="250" spans="1:9" ht="15" x14ac:dyDescent="0.2">
      <c r="A250" s="61"/>
      <c r="B250" s="61"/>
      <c r="C250" s="61"/>
      <c r="D250" s="61"/>
      <c r="E250" s="61"/>
      <c r="F250" s="62"/>
      <c r="G250" s="61"/>
      <c r="H250" s="61"/>
      <c r="I250" s="61"/>
    </row>
    <row r="251" spans="1:9" ht="15" x14ac:dyDescent="0.2">
      <c r="A251" s="61"/>
      <c r="B251" s="61"/>
      <c r="C251" s="61"/>
      <c r="D251" s="61"/>
      <c r="E251" s="61"/>
      <c r="F251" s="62"/>
      <c r="G251" s="61"/>
      <c r="H251" s="61"/>
      <c r="I251" s="61"/>
    </row>
    <row r="252" spans="1:9" ht="15" x14ac:dyDescent="0.2">
      <c r="A252" s="61"/>
      <c r="B252" s="61"/>
      <c r="C252" s="61"/>
      <c r="D252" s="61"/>
      <c r="E252" s="61"/>
      <c r="F252" s="62"/>
      <c r="G252" s="61"/>
      <c r="H252" s="61"/>
      <c r="I252" s="61"/>
    </row>
    <row r="253" spans="1:9" ht="15" x14ac:dyDescent="0.2">
      <c r="A253" s="61"/>
      <c r="B253" s="61"/>
      <c r="C253" s="61"/>
      <c r="D253" s="61"/>
      <c r="E253" s="61"/>
      <c r="F253" s="62"/>
      <c r="G253" s="61"/>
      <c r="H253" s="61"/>
      <c r="I253" s="61"/>
    </row>
    <row r="254" spans="1:9" ht="15" x14ac:dyDescent="0.2">
      <c r="A254" s="61"/>
      <c r="B254" s="61"/>
      <c r="C254" s="61"/>
      <c r="D254" s="61"/>
      <c r="E254" s="61"/>
      <c r="F254" s="62"/>
      <c r="G254" s="61"/>
      <c r="H254" s="61"/>
      <c r="I254" s="61"/>
    </row>
    <row r="255" spans="1:9" ht="15" x14ac:dyDescent="0.2">
      <c r="A255" s="61"/>
      <c r="B255" s="61"/>
      <c r="C255" s="61"/>
      <c r="D255" s="61"/>
      <c r="E255" s="61"/>
      <c r="F255" s="62"/>
      <c r="G255" s="61"/>
      <c r="H255" s="61"/>
      <c r="I255" s="61"/>
    </row>
    <row r="256" spans="1:9" ht="15" x14ac:dyDescent="0.2">
      <c r="A256" s="61"/>
      <c r="B256" s="61"/>
      <c r="C256" s="61"/>
      <c r="D256" s="61"/>
      <c r="E256" s="61"/>
      <c r="F256" s="62"/>
      <c r="G256" s="61"/>
      <c r="H256" s="61"/>
      <c r="I256" s="61"/>
    </row>
    <row r="257" spans="1:9" ht="15" x14ac:dyDescent="0.2">
      <c r="A257" s="61"/>
      <c r="B257" s="61"/>
      <c r="C257" s="61"/>
      <c r="D257" s="61"/>
      <c r="E257" s="61"/>
      <c r="F257" s="62"/>
      <c r="G257" s="61"/>
      <c r="H257" s="61"/>
      <c r="I257" s="61"/>
    </row>
    <row r="258" spans="1:9" ht="15" x14ac:dyDescent="0.2">
      <c r="A258" s="61"/>
      <c r="B258" s="61"/>
      <c r="C258" s="61"/>
      <c r="D258" s="61"/>
      <c r="E258" s="61"/>
      <c r="F258" s="62"/>
      <c r="G258" s="61"/>
      <c r="H258" s="61"/>
      <c r="I258" s="61"/>
    </row>
    <row r="259" spans="1:9" ht="15" x14ac:dyDescent="0.2">
      <c r="A259" s="61"/>
      <c r="B259" s="61"/>
      <c r="C259" s="61"/>
      <c r="D259" s="61"/>
      <c r="E259" s="61"/>
      <c r="F259" s="62"/>
      <c r="G259" s="61"/>
      <c r="H259" s="61"/>
      <c r="I259" s="61"/>
    </row>
    <row r="260" spans="1:9" ht="15" x14ac:dyDescent="0.2">
      <c r="A260" s="61"/>
      <c r="B260" s="61"/>
      <c r="C260" s="61"/>
      <c r="D260" s="61"/>
      <c r="E260" s="61"/>
      <c r="F260" s="62"/>
      <c r="G260" s="61"/>
      <c r="H260" s="61"/>
      <c r="I260" s="61"/>
    </row>
    <row r="261" spans="1:9" ht="15" x14ac:dyDescent="0.2">
      <c r="A261" s="61"/>
      <c r="B261" s="61"/>
      <c r="C261" s="61"/>
      <c r="D261" s="61"/>
      <c r="E261" s="61"/>
      <c r="F261" s="62"/>
      <c r="G261" s="61"/>
      <c r="H261" s="61"/>
      <c r="I261" s="61"/>
    </row>
    <row r="262" spans="1:9" ht="15" x14ac:dyDescent="0.2">
      <c r="A262" s="61"/>
      <c r="B262" s="61"/>
      <c r="C262" s="61"/>
      <c r="D262" s="61"/>
      <c r="E262" s="61"/>
      <c r="F262" s="62"/>
      <c r="G262" s="61"/>
      <c r="H262" s="61"/>
      <c r="I262" s="61"/>
    </row>
    <row r="263" spans="1:9" ht="15" x14ac:dyDescent="0.2">
      <c r="A263" s="61"/>
      <c r="B263" s="61"/>
      <c r="C263" s="61"/>
      <c r="D263" s="61"/>
      <c r="E263" s="61"/>
      <c r="F263" s="62"/>
      <c r="G263" s="61"/>
      <c r="H263" s="61"/>
      <c r="I263" s="61"/>
    </row>
    <row r="264" spans="1:9" ht="15" x14ac:dyDescent="0.2">
      <c r="A264" s="61"/>
      <c r="B264" s="61"/>
      <c r="C264" s="61"/>
      <c r="D264" s="61"/>
      <c r="E264" s="61"/>
      <c r="F264" s="62"/>
      <c r="G264" s="61"/>
      <c r="H264" s="61"/>
      <c r="I264" s="61"/>
    </row>
    <row r="265" spans="1:9" ht="15" x14ac:dyDescent="0.2">
      <c r="A265" s="61"/>
      <c r="B265" s="61"/>
      <c r="C265" s="61"/>
      <c r="D265" s="61"/>
      <c r="E265" s="61"/>
      <c r="F265" s="62"/>
      <c r="G265" s="61"/>
      <c r="H265" s="61"/>
      <c r="I265" s="61"/>
    </row>
    <row r="266" spans="1:9" ht="15" x14ac:dyDescent="0.2">
      <c r="A266" s="61"/>
      <c r="B266" s="61"/>
      <c r="C266" s="61"/>
      <c r="D266" s="61"/>
      <c r="E266" s="61"/>
      <c r="F266" s="62"/>
      <c r="G266" s="61"/>
      <c r="H266" s="61"/>
      <c r="I266" s="61"/>
    </row>
    <row r="267" spans="1:9" ht="15" x14ac:dyDescent="0.2">
      <c r="A267" s="61"/>
      <c r="B267" s="61"/>
      <c r="C267" s="61"/>
      <c r="D267" s="61"/>
      <c r="E267" s="61"/>
      <c r="F267" s="62"/>
      <c r="G267" s="61"/>
      <c r="H267" s="61"/>
      <c r="I267" s="61"/>
    </row>
    <row r="268" spans="1:9" ht="15" x14ac:dyDescent="0.2">
      <c r="A268" s="61"/>
      <c r="B268" s="61"/>
      <c r="C268" s="61"/>
      <c r="D268" s="61"/>
      <c r="E268" s="61"/>
      <c r="F268" s="62"/>
      <c r="G268" s="61"/>
      <c r="H268" s="61"/>
      <c r="I268" s="61"/>
    </row>
    <row r="269" spans="1:9" ht="15" x14ac:dyDescent="0.2">
      <c r="A269" s="61"/>
      <c r="B269" s="61"/>
      <c r="C269" s="61"/>
      <c r="D269" s="61"/>
      <c r="E269" s="61"/>
      <c r="F269" s="62"/>
      <c r="G269" s="61"/>
      <c r="H269" s="61"/>
      <c r="I269" s="61"/>
    </row>
    <row r="270" spans="1:9" ht="15" x14ac:dyDescent="0.2">
      <c r="A270" s="61"/>
      <c r="B270" s="61"/>
      <c r="C270" s="61"/>
      <c r="D270" s="61"/>
      <c r="E270" s="61"/>
      <c r="F270" s="62"/>
      <c r="G270" s="61"/>
      <c r="H270" s="61"/>
      <c r="I270" s="61"/>
    </row>
    <row r="271" spans="1:9" ht="15" x14ac:dyDescent="0.2">
      <c r="A271" s="61"/>
      <c r="B271" s="61"/>
      <c r="C271" s="61"/>
      <c r="D271" s="61"/>
      <c r="E271" s="61"/>
      <c r="F271" s="62"/>
      <c r="G271" s="61"/>
      <c r="H271" s="61"/>
      <c r="I271" s="61"/>
    </row>
    <row r="272" spans="1:9" ht="15" x14ac:dyDescent="0.2">
      <c r="A272" s="61"/>
      <c r="B272" s="61"/>
      <c r="C272" s="61"/>
      <c r="D272" s="61"/>
      <c r="E272" s="61"/>
      <c r="F272" s="62"/>
      <c r="G272" s="61"/>
      <c r="H272" s="61"/>
      <c r="I272" s="61"/>
    </row>
    <row r="273" spans="1:9" ht="15" x14ac:dyDescent="0.2">
      <c r="A273" s="61"/>
      <c r="B273" s="61"/>
      <c r="C273" s="61"/>
      <c r="D273" s="61"/>
      <c r="E273" s="61"/>
      <c r="F273" s="62"/>
      <c r="G273" s="61"/>
      <c r="H273" s="61"/>
      <c r="I273" s="61"/>
    </row>
    <row r="274" spans="1:9" ht="15" x14ac:dyDescent="0.2">
      <c r="A274" s="61"/>
      <c r="B274" s="61"/>
      <c r="C274" s="61"/>
      <c r="D274" s="61"/>
      <c r="E274" s="61"/>
      <c r="F274" s="62"/>
      <c r="G274" s="61"/>
      <c r="H274" s="61"/>
      <c r="I274" s="61"/>
    </row>
    <row r="275" spans="1:9" ht="15" x14ac:dyDescent="0.2">
      <c r="A275" s="61"/>
      <c r="B275" s="61"/>
      <c r="C275" s="61"/>
      <c r="D275" s="61"/>
      <c r="E275" s="61"/>
      <c r="F275" s="62"/>
      <c r="G275" s="61"/>
      <c r="H275" s="61"/>
      <c r="I275" s="61"/>
    </row>
    <row r="276" spans="1:9" ht="15" x14ac:dyDescent="0.2">
      <c r="A276" s="61"/>
      <c r="B276" s="61"/>
      <c r="C276" s="61"/>
      <c r="D276" s="61"/>
      <c r="E276" s="61"/>
      <c r="F276" s="62"/>
      <c r="G276" s="61"/>
      <c r="H276" s="61"/>
      <c r="I276" s="61"/>
    </row>
    <row r="277" spans="1:9" ht="15" x14ac:dyDescent="0.2">
      <c r="A277" s="61"/>
      <c r="B277" s="61"/>
      <c r="C277" s="61"/>
      <c r="D277" s="61"/>
      <c r="E277" s="61"/>
      <c r="F277" s="62"/>
      <c r="G277" s="61"/>
      <c r="H277" s="61"/>
      <c r="I277" s="61"/>
    </row>
    <row r="278" spans="1:9" ht="15" x14ac:dyDescent="0.2">
      <c r="A278" s="61"/>
      <c r="B278" s="61"/>
      <c r="C278" s="61"/>
      <c r="D278" s="61"/>
      <c r="E278" s="61"/>
      <c r="F278" s="62"/>
      <c r="G278" s="61"/>
      <c r="H278" s="61"/>
      <c r="I278" s="61"/>
    </row>
    <row r="279" spans="1:9" ht="15" x14ac:dyDescent="0.2">
      <c r="A279" s="61"/>
      <c r="B279" s="61"/>
      <c r="C279" s="61"/>
      <c r="D279" s="61"/>
      <c r="E279" s="61"/>
      <c r="F279" s="62"/>
      <c r="G279" s="61"/>
      <c r="H279" s="61"/>
      <c r="I279" s="61"/>
    </row>
    <row r="280" spans="1:9" ht="15" x14ac:dyDescent="0.2">
      <c r="A280" s="61"/>
      <c r="B280" s="61"/>
      <c r="C280" s="61"/>
      <c r="D280" s="61"/>
      <c r="E280" s="61"/>
      <c r="F280" s="62"/>
      <c r="G280" s="61"/>
      <c r="H280" s="61"/>
      <c r="I280" s="61"/>
    </row>
    <row r="281" spans="1:9" ht="15" x14ac:dyDescent="0.2">
      <c r="A281" s="61"/>
      <c r="B281" s="61"/>
      <c r="C281" s="61"/>
      <c r="D281" s="61"/>
      <c r="E281" s="61"/>
      <c r="F281" s="62"/>
      <c r="G281" s="61"/>
      <c r="H281" s="61"/>
      <c r="I281" s="61"/>
    </row>
    <row r="282" spans="1:9" ht="15" x14ac:dyDescent="0.2">
      <c r="A282" s="61"/>
      <c r="B282" s="61"/>
      <c r="C282" s="61"/>
      <c r="D282" s="61"/>
      <c r="E282" s="61"/>
      <c r="F282" s="62"/>
      <c r="G282" s="61"/>
      <c r="H282" s="61"/>
      <c r="I282" s="61"/>
    </row>
    <row r="283" spans="1:9" ht="15" x14ac:dyDescent="0.2">
      <c r="A283" s="61"/>
      <c r="B283" s="61"/>
      <c r="C283" s="61"/>
      <c r="D283" s="61"/>
      <c r="E283" s="61"/>
      <c r="F283" s="62"/>
      <c r="G283" s="61"/>
      <c r="H283" s="61"/>
      <c r="I283" s="61"/>
    </row>
    <row r="284" spans="1:9" ht="15" x14ac:dyDescent="0.2">
      <c r="A284" s="61"/>
      <c r="B284" s="61"/>
      <c r="C284" s="61"/>
      <c r="D284" s="61"/>
      <c r="E284" s="61"/>
      <c r="F284" s="62"/>
      <c r="G284" s="61"/>
      <c r="H284" s="61"/>
      <c r="I284" s="61"/>
    </row>
    <row r="285" spans="1:9" ht="15" x14ac:dyDescent="0.2">
      <c r="A285" s="61"/>
      <c r="B285" s="61"/>
      <c r="C285" s="61"/>
      <c r="D285" s="61"/>
      <c r="E285" s="61"/>
      <c r="F285" s="62"/>
      <c r="G285" s="61"/>
      <c r="H285" s="61"/>
      <c r="I285" s="61"/>
    </row>
    <row r="286" spans="1:9" ht="15" x14ac:dyDescent="0.2">
      <c r="A286" s="61"/>
      <c r="B286" s="61"/>
      <c r="C286" s="61"/>
      <c r="D286" s="61"/>
      <c r="E286" s="61"/>
      <c r="F286" s="62"/>
      <c r="G286" s="61"/>
      <c r="H286" s="61"/>
      <c r="I286" s="61"/>
    </row>
    <row r="287" spans="1:9" ht="15" x14ac:dyDescent="0.2">
      <c r="A287" s="61"/>
      <c r="B287" s="61"/>
      <c r="C287" s="61"/>
      <c r="D287" s="61"/>
      <c r="E287" s="61"/>
      <c r="F287" s="62"/>
      <c r="G287" s="61"/>
      <c r="H287" s="61"/>
      <c r="I287" s="61"/>
    </row>
    <row r="288" spans="1:9" ht="15" x14ac:dyDescent="0.2">
      <c r="A288" s="61"/>
      <c r="B288" s="61"/>
      <c r="C288" s="61"/>
      <c r="D288" s="61"/>
      <c r="E288" s="61"/>
      <c r="F288" s="62"/>
      <c r="G288" s="61"/>
      <c r="H288" s="61"/>
      <c r="I288" s="61"/>
    </row>
    <row r="289" spans="1:9" ht="15" x14ac:dyDescent="0.2">
      <c r="A289" s="61"/>
      <c r="B289" s="61"/>
      <c r="C289" s="61"/>
      <c r="D289" s="61"/>
      <c r="E289" s="61"/>
      <c r="F289" s="62"/>
      <c r="G289" s="61"/>
      <c r="H289" s="61"/>
      <c r="I289" s="61"/>
    </row>
    <row r="290" spans="1:9" ht="15" x14ac:dyDescent="0.2">
      <c r="A290" s="61"/>
      <c r="B290" s="61"/>
      <c r="C290" s="61"/>
      <c r="D290" s="61"/>
      <c r="E290" s="61"/>
      <c r="F290" s="62"/>
      <c r="G290" s="61"/>
      <c r="H290" s="61"/>
      <c r="I290" s="61"/>
    </row>
    <row r="291" spans="1:9" ht="15" x14ac:dyDescent="0.2">
      <c r="A291" s="61"/>
      <c r="B291" s="61"/>
      <c r="C291" s="61"/>
      <c r="D291" s="61"/>
      <c r="E291" s="61"/>
      <c r="F291" s="62"/>
      <c r="G291" s="61"/>
      <c r="H291" s="61"/>
      <c r="I291" s="61"/>
    </row>
    <row r="292" spans="1:9" ht="15" x14ac:dyDescent="0.2">
      <c r="A292" s="61"/>
      <c r="B292" s="61"/>
      <c r="C292" s="61"/>
      <c r="D292" s="61"/>
      <c r="E292" s="61"/>
      <c r="F292" s="62"/>
      <c r="G292" s="61"/>
      <c r="H292" s="61"/>
      <c r="I292" s="61"/>
    </row>
    <row r="293" spans="1:9" ht="15" x14ac:dyDescent="0.2">
      <c r="A293" s="61"/>
      <c r="B293" s="61"/>
      <c r="C293" s="61"/>
      <c r="D293" s="61"/>
      <c r="E293" s="61"/>
      <c r="F293" s="62"/>
      <c r="G293" s="61"/>
      <c r="H293" s="61"/>
      <c r="I293" s="61"/>
    </row>
    <row r="294" spans="1:9" ht="15" x14ac:dyDescent="0.2">
      <c r="A294" s="61"/>
      <c r="B294" s="61"/>
      <c r="C294" s="61"/>
      <c r="D294" s="61"/>
      <c r="E294" s="61"/>
      <c r="F294" s="62"/>
      <c r="G294" s="61"/>
      <c r="H294" s="61"/>
      <c r="I294" s="61"/>
    </row>
    <row r="295" spans="1:9" ht="15" x14ac:dyDescent="0.2">
      <c r="A295" s="61"/>
      <c r="B295" s="61"/>
      <c r="C295" s="61"/>
      <c r="D295" s="61"/>
      <c r="E295" s="61"/>
      <c r="F295" s="62"/>
      <c r="G295" s="61"/>
      <c r="H295" s="61"/>
      <c r="I295" s="61"/>
    </row>
    <row r="296" spans="1:9" ht="15" x14ac:dyDescent="0.2">
      <c r="A296" s="61"/>
      <c r="B296" s="61"/>
      <c r="C296" s="61"/>
      <c r="D296" s="61"/>
      <c r="E296" s="61"/>
      <c r="F296" s="62"/>
      <c r="G296" s="61"/>
      <c r="H296" s="61"/>
      <c r="I296" s="61"/>
    </row>
    <row r="297" spans="1:9" ht="15" x14ac:dyDescent="0.2">
      <c r="A297" s="61"/>
      <c r="B297" s="61"/>
      <c r="C297" s="61"/>
      <c r="D297" s="61"/>
      <c r="E297" s="61"/>
      <c r="F297" s="62"/>
      <c r="G297" s="61"/>
      <c r="H297" s="61"/>
      <c r="I297" s="61"/>
    </row>
    <row r="298" spans="1:9" ht="15" x14ac:dyDescent="0.2">
      <c r="A298" s="61"/>
      <c r="B298" s="61"/>
      <c r="C298" s="61"/>
      <c r="D298" s="61"/>
      <c r="E298" s="61"/>
      <c r="F298" s="62"/>
      <c r="G298" s="61"/>
      <c r="H298" s="61"/>
      <c r="I298" s="61"/>
    </row>
    <row r="299" spans="1:9" ht="15" x14ac:dyDescent="0.2">
      <c r="A299" s="61"/>
      <c r="B299" s="61"/>
      <c r="C299" s="61"/>
      <c r="D299" s="61"/>
      <c r="E299" s="61"/>
      <c r="F299" s="62"/>
      <c r="G299" s="61"/>
      <c r="H299" s="61"/>
      <c r="I299" s="61"/>
    </row>
    <row r="300" spans="1:9" ht="15" x14ac:dyDescent="0.2">
      <c r="A300" s="61"/>
      <c r="B300" s="61"/>
      <c r="C300" s="61"/>
      <c r="D300" s="61"/>
      <c r="E300" s="61"/>
      <c r="F300" s="62"/>
      <c r="G300" s="61"/>
      <c r="H300" s="61"/>
      <c r="I300" s="61"/>
    </row>
    <row r="301" spans="1:9" ht="15" x14ac:dyDescent="0.2">
      <c r="A301" s="61"/>
      <c r="B301" s="61"/>
      <c r="C301" s="61"/>
      <c r="D301" s="61"/>
      <c r="E301" s="61"/>
      <c r="F301" s="62"/>
      <c r="G301" s="61"/>
      <c r="H301" s="61"/>
      <c r="I301" s="61"/>
    </row>
    <row r="302" spans="1:9" ht="15" x14ac:dyDescent="0.2">
      <c r="A302" s="61"/>
      <c r="B302" s="61"/>
      <c r="C302" s="61"/>
      <c r="D302" s="61"/>
      <c r="E302" s="61"/>
      <c r="F302" s="62"/>
      <c r="G302" s="61"/>
      <c r="H302" s="61"/>
      <c r="I302" s="61"/>
    </row>
    <row r="303" spans="1:9" ht="15" x14ac:dyDescent="0.2">
      <c r="A303" s="61"/>
      <c r="B303" s="61"/>
      <c r="C303" s="61"/>
      <c r="D303" s="61"/>
      <c r="E303" s="61"/>
      <c r="F303" s="62"/>
      <c r="G303" s="61"/>
      <c r="H303" s="61"/>
      <c r="I303" s="61"/>
    </row>
    <row r="304" spans="1:9" ht="15" x14ac:dyDescent="0.2">
      <c r="A304" s="61"/>
      <c r="B304" s="61"/>
      <c r="C304" s="61"/>
      <c r="D304" s="61"/>
      <c r="E304" s="61"/>
      <c r="F304" s="62"/>
      <c r="G304" s="61"/>
      <c r="H304" s="61"/>
      <c r="I304" s="61"/>
    </row>
    <row r="305" spans="1:9" ht="15" x14ac:dyDescent="0.2">
      <c r="A305" s="61"/>
      <c r="B305" s="61"/>
      <c r="C305" s="61"/>
      <c r="D305" s="61"/>
      <c r="E305" s="61"/>
      <c r="F305" s="62"/>
      <c r="G305" s="61"/>
      <c r="H305" s="61"/>
      <c r="I305" s="61"/>
    </row>
    <row r="306" spans="1:9" ht="15" x14ac:dyDescent="0.2">
      <c r="A306" s="61"/>
      <c r="B306" s="61"/>
      <c r="C306" s="61"/>
      <c r="D306" s="61"/>
      <c r="E306" s="61"/>
      <c r="F306" s="62"/>
      <c r="G306" s="61"/>
      <c r="H306" s="61"/>
      <c r="I306" s="61"/>
    </row>
    <row r="307" spans="1:9" ht="15" x14ac:dyDescent="0.2">
      <c r="A307" s="61"/>
      <c r="B307" s="61"/>
      <c r="C307" s="61"/>
      <c r="D307" s="61"/>
      <c r="E307" s="61"/>
      <c r="F307" s="62"/>
      <c r="G307" s="61"/>
      <c r="H307" s="61"/>
      <c r="I307" s="61"/>
    </row>
    <row r="308" spans="1:9" ht="15" x14ac:dyDescent="0.2">
      <c r="A308" s="61"/>
      <c r="B308" s="61"/>
      <c r="C308" s="61"/>
      <c r="D308" s="61"/>
      <c r="E308" s="61"/>
      <c r="F308" s="62"/>
      <c r="G308" s="61"/>
      <c r="H308" s="61"/>
      <c r="I308" s="61"/>
    </row>
    <row r="309" spans="1:9" ht="15" x14ac:dyDescent="0.2">
      <c r="A309" s="61"/>
      <c r="B309" s="61"/>
      <c r="C309" s="61"/>
      <c r="D309" s="61"/>
      <c r="E309" s="61"/>
      <c r="F309" s="62"/>
      <c r="G309" s="61"/>
      <c r="H309" s="61"/>
      <c r="I309" s="61"/>
    </row>
    <row r="310" spans="1:9" ht="15" x14ac:dyDescent="0.2">
      <c r="A310" s="61"/>
      <c r="B310" s="61"/>
      <c r="C310" s="61"/>
      <c r="D310" s="61"/>
      <c r="E310" s="61"/>
      <c r="F310" s="62"/>
      <c r="G310" s="61"/>
      <c r="H310" s="61"/>
      <c r="I310" s="61"/>
    </row>
    <row r="311" spans="1:9" ht="15" x14ac:dyDescent="0.2">
      <c r="A311" s="61"/>
      <c r="B311" s="61"/>
      <c r="C311" s="61"/>
      <c r="D311" s="61"/>
      <c r="E311" s="61"/>
      <c r="F311" s="62"/>
      <c r="G311" s="61"/>
      <c r="H311" s="61"/>
      <c r="I311" s="61"/>
    </row>
    <row r="312" spans="1:9" ht="15" x14ac:dyDescent="0.2">
      <c r="A312" s="61"/>
      <c r="B312" s="61"/>
      <c r="C312" s="61"/>
      <c r="D312" s="61"/>
      <c r="E312" s="61"/>
      <c r="F312" s="62"/>
      <c r="G312" s="61"/>
      <c r="H312" s="61"/>
      <c r="I312" s="61"/>
    </row>
    <row r="313" spans="1:9" ht="15" x14ac:dyDescent="0.2">
      <c r="A313" s="61"/>
      <c r="B313" s="61"/>
      <c r="C313" s="61"/>
      <c r="D313" s="61"/>
      <c r="E313" s="61"/>
      <c r="F313" s="62"/>
      <c r="G313" s="61"/>
      <c r="H313" s="61"/>
      <c r="I313" s="61"/>
    </row>
    <row r="314" spans="1:9" ht="15" x14ac:dyDescent="0.2">
      <c r="A314" s="61"/>
      <c r="B314" s="61"/>
      <c r="C314" s="61"/>
      <c r="D314" s="61"/>
      <c r="E314" s="61"/>
      <c r="F314" s="62"/>
      <c r="G314" s="61"/>
      <c r="H314" s="61"/>
      <c r="I314" s="61"/>
    </row>
    <row r="315" spans="1:9" ht="15" x14ac:dyDescent="0.2">
      <c r="A315" s="61"/>
      <c r="B315" s="61"/>
      <c r="C315" s="61"/>
      <c r="D315" s="61"/>
      <c r="E315" s="61"/>
      <c r="F315" s="62"/>
      <c r="G315" s="61"/>
      <c r="H315" s="61"/>
      <c r="I315" s="61"/>
    </row>
    <row r="316" spans="1:9" ht="15" x14ac:dyDescent="0.2">
      <c r="A316" s="61"/>
      <c r="B316" s="61"/>
      <c r="C316" s="61"/>
      <c r="D316" s="61"/>
      <c r="E316" s="61"/>
      <c r="F316" s="62"/>
      <c r="G316" s="61"/>
      <c r="H316" s="61"/>
      <c r="I316" s="61"/>
    </row>
    <row r="317" spans="1:9" ht="15" x14ac:dyDescent="0.2">
      <c r="A317" s="61"/>
      <c r="B317" s="61"/>
      <c r="C317" s="61"/>
      <c r="D317" s="61"/>
      <c r="E317" s="61"/>
      <c r="F317" s="62"/>
      <c r="G317" s="61"/>
      <c r="H317" s="61"/>
      <c r="I317" s="61"/>
    </row>
    <row r="318" spans="1:9" ht="15" x14ac:dyDescent="0.2">
      <c r="A318" s="61"/>
      <c r="B318" s="61"/>
      <c r="C318" s="61"/>
      <c r="D318" s="61"/>
      <c r="E318" s="61"/>
      <c r="F318" s="62"/>
      <c r="G318" s="61"/>
      <c r="H318" s="61"/>
      <c r="I318" s="61"/>
    </row>
    <row r="319" spans="1:9" ht="15" x14ac:dyDescent="0.2">
      <c r="A319" s="61"/>
      <c r="B319" s="61"/>
      <c r="C319" s="61"/>
      <c r="D319" s="61"/>
      <c r="E319" s="61"/>
      <c r="F319" s="62"/>
      <c r="G319" s="61"/>
      <c r="H319" s="61"/>
      <c r="I319" s="61"/>
    </row>
    <row r="320" spans="1:9" ht="15" x14ac:dyDescent="0.2">
      <c r="A320" s="61"/>
      <c r="B320" s="61"/>
      <c r="C320" s="61"/>
      <c r="D320" s="61"/>
      <c r="E320" s="61"/>
      <c r="F320" s="62"/>
      <c r="G320" s="61"/>
      <c r="H320" s="61"/>
      <c r="I320" s="61"/>
    </row>
    <row r="321" spans="1:9" ht="15" x14ac:dyDescent="0.2">
      <c r="A321" s="61"/>
      <c r="B321" s="61"/>
      <c r="C321" s="61"/>
      <c r="D321" s="61"/>
      <c r="E321" s="61"/>
      <c r="F321" s="62"/>
      <c r="G321" s="61"/>
      <c r="H321" s="61"/>
      <c r="I321" s="61"/>
    </row>
    <row r="322" spans="1:9" ht="15" x14ac:dyDescent="0.2">
      <c r="A322" s="61"/>
      <c r="B322" s="61"/>
      <c r="C322" s="61"/>
      <c r="D322" s="61"/>
      <c r="E322" s="61"/>
      <c r="F322" s="62"/>
      <c r="G322" s="61"/>
      <c r="H322" s="61"/>
      <c r="I322" s="61"/>
    </row>
    <row r="323" spans="1:9" ht="15" x14ac:dyDescent="0.2">
      <c r="A323" s="61"/>
      <c r="B323" s="61"/>
      <c r="C323" s="61"/>
      <c r="D323" s="61"/>
      <c r="E323" s="61"/>
      <c r="F323" s="62"/>
      <c r="G323" s="61"/>
      <c r="H323" s="61"/>
      <c r="I323" s="61"/>
    </row>
    <row r="324" spans="1:9" ht="15" x14ac:dyDescent="0.2">
      <c r="A324" s="61"/>
      <c r="B324" s="61"/>
      <c r="C324" s="61"/>
      <c r="D324" s="61"/>
      <c r="E324" s="61"/>
      <c r="F324" s="62"/>
      <c r="G324" s="61"/>
      <c r="H324" s="61"/>
      <c r="I324" s="61"/>
    </row>
    <row r="325" spans="1:9" ht="15" x14ac:dyDescent="0.2">
      <c r="A325" s="61"/>
      <c r="B325" s="61"/>
      <c r="C325" s="61"/>
      <c r="D325" s="61"/>
      <c r="E325" s="61"/>
      <c r="F325" s="62"/>
      <c r="G325" s="61"/>
      <c r="H325" s="61"/>
      <c r="I325" s="61"/>
    </row>
    <row r="326" spans="1:9" ht="15" x14ac:dyDescent="0.2">
      <c r="A326" s="61"/>
      <c r="B326" s="61"/>
      <c r="C326" s="61"/>
      <c r="D326" s="61"/>
      <c r="E326" s="61"/>
      <c r="F326" s="62"/>
      <c r="G326" s="61"/>
      <c r="H326" s="61"/>
      <c r="I326" s="61"/>
    </row>
    <row r="327" spans="1:9" ht="15" x14ac:dyDescent="0.2">
      <c r="A327" s="61"/>
      <c r="B327" s="61"/>
      <c r="C327" s="61"/>
      <c r="D327" s="61"/>
      <c r="E327" s="61"/>
      <c r="F327" s="62"/>
      <c r="G327" s="61"/>
      <c r="H327" s="61"/>
      <c r="I327" s="61"/>
    </row>
    <row r="328" spans="1:9" ht="15" x14ac:dyDescent="0.2">
      <c r="A328" s="61"/>
      <c r="B328" s="61"/>
      <c r="C328" s="61"/>
      <c r="D328" s="61"/>
      <c r="E328" s="61"/>
      <c r="F328" s="62"/>
      <c r="G328" s="61"/>
      <c r="H328" s="61"/>
      <c r="I328" s="61"/>
    </row>
    <row r="329" spans="1:9" ht="15" x14ac:dyDescent="0.2">
      <c r="A329" s="61"/>
      <c r="B329" s="61"/>
      <c r="C329" s="61"/>
      <c r="D329" s="61"/>
      <c r="E329" s="61"/>
      <c r="F329" s="62"/>
      <c r="G329" s="61"/>
      <c r="H329" s="61"/>
      <c r="I329" s="61"/>
    </row>
    <row r="330" spans="1:9" ht="15" x14ac:dyDescent="0.2">
      <c r="A330" s="61"/>
      <c r="B330" s="61"/>
      <c r="C330" s="61"/>
      <c r="D330" s="61"/>
      <c r="E330" s="61"/>
      <c r="F330" s="62"/>
      <c r="G330" s="61"/>
      <c r="H330" s="61"/>
      <c r="I330" s="61"/>
    </row>
    <row r="331" spans="1:9" ht="15" x14ac:dyDescent="0.2">
      <c r="A331" s="61"/>
      <c r="B331" s="61"/>
      <c r="C331" s="61"/>
      <c r="D331" s="61"/>
      <c r="E331" s="61"/>
      <c r="F331" s="62"/>
      <c r="G331" s="61"/>
      <c r="H331" s="61"/>
      <c r="I331" s="61"/>
    </row>
    <row r="332" spans="1:9" ht="15" x14ac:dyDescent="0.2">
      <c r="A332" s="61"/>
      <c r="B332" s="61"/>
      <c r="C332" s="61"/>
      <c r="D332" s="61"/>
      <c r="E332" s="61"/>
      <c r="F332" s="62"/>
      <c r="G332" s="61"/>
      <c r="H332" s="61"/>
      <c r="I332" s="61"/>
    </row>
    <row r="333" spans="1:9" ht="15" x14ac:dyDescent="0.2">
      <c r="A333" s="61"/>
      <c r="B333" s="61"/>
      <c r="C333" s="61"/>
      <c r="D333" s="61"/>
      <c r="E333" s="61"/>
      <c r="F333" s="62"/>
      <c r="G333" s="61"/>
      <c r="H333" s="61"/>
      <c r="I333" s="61"/>
    </row>
    <row r="334" spans="1:9" ht="15" x14ac:dyDescent="0.2">
      <c r="A334" s="61"/>
      <c r="B334" s="61"/>
      <c r="C334" s="61"/>
      <c r="D334" s="61"/>
      <c r="E334" s="61"/>
      <c r="F334" s="62"/>
      <c r="G334" s="61"/>
      <c r="H334" s="61"/>
      <c r="I334" s="61"/>
    </row>
    <row r="335" spans="1:9" ht="15" x14ac:dyDescent="0.2">
      <c r="A335" s="61"/>
      <c r="B335" s="61"/>
      <c r="C335" s="61"/>
      <c r="D335" s="61"/>
      <c r="E335" s="61"/>
      <c r="F335" s="62"/>
      <c r="G335" s="61"/>
      <c r="H335" s="61"/>
      <c r="I335" s="61"/>
    </row>
    <row r="336" spans="1:9" ht="15" x14ac:dyDescent="0.2">
      <c r="A336" s="61"/>
      <c r="B336" s="61"/>
      <c r="C336" s="61"/>
      <c r="D336" s="61"/>
      <c r="E336" s="61"/>
      <c r="F336" s="62"/>
      <c r="G336" s="61"/>
      <c r="H336" s="61"/>
      <c r="I336" s="61"/>
    </row>
    <row r="337" spans="1:9" ht="15" x14ac:dyDescent="0.2">
      <c r="A337" s="61"/>
      <c r="B337" s="61"/>
      <c r="C337" s="61"/>
      <c r="D337" s="61"/>
      <c r="E337" s="61"/>
      <c r="F337" s="62"/>
      <c r="G337" s="61"/>
      <c r="H337" s="61"/>
      <c r="I337" s="61"/>
    </row>
    <row r="338" spans="1:9" ht="15" x14ac:dyDescent="0.2">
      <c r="A338" s="61"/>
      <c r="B338" s="61"/>
      <c r="C338" s="61"/>
      <c r="D338" s="61"/>
      <c r="E338" s="61"/>
      <c r="F338" s="62"/>
      <c r="G338" s="61"/>
      <c r="H338" s="61"/>
      <c r="I338" s="61"/>
    </row>
    <row r="339" spans="1:9" ht="15" x14ac:dyDescent="0.2">
      <c r="A339" s="61"/>
      <c r="B339" s="61"/>
      <c r="C339" s="61"/>
      <c r="D339" s="61"/>
      <c r="E339" s="61"/>
      <c r="F339" s="62"/>
      <c r="G339" s="61"/>
      <c r="H339" s="61"/>
      <c r="I339" s="61"/>
    </row>
    <row r="340" spans="1:9" ht="15" x14ac:dyDescent="0.2">
      <c r="A340" s="61"/>
      <c r="B340" s="61"/>
      <c r="C340" s="61"/>
      <c r="D340" s="61"/>
      <c r="E340" s="61"/>
      <c r="F340" s="62"/>
      <c r="G340" s="61"/>
      <c r="H340" s="61"/>
      <c r="I340" s="61"/>
    </row>
    <row r="341" spans="1:9" ht="15" x14ac:dyDescent="0.2">
      <c r="A341" s="61"/>
      <c r="B341" s="61"/>
      <c r="C341" s="61"/>
      <c r="D341" s="61"/>
      <c r="E341" s="61"/>
      <c r="F341" s="62"/>
      <c r="G341" s="61"/>
      <c r="H341" s="61"/>
      <c r="I341" s="61"/>
    </row>
    <row r="342" spans="1:9" ht="15" x14ac:dyDescent="0.2">
      <c r="A342" s="61"/>
      <c r="B342" s="61"/>
      <c r="C342" s="61"/>
      <c r="D342" s="61"/>
      <c r="E342" s="61"/>
      <c r="F342" s="62"/>
      <c r="G342" s="61"/>
      <c r="H342" s="61"/>
      <c r="I342" s="61"/>
    </row>
    <row r="343" spans="1:9" ht="15" x14ac:dyDescent="0.2">
      <c r="A343" s="61"/>
      <c r="B343" s="61"/>
      <c r="C343" s="61"/>
      <c r="D343" s="61"/>
      <c r="E343" s="61"/>
      <c r="F343" s="62"/>
      <c r="G343" s="61"/>
      <c r="H343" s="61"/>
      <c r="I343" s="61"/>
    </row>
    <row r="344" spans="1:9" ht="15" x14ac:dyDescent="0.2">
      <c r="A344" s="61"/>
      <c r="B344" s="61"/>
      <c r="C344" s="61"/>
      <c r="D344" s="61"/>
      <c r="E344" s="61"/>
      <c r="F344" s="62"/>
      <c r="G344" s="61"/>
      <c r="H344" s="61"/>
      <c r="I344" s="61"/>
    </row>
    <row r="345" spans="1:9" ht="15" x14ac:dyDescent="0.2">
      <c r="A345" s="61"/>
      <c r="B345" s="61"/>
      <c r="C345" s="61"/>
      <c r="D345" s="61"/>
      <c r="E345" s="61"/>
      <c r="F345" s="62"/>
      <c r="G345" s="61"/>
      <c r="H345" s="61"/>
      <c r="I345" s="61"/>
    </row>
    <row r="346" spans="1:9" ht="15" x14ac:dyDescent="0.2">
      <c r="A346" s="61"/>
      <c r="B346" s="61"/>
      <c r="C346" s="61"/>
      <c r="D346" s="61"/>
      <c r="E346" s="61"/>
      <c r="F346" s="62"/>
      <c r="G346" s="61"/>
      <c r="H346" s="61"/>
      <c r="I346" s="61"/>
    </row>
    <row r="347" spans="1:9" ht="15" x14ac:dyDescent="0.2">
      <c r="A347" s="61"/>
      <c r="B347" s="61"/>
      <c r="C347" s="61"/>
      <c r="D347" s="61"/>
      <c r="E347" s="61"/>
      <c r="F347" s="62"/>
      <c r="G347" s="61"/>
      <c r="H347" s="61"/>
      <c r="I347" s="61"/>
    </row>
    <row r="348" spans="1:9" ht="15" x14ac:dyDescent="0.2">
      <c r="A348" s="61"/>
      <c r="B348" s="61"/>
      <c r="C348" s="61"/>
      <c r="D348" s="61"/>
      <c r="E348" s="61"/>
      <c r="F348" s="62"/>
      <c r="G348" s="61"/>
      <c r="H348" s="61"/>
      <c r="I348" s="61"/>
    </row>
    <row r="349" spans="1:9" ht="15" x14ac:dyDescent="0.2">
      <c r="A349" s="61"/>
      <c r="B349" s="61"/>
      <c r="C349" s="61"/>
      <c r="D349" s="61"/>
      <c r="E349" s="61"/>
      <c r="F349" s="62"/>
      <c r="G349" s="61"/>
      <c r="H349" s="61"/>
      <c r="I349" s="61"/>
    </row>
    <row r="350" spans="1:9" ht="15" x14ac:dyDescent="0.2">
      <c r="A350" s="61"/>
      <c r="B350" s="61"/>
      <c r="C350" s="61"/>
      <c r="D350" s="61"/>
      <c r="E350" s="61"/>
      <c r="F350" s="62"/>
      <c r="G350" s="61"/>
      <c r="H350" s="61"/>
      <c r="I350" s="61"/>
    </row>
    <row r="351" spans="1:9" ht="15" x14ac:dyDescent="0.2">
      <c r="A351" s="61"/>
      <c r="B351" s="61"/>
      <c r="C351" s="61"/>
      <c r="D351" s="61"/>
      <c r="E351" s="61"/>
      <c r="F351" s="62"/>
      <c r="G351" s="61"/>
      <c r="H351" s="61"/>
      <c r="I351" s="61"/>
    </row>
    <row r="352" spans="1:9" ht="15" x14ac:dyDescent="0.2">
      <c r="A352" s="61"/>
      <c r="B352" s="61"/>
      <c r="C352" s="61"/>
      <c r="D352" s="61"/>
      <c r="E352" s="61"/>
      <c r="F352" s="62"/>
      <c r="G352" s="61"/>
      <c r="H352" s="61"/>
      <c r="I352" s="61"/>
    </row>
    <row r="353" spans="1:9" ht="15" x14ac:dyDescent="0.2">
      <c r="A353" s="61"/>
      <c r="B353" s="61"/>
      <c r="C353" s="61"/>
      <c r="D353" s="61"/>
      <c r="E353" s="61"/>
      <c r="F353" s="62"/>
      <c r="G353" s="61"/>
      <c r="H353" s="61"/>
      <c r="I353" s="61"/>
    </row>
    <row r="354" spans="1:9" ht="15" x14ac:dyDescent="0.2">
      <c r="A354" s="61"/>
      <c r="B354" s="61"/>
      <c r="C354" s="61"/>
      <c r="D354" s="61"/>
      <c r="E354" s="61"/>
      <c r="F354" s="62"/>
      <c r="G354" s="61"/>
      <c r="H354" s="61"/>
      <c r="I354" s="61"/>
    </row>
    <row r="355" spans="1:9" ht="15" x14ac:dyDescent="0.2">
      <c r="A355" s="61"/>
      <c r="B355" s="61"/>
      <c r="C355" s="61"/>
      <c r="D355" s="61"/>
      <c r="E355" s="61"/>
      <c r="F355" s="62"/>
      <c r="G355" s="61"/>
      <c r="H355" s="61"/>
      <c r="I355" s="61"/>
    </row>
    <row r="356" spans="1:9" ht="15" x14ac:dyDescent="0.2">
      <c r="A356" s="61"/>
      <c r="B356" s="61"/>
      <c r="C356" s="61"/>
      <c r="D356" s="61"/>
      <c r="E356" s="61"/>
      <c r="F356" s="62"/>
      <c r="G356" s="61"/>
      <c r="H356" s="61"/>
      <c r="I356" s="61"/>
    </row>
    <row r="357" spans="1:9" ht="15" x14ac:dyDescent="0.2">
      <c r="A357" s="61"/>
      <c r="B357" s="61"/>
      <c r="C357" s="61"/>
      <c r="D357" s="61"/>
      <c r="E357" s="61"/>
      <c r="F357" s="62"/>
      <c r="G357" s="61"/>
      <c r="H357" s="61"/>
      <c r="I357" s="61"/>
    </row>
    <row r="358" spans="1:9" ht="15" x14ac:dyDescent="0.2">
      <c r="A358" s="61"/>
      <c r="B358" s="61"/>
      <c r="C358" s="61"/>
      <c r="D358" s="61"/>
      <c r="E358" s="61"/>
      <c r="F358" s="62"/>
      <c r="G358" s="61"/>
      <c r="H358" s="61"/>
      <c r="I358" s="61"/>
    </row>
    <row r="359" spans="1:9" ht="15" x14ac:dyDescent="0.2">
      <c r="A359" s="61"/>
      <c r="B359" s="61"/>
      <c r="C359" s="61"/>
      <c r="D359" s="61"/>
      <c r="E359" s="61"/>
      <c r="F359" s="62"/>
      <c r="G359" s="61"/>
      <c r="H359" s="61"/>
      <c r="I359" s="61"/>
    </row>
    <row r="360" spans="1:9" ht="15" x14ac:dyDescent="0.2">
      <c r="A360" s="61"/>
      <c r="B360" s="61"/>
      <c r="C360" s="61"/>
      <c r="D360" s="61"/>
      <c r="E360" s="61"/>
      <c r="F360" s="62"/>
      <c r="G360" s="61"/>
      <c r="H360" s="61"/>
      <c r="I360" s="61"/>
    </row>
    <row r="361" spans="1:9" ht="15" x14ac:dyDescent="0.2">
      <c r="A361" s="61"/>
      <c r="B361" s="61"/>
      <c r="C361" s="61"/>
      <c r="D361" s="61"/>
      <c r="E361" s="61"/>
      <c r="F361" s="62"/>
      <c r="G361" s="61"/>
      <c r="H361" s="61"/>
      <c r="I361" s="61"/>
    </row>
    <row r="362" spans="1:9" ht="15" x14ac:dyDescent="0.2">
      <c r="A362" s="61"/>
      <c r="B362" s="61"/>
      <c r="C362" s="61"/>
      <c r="D362" s="61"/>
      <c r="E362" s="61"/>
      <c r="F362" s="62"/>
      <c r="G362" s="61"/>
      <c r="H362" s="61"/>
      <c r="I362" s="61"/>
    </row>
    <row r="363" spans="1:9" ht="15" x14ac:dyDescent="0.2">
      <c r="A363" s="61"/>
      <c r="B363" s="61"/>
      <c r="C363" s="61"/>
      <c r="D363" s="61"/>
      <c r="E363" s="61"/>
      <c r="F363" s="62"/>
      <c r="G363" s="61"/>
      <c r="H363" s="61"/>
      <c r="I363" s="61"/>
    </row>
    <row r="364" spans="1:9" ht="15" x14ac:dyDescent="0.2">
      <c r="A364" s="61"/>
      <c r="B364" s="61"/>
      <c r="C364" s="61"/>
      <c r="D364" s="61"/>
      <c r="E364" s="61"/>
      <c r="F364" s="62"/>
      <c r="G364" s="61"/>
      <c r="H364" s="61"/>
      <c r="I364" s="61"/>
    </row>
    <row r="365" spans="1:9" ht="15" x14ac:dyDescent="0.2">
      <c r="A365" s="61"/>
      <c r="B365" s="61"/>
      <c r="C365" s="61"/>
      <c r="D365" s="61"/>
      <c r="E365" s="61"/>
      <c r="F365" s="62"/>
      <c r="G365" s="61"/>
      <c r="H365" s="61"/>
      <c r="I365" s="61"/>
    </row>
    <row r="366" spans="1:9" ht="15" x14ac:dyDescent="0.2">
      <c r="A366" s="61"/>
      <c r="B366" s="61"/>
      <c r="C366" s="61"/>
      <c r="D366" s="61"/>
      <c r="E366" s="61"/>
      <c r="F366" s="62"/>
      <c r="G366" s="61"/>
      <c r="H366" s="61"/>
      <c r="I366" s="61"/>
    </row>
    <row r="367" spans="1:9" ht="15" x14ac:dyDescent="0.2">
      <c r="A367" s="61"/>
      <c r="B367" s="61"/>
      <c r="C367" s="61"/>
      <c r="D367" s="61"/>
      <c r="E367" s="61"/>
      <c r="F367" s="62"/>
      <c r="G367" s="61"/>
      <c r="H367" s="61"/>
      <c r="I367" s="61"/>
    </row>
    <row r="368" spans="1:9" ht="15" x14ac:dyDescent="0.2">
      <c r="A368" s="61"/>
      <c r="B368" s="61"/>
      <c r="C368" s="61"/>
      <c r="D368" s="61"/>
      <c r="E368" s="61"/>
      <c r="F368" s="62"/>
      <c r="G368" s="61"/>
      <c r="H368" s="61"/>
      <c r="I368" s="61"/>
    </row>
    <row r="369" spans="1:9" ht="15" x14ac:dyDescent="0.2">
      <c r="A369" s="61"/>
      <c r="B369" s="61"/>
      <c r="C369" s="61"/>
      <c r="D369" s="61"/>
      <c r="E369" s="61"/>
      <c r="F369" s="62"/>
      <c r="G369" s="61"/>
      <c r="H369" s="61"/>
      <c r="I369" s="61"/>
    </row>
    <row r="370" spans="1:9" ht="15" x14ac:dyDescent="0.2">
      <c r="A370" s="61"/>
      <c r="B370" s="61"/>
      <c r="C370" s="61"/>
      <c r="D370" s="61"/>
      <c r="E370" s="61"/>
      <c r="F370" s="62"/>
      <c r="G370" s="61"/>
      <c r="H370" s="61"/>
      <c r="I370" s="61"/>
    </row>
    <row r="371" spans="1:9" ht="15" x14ac:dyDescent="0.2">
      <c r="A371" s="61"/>
      <c r="B371" s="61"/>
      <c r="C371" s="61"/>
      <c r="D371" s="61"/>
      <c r="E371" s="61"/>
      <c r="F371" s="62"/>
      <c r="G371" s="61"/>
      <c r="H371" s="61"/>
      <c r="I371" s="61"/>
    </row>
    <row r="372" spans="1:9" ht="15" x14ac:dyDescent="0.2">
      <c r="A372" s="61"/>
      <c r="B372" s="61"/>
      <c r="C372" s="61"/>
      <c r="D372" s="61"/>
      <c r="E372" s="61"/>
      <c r="F372" s="62"/>
      <c r="G372" s="61"/>
      <c r="H372" s="61"/>
      <c r="I372" s="61"/>
    </row>
    <row r="373" spans="1:9" ht="15" x14ac:dyDescent="0.2">
      <c r="A373" s="61"/>
      <c r="B373" s="61"/>
      <c r="C373" s="61"/>
      <c r="D373" s="61"/>
      <c r="E373" s="61"/>
      <c r="F373" s="62"/>
      <c r="G373" s="61"/>
      <c r="H373" s="61"/>
      <c r="I373" s="61"/>
    </row>
    <row r="374" spans="1:9" ht="15" x14ac:dyDescent="0.2">
      <c r="A374" s="61"/>
      <c r="B374" s="61"/>
      <c r="C374" s="61"/>
      <c r="D374" s="61"/>
      <c r="E374" s="61"/>
      <c r="F374" s="62"/>
      <c r="G374" s="61"/>
      <c r="H374" s="61"/>
      <c r="I374" s="61"/>
    </row>
    <row r="375" spans="1:9" ht="15" x14ac:dyDescent="0.2">
      <c r="A375" s="61"/>
      <c r="B375" s="61"/>
      <c r="C375" s="61"/>
      <c r="D375" s="61"/>
      <c r="E375" s="61"/>
      <c r="F375" s="62"/>
      <c r="G375" s="61"/>
      <c r="H375" s="61"/>
      <c r="I375" s="61"/>
    </row>
    <row r="376" spans="1:9" ht="15" x14ac:dyDescent="0.2">
      <c r="A376" s="61"/>
      <c r="B376" s="61"/>
      <c r="C376" s="61"/>
      <c r="D376" s="61"/>
      <c r="E376" s="61"/>
      <c r="F376" s="62"/>
      <c r="G376" s="61"/>
      <c r="H376" s="61"/>
      <c r="I376" s="61"/>
    </row>
    <row r="377" spans="1:9" ht="15" x14ac:dyDescent="0.2">
      <c r="A377" s="61"/>
      <c r="B377" s="61"/>
      <c r="C377" s="61"/>
      <c r="D377" s="61"/>
      <c r="E377" s="61"/>
      <c r="F377" s="62"/>
      <c r="G377" s="61"/>
      <c r="H377" s="61"/>
      <c r="I377" s="61"/>
    </row>
    <row r="378" spans="1:9" ht="15" x14ac:dyDescent="0.2">
      <c r="A378" s="61"/>
      <c r="B378" s="61"/>
      <c r="C378" s="61"/>
      <c r="D378" s="61"/>
      <c r="E378" s="61"/>
      <c r="F378" s="62"/>
      <c r="G378" s="61"/>
      <c r="H378" s="61"/>
      <c r="I378" s="61"/>
    </row>
    <row r="379" spans="1:9" ht="15" x14ac:dyDescent="0.2">
      <c r="A379" s="61"/>
      <c r="B379" s="61"/>
      <c r="C379" s="61"/>
      <c r="D379" s="61"/>
      <c r="E379" s="61"/>
      <c r="F379" s="62"/>
      <c r="G379" s="61"/>
      <c r="H379" s="61"/>
      <c r="I379" s="61"/>
    </row>
    <row r="380" spans="1:9" ht="15" x14ac:dyDescent="0.2">
      <c r="A380" s="61"/>
      <c r="B380" s="61"/>
      <c r="C380" s="61"/>
      <c r="D380" s="61"/>
      <c r="E380" s="61"/>
      <c r="F380" s="62"/>
      <c r="G380" s="61"/>
      <c r="H380" s="61"/>
      <c r="I380" s="61"/>
    </row>
    <row r="381" spans="1:9" ht="15" x14ac:dyDescent="0.2">
      <c r="A381" s="61"/>
      <c r="B381" s="61"/>
      <c r="C381" s="61"/>
      <c r="D381" s="61"/>
      <c r="E381" s="61"/>
      <c r="F381" s="62"/>
      <c r="G381" s="61"/>
      <c r="H381" s="61"/>
      <c r="I381" s="61"/>
    </row>
    <row r="382" spans="1:9" ht="15" x14ac:dyDescent="0.2">
      <c r="A382" s="61"/>
      <c r="B382" s="61"/>
      <c r="C382" s="61"/>
      <c r="D382" s="61"/>
      <c r="E382" s="61"/>
      <c r="F382" s="62"/>
      <c r="G382" s="61"/>
      <c r="H382" s="61"/>
      <c r="I382" s="61"/>
    </row>
    <row r="383" spans="1:9" ht="15" x14ac:dyDescent="0.2">
      <c r="A383" s="61"/>
      <c r="B383" s="61"/>
      <c r="C383" s="61"/>
      <c r="D383" s="61"/>
      <c r="E383" s="61"/>
      <c r="F383" s="62"/>
      <c r="G383" s="61"/>
      <c r="H383" s="61"/>
      <c r="I383" s="61"/>
    </row>
    <row r="384" spans="1:9" ht="15" x14ac:dyDescent="0.2">
      <c r="A384" s="61"/>
      <c r="B384" s="61"/>
      <c r="C384" s="61"/>
      <c r="D384" s="61"/>
      <c r="E384" s="61"/>
      <c r="F384" s="62"/>
      <c r="G384" s="61"/>
      <c r="H384" s="61"/>
      <c r="I384" s="61"/>
    </row>
    <row r="385" spans="1:9" ht="15" x14ac:dyDescent="0.2">
      <c r="A385" s="61"/>
      <c r="B385" s="61"/>
      <c r="C385" s="61"/>
      <c r="D385" s="61"/>
      <c r="E385" s="61"/>
      <c r="F385" s="62"/>
      <c r="G385" s="61"/>
      <c r="H385" s="61"/>
      <c r="I385" s="61"/>
    </row>
    <row r="386" spans="1:9" ht="15" x14ac:dyDescent="0.2">
      <c r="A386" s="61"/>
      <c r="B386" s="61"/>
      <c r="C386" s="61"/>
      <c r="D386" s="61"/>
      <c r="E386" s="61"/>
      <c r="F386" s="62"/>
      <c r="G386" s="61"/>
      <c r="H386" s="61"/>
      <c r="I386" s="61"/>
    </row>
    <row r="387" spans="1:9" ht="15" x14ac:dyDescent="0.2">
      <c r="A387" s="61"/>
      <c r="B387" s="61"/>
      <c r="C387" s="61"/>
      <c r="D387" s="61"/>
      <c r="E387" s="61"/>
      <c r="F387" s="62"/>
      <c r="G387" s="61"/>
      <c r="H387" s="61"/>
      <c r="I387" s="61"/>
    </row>
    <row r="388" spans="1:9" ht="15" x14ac:dyDescent="0.2">
      <c r="A388" s="61"/>
      <c r="B388" s="61"/>
      <c r="C388" s="61"/>
      <c r="D388" s="61"/>
      <c r="E388" s="61"/>
      <c r="F388" s="62"/>
      <c r="G388" s="61"/>
      <c r="H388" s="61"/>
      <c r="I388" s="61"/>
    </row>
    <row r="389" spans="1:9" ht="15" x14ac:dyDescent="0.2">
      <c r="A389" s="61"/>
      <c r="B389" s="61"/>
      <c r="C389" s="61"/>
      <c r="D389" s="61"/>
      <c r="E389" s="61"/>
      <c r="F389" s="62"/>
      <c r="G389" s="61"/>
      <c r="H389" s="61"/>
      <c r="I389" s="61"/>
    </row>
    <row r="390" spans="1:9" ht="15" x14ac:dyDescent="0.2">
      <c r="A390" s="46"/>
      <c r="B390" s="46"/>
      <c r="C390" s="61"/>
      <c r="D390" s="61"/>
      <c r="E390" s="61"/>
      <c r="F390" s="46"/>
      <c r="G390" s="19"/>
      <c r="H390" s="19"/>
      <c r="I390" s="19"/>
    </row>
    <row r="391" spans="1:9" ht="15" x14ac:dyDescent="0.2">
      <c r="A391" s="46"/>
      <c r="B391" s="46"/>
      <c r="C391" s="61"/>
      <c r="D391" s="61"/>
      <c r="E391" s="61"/>
      <c r="F391" s="46"/>
      <c r="G391" s="19"/>
      <c r="H391" s="19"/>
      <c r="I391" s="19"/>
    </row>
    <row r="392" spans="1:9" ht="15" x14ac:dyDescent="0.2">
      <c r="A392" s="46"/>
      <c r="B392" s="46"/>
      <c r="C392" s="61"/>
      <c r="D392" s="61"/>
      <c r="E392" s="61"/>
      <c r="F392" s="46"/>
      <c r="G392" s="61"/>
      <c r="H392" s="61"/>
      <c r="I392" s="61"/>
    </row>
    <row r="393" spans="1:9" ht="15" x14ac:dyDescent="0.2">
      <c r="A393" s="46"/>
      <c r="B393" s="46"/>
      <c r="C393" s="61"/>
      <c r="D393" s="61"/>
      <c r="E393" s="61"/>
      <c r="F393" s="46"/>
      <c r="G393" s="19"/>
      <c r="H393" s="19"/>
      <c r="I393" s="19"/>
    </row>
    <row r="394" spans="1:9" ht="15" x14ac:dyDescent="0.2">
      <c r="A394" s="46"/>
      <c r="B394" s="46"/>
      <c r="C394" s="61"/>
      <c r="D394" s="61"/>
      <c r="E394" s="61"/>
      <c r="F394" s="46"/>
      <c r="G394" s="19"/>
      <c r="H394" s="19"/>
      <c r="I394" s="19"/>
    </row>
    <row r="395" spans="1:9" ht="15" x14ac:dyDescent="0.2">
      <c r="A395" s="46"/>
      <c r="B395" s="46"/>
      <c r="C395" s="61"/>
      <c r="D395" s="61"/>
      <c r="E395" s="61"/>
      <c r="F395" s="46"/>
      <c r="G395" s="46"/>
      <c r="H395" s="46"/>
      <c r="I395" s="46"/>
    </row>
    <row r="396" spans="1:9" ht="15" x14ac:dyDescent="0.2">
      <c r="A396" s="46"/>
      <c r="B396" s="46"/>
      <c r="C396" s="61"/>
      <c r="D396" s="61"/>
      <c r="E396" s="61"/>
      <c r="F396" s="46"/>
      <c r="G396" s="19"/>
      <c r="H396" s="19"/>
      <c r="I396" s="19"/>
    </row>
    <row r="397" spans="1:9" ht="15" x14ac:dyDescent="0.2">
      <c r="A397" s="46"/>
      <c r="B397" s="46"/>
      <c r="C397" s="61"/>
      <c r="D397" s="61"/>
      <c r="E397" s="61"/>
      <c r="F397" s="46"/>
      <c r="G397" s="19"/>
      <c r="H397" s="19"/>
      <c r="I397" s="19"/>
    </row>
    <row r="398" spans="1:9" ht="15" x14ac:dyDescent="0.2">
      <c r="A398" s="46"/>
      <c r="B398" s="46"/>
      <c r="C398" s="61"/>
      <c r="D398" s="61"/>
      <c r="E398" s="61"/>
      <c r="F398" s="46"/>
      <c r="G398" s="19"/>
      <c r="H398" s="19"/>
      <c r="I398" s="19"/>
    </row>
    <row r="399" spans="1:9" ht="15" x14ac:dyDescent="0.2">
      <c r="A399" s="46"/>
      <c r="B399" s="46"/>
      <c r="C399" s="61"/>
      <c r="D399" s="61"/>
      <c r="E399" s="61"/>
      <c r="F399" s="46"/>
      <c r="G399" s="46"/>
      <c r="H399" s="46"/>
      <c r="I399" s="46"/>
    </row>
    <row r="400" spans="1:9" ht="15" x14ac:dyDescent="0.2">
      <c r="A400" s="46"/>
      <c r="B400" s="46"/>
      <c r="C400" s="61"/>
      <c r="D400" s="61"/>
      <c r="E400" s="61"/>
      <c r="F400" s="46"/>
      <c r="G400" s="19"/>
      <c r="H400" s="19"/>
      <c r="I400" s="19"/>
    </row>
    <row r="401" spans="1:9" ht="15" x14ac:dyDescent="0.2">
      <c r="A401" s="46"/>
      <c r="B401" s="46"/>
      <c r="C401" s="61"/>
      <c r="D401" s="61"/>
      <c r="E401" s="61"/>
      <c r="F401" s="46"/>
      <c r="G401" s="19"/>
      <c r="H401" s="19"/>
      <c r="I401" s="19"/>
    </row>
    <row r="402" spans="1:9" ht="15" x14ac:dyDescent="0.2">
      <c r="A402" s="46"/>
      <c r="B402" s="46"/>
      <c r="C402" s="61"/>
      <c r="D402" s="61"/>
      <c r="E402" s="61"/>
      <c r="F402" s="46"/>
      <c r="G402" s="19"/>
      <c r="H402" s="19"/>
      <c r="I402" s="19"/>
    </row>
    <row r="403" spans="1:9" ht="15" x14ac:dyDescent="0.2">
      <c r="A403" s="46"/>
      <c r="B403" s="46"/>
      <c r="C403" s="61"/>
      <c r="D403" s="61"/>
      <c r="E403" s="61"/>
      <c r="F403" s="46"/>
      <c r="G403" s="46"/>
      <c r="H403" s="46"/>
      <c r="I403" s="46"/>
    </row>
    <row r="404" spans="1:9" ht="15" x14ac:dyDescent="0.2">
      <c r="A404" s="46"/>
      <c r="B404" s="46"/>
      <c r="C404" s="61"/>
      <c r="D404" s="61"/>
      <c r="E404" s="61"/>
      <c r="F404" s="46"/>
      <c r="G404" s="46"/>
      <c r="H404" s="46"/>
      <c r="I404" s="46"/>
    </row>
    <row r="405" spans="1:9" ht="15" x14ac:dyDescent="0.2">
      <c r="A405" s="46"/>
      <c r="B405" s="46"/>
      <c r="C405" s="61"/>
      <c r="D405" s="61"/>
      <c r="E405" s="61"/>
      <c r="F405" s="46"/>
      <c r="G405" s="46"/>
      <c r="H405" s="46"/>
      <c r="I405" s="46"/>
    </row>
    <row r="406" spans="1:9" ht="15" x14ac:dyDescent="0.2">
      <c r="A406" s="46"/>
      <c r="B406" s="46"/>
      <c r="C406" s="61"/>
      <c r="D406" s="61"/>
      <c r="E406" s="61"/>
      <c r="F406" s="46"/>
      <c r="G406" s="46"/>
      <c r="H406" s="46"/>
      <c r="I406" s="46"/>
    </row>
    <row r="407" spans="1:9" ht="15" x14ac:dyDescent="0.2">
      <c r="A407" s="46"/>
      <c r="B407" s="46"/>
      <c r="C407" s="61"/>
      <c r="D407" s="61"/>
      <c r="E407" s="61"/>
      <c r="F407" s="46"/>
      <c r="G407" s="46"/>
      <c r="H407" s="46"/>
      <c r="I407" s="46"/>
    </row>
    <row r="408" spans="1:9" ht="15" x14ac:dyDescent="0.2">
      <c r="A408" s="46"/>
      <c r="B408" s="46"/>
      <c r="C408" s="61"/>
      <c r="D408" s="61"/>
      <c r="E408" s="61"/>
      <c r="F408" s="46"/>
      <c r="G408" s="46"/>
      <c r="H408" s="46"/>
      <c r="I408" s="46"/>
    </row>
    <row r="409" spans="1:9" ht="15" x14ac:dyDescent="0.2">
      <c r="A409" s="46"/>
      <c r="B409" s="46"/>
      <c r="C409" s="61"/>
      <c r="D409" s="61"/>
      <c r="E409" s="61"/>
      <c r="F409" s="46"/>
      <c r="G409" s="46"/>
      <c r="H409" s="46"/>
      <c r="I409" s="46"/>
    </row>
    <row r="410" spans="1:9" ht="15" x14ac:dyDescent="0.2">
      <c r="A410" s="46"/>
      <c r="B410" s="46"/>
      <c r="C410" s="61"/>
      <c r="D410" s="61"/>
      <c r="E410" s="61"/>
      <c r="F410" s="46"/>
      <c r="G410" s="46"/>
      <c r="H410" s="46"/>
      <c r="I410" s="46"/>
    </row>
    <row r="411" spans="1:9" ht="15" x14ac:dyDescent="0.2">
      <c r="A411" s="46"/>
      <c r="B411" s="46"/>
      <c r="C411" s="61"/>
      <c r="D411" s="61"/>
      <c r="E411" s="61"/>
      <c r="F411" s="46"/>
      <c r="G411" s="46"/>
      <c r="H411" s="46"/>
      <c r="I411" s="46"/>
    </row>
    <row r="412" spans="1:9" ht="15" x14ac:dyDescent="0.2">
      <c r="A412" s="46"/>
      <c r="B412" s="46"/>
      <c r="C412" s="61"/>
      <c r="D412" s="61"/>
      <c r="E412" s="61"/>
      <c r="F412" s="46"/>
      <c r="G412" s="46"/>
      <c r="H412" s="46"/>
      <c r="I412" s="46"/>
    </row>
    <row r="413" spans="1:9" ht="15" x14ac:dyDescent="0.2">
      <c r="A413" s="46"/>
      <c r="B413" s="46"/>
      <c r="C413" s="61"/>
      <c r="D413" s="61"/>
      <c r="E413" s="61"/>
      <c r="F413" s="46"/>
      <c r="G413" s="46"/>
      <c r="H413" s="46"/>
      <c r="I413" s="46"/>
    </row>
    <row r="414" spans="1:9" ht="15" x14ac:dyDescent="0.2">
      <c r="A414" s="46"/>
      <c r="B414" s="46"/>
      <c r="C414" s="61"/>
      <c r="D414" s="61"/>
      <c r="E414" s="61"/>
      <c r="F414" s="46"/>
      <c r="G414" s="46"/>
      <c r="H414" s="46"/>
      <c r="I414" s="46"/>
    </row>
    <row r="415" spans="1:9" ht="15" x14ac:dyDescent="0.2">
      <c r="A415" s="46"/>
      <c r="B415" s="46"/>
      <c r="C415" s="61"/>
      <c r="D415" s="61"/>
      <c r="E415" s="61"/>
      <c r="F415" s="46"/>
      <c r="G415" s="46"/>
      <c r="H415" s="46"/>
      <c r="I415" s="46"/>
    </row>
    <row r="416" spans="1:9" ht="15" x14ac:dyDescent="0.2">
      <c r="A416" s="46"/>
      <c r="B416" s="46"/>
      <c r="C416" s="61"/>
      <c r="D416" s="61"/>
      <c r="E416" s="61"/>
      <c r="F416" s="46"/>
      <c r="G416" s="46"/>
      <c r="H416" s="46"/>
      <c r="I416" s="46"/>
    </row>
    <row r="417" spans="1:9" ht="15" x14ac:dyDescent="0.2">
      <c r="A417" s="46"/>
      <c r="B417" s="46"/>
      <c r="C417" s="61"/>
      <c r="D417" s="61"/>
      <c r="E417" s="61"/>
      <c r="F417" s="46"/>
      <c r="G417" s="46"/>
      <c r="H417" s="46"/>
      <c r="I417" s="46"/>
    </row>
    <row r="418" spans="1:9" ht="15" x14ac:dyDescent="0.2">
      <c r="A418" s="46"/>
      <c r="B418" s="46"/>
      <c r="C418" s="61"/>
      <c r="D418" s="61"/>
      <c r="E418" s="61"/>
      <c r="F418" s="46"/>
      <c r="G418" s="46"/>
      <c r="H418" s="46"/>
      <c r="I418" s="46"/>
    </row>
    <row r="419" spans="1:9" ht="15" x14ac:dyDescent="0.2">
      <c r="A419" s="46"/>
      <c r="B419" s="46"/>
      <c r="C419" s="61"/>
      <c r="D419" s="61"/>
      <c r="E419" s="61"/>
      <c r="F419" s="46"/>
      <c r="G419" s="46"/>
      <c r="H419" s="46"/>
      <c r="I419" s="46"/>
    </row>
    <row r="420" spans="1:9" ht="15" x14ac:dyDescent="0.2">
      <c r="A420" s="46"/>
      <c r="B420" s="46"/>
      <c r="C420" s="61"/>
      <c r="D420" s="61"/>
      <c r="E420" s="61"/>
      <c r="F420" s="46"/>
      <c r="G420" s="46"/>
      <c r="H420" s="46"/>
      <c r="I420" s="46"/>
    </row>
    <row r="421" spans="1:9" ht="15" x14ac:dyDescent="0.2">
      <c r="A421" s="46"/>
      <c r="B421" s="46"/>
      <c r="C421" s="61"/>
      <c r="D421" s="61"/>
      <c r="E421" s="61"/>
      <c r="F421" s="46"/>
      <c r="G421" s="46"/>
      <c r="H421" s="46"/>
      <c r="I421" s="46"/>
    </row>
    <row r="422" spans="1:9" ht="15" x14ac:dyDescent="0.2">
      <c r="A422" s="46"/>
      <c r="B422" s="46"/>
      <c r="C422" s="61"/>
      <c r="D422" s="61"/>
      <c r="E422" s="61"/>
      <c r="F422" s="46"/>
      <c r="G422" s="46"/>
      <c r="H422" s="46"/>
      <c r="I422" s="46"/>
    </row>
    <row r="423" spans="1:9" ht="15" x14ac:dyDescent="0.2">
      <c r="A423" s="46"/>
      <c r="B423" s="46"/>
      <c r="C423" s="61"/>
      <c r="D423" s="61"/>
      <c r="E423" s="61"/>
      <c r="F423" s="46"/>
      <c r="G423" s="46"/>
      <c r="H423" s="46"/>
      <c r="I423" s="46"/>
    </row>
    <row r="424" spans="1:9" ht="15" x14ac:dyDescent="0.2">
      <c r="A424" s="46"/>
      <c r="B424" s="46"/>
      <c r="C424" s="61"/>
      <c r="D424" s="61"/>
      <c r="E424" s="61"/>
      <c r="F424" s="46"/>
      <c r="G424" s="46"/>
      <c r="H424" s="46"/>
      <c r="I424" s="46"/>
    </row>
    <row r="425" spans="1:9" ht="15" x14ac:dyDescent="0.2">
      <c r="A425" s="46"/>
      <c r="B425" s="46"/>
      <c r="C425" s="61"/>
      <c r="D425" s="61"/>
      <c r="E425" s="61"/>
      <c r="F425" s="46"/>
      <c r="G425" s="46"/>
      <c r="H425" s="46"/>
      <c r="I425" s="46"/>
    </row>
    <row r="426" spans="1:9" ht="15" x14ac:dyDescent="0.2">
      <c r="A426" s="46"/>
      <c r="B426" s="46"/>
      <c r="C426" s="61"/>
      <c r="D426" s="61"/>
      <c r="E426" s="61"/>
      <c r="F426" s="46"/>
      <c r="G426" s="46"/>
      <c r="H426" s="46"/>
      <c r="I426" s="46"/>
    </row>
    <row r="427" spans="1:9" ht="15" x14ac:dyDescent="0.2">
      <c r="A427" s="46"/>
      <c r="B427" s="46"/>
      <c r="C427" s="61"/>
      <c r="D427" s="61"/>
      <c r="E427" s="61"/>
      <c r="F427" s="46"/>
      <c r="G427" s="46"/>
      <c r="H427" s="46"/>
      <c r="I427" s="46"/>
    </row>
    <row r="428" spans="1:9" ht="15" x14ac:dyDescent="0.2">
      <c r="A428" s="46"/>
      <c r="B428" s="46"/>
      <c r="C428" s="61"/>
      <c r="D428" s="61"/>
      <c r="E428" s="61"/>
      <c r="F428" s="46"/>
      <c r="G428" s="46"/>
      <c r="H428" s="46"/>
      <c r="I428" s="46"/>
    </row>
    <row r="429" spans="1:9" ht="15" x14ac:dyDescent="0.2">
      <c r="A429" s="46"/>
      <c r="B429" s="46"/>
      <c r="C429" s="61"/>
      <c r="D429" s="61"/>
      <c r="E429" s="61"/>
      <c r="F429" s="46"/>
      <c r="G429" s="46"/>
      <c r="H429" s="46"/>
      <c r="I429" s="46"/>
    </row>
    <row r="430" spans="1:9" ht="15" x14ac:dyDescent="0.2">
      <c r="A430" s="46"/>
      <c r="B430" s="46"/>
      <c r="C430" s="61"/>
      <c r="D430" s="61"/>
      <c r="E430" s="61"/>
      <c r="F430" s="46"/>
      <c r="G430" s="46"/>
      <c r="H430" s="46"/>
      <c r="I430" s="46"/>
    </row>
    <row r="431" spans="1:9" ht="15" x14ac:dyDescent="0.2">
      <c r="A431" s="46"/>
      <c r="B431" s="46"/>
      <c r="C431" s="61"/>
      <c r="D431" s="61"/>
      <c r="E431" s="61"/>
      <c r="F431" s="46"/>
      <c r="G431" s="46"/>
      <c r="H431" s="46"/>
      <c r="I431" s="46"/>
    </row>
    <row r="432" spans="1:9" ht="15" x14ac:dyDescent="0.2">
      <c r="A432" s="46"/>
      <c r="B432" s="46"/>
      <c r="C432" s="61"/>
      <c r="D432" s="61"/>
      <c r="E432" s="61"/>
      <c r="F432" s="46"/>
      <c r="G432" s="46"/>
      <c r="H432" s="46"/>
      <c r="I432" s="46"/>
    </row>
    <row r="433" spans="1:9" ht="15" x14ac:dyDescent="0.2">
      <c r="A433" s="46"/>
      <c r="B433" s="46"/>
      <c r="C433" s="61"/>
      <c r="D433" s="61"/>
      <c r="E433" s="61"/>
      <c r="F433" s="46"/>
      <c r="G433" s="46"/>
      <c r="H433" s="46"/>
      <c r="I433" s="46"/>
    </row>
    <row r="434" spans="1:9" ht="15" x14ac:dyDescent="0.2">
      <c r="A434" s="46"/>
      <c r="B434" s="46"/>
      <c r="C434" s="61"/>
      <c r="D434" s="61"/>
      <c r="E434" s="61"/>
      <c r="F434" s="46"/>
      <c r="G434" s="46"/>
      <c r="H434" s="46"/>
      <c r="I434" s="46"/>
    </row>
    <row r="435" spans="1:9" ht="15" x14ac:dyDescent="0.2">
      <c r="A435" s="46"/>
      <c r="B435" s="46"/>
      <c r="C435" s="61"/>
      <c r="D435" s="61"/>
      <c r="E435" s="61"/>
      <c r="F435" s="46"/>
      <c r="G435" s="46"/>
      <c r="H435" s="46"/>
      <c r="I435" s="46"/>
    </row>
    <row r="436" spans="1:9" ht="15" x14ac:dyDescent="0.2">
      <c r="A436" s="46"/>
      <c r="B436" s="46"/>
      <c r="C436" s="61"/>
      <c r="D436" s="61"/>
      <c r="E436" s="61"/>
      <c r="F436" s="46"/>
      <c r="G436" s="46"/>
      <c r="H436" s="46"/>
      <c r="I436" s="46"/>
    </row>
    <row r="437" spans="1:9" ht="15" x14ac:dyDescent="0.2">
      <c r="A437" s="46"/>
      <c r="B437" s="46"/>
      <c r="C437" s="61"/>
      <c r="D437" s="61"/>
      <c r="E437" s="61"/>
      <c r="F437" s="46"/>
      <c r="G437" s="46"/>
      <c r="H437" s="46"/>
      <c r="I437" s="46"/>
    </row>
    <row r="438" spans="1:9" ht="15" x14ac:dyDescent="0.2">
      <c r="A438" s="46"/>
      <c r="B438" s="46"/>
      <c r="C438" s="61"/>
      <c r="D438" s="61"/>
      <c r="E438" s="61"/>
      <c r="F438" s="46"/>
      <c r="G438" s="46"/>
      <c r="H438" s="46"/>
      <c r="I438" s="46"/>
    </row>
    <row r="439" spans="1:9" ht="15" x14ac:dyDescent="0.2">
      <c r="A439" s="46"/>
      <c r="B439" s="46"/>
      <c r="C439" s="61"/>
      <c r="D439" s="61"/>
      <c r="E439" s="61"/>
      <c r="F439" s="46"/>
      <c r="G439" s="46"/>
      <c r="H439" s="46"/>
      <c r="I439" s="46"/>
    </row>
    <row r="440" spans="1:9" ht="15" x14ac:dyDescent="0.2">
      <c r="A440" s="46"/>
      <c r="B440" s="46"/>
      <c r="C440" s="61"/>
      <c r="D440" s="61"/>
      <c r="E440" s="61"/>
      <c r="F440" s="46"/>
      <c r="G440" s="46"/>
      <c r="H440" s="46"/>
      <c r="I440" s="46"/>
    </row>
    <row r="441" spans="1:9" ht="15" x14ac:dyDescent="0.2">
      <c r="A441" s="46"/>
      <c r="B441" s="46"/>
      <c r="C441" s="61"/>
      <c r="D441" s="61"/>
      <c r="E441" s="61"/>
      <c r="F441" s="46"/>
      <c r="G441" s="19"/>
      <c r="H441" s="19"/>
      <c r="I441" s="19"/>
    </row>
    <row r="442" spans="1:9" ht="15" x14ac:dyDescent="0.2">
      <c r="A442" s="46"/>
      <c r="B442" s="46"/>
      <c r="C442" s="61"/>
      <c r="D442" s="61"/>
      <c r="E442" s="61"/>
      <c r="F442" s="46"/>
      <c r="G442" s="19"/>
      <c r="H442" s="19"/>
      <c r="I442" s="19"/>
    </row>
    <row r="443" spans="1:9" ht="15" x14ac:dyDescent="0.2">
      <c r="A443" s="46"/>
      <c r="B443" s="46"/>
      <c r="C443" s="61"/>
      <c r="D443" s="61"/>
      <c r="E443" s="61"/>
      <c r="F443" s="46"/>
      <c r="G443" s="19"/>
      <c r="H443" s="46"/>
      <c r="I443" s="46"/>
    </row>
    <row r="444" spans="1:9" ht="15" x14ac:dyDescent="0.2">
      <c r="A444" s="46"/>
      <c r="B444" s="46"/>
      <c r="C444" s="61"/>
      <c r="D444" s="61"/>
      <c r="E444" s="61"/>
      <c r="F444" s="46"/>
      <c r="G444" s="19"/>
      <c r="H444" s="19"/>
      <c r="I444" s="19"/>
    </row>
    <row r="445" spans="1:9" ht="15" x14ac:dyDescent="0.2">
      <c r="A445" s="46"/>
      <c r="B445" s="46"/>
      <c r="C445" s="61"/>
      <c r="D445" s="61"/>
      <c r="E445" s="61"/>
      <c r="F445" s="46"/>
      <c r="G445" s="46"/>
      <c r="H445" s="46"/>
      <c r="I445" s="46"/>
    </row>
    <row r="446" spans="1:9" ht="15" x14ac:dyDescent="0.2">
      <c r="A446" s="46"/>
      <c r="B446" s="46"/>
      <c r="C446" s="61"/>
      <c r="D446" s="61"/>
      <c r="E446" s="61"/>
      <c r="F446" s="46"/>
      <c r="G446" s="46"/>
      <c r="H446" s="46"/>
      <c r="I446" s="46"/>
    </row>
    <row r="447" spans="1:9" ht="15" x14ac:dyDescent="0.2">
      <c r="A447" s="46"/>
      <c r="B447" s="46"/>
      <c r="C447" s="61"/>
      <c r="D447" s="61"/>
      <c r="E447" s="61"/>
      <c r="F447" s="46"/>
      <c r="G447" s="46"/>
      <c r="H447" s="46"/>
      <c r="I447" s="46"/>
    </row>
    <row r="448" spans="1:9" ht="15" x14ac:dyDescent="0.2">
      <c r="A448" s="46"/>
      <c r="B448" s="46"/>
      <c r="C448" s="61"/>
      <c r="D448" s="61"/>
      <c r="E448" s="61"/>
      <c r="F448" s="46"/>
      <c r="G448" s="46"/>
      <c r="H448" s="46"/>
      <c r="I448" s="46"/>
    </row>
    <row r="449" spans="1:9" ht="15" x14ac:dyDescent="0.2">
      <c r="A449" s="46"/>
      <c r="B449" s="46"/>
      <c r="C449" s="61"/>
      <c r="D449" s="61"/>
      <c r="E449" s="61"/>
      <c r="F449" s="46"/>
      <c r="G449" s="46"/>
      <c r="H449" s="46"/>
      <c r="I449" s="46"/>
    </row>
    <row r="450" spans="1:9" ht="15" x14ac:dyDescent="0.2">
      <c r="A450" s="46"/>
      <c r="B450" s="46"/>
      <c r="C450" s="61"/>
      <c r="D450" s="61"/>
      <c r="E450" s="61"/>
      <c r="F450" s="46"/>
      <c r="G450" s="46"/>
      <c r="H450" s="46"/>
      <c r="I450" s="46"/>
    </row>
    <row r="451" spans="1:9" ht="15" x14ac:dyDescent="0.2">
      <c r="A451" s="46"/>
      <c r="B451" s="46"/>
      <c r="C451" s="61"/>
      <c r="D451" s="61"/>
      <c r="E451" s="61"/>
      <c r="F451" s="46"/>
      <c r="G451" s="46"/>
      <c r="H451" s="46"/>
      <c r="I451" s="46"/>
    </row>
    <row r="452" spans="1:9" ht="15" x14ac:dyDescent="0.2">
      <c r="A452" s="46"/>
      <c r="B452" s="46"/>
      <c r="C452" s="61"/>
      <c r="D452" s="61"/>
      <c r="E452" s="61"/>
      <c r="F452" s="46"/>
      <c r="G452" s="46"/>
      <c r="H452" s="46"/>
      <c r="I452" s="46"/>
    </row>
    <row r="453" spans="1:9" ht="15" x14ac:dyDescent="0.2">
      <c r="A453" s="46"/>
      <c r="B453" s="46"/>
      <c r="C453" s="61"/>
      <c r="D453" s="61"/>
      <c r="E453" s="61"/>
      <c r="F453" s="46"/>
      <c r="G453" s="46"/>
      <c r="H453" s="46"/>
      <c r="I453" s="46"/>
    </row>
    <row r="454" spans="1:9" ht="15" x14ac:dyDescent="0.2">
      <c r="A454" s="46"/>
      <c r="B454" s="46"/>
      <c r="C454" s="61"/>
      <c r="D454" s="61"/>
      <c r="E454" s="61"/>
      <c r="F454" s="46"/>
      <c r="G454" s="46"/>
      <c r="H454" s="46"/>
      <c r="I454" s="46"/>
    </row>
    <row r="455" spans="1:9" ht="15" x14ac:dyDescent="0.2">
      <c r="A455" s="46"/>
      <c r="B455" s="46"/>
      <c r="C455" s="61"/>
      <c r="D455" s="61"/>
      <c r="E455" s="61"/>
      <c r="F455" s="46"/>
      <c r="G455" s="46"/>
      <c r="H455" s="46"/>
      <c r="I455" s="46"/>
    </row>
    <row r="456" spans="1:9" ht="15" x14ac:dyDescent="0.2">
      <c r="A456" s="46"/>
      <c r="B456" s="46"/>
      <c r="C456" s="61"/>
      <c r="D456" s="61"/>
      <c r="E456" s="61"/>
      <c r="F456" s="46"/>
      <c r="G456" s="46"/>
      <c r="H456" s="46"/>
      <c r="I456" s="46"/>
    </row>
    <row r="457" spans="1:9" ht="15" x14ac:dyDescent="0.2">
      <c r="A457" s="46"/>
      <c r="B457" s="46"/>
      <c r="C457" s="61"/>
      <c r="D457" s="61"/>
      <c r="E457" s="61"/>
      <c r="F457" s="46"/>
      <c r="G457" s="46"/>
      <c r="H457" s="46"/>
      <c r="I457" s="46"/>
    </row>
    <row r="458" spans="1:9" ht="15" x14ac:dyDescent="0.2">
      <c r="A458" s="46"/>
      <c r="B458" s="46"/>
      <c r="C458" s="61"/>
      <c r="D458" s="61"/>
      <c r="E458" s="61"/>
      <c r="F458" s="46"/>
      <c r="G458" s="46"/>
      <c r="H458" s="46"/>
      <c r="I458" s="46"/>
    </row>
    <row r="459" spans="1:9" ht="15" x14ac:dyDescent="0.2">
      <c r="A459" s="46"/>
      <c r="B459" s="46"/>
      <c r="C459" s="61"/>
      <c r="D459" s="61"/>
      <c r="E459" s="61"/>
      <c r="F459" s="46"/>
      <c r="G459" s="46"/>
      <c r="H459" s="46"/>
      <c r="I459" s="46"/>
    </row>
    <row r="460" spans="1:9" ht="15" x14ac:dyDescent="0.2">
      <c r="A460" s="46"/>
      <c r="B460" s="46"/>
      <c r="C460" s="61"/>
      <c r="D460" s="61"/>
      <c r="E460" s="61"/>
      <c r="F460" s="46"/>
      <c r="G460" s="46"/>
      <c r="H460" s="46"/>
      <c r="I460" s="46"/>
    </row>
    <row r="461" spans="1:9" ht="15" x14ac:dyDescent="0.2">
      <c r="A461" s="46"/>
      <c r="B461" s="46"/>
      <c r="C461" s="61"/>
      <c r="D461" s="61"/>
      <c r="E461" s="61"/>
      <c r="F461" s="46"/>
      <c r="G461" s="46"/>
      <c r="H461" s="46"/>
      <c r="I461" s="46"/>
    </row>
    <row r="462" spans="1:9" ht="15" x14ac:dyDescent="0.2">
      <c r="A462" s="46"/>
      <c r="B462" s="46"/>
      <c r="C462" s="61"/>
      <c r="D462" s="61"/>
      <c r="E462" s="61"/>
      <c r="F462" s="46"/>
      <c r="G462" s="46"/>
      <c r="H462" s="46"/>
      <c r="I462" s="46"/>
    </row>
    <row r="463" spans="1:9" ht="15" x14ac:dyDescent="0.2">
      <c r="A463" s="46"/>
      <c r="B463" s="46"/>
      <c r="C463" s="61"/>
      <c r="D463" s="61"/>
      <c r="E463" s="61"/>
      <c r="F463" s="46"/>
      <c r="G463" s="46"/>
      <c r="H463" s="46"/>
      <c r="I463" s="46"/>
    </row>
    <row r="464" spans="1:9" ht="15" x14ac:dyDescent="0.2">
      <c r="A464" s="46"/>
      <c r="B464" s="46"/>
      <c r="C464" s="61"/>
      <c r="D464" s="61"/>
      <c r="E464" s="61"/>
      <c r="F464" s="46"/>
      <c r="G464" s="46"/>
      <c r="H464" s="46"/>
      <c r="I464" s="46"/>
    </row>
    <row r="465" spans="1:9" ht="15" x14ac:dyDescent="0.2">
      <c r="A465" s="46"/>
      <c r="B465" s="46"/>
      <c r="C465" s="61"/>
      <c r="D465" s="61"/>
      <c r="E465" s="61"/>
      <c r="F465" s="46"/>
      <c r="G465" s="46"/>
      <c r="H465" s="46"/>
      <c r="I465" s="46"/>
    </row>
    <row r="466" spans="1:9" ht="15" x14ac:dyDescent="0.2">
      <c r="A466" s="46"/>
      <c r="B466" s="46"/>
      <c r="C466" s="61"/>
      <c r="D466" s="61"/>
      <c r="E466" s="61"/>
      <c r="F466" s="46"/>
      <c r="G466" s="46"/>
      <c r="H466" s="46"/>
      <c r="I466" s="46"/>
    </row>
    <row r="467" spans="1:9" ht="15" x14ac:dyDescent="0.2">
      <c r="A467" s="46"/>
      <c r="B467" s="46"/>
      <c r="C467" s="61"/>
      <c r="D467" s="61"/>
      <c r="E467" s="61"/>
      <c r="F467" s="46"/>
      <c r="G467" s="46"/>
      <c r="H467" s="46"/>
      <c r="I467" s="46"/>
    </row>
    <row r="468" spans="1:9" ht="15" x14ac:dyDescent="0.2">
      <c r="A468" s="46"/>
      <c r="B468" s="46"/>
      <c r="C468" s="61"/>
      <c r="D468" s="61"/>
      <c r="E468" s="61"/>
      <c r="F468" s="46"/>
      <c r="G468" s="46"/>
      <c r="H468" s="46"/>
      <c r="I468" s="46"/>
    </row>
    <row r="469" spans="1:9" ht="15" x14ac:dyDescent="0.2">
      <c r="A469" s="46"/>
      <c r="B469" s="46"/>
      <c r="C469" s="61"/>
      <c r="D469" s="61"/>
      <c r="E469" s="61"/>
      <c r="F469" s="46"/>
      <c r="G469" s="46"/>
      <c r="H469" s="46"/>
      <c r="I469" s="46"/>
    </row>
    <row r="470" spans="1:9" ht="15" x14ac:dyDescent="0.2">
      <c r="A470" s="46"/>
      <c r="B470" s="46"/>
      <c r="C470" s="61"/>
      <c r="D470" s="61"/>
      <c r="E470" s="61"/>
      <c r="F470" s="46"/>
      <c r="G470" s="46"/>
      <c r="H470" s="46"/>
      <c r="I470" s="46"/>
    </row>
    <row r="471" spans="1:9" ht="15" x14ac:dyDescent="0.2">
      <c r="A471" s="46"/>
      <c r="B471" s="46"/>
      <c r="C471" s="61"/>
      <c r="D471" s="61"/>
      <c r="E471" s="61"/>
      <c r="F471" s="46"/>
      <c r="G471" s="46"/>
      <c r="H471" s="46"/>
      <c r="I471" s="46"/>
    </row>
    <row r="472" spans="1:9" ht="15" x14ac:dyDescent="0.2">
      <c r="A472" s="46"/>
      <c r="B472" s="46"/>
      <c r="C472" s="61"/>
      <c r="D472" s="61"/>
      <c r="E472" s="61"/>
      <c r="F472" s="46"/>
      <c r="G472" s="46"/>
      <c r="H472" s="46"/>
      <c r="I472" s="46"/>
    </row>
    <row r="473" spans="1:9" ht="15" x14ac:dyDescent="0.2">
      <c r="A473" s="46"/>
      <c r="B473" s="46"/>
      <c r="C473" s="61"/>
      <c r="D473" s="61"/>
      <c r="E473" s="61"/>
      <c r="F473" s="46"/>
      <c r="G473" s="46"/>
      <c r="H473" s="46"/>
      <c r="I473" s="46"/>
    </row>
    <row r="474" spans="1:9" ht="15" x14ac:dyDescent="0.2">
      <c r="A474" s="46"/>
      <c r="B474" s="46"/>
      <c r="C474" s="61"/>
      <c r="D474" s="61"/>
      <c r="E474" s="61"/>
      <c r="F474" s="46"/>
      <c r="G474" s="46"/>
      <c r="H474" s="46"/>
      <c r="I474" s="46"/>
    </row>
    <row r="475" spans="1:9" ht="15" x14ac:dyDescent="0.2">
      <c r="A475" s="46"/>
      <c r="B475" s="46"/>
      <c r="C475" s="61"/>
      <c r="D475" s="61"/>
      <c r="E475" s="61"/>
      <c r="F475" s="46"/>
      <c r="G475" s="19"/>
      <c r="H475" s="19"/>
      <c r="I475" s="19"/>
    </row>
    <row r="476" spans="1:9" ht="15" x14ac:dyDescent="0.2">
      <c r="A476" s="46"/>
      <c r="B476" s="46"/>
      <c r="C476" s="61"/>
      <c r="D476" s="61"/>
      <c r="E476" s="61"/>
      <c r="F476" s="46"/>
      <c r="G476" s="19"/>
      <c r="H476" s="19"/>
      <c r="I476" s="19"/>
    </row>
    <row r="477" spans="1:9" ht="15" x14ac:dyDescent="0.2">
      <c r="A477" s="61"/>
      <c r="B477" s="61"/>
      <c r="C477" s="61"/>
      <c r="D477" s="61"/>
      <c r="E477" s="61"/>
      <c r="F477" s="62"/>
      <c r="G477" s="61"/>
      <c r="H477" s="61"/>
      <c r="I477" s="61"/>
    </row>
  </sheetData>
  <sortState ref="A2:F270">
    <sortCondition ref="A2:A270"/>
    <sortCondition ref="B2:B270"/>
  </sortState>
  <phoneticPr fontId="7" type="noConversion"/>
  <pageMargins left="0.70866141732283472" right="0.70866141732283472" top="0.74803149606299213" bottom="0.74803149606299213" header="0.31496062992125984" footer="0.31496062992125984"/>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F20" sqref="F20"/>
    </sheetView>
  </sheetViews>
  <sheetFormatPr baseColWidth="10" defaultRowHeight="14" x14ac:dyDescent="0.15"/>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B2:E44"/>
  <sheetViews>
    <sheetView zoomScale="150" zoomScaleNormal="160" workbookViewId="0">
      <selection activeCell="C36" sqref="C36"/>
    </sheetView>
  </sheetViews>
  <sheetFormatPr baseColWidth="10" defaultColWidth="8.83203125" defaultRowHeight="14" x14ac:dyDescent="0.15"/>
  <cols>
    <col min="3" max="3" width="63.5" bestFit="1" customWidth="1"/>
    <col min="4" max="4" width="116.33203125" bestFit="1" customWidth="1"/>
    <col min="5" max="5" width="162.6640625" bestFit="1" customWidth="1"/>
  </cols>
  <sheetData>
    <row r="2" spans="2:5" x14ac:dyDescent="0.15">
      <c r="B2" t="s">
        <v>2170</v>
      </c>
    </row>
    <row r="4" spans="2:5" s="11" customFormat="1" x14ac:dyDescent="0.15">
      <c r="B4" s="46">
        <v>1</v>
      </c>
      <c r="C4" s="11" t="s">
        <v>2171</v>
      </c>
      <c r="D4" s="11" t="s">
        <v>2172</v>
      </c>
    </row>
    <row r="5" spans="2:5" s="11" customFormat="1" x14ac:dyDescent="0.15">
      <c r="B5" s="46">
        <v>2</v>
      </c>
      <c r="C5" s="11" t="s">
        <v>2173</v>
      </c>
      <c r="D5" s="11" t="s">
        <v>2392</v>
      </c>
      <c r="E5" s="11" t="s">
        <v>2174</v>
      </c>
    </row>
    <row r="6" spans="2:5" x14ac:dyDescent="0.15">
      <c r="B6" s="19">
        <v>3</v>
      </c>
      <c r="C6" t="s">
        <v>441</v>
      </c>
      <c r="D6" t="s">
        <v>2180</v>
      </c>
    </row>
    <row r="7" spans="2:5" x14ac:dyDescent="0.15">
      <c r="B7" s="19">
        <v>4</v>
      </c>
      <c r="C7" t="s">
        <v>2177</v>
      </c>
      <c r="D7" t="s">
        <v>2273</v>
      </c>
      <c r="E7" t="s">
        <v>2178</v>
      </c>
    </row>
    <row r="8" spans="2:5" x14ac:dyDescent="0.15">
      <c r="B8" s="19">
        <v>5</v>
      </c>
      <c r="C8" t="s">
        <v>2175</v>
      </c>
      <c r="D8" t="s">
        <v>2176</v>
      </c>
    </row>
    <row r="9" spans="2:5" x14ac:dyDescent="0.15">
      <c r="B9" s="19">
        <v>6</v>
      </c>
      <c r="C9" t="s">
        <v>2179</v>
      </c>
    </row>
    <row r="11" spans="2:5" x14ac:dyDescent="0.15">
      <c r="B11" t="s">
        <v>2181</v>
      </c>
    </row>
    <row r="13" spans="2:5" x14ac:dyDescent="0.15">
      <c r="B13" s="19">
        <v>1</v>
      </c>
      <c r="C13" t="s">
        <v>2182</v>
      </c>
    </row>
    <row r="14" spans="2:5" x14ac:dyDescent="0.15">
      <c r="B14" s="19">
        <v>2</v>
      </c>
      <c r="C14" t="s">
        <v>2183</v>
      </c>
    </row>
    <row r="15" spans="2:5" x14ac:dyDescent="0.15">
      <c r="B15" s="19">
        <v>3</v>
      </c>
      <c r="C15" t="s">
        <v>2184</v>
      </c>
    </row>
    <row r="16" spans="2:5" x14ac:dyDescent="0.15">
      <c r="B16" s="19">
        <v>4</v>
      </c>
      <c r="C16" t="s">
        <v>2185</v>
      </c>
    </row>
    <row r="18" spans="2:3" x14ac:dyDescent="0.15">
      <c r="B18" s="19">
        <v>5</v>
      </c>
      <c r="C18" t="s">
        <v>2186</v>
      </c>
    </row>
    <row r="19" spans="2:3" x14ac:dyDescent="0.15">
      <c r="B19" s="19"/>
      <c r="C19" s="82" t="s">
        <v>2187</v>
      </c>
    </row>
    <row r="20" spans="2:3" x14ac:dyDescent="0.15">
      <c r="B20" s="19">
        <v>6</v>
      </c>
      <c r="C20" t="s">
        <v>2189</v>
      </c>
    </row>
    <row r="21" spans="2:3" x14ac:dyDescent="0.15">
      <c r="B21" s="19"/>
      <c r="C21" s="82" t="s">
        <v>2188</v>
      </c>
    </row>
    <row r="29" spans="2:3" ht="16" x14ac:dyDescent="0.2">
      <c r="C29" s="127" t="s">
        <v>2449</v>
      </c>
    </row>
    <row r="30" spans="2:3" ht="16" x14ac:dyDescent="0.2">
      <c r="C30" s="127" t="s">
        <v>2450</v>
      </c>
    </row>
    <row r="31" spans="2:3" ht="16" x14ac:dyDescent="0.2">
      <c r="C31" s="127" t="s">
        <v>2451</v>
      </c>
    </row>
    <row r="32" spans="2:3" ht="16" x14ac:dyDescent="0.2">
      <c r="C32" s="127" t="s">
        <v>2452</v>
      </c>
    </row>
    <row r="33" spans="3:3" ht="16" x14ac:dyDescent="0.2">
      <c r="C33" s="126" t="s">
        <v>2453</v>
      </c>
    </row>
    <row r="34" spans="3:3" ht="16" x14ac:dyDescent="0.2">
      <c r="C34" s="126" t="s">
        <v>2454</v>
      </c>
    </row>
    <row r="36" spans="3:3" ht="16" x14ac:dyDescent="0.2">
      <c r="C36" s="127" t="s">
        <v>2455</v>
      </c>
    </row>
    <row r="38" spans="3:3" ht="16" x14ac:dyDescent="0.2">
      <c r="C38" s="127" t="s">
        <v>2456</v>
      </c>
    </row>
    <row r="44" spans="3:3" x14ac:dyDescent="0.15">
      <c r="C44" t="s">
        <v>2457</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20" zoomScale="150" workbookViewId="0">
      <selection activeCell="C36" sqref="C36"/>
    </sheetView>
  </sheetViews>
  <sheetFormatPr baseColWidth="10" defaultColWidth="8.83203125" defaultRowHeight="14" x14ac:dyDescent="0.15"/>
  <cols>
    <col min="1" max="1" width="10.1640625" bestFit="1" customWidth="1"/>
    <col min="2" max="2" width="14" bestFit="1" customWidth="1"/>
    <col min="3" max="3" width="145" bestFit="1" customWidth="1"/>
  </cols>
  <sheetData>
    <row r="1" spans="1:3" x14ac:dyDescent="0.15">
      <c r="A1" s="89"/>
      <c r="B1" s="90" t="s">
        <v>2276</v>
      </c>
      <c r="C1" s="90" t="s">
        <v>2277</v>
      </c>
    </row>
    <row r="2" spans="1:3" x14ac:dyDescent="0.15">
      <c r="A2" s="91" t="s">
        <v>2278</v>
      </c>
      <c r="B2" s="117" t="s">
        <v>2279</v>
      </c>
      <c r="C2" s="89" t="s">
        <v>2280</v>
      </c>
    </row>
    <row r="3" spans="1:3" x14ac:dyDescent="0.15">
      <c r="A3" s="89"/>
      <c r="B3" s="117" t="s">
        <v>2281</v>
      </c>
      <c r="C3" s="89" t="s">
        <v>2282</v>
      </c>
    </row>
    <row r="4" spans="1:3" x14ac:dyDescent="0.15">
      <c r="A4" s="89"/>
      <c r="B4" s="25" t="s">
        <v>2283</v>
      </c>
      <c r="C4" s="89" t="s">
        <v>2284</v>
      </c>
    </row>
    <row r="5" spans="1:3" x14ac:dyDescent="0.15">
      <c r="A5" s="89"/>
      <c r="B5" s="25" t="s">
        <v>2285</v>
      </c>
      <c r="C5" s="89" t="s">
        <v>2286</v>
      </c>
    </row>
    <row r="6" spans="1:3" x14ac:dyDescent="0.15">
      <c r="A6" s="89"/>
      <c r="B6" s="25" t="s">
        <v>2287</v>
      </c>
      <c r="C6" s="89" t="s">
        <v>2288</v>
      </c>
    </row>
    <row r="7" spans="1:3" x14ac:dyDescent="0.15">
      <c r="A7" s="89"/>
      <c r="B7" s="25" t="s">
        <v>2289</v>
      </c>
      <c r="C7" s="89" t="s">
        <v>2290</v>
      </c>
    </row>
    <row r="8" spans="1:3" x14ac:dyDescent="0.15">
      <c r="A8" s="89"/>
      <c r="B8" s="96" t="s">
        <v>2291</v>
      </c>
      <c r="C8" s="89" t="s">
        <v>2388</v>
      </c>
    </row>
    <row r="9" spans="1:3" x14ac:dyDescent="0.15">
      <c r="A9" s="89"/>
      <c r="B9" s="25" t="s">
        <v>2292</v>
      </c>
      <c r="C9" s="89" t="s">
        <v>2293</v>
      </c>
    </row>
    <row r="10" spans="1:3" x14ac:dyDescent="0.15">
      <c r="A10" s="89"/>
      <c r="B10" s="25" t="s">
        <v>2294</v>
      </c>
      <c r="C10" s="89" t="s">
        <v>2295</v>
      </c>
    </row>
    <row r="11" spans="1:3" x14ac:dyDescent="0.15">
      <c r="A11" s="89"/>
      <c r="B11" s="25" t="s">
        <v>2296</v>
      </c>
      <c r="C11" s="89" t="s">
        <v>2389</v>
      </c>
    </row>
    <row r="12" spans="1:3" x14ac:dyDescent="0.15">
      <c r="A12" s="89"/>
      <c r="B12" s="25" t="s">
        <v>2297</v>
      </c>
      <c r="C12" s="89" t="s">
        <v>2298</v>
      </c>
    </row>
    <row r="13" spans="1:3" x14ac:dyDescent="0.15">
      <c r="A13" s="89"/>
      <c r="B13" s="25" t="s">
        <v>2299</v>
      </c>
      <c r="C13" s="89" t="s">
        <v>2300</v>
      </c>
    </row>
    <row r="14" spans="1:3" x14ac:dyDescent="0.15">
      <c r="A14" s="89"/>
      <c r="B14" s="25" t="s">
        <v>2301</v>
      </c>
      <c r="C14" s="89" t="s">
        <v>2302</v>
      </c>
    </row>
    <row r="15" spans="1:3" x14ac:dyDescent="0.15">
      <c r="A15" s="89"/>
      <c r="B15" s="25" t="s">
        <v>2303</v>
      </c>
      <c r="C15" s="89" t="s">
        <v>2304</v>
      </c>
    </row>
    <row r="16" spans="1:3" x14ac:dyDescent="0.15">
      <c r="A16" s="89"/>
      <c r="B16" s="25" t="s">
        <v>2305</v>
      </c>
      <c r="C16" s="89" t="s">
        <v>2306</v>
      </c>
    </row>
    <row r="17" spans="1:3" x14ac:dyDescent="0.15">
      <c r="A17" s="89"/>
      <c r="B17" s="25" t="s">
        <v>2307</v>
      </c>
      <c r="C17" s="89" t="s">
        <v>2308</v>
      </c>
    </row>
    <row r="18" spans="1:3" x14ac:dyDescent="0.15">
      <c r="A18" s="89"/>
      <c r="B18" s="25" t="s">
        <v>2309</v>
      </c>
      <c r="C18" s="89" t="s">
        <v>2310</v>
      </c>
    </row>
    <row r="19" spans="1:3" x14ac:dyDescent="0.15">
      <c r="A19" s="89"/>
      <c r="B19" s="25" t="s">
        <v>2311</v>
      </c>
      <c r="C19" s="89" t="s">
        <v>2312</v>
      </c>
    </row>
    <row r="20" spans="1:3" x14ac:dyDescent="0.15">
      <c r="A20" s="89"/>
      <c r="B20" s="25" t="s">
        <v>2313</v>
      </c>
      <c r="C20" s="89" t="s">
        <v>2314</v>
      </c>
    </row>
    <row r="21" spans="1:3" x14ac:dyDescent="0.15">
      <c r="A21" s="89"/>
      <c r="B21" s="25" t="s">
        <v>2315</v>
      </c>
      <c r="C21" s="89" t="s">
        <v>2316</v>
      </c>
    </row>
    <row r="22" spans="1:3" x14ac:dyDescent="0.15">
      <c r="A22" s="89"/>
      <c r="B22" s="25" t="s">
        <v>2317</v>
      </c>
      <c r="C22" s="89" t="s">
        <v>2318</v>
      </c>
    </row>
    <row r="23" spans="1:3" x14ac:dyDescent="0.15">
      <c r="A23" s="89"/>
      <c r="B23" s="25" t="s">
        <v>2319</v>
      </c>
      <c r="C23" s="89" t="s">
        <v>2320</v>
      </c>
    </row>
    <row r="24" spans="1:3" x14ac:dyDescent="0.15">
      <c r="A24" s="89"/>
      <c r="B24" s="89"/>
      <c r="C24" s="89"/>
    </row>
    <row r="25" spans="1:3" x14ac:dyDescent="0.15">
      <c r="A25" s="91" t="s">
        <v>2321</v>
      </c>
      <c r="B25" s="117" t="s">
        <v>2322</v>
      </c>
      <c r="C25" s="89" t="s">
        <v>2280</v>
      </c>
    </row>
    <row r="26" spans="1:3" x14ac:dyDescent="0.15">
      <c r="A26" s="89"/>
      <c r="B26" s="117" t="s">
        <v>2323</v>
      </c>
      <c r="C26" s="89" t="s">
        <v>2282</v>
      </c>
    </row>
    <row r="27" spans="1:3" x14ac:dyDescent="0.15">
      <c r="A27" s="89"/>
      <c r="B27" s="118" t="s">
        <v>2324</v>
      </c>
      <c r="C27" s="89" t="s">
        <v>2286</v>
      </c>
    </row>
    <row r="28" spans="1:3" x14ac:dyDescent="0.15">
      <c r="A28" s="89"/>
      <c r="B28" s="25" t="s">
        <v>2325</v>
      </c>
      <c r="C28" s="89" t="s">
        <v>2390</v>
      </c>
    </row>
    <row r="29" spans="1:3" x14ac:dyDescent="0.15">
      <c r="A29" s="89"/>
      <c r="B29" s="25" t="s">
        <v>2326</v>
      </c>
      <c r="C29" s="89" t="s">
        <v>2327</v>
      </c>
    </row>
    <row r="30" spans="1:3" x14ac:dyDescent="0.15">
      <c r="A30" s="89"/>
      <c r="B30" s="25" t="s">
        <v>2328</v>
      </c>
      <c r="C30" s="89" t="s">
        <v>2329</v>
      </c>
    </row>
    <row r="31" spans="1:3" x14ac:dyDescent="0.15">
      <c r="A31" s="89"/>
      <c r="B31" s="91" t="s">
        <v>2330</v>
      </c>
      <c r="C31" s="89" t="s">
        <v>2331</v>
      </c>
    </row>
    <row r="32" spans="1:3" x14ac:dyDescent="0.15">
      <c r="A32" s="89"/>
      <c r="B32" s="25" t="s">
        <v>2332</v>
      </c>
      <c r="C32" s="89" t="s">
        <v>2333</v>
      </c>
    </row>
    <row r="33" spans="1:3" x14ac:dyDescent="0.15">
      <c r="A33" s="89"/>
      <c r="B33" s="25" t="s">
        <v>2334</v>
      </c>
      <c r="C33" s="89" t="s">
        <v>2335</v>
      </c>
    </row>
    <row r="34" spans="1:3" x14ac:dyDescent="0.15">
      <c r="A34" s="89"/>
      <c r="B34" s="25" t="s">
        <v>2336</v>
      </c>
      <c r="C34" s="89" t="s">
        <v>2337</v>
      </c>
    </row>
    <row r="35" spans="1:3" x14ac:dyDescent="0.15">
      <c r="A35" s="89"/>
      <c r="B35" s="25" t="s">
        <v>2338</v>
      </c>
      <c r="C35" s="89" t="s">
        <v>2339</v>
      </c>
    </row>
    <row r="36" spans="1:3" x14ac:dyDescent="0.15">
      <c r="A36" s="89"/>
      <c r="B36" s="91" t="s">
        <v>2340</v>
      </c>
      <c r="C36" s="89" t="s">
        <v>2410</v>
      </c>
    </row>
    <row r="37" spans="1:3" x14ac:dyDescent="0.15">
      <c r="A37" s="89"/>
      <c r="B37" s="25" t="s">
        <v>2341</v>
      </c>
      <c r="C37" s="89" t="s">
        <v>2342</v>
      </c>
    </row>
    <row r="38" spans="1:3" x14ac:dyDescent="0.15">
      <c r="A38" s="89"/>
      <c r="B38" s="25" t="s">
        <v>2343</v>
      </c>
      <c r="C38" s="89" t="s">
        <v>2344</v>
      </c>
    </row>
    <row r="39" spans="1:3" x14ac:dyDescent="0.15">
      <c r="A39" s="89"/>
      <c r="B39" s="25" t="s">
        <v>2345</v>
      </c>
      <c r="C39" s="89" t="s">
        <v>2346</v>
      </c>
    </row>
    <row r="40" spans="1:3" x14ac:dyDescent="0.15">
      <c r="A40" s="89"/>
      <c r="B40" s="25" t="s">
        <v>2347</v>
      </c>
      <c r="C40" s="89" t="s">
        <v>2348</v>
      </c>
    </row>
    <row r="41" spans="1:3" x14ac:dyDescent="0.15">
      <c r="A41" s="89"/>
      <c r="B41" s="25" t="s">
        <v>2349</v>
      </c>
      <c r="C41" s="89" t="s">
        <v>2348</v>
      </c>
    </row>
    <row r="42" spans="1:3" x14ac:dyDescent="0.15">
      <c r="A42" s="89"/>
      <c r="B42" s="25" t="s">
        <v>2350</v>
      </c>
      <c r="C42" s="89" t="s">
        <v>2348</v>
      </c>
    </row>
    <row r="43" spans="1:3" x14ac:dyDescent="0.15">
      <c r="A43" s="89"/>
      <c r="B43" s="25" t="s">
        <v>2351</v>
      </c>
      <c r="C43" s="89" t="s">
        <v>2352</v>
      </c>
    </row>
    <row r="44" spans="1:3" x14ac:dyDescent="0.15">
      <c r="A44" s="89"/>
      <c r="B44" s="25" t="s">
        <v>2353</v>
      </c>
      <c r="C44" s="89" t="s">
        <v>2348</v>
      </c>
    </row>
    <row r="45" spans="1:3" x14ac:dyDescent="0.15">
      <c r="A45" s="89"/>
      <c r="B45" s="25" t="s">
        <v>2354</v>
      </c>
      <c r="C45" s="89" t="s">
        <v>2355</v>
      </c>
    </row>
    <row r="46" spans="1:3" x14ac:dyDescent="0.15">
      <c r="A46" s="89"/>
      <c r="B46" s="89"/>
      <c r="C46" s="89"/>
    </row>
    <row r="47" spans="1:3" x14ac:dyDescent="0.15">
      <c r="A47" s="91" t="s">
        <v>2356</v>
      </c>
      <c r="B47" s="118" t="s">
        <v>2357</v>
      </c>
      <c r="C47" s="89" t="s">
        <v>2358</v>
      </c>
    </row>
    <row r="48" spans="1:3" x14ac:dyDescent="0.15">
      <c r="A48" s="89"/>
      <c r="B48" s="118" t="s">
        <v>2359</v>
      </c>
      <c r="C48" s="89" t="s">
        <v>2360</v>
      </c>
    </row>
    <row r="49" spans="1:3" x14ac:dyDescent="0.15">
      <c r="A49" s="89"/>
      <c r="B49" s="119" t="s">
        <v>2418</v>
      </c>
      <c r="C49" s="89" t="s">
        <v>2361</v>
      </c>
    </row>
    <row r="50" spans="1:3" x14ac:dyDescent="0.15">
      <c r="A50" s="89"/>
      <c r="B50" s="25" t="s">
        <v>2362</v>
      </c>
      <c r="C50" s="89" t="s">
        <v>324</v>
      </c>
    </row>
    <row r="51" spans="1:3" x14ac:dyDescent="0.15">
      <c r="A51" s="89"/>
      <c r="B51" s="25" t="s">
        <v>2363</v>
      </c>
      <c r="C51" s="89" t="s">
        <v>2364</v>
      </c>
    </row>
    <row r="52" spans="1:3" x14ac:dyDescent="0.15">
      <c r="A52" s="89"/>
      <c r="B52" s="25" t="s">
        <v>2365</v>
      </c>
      <c r="C52" s="89" t="s">
        <v>2342</v>
      </c>
    </row>
    <row r="53" spans="1:3" x14ac:dyDescent="0.15">
      <c r="A53" s="89"/>
      <c r="B53" s="25" t="s">
        <v>2366</v>
      </c>
      <c r="C53" s="89" t="s">
        <v>2342</v>
      </c>
    </row>
    <row r="54" spans="1:3" x14ac:dyDescent="0.15">
      <c r="A54" s="89"/>
      <c r="B54" s="25" t="s">
        <v>2367</v>
      </c>
      <c r="C54" s="89" t="s">
        <v>2342</v>
      </c>
    </row>
    <row r="55" spans="1:3" x14ac:dyDescent="0.15">
      <c r="A55" s="89"/>
      <c r="B55" s="25" t="s">
        <v>2368</v>
      </c>
      <c r="C55" s="89" t="s">
        <v>2348</v>
      </c>
    </row>
    <row r="56" spans="1:3" x14ac:dyDescent="0.15">
      <c r="A56" s="89"/>
      <c r="B56" s="25" t="s">
        <v>2369</v>
      </c>
      <c r="C56" s="89" t="s">
        <v>2348</v>
      </c>
    </row>
    <row r="57" spans="1:3" x14ac:dyDescent="0.15">
      <c r="A57" s="89"/>
      <c r="B57" s="25" t="s">
        <v>2370</v>
      </c>
      <c r="C57" s="89" t="s">
        <v>2348</v>
      </c>
    </row>
    <row r="58" spans="1:3" x14ac:dyDescent="0.15">
      <c r="A58" s="89"/>
      <c r="B58" s="89"/>
      <c r="C58" s="89"/>
    </row>
    <row r="59" spans="1:3" x14ac:dyDescent="0.15">
      <c r="A59" s="91" t="s">
        <v>2371</v>
      </c>
      <c r="B59" s="122" t="s">
        <v>2372</v>
      </c>
      <c r="C59" s="89" t="s">
        <v>2284</v>
      </c>
    </row>
    <row r="60" spans="1:3" x14ac:dyDescent="0.15">
      <c r="A60" s="89"/>
      <c r="B60" s="25" t="s">
        <v>2373</v>
      </c>
      <c r="C60" s="89" t="s">
        <v>2374</v>
      </c>
    </row>
    <row r="61" spans="1:3" x14ac:dyDescent="0.15">
      <c r="A61" s="89"/>
      <c r="B61" s="25" t="s">
        <v>2375</v>
      </c>
      <c r="C61" s="89" t="s">
        <v>2376</v>
      </c>
    </row>
    <row r="62" spans="1:3" x14ac:dyDescent="0.15">
      <c r="A62" s="89"/>
      <c r="B62" s="25" t="s">
        <v>2377</v>
      </c>
      <c r="C62" s="89" t="s">
        <v>2378</v>
      </c>
    </row>
    <row r="63" spans="1:3" x14ac:dyDescent="0.15">
      <c r="A63" s="89"/>
      <c r="B63" s="25" t="s">
        <v>2379</v>
      </c>
      <c r="C63" s="89" t="s">
        <v>2380</v>
      </c>
    </row>
    <row r="64" spans="1:3" x14ac:dyDescent="0.15">
      <c r="A64" s="89"/>
      <c r="B64" s="25" t="s">
        <v>2381</v>
      </c>
      <c r="C64" s="89" t="s">
        <v>2382</v>
      </c>
    </row>
    <row r="65" spans="1:3" x14ac:dyDescent="0.15">
      <c r="A65" s="89"/>
      <c r="B65" s="25" t="s">
        <v>2383</v>
      </c>
      <c r="C65" s="89" t="s">
        <v>2384</v>
      </c>
    </row>
    <row r="66" spans="1:3" x14ac:dyDescent="0.15">
      <c r="A66" s="89"/>
      <c r="B66" s="25" t="s">
        <v>2385</v>
      </c>
      <c r="C66" s="89" t="s">
        <v>2391</v>
      </c>
    </row>
    <row r="67" spans="1:3" x14ac:dyDescent="0.15">
      <c r="A67" s="89"/>
      <c r="B67" s="25" t="s">
        <v>2386</v>
      </c>
      <c r="C67" s="89" t="s">
        <v>2387</v>
      </c>
    </row>
  </sheetData>
  <phoneticPr fontId="7"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G57"/>
  <sheetViews>
    <sheetView topLeftCell="A17" zoomScale="130" zoomScaleNormal="130" workbookViewId="0">
      <selection activeCell="A32" sqref="A32"/>
    </sheetView>
  </sheetViews>
  <sheetFormatPr baseColWidth="10" defaultColWidth="8.83203125" defaultRowHeight="14" x14ac:dyDescent="0.15"/>
  <cols>
    <col min="1" max="1" width="8.83203125" style="2"/>
    <col min="2" max="2" width="26.6640625" style="2" bestFit="1" customWidth="1"/>
    <col min="3" max="3" width="26" style="2" bestFit="1" customWidth="1"/>
    <col min="4" max="4" width="23" style="2" bestFit="1" customWidth="1"/>
    <col min="5" max="5" width="18.33203125" style="2" bestFit="1" customWidth="1"/>
    <col min="6" max="6" width="13.5" style="34" bestFit="1" customWidth="1"/>
    <col min="7" max="7" width="75.83203125" style="2" bestFit="1" customWidth="1"/>
    <col min="8" max="8" width="25.1640625" style="2" bestFit="1" customWidth="1"/>
    <col min="9" max="16384" width="8.83203125" style="2"/>
  </cols>
  <sheetData>
    <row r="1" spans="2:7" x14ac:dyDescent="0.15">
      <c r="B1" s="2" t="s">
        <v>2165</v>
      </c>
    </row>
    <row r="3" spans="2:7" x14ac:dyDescent="0.15">
      <c r="D3" s="97" t="s">
        <v>280</v>
      </c>
      <c r="E3" s="98"/>
      <c r="F3" s="99"/>
      <c r="G3" s="97"/>
    </row>
    <row r="4" spans="2:7" x14ac:dyDescent="0.15">
      <c r="B4" t="s">
        <v>0</v>
      </c>
      <c r="C4"/>
      <c r="D4" s="97" t="s">
        <v>287</v>
      </c>
      <c r="E4" s="97"/>
      <c r="F4" s="99">
        <v>1600</v>
      </c>
      <c r="G4" s="97" t="s">
        <v>2190</v>
      </c>
    </row>
    <row r="5" spans="2:7" x14ac:dyDescent="0.15">
      <c r="D5" s="97" t="s">
        <v>288</v>
      </c>
      <c r="E5" s="97"/>
      <c r="F5" s="99">
        <v>5</v>
      </c>
      <c r="G5" s="97" t="s">
        <v>2190</v>
      </c>
    </row>
    <row r="6" spans="2:7" x14ac:dyDescent="0.15">
      <c r="D6" s="97" t="s">
        <v>289</v>
      </c>
      <c r="E6" s="97"/>
      <c r="F6" s="99" t="s">
        <v>290</v>
      </c>
      <c r="G6" s="97" t="s">
        <v>2190</v>
      </c>
    </row>
    <row r="7" spans="2:7" x14ac:dyDescent="0.15">
      <c r="D7" s="97" t="s">
        <v>291</v>
      </c>
      <c r="E7" s="97"/>
      <c r="F7" s="100">
        <v>42814</v>
      </c>
      <c r="G7" s="97" t="s">
        <v>2190</v>
      </c>
    </row>
    <row r="8" spans="2:7" x14ac:dyDescent="0.15">
      <c r="D8" s="1"/>
      <c r="F8" s="35"/>
    </row>
    <row r="9" spans="2:7" x14ac:dyDescent="0.15">
      <c r="F9" s="2"/>
    </row>
    <row r="10" spans="2:7" x14ac:dyDescent="0.15">
      <c r="B10" s="6" t="s">
        <v>1</v>
      </c>
      <c r="F10" s="29">
        <v>1000</v>
      </c>
    </row>
    <row r="11" spans="2:7" x14ac:dyDescent="0.15">
      <c r="B11" s="2" t="s">
        <v>2</v>
      </c>
      <c r="F11" s="2"/>
    </row>
    <row r="12" spans="2:7" x14ac:dyDescent="0.15">
      <c r="B12" s="6" t="s">
        <v>2237</v>
      </c>
      <c r="C12" t="s">
        <v>3</v>
      </c>
      <c r="D12" s="2" t="s">
        <v>281</v>
      </c>
      <c r="E12" s="1" t="s">
        <v>15</v>
      </c>
      <c r="F12" s="4">
        <v>80</v>
      </c>
      <c r="G12" s="1" t="s">
        <v>2166</v>
      </c>
    </row>
    <row r="13" spans="2:7" x14ac:dyDescent="0.15">
      <c r="B13"/>
      <c r="C13" t="s">
        <v>4</v>
      </c>
      <c r="D13" s="2">
        <v>2.5</v>
      </c>
      <c r="F13" s="4">
        <v>-25</v>
      </c>
      <c r="G13" s="33" t="s">
        <v>2167</v>
      </c>
    </row>
    <row r="14" spans="2:7" x14ac:dyDescent="0.15">
      <c r="B14"/>
      <c r="C14" s="2" t="s">
        <v>5</v>
      </c>
      <c r="D14" s="2" t="s">
        <v>89</v>
      </c>
      <c r="F14" s="4">
        <v>0</v>
      </c>
      <c r="G14" s="1" t="s">
        <v>2168</v>
      </c>
    </row>
    <row r="15" spans="2:7" x14ac:dyDescent="0.15">
      <c r="C15" t="s">
        <v>6</v>
      </c>
      <c r="D15" s="2" t="s">
        <v>29</v>
      </c>
      <c r="F15" s="4">
        <v>0</v>
      </c>
      <c r="G15" s="1" t="s">
        <v>2168</v>
      </c>
    </row>
    <row r="16" spans="2:7" x14ac:dyDescent="0.15">
      <c r="B16"/>
      <c r="C16" t="s">
        <v>8</v>
      </c>
      <c r="D16" s="1" t="s">
        <v>282</v>
      </c>
      <c r="E16" s="1"/>
      <c r="F16" s="4">
        <v>0</v>
      </c>
      <c r="G16" s="1" t="s">
        <v>2168</v>
      </c>
    </row>
    <row r="17" spans="2:7" x14ac:dyDescent="0.15">
      <c r="C17" s="2" t="s">
        <v>273</v>
      </c>
      <c r="D17" s="1" t="s">
        <v>283</v>
      </c>
      <c r="E17" s="1"/>
      <c r="F17" s="4">
        <v>0</v>
      </c>
      <c r="G17" s="1" t="s">
        <v>2168</v>
      </c>
    </row>
    <row r="18" spans="2:7" x14ac:dyDescent="0.15">
      <c r="B18"/>
      <c r="C18" t="s">
        <v>9</v>
      </c>
      <c r="D18" s="1" t="s">
        <v>284</v>
      </c>
      <c r="E18" s="1"/>
      <c r="F18" s="4">
        <v>0</v>
      </c>
      <c r="G18" s="1" t="s">
        <v>2168</v>
      </c>
    </row>
    <row r="19" spans="2:7" x14ac:dyDescent="0.15">
      <c r="B19"/>
      <c r="C19" t="s">
        <v>286</v>
      </c>
      <c r="D19" s="1" t="s">
        <v>284</v>
      </c>
      <c r="E19" s="1"/>
      <c r="F19" s="4">
        <v>0</v>
      </c>
      <c r="G19" s="1" t="s">
        <v>2168</v>
      </c>
    </row>
    <row r="20" spans="2:7" x14ac:dyDescent="0.15">
      <c r="B20"/>
      <c r="C20" t="s">
        <v>285</v>
      </c>
      <c r="D20" s="2" t="s">
        <v>292</v>
      </c>
      <c r="E20" s="2" t="s">
        <v>293</v>
      </c>
      <c r="F20" s="4">
        <v>0</v>
      </c>
      <c r="G20" s="1" t="s">
        <v>2168</v>
      </c>
    </row>
    <row r="21" spans="2:7" x14ac:dyDescent="0.15">
      <c r="B21"/>
      <c r="C21" t="s">
        <v>10</v>
      </c>
      <c r="D21" s="2">
        <v>8</v>
      </c>
      <c r="F21" s="4">
        <v>0</v>
      </c>
      <c r="G21" s="1" t="s">
        <v>2168</v>
      </c>
    </row>
    <row r="22" spans="2:7" x14ac:dyDescent="0.15">
      <c r="C22" s="2" t="s">
        <v>277</v>
      </c>
      <c r="D22" s="2">
        <v>1</v>
      </c>
      <c r="F22" s="4">
        <v>0</v>
      </c>
      <c r="G22" s="1" t="s">
        <v>2168</v>
      </c>
    </row>
    <row r="23" spans="2:7" x14ac:dyDescent="0.15">
      <c r="C23" s="1" t="s">
        <v>294</v>
      </c>
      <c r="F23" s="4">
        <f>+F10+SUM(F13:F22)</f>
        <v>975</v>
      </c>
      <c r="G23" s="1"/>
    </row>
    <row r="24" spans="2:7" x14ac:dyDescent="0.15">
      <c r="F24" s="92">
        <f>80-25+1000</f>
        <v>1055</v>
      </c>
    </row>
    <row r="25" spans="2:7" x14ac:dyDescent="0.15">
      <c r="B25" s="7" t="s">
        <v>2191</v>
      </c>
      <c r="F25" s="2"/>
    </row>
    <row r="26" spans="2:7" x14ac:dyDescent="0.15">
      <c r="F26" s="2"/>
    </row>
    <row r="27" spans="2:7" x14ac:dyDescent="0.15">
      <c r="B27" s="10" t="s">
        <v>3</v>
      </c>
      <c r="C27" s="10" t="s">
        <v>15</v>
      </c>
      <c r="D27" s="32" t="s">
        <v>71</v>
      </c>
      <c r="E27" s="10" t="s">
        <v>2192</v>
      </c>
      <c r="F27" s="2"/>
    </row>
    <row r="28" spans="2:7" x14ac:dyDescent="0.15">
      <c r="B28" s="31">
        <v>1</v>
      </c>
      <c r="C28" s="9">
        <v>200</v>
      </c>
      <c r="D28" s="59" t="s">
        <v>23</v>
      </c>
      <c r="E28" s="9" t="s">
        <v>2193</v>
      </c>
      <c r="F28" s="2"/>
    </row>
    <row r="29" spans="2:7" x14ac:dyDescent="0.15">
      <c r="B29" s="9">
        <v>2</v>
      </c>
      <c r="C29" s="9">
        <v>80</v>
      </c>
      <c r="D29" s="60" t="s">
        <v>24</v>
      </c>
      <c r="E29" s="9" t="s">
        <v>2193</v>
      </c>
    </row>
    <row r="30" spans="2:7" x14ac:dyDescent="0.15">
      <c r="B30" s="9">
        <v>3</v>
      </c>
      <c r="C30" s="9">
        <v>40</v>
      </c>
      <c r="D30" s="58" t="s">
        <v>25</v>
      </c>
      <c r="E30" s="9" t="s">
        <v>2193</v>
      </c>
      <c r="F30" s="2"/>
    </row>
    <row r="31" spans="2:7" x14ac:dyDescent="0.15">
      <c r="B31" s="9">
        <v>4</v>
      </c>
      <c r="C31" s="9">
        <v>20</v>
      </c>
      <c r="D31" s="58" t="s">
        <v>26</v>
      </c>
      <c r="E31" s="9" t="s">
        <v>2193</v>
      </c>
      <c r="F31" s="2"/>
    </row>
    <row r="32" spans="2:7" x14ac:dyDescent="0.15">
      <c r="B32" s="9" t="s">
        <v>27</v>
      </c>
      <c r="C32" s="9">
        <v>0</v>
      </c>
      <c r="D32" s="58" t="s">
        <v>28</v>
      </c>
      <c r="E32" s="9" t="s">
        <v>2193</v>
      </c>
      <c r="F32" s="2"/>
    </row>
    <row r="33" spans="6:6" x14ac:dyDescent="0.15">
      <c r="F33" s="2"/>
    </row>
    <row r="34" spans="6:6" x14ac:dyDescent="0.15">
      <c r="F34" s="2"/>
    </row>
    <row r="35" spans="6:6" x14ac:dyDescent="0.15">
      <c r="F35" s="2"/>
    </row>
    <row r="36" spans="6:6" x14ac:dyDescent="0.15">
      <c r="F36" s="2"/>
    </row>
    <row r="37" spans="6:6" x14ac:dyDescent="0.15">
      <c r="F37" s="2"/>
    </row>
    <row r="38" spans="6:6" x14ac:dyDescent="0.15">
      <c r="F38" s="2"/>
    </row>
    <row r="39" spans="6:6" x14ac:dyDescent="0.15">
      <c r="F39" s="2"/>
    </row>
    <row r="40" spans="6:6" x14ac:dyDescent="0.15">
      <c r="F40" s="2"/>
    </row>
    <row r="41" spans="6:6" x14ac:dyDescent="0.15">
      <c r="F41" s="2"/>
    </row>
    <row r="42" spans="6:6" x14ac:dyDescent="0.15">
      <c r="F42" s="2"/>
    </row>
    <row r="43" spans="6:6" x14ac:dyDescent="0.15">
      <c r="F43" s="2"/>
    </row>
    <row r="44" spans="6:6" x14ac:dyDescent="0.15">
      <c r="F44" s="2"/>
    </row>
    <row r="45" spans="6:6" x14ac:dyDescent="0.15">
      <c r="F45" s="2"/>
    </row>
    <row r="46" spans="6:6" x14ac:dyDescent="0.15">
      <c r="F46" s="2"/>
    </row>
    <row r="47" spans="6:6" x14ac:dyDescent="0.15">
      <c r="F47" s="2"/>
    </row>
    <row r="48" spans="6:6" x14ac:dyDescent="0.15">
      <c r="F48" s="2"/>
    </row>
    <row r="49" spans="6:6" x14ac:dyDescent="0.15">
      <c r="F49" s="2"/>
    </row>
    <row r="50" spans="6:6" x14ac:dyDescent="0.15">
      <c r="F50" s="2"/>
    </row>
    <row r="51" spans="6:6" x14ac:dyDescent="0.15">
      <c r="F51" s="2"/>
    </row>
    <row r="52" spans="6:6" x14ac:dyDescent="0.15">
      <c r="F52" s="2"/>
    </row>
    <row r="53" spans="6:6" x14ac:dyDescent="0.15">
      <c r="F53" s="2"/>
    </row>
    <row r="54" spans="6:6" x14ac:dyDescent="0.15">
      <c r="F54" s="2"/>
    </row>
    <row r="55" spans="6:6" x14ac:dyDescent="0.15">
      <c r="F55" s="2"/>
    </row>
    <row r="56" spans="6:6" x14ac:dyDescent="0.15">
      <c r="F56" s="2"/>
    </row>
    <row r="57" spans="6:6" x14ac:dyDescent="0.15">
      <c r="F57" s="2"/>
    </row>
  </sheetData>
  <phoneticPr fontId="7"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B1:J36"/>
  <sheetViews>
    <sheetView workbookViewId="0">
      <selection activeCell="M23" sqref="M23"/>
    </sheetView>
  </sheetViews>
  <sheetFormatPr baseColWidth="10" defaultColWidth="8.83203125" defaultRowHeight="14" x14ac:dyDescent="0.15"/>
  <cols>
    <col min="2" max="2" width="26.6640625" bestFit="1" customWidth="1"/>
    <col min="10" max="10" width="53.5" customWidth="1"/>
  </cols>
  <sheetData>
    <row r="1" spans="2:10" ht="15" thickBot="1" x14ac:dyDescent="0.2"/>
    <row r="2" spans="2:10" ht="15" thickBot="1" x14ac:dyDescent="0.2">
      <c r="B2" s="130" t="s">
        <v>2164</v>
      </c>
      <c r="C2" s="131"/>
      <c r="D2" s="131"/>
      <c r="E2" s="131"/>
      <c r="F2" s="131"/>
      <c r="G2" s="131"/>
      <c r="H2" s="131"/>
      <c r="I2" s="131"/>
      <c r="J2" s="132"/>
    </row>
    <row r="3" spans="2:10" x14ac:dyDescent="0.15">
      <c r="B3" s="71" t="s">
        <v>295</v>
      </c>
      <c r="C3" s="68" t="s">
        <v>11</v>
      </c>
      <c r="D3" s="68"/>
      <c r="E3" s="68"/>
      <c r="F3" s="69"/>
      <c r="G3" s="68"/>
      <c r="H3" s="68"/>
      <c r="I3" s="68"/>
      <c r="J3" s="72"/>
    </row>
    <row r="4" spans="2:10" x14ac:dyDescent="0.15">
      <c r="B4" s="73"/>
      <c r="C4" s="68" t="s">
        <v>12</v>
      </c>
      <c r="D4" s="68"/>
      <c r="E4" s="68"/>
      <c r="F4" s="69"/>
      <c r="G4" s="68"/>
      <c r="H4" s="68"/>
      <c r="I4" s="68"/>
      <c r="J4" s="72"/>
    </row>
    <row r="5" spans="2:10" x14ac:dyDescent="0.15">
      <c r="B5" s="73"/>
      <c r="C5" s="68" t="s">
        <v>327</v>
      </c>
      <c r="D5" s="68"/>
      <c r="E5" s="68"/>
      <c r="F5" s="69"/>
      <c r="G5" s="68"/>
      <c r="H5" s="68"/>
      <c r="I5" s="68"/>
      <c r="J5" s="72"/>
    </row>
    <row r="6" spans="2:10" x14ac:dyDescent="0.15">
      <c r="B6" s="73"/>
      <c r="C6" s="68"/>
      <c r="D6" s="68"/>
      <c r="E6" s="68"/>
      <c r="F6" s="69"/>
      <c r="G6" s="68"/>
      <c r="H6" s="68"/>
      <c r="I6" s="68"/>
      <c r="J6" s="72"/>
    </row>
    <row r="7" spans="2:10" x14ac:dyDescent="0.15">
      <c r="B7" s="71" t="s">
        <v>296</v>
      </c>
      <c r="C7" s="68" t="s">
        <v>298</v>
      </c>
      <c r="D7" s="68"/>
      <c r="E7" s="68"/>
      <c r="F7" s="69"/>
      <c r="G7" s="68"/>
      <c r="H7" s="68"/>
      <c r="I7" s="68"/>
      <c r="J7" s="72"/>
    </row>
    <row r="8" spans="2:10" x14ac:dyDescent="0.15">
      <c r="B8" s="74"/>
      <c r="C8" s="68" t="s">
        <v>297</v>
      </c>
      <c r="D8" s="68"/>
      <c r="E8" s="68"/>
      <c r="F8" s="69"/>
      <c r="G8" s="68"/>
      <c r="H8" s="68"/>
      <c r="I8" s="68"/>
      <c r="J8" s="72"/>
    </row>
    <row r="9" spans="2:10" x14ac:dyDescent="0.15">
      <c r="B9" s="74"/>
      <c r="C9" s="68"/>
      <c r="D9" s="68"/>
      <c r="E9" s="68"/>
      <c r="F9" s="69"/>
      <c r="G9" s="68"/>
      <c r="H9" s="68"/>
      <c r="I9" s="68"/>
      <c r="J9" s="72"/>
    </row>
    <row r="10" spans="2:10" x14ac:dyDescent="0.15">
      <c r="B10" s="74"/>
      <c r="C10" s="68" t="s">
        <v>299</v>
      </c>
      <c r="D10" s="68"/>
      <c r="E10" s="68"/>
      <c r="F10" s="69"/>
      <c r="G10" s="68"/>
      <c r="H10" s="68"/>
      <c r="I10" s="68"/>
      <c r="J10" s="72"/>
    </row>
    <row r="11" spans="2:10" x14ac:dyDescent="0.15">
      <c r="B11" s="74"/>
      <c r="C11" s="68"/>
      <c r="D11" s="68"/>
      <c r="E11" s="68"/>
      <c r="F11" s="69"/>
      <c r="G11" s="68"/>
      <c r="H11" s="68"/>
      <c r="I11" s="68"/>
      <c r="J11" s="72"/>
    </row>
    <row r="12" spans="2:10" x14ac:dyDescent="0.15">
      <c r="B12" s="73"/>
      <c r="C12" s="68" t="s">
        <v>319</v>
      </c>
      <c r="D12" s="68"/>
      <c r="E12" s="68"/>
      <c r="F12" s="69"/>
      <c r="G12" s="68"/>
      <c r="H12" s="68"/>
      <c r="I12" s="68"/>
      <c r="J12" s="72"/>
    </row>
    <row r="13" spans="2:10" x14ac:dyDescent="0.15">
      <c r="B13" s="73"/>
      <c r="C13" s="68" t="s">
        <v>320</v>
      </c>
      <c r="D13" s="68"/>
      <c r="E13" s="68"/>
      <c r="F13" s="69"/>
      <c r="G13" s="68"/>
      <c r="H13" s="68"/>
      <c r="I13" s="68"/>
      <c r="J13" s="72"/>
    </row>
    <row r="14" spans="2:10" x14ac:dyDescent="0.15">
      <c r="B14" s="73"/>
      <c r="C14" s="68"/>
      <c r="D14" s="68"/>
      <c r="E14" s="68"/>
      <c r="F14" s="69"/>
      <c r="G14" s="68"/>
      <c r="H14" s="68"/>
      <c r="I14" s="68"/>
      <c r="J14" s="72"/>
    </row>
    <row r="15" spans="2:10" x14ac:dyDescent="0.15">
      <c r="B15" s="75" t="s">
        <v>300</v>
      </c>
      <c r="C15" s="68" t="s">
        <v>309</v>
      </c>
      <c r="D15" s="68"/>
      <c r="E15" s="68"/>
      <c r="F15" s="69"/>
      <c r="G15" s="68"/>
      <c r="H15" s="68"/>
      <c r="I15" s="68"/>
      <c r="J15" s="72"/>
    </row>
    <row r="16" spans="2:10" x14ac:dyDescent="0.15">
      <c r="B16" s="73"/>
      <c r="C16" s="68"/>
      <c r="D16" s="68"/>
      <c r="E16" s="68"/>
      <c r="F16" s="69"/>
      <c r="G16" s="68"/>
      <c r="H16" s="68"/>
      <c r="I16" s="68"/>
      <c r="J16" s="72"/>
    </row>
    <row r="17" spans="2:10" x14ac:dyDescent="0.15">
      <c r="B17" s="73" t="s">
        <v>301</v>
      </c>
      <c r="C17" s="68"/>
      <c r="D17" s="68" t="s">
        <v>307</v>
      </c>
      <c r="E17" s="69">
        <v>1495</v>
      </c>
      <c r="F17" s="69">
        <v>1675</v>
      </c>
      <c r="G17" s="69">
        <v>1140</v>
      </c>
      <c r="H17" s="69">
        <v>1265</v>
      </c>
      <c r="I17" s="68"/>
      <c r="J17" s="72"/>
    </row>
    <row r="18" spans="2:10" x14ac:dyDescent="0.15">
      <c r="B18" s="73"/>
      <c r="C18" s="68"/>
      <c r="D18" s="68" t="s">
        <v>314</v>
      </c>
      <c r="E18" s="69">
        <v>0</v>
      </c>
      <c r="F18" s="69">
        <v>1.8</v>
      </c>
      <c r="G18" s="69">
        <v>2.6</v>
      </c>
      <c r="H18" s="69">
        <v>3.4</v>
      </c>
      <c r="I18" s="68"/>
      <c r="J18" s="72"/>
    </row>
    <row r="19" spans="2:10" x14ac:dyDescent="0.15">
      <c r="B19" s="73" t="s">
        <v>302</v>
      </c>
      <c r="C19" s="68" t="s">
        <v>308</v>
      </c>
      <c r="D19" s="68" t="s">
        <v>307</v>
      </c>
      <c r="E19" s="69" t="s">
        <v>310</v>
      </c>
      <c r="F19" s="69" t="s">
        <v>311</v>
      </c>
      <c r="G19" s="69" t="s">
        <v>312</v>
      </c>
      <c r="H19" s="69" t="s">
        <v>313</v>
      </c>
      <c r="I19" s="68"/>
      <c r="J19" s="72"/>
    </row>
    <row r="20" spans="2:10" x14ac:dyDescent="0.15">
      <c r="B20" s="76" t="s">
        <v>303</v>
      </c>
      <c r="C20" s="69">
        <v>0</v>
      </c>
      <c r="D20" s="69">
        <v>1495</v>
      </c>
      <c r="E20" s="69">
        <f>+E$17+(35*(0-$C20))</f>
        <v>1495</v>
      </c>
      <c r="F20" s="69">
        <f t="shared" ref="F20:H23" si="0">+F$17+(35*(F$18-$C20))</f>
        <v>1738</v>
      </c>
      <c r="G20" s="69">
        <f t="shared" si="0"/>
        <v>1231</v>
      </c>
      <c r="H20" s="69">
        <f t="shared" si="0"/>
        <v>1384</v>
      </c>
      <c r="I20" s="68"/>
      <c r="J20" s="72"/>
    </row>
    <row r="21" spans="2:10" x14ac:dyDescent="0.15">
      <c r="B21" s="76" t="s">
        <v>304</v>
      </c>
      <c r="C21" s="69">
        <v>1.8</v>
      </c>
      <c r="D21" s="69">
        <v>1675</v>
      </c>
      <c r="E21" s="69">
        <f>+E$17+(35*(0-$C21))</f>
        <v>1432</v>
      </c>
      <c r="F21" s="69">
        <f t="shared" si="0"/>
        <v>1675</v>
      </c>
      <c r="G21" s="69">
        <f t="shared" si="0"/>
        <v>1168</v>
      </c>
      <c r="H21" s="69">
        <f t="shared" si="0"/>
        <v>1321</v>
      </c>
      <c r="I21" s="68"/>
      <c r="J21" s="72"/>
    </row>
    <row r="22" spans="2:10" x14ac:dyDescent="0.15">
      <c r="B22" s="77" t="s">
        <v>305</v>
      </c>
      <c r="C22" s="69">
        <v>2.6</v>
      </c>
      <c r="D22" s="69">
        <v>1140</v>
      </c>
      <c r="E22" s="69">
        <f>+E$17+(35*(0-$C22))</f>
        <v>1404</v>
      </c>
      <c r="F22" s="69">
        <f t="shared" si="0"/>
        <v>1647</v>
      </c>
      <c r="G22" s="69">
        <f t="shared" si="0"/>
        <v>1140</v>
      </c>
      <c r="H22" s="69">
        <f t="shared" si="0"/>
        <v>1293</v>
      </c>
      <c r="I22" s="68"/>
      <c r="J22" s="72"/>
    </row>
    <row r="23" spans="2:10" x14ac:dyDescent="0.15">
      <c r="B23" s="76" t="s">
        <v>306</v>
      </c>
      <c r="C23" s="69">
        <v>3.4</v>
      </c>
      <c r="D23" s="69">
        <v>1265</v>
      </c>
      <c r="E23" s="69">
        <f>+E$17+(35*(0-$C23))</f>
        <v>1376</v>
      </c>
      <c r="F23" s="69">
        <f t="shared" si="0"/>
        <v>1619</v>
      </c>
      <c r="G23" s="69">
        <f t="shared" si="0"/>
        <v>1112</v>
      </c>
      <c r="H23" s="69">
        <f t="shared" si="0"/>
        <v>1265</v>
      </c>
      <c r="I23" s="68"/>
      <c r="J23" s="72"/>
    </row>
    <row r="24" spans="2:10" x14ac:dyDescent="0.15">
      <c r="B24" s="73"/>
      <c r="C24" s="68"/>
      <c r="D24" s="68"/>
      <c r="E24" s="68"/>
      <c r="F24" s="69"/>
      <c r="G24" s="68"/>
      <c r="H24" s="68"/>
      <c r="I24" s="68"/>
      <c r="J24" s="72"/>
    </row>
    <row r="25" spans="2:10" x14ac:dyDescent="0.15">
      <c r="B25" s="73"/>
      <c r="C25" s="68"/>
      <c r="D25" s="68"/>
      <c r="E25" s="68" t="s">
        <v>315</v>
      </c>
      <c r="F25" s="69"/>
      <c r="G25" s="68"/>
      <c r="H25" s="68"/>
      <c r="I25" s="68"/>
      <c r="J25" s="72"/>
    </row>
    <row r="26" spans="2:10" x14ac:dyDescent="0.15">
      <c r="B26" s="73"/>
      <c r="C26" s="68"/>
      <c r="D26" s="69">
        <v>1495</v>
      </c>
      <c r="E26" s="68">
        <f t="shared" ref="E26:H29" si="1">+$D26-E20</f>
        <v>0</v>
      </c>
      <c r="F26" s="68">
        <f t="shared" si="1"/>
        <v>-243</v>
      </c>
      <c r="G26" s="68">
        <f t="shared" si="1"/>
        <v>264</v>
      </c>
      <c r="H26" s="68">
        <f t="shared" si="1"/>
        <v>111</v>
      </c>
      <c r="I26" s="68"/>
      <c r="J26" s="72"/>
    </row>
    <row r="27" spans="2:10" x14ac:dyDescent="0.15">
      <c r="B27" s="75"/>
      <c r="C27" s="68"/>
      <c r="D27" s="69">
        <v>1675</v>
      </c>
      <c r="E27" s="68">
        <f t="shared" si="1"/>
        <v>243</v>
      </c>
      <c r="F27" s="68">
        <f t="shared" si="1"/>
        <v>0</v>
      </c>
      <c r="G27" s="68">
        <f t="shared" si="1"/>
        <v>507</v>
      </c>
      <c r="H27" s="68">
        <f t="shared" si="1"/>
        <v>354</v>
      </c>
      <c r="I27" s="68"/>
      <c r="J27" s="72"/>
    </row>
    <row r="28" spans="2:10" x14ac:dyDescent="0.15">
      <c r="B28" s="73"/>
      <c r="C28" s="68"/>
      <c r="D28" s="69">
        <v>1140</v>
      </c>
      <c r="E28" s="68">
        <f t="shared" si="1"/>
        <v>-264</v>
      </c>
      <c r="F28" s="68">
        <f t="shared" si="1"/>
        <v>-507</v>
      </c>
      <c r="G28" s="68">
        <f t="shared" si="1"/>
        <v>0</v>
      </c>
      <c r="H28" s="68">
        <f t="shared" si="1"/>
        <v>-153</v>
      </c>
      <c r="I28" s="68"/>
      <c r="J28" s="72"/>
    </row>
    <row r="29" spans="2:10" x14ac:dyDescent="0.15">
      <c r="B29" s="73"/>
      <c r="C29" s="68"/>
      <c r="D29" s="69">
        <v>1265</v>
      </c>
      <c r="E29" s="68">
        <f t="shared" si="1"/>
        <v>-111</v>
      </c>
      <c r="F29" s="68">
        <f t="shared" si="1"/>
        <v>-354</v>
      </c>
      <c r="G29" s="68">
        <f t="shared" si="1"/>
        <v>153</v>
      </c>
      <c r="H29" s="68">
        <f t="shared" si="1"/>
        <v>0</v>
      </c>
      <c r="I29" s="68"/>
      <c r="J29" s="72"/>
    </row>
    <row r="30" spans="2:10" x14ac:dyDescent="0.15">
      <c r="B30" s="73"/>
      <c r="C30" s="68"/>
      <c r="D30" s="68"/>
      <c r="E30" s="68"/>
      <c r="F30" s="69"/>
      <c r="G30" s="68"/>
      <c r="H30" s="68"/>
      <c r="I30" s="68"/>
      <c r="J30" s="72"/>
    </row>
    <row r="31" spans="2:10" x14ac:dyDescent="0.15">
      <c r="B31" s="75"/>
      <c r="C31" s="68"/>
      <c r="D31" s="68" t="s">
        <v>316</v>
      </c>
      <c r="E31" s="68">
        <f>AVERAGE(E26:E29)</f>
        <v>-33</v>
      </c>
      <c r="F31" s="68">
        <f>AVERAGE(F26:F29)</f>
        <v>-276</v>
      </c>
      <c r="G31" s="68">
        <f>AVERAGE(G26:G29)</f>
        <v>231</v>
      </c>
      <c r="H31" s="68">
        <f>AVERAGE(H26:H29)</f>
        <v>78</v>
      </c>
      <c r="I31" s="68"/>
      <c r="J31" s="72"/>
    </row>
    <row r="32" spans="2:10" x14ac:dyDescent="0.15">
      <c r="B32" s="73"/>
      <c r="C32" s="68"/>
      <c r="D32" s="68" t="s">
        <v>317</v>
      </c>
      <c r="E32" s="70">
        <f>MEDIAN(E26:E29)</f>
        <v>-55.5</v>
      </c>
      <c r="F32" s="68">
        <f>MEDIAN(F26:F29)</f>
        <v>-298.5</v>
      </c>
      <c r="G32" s="68">
        <f>MEDIAN(G26:G29)</f>
        <v>208.5</v>
      </c>
      <c r="H32" s="70">
        <f>MEDIAN(H26:H29)</f>
        <v>55.5</v>
      </c>
      <c r="I32" s="68"/>
      <c r="J32" s="72"/>
    </row>
    <row r="33" spans="2:10" x14ac:dyDescent="0.15">
      <c r="B33" s="73"/>
      <c r="C33" s="68"/>
      <c r="D33" s="68" t="s">
        <v>318</v>
      </c>
      <c r="E33" s="68">
        <f>STDEV(E26:E29)</f>
        <v>213.4713095476767</v>
      </c>
      <c r="F33" s="68">
        <f>STDEV(F26:F29)</f>
        <v>213.4713095476767</v>
      </c>
      <c r="G33" s="68">
        <f>STDEV(G26:G29)</f>
        <v>213.4713095476767</v>
      </c>
      <c r="H33" s="68">
        <f>STDEV(H26:H29)</f>
        <v>213.4713095476767</v>
      </c>
      <c r="I33" s="68"/>
      <c r="J33" s="72"/>
    </row>
    <row r="34" spans="2:10" x14ac:dyDescent="0.15">
      <c r="B34" s="73"/>
      <c r="C34" s="68"/>
      <c r="D34" s="68"/>
      <c r="E34" s="68"/>
      <c r="F34" s="69"/>
      <c r="G34" s="68"/>
      <c r="H34" s="68"/>
      <c r="I34" s="68"/>
      <c r="J34" s="72"/>
    </row>
    <row r="35" spans="2:10" x14ac:dyDescent="0.15">
      <c r="B35" s="74"/>
      <c r="C35" s="68" t="s">
        <v>321</v>
      </c>
      <c r="D35" s="68"/>
      <c r="E35" s="68"/>
      <c r="F35" s="69"/>
      <c r="G35" s="68"/>
      <c r="H35" s="68"/>
      <c r="I35" s="68"/>
      <c r="J35" s="72"/>
    </row>
    <row r="36" spans="2:10" x14ac:dyDescent="0.15">
      <c r="B36" s="78"/>
      <c r="C36" s="79" t="s">
        <v>322</v>
      </c>
      <c r="D36" s="79"/>
      <c r="E36" s="79"/>
      <c r="F36" s="80"/>
      <c r="G36" s="79"/>
      <c r="H36" s="79"/>
      <c r="I36" s="79"/>
      <c r="J36" s="81"/>
    </row>
  </sheetData>
  <mergeCells count="1">
    <mergeCell ref="B2:J2"/>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L83"/>
  <sheetViews>
    <sheetView topLeftCell="A50" zoomScale="125" zoomScaleNormal="140" workbookViewId="0">
      <selection activeCell="B79" sqref="B79"/>
    </sheetView>
  </sheetViews>
  <sheetFormatPr baseColWidth="10" defaultColWidth="8.83203125" defaultRowHeight="14" x14ac:dyDescent="0.15"/>
  <cols>
    <col min="2" max="2" width="41.1640625" customWidth="1"/>
    <col min="3" max="3" width="22.83203125" customWidth="1"/>
    <col min="4" max="11" width="18.6640625" customWidth="1"/>
    <col min="12" max="12" width="19.83203125" bestFit="1" customWidth="1"/>
  </cols>
  <sheetData>
    <row r="2" spans="2:3" x14ac:dyDescent="0.15">
      <c r="B2" t="s">
        <v>204</v>
      </c>
      <c r="C2" t="s">
        <v>2239</v>
      </c>
    </row>
    <row r="4" spans="2:3" x14ac:dyDescent="0.15">
      <c r="B4" t="s">
        <v>207</v>
      </c>
      <c r="C4" t="s">
        <v>203</v>
      </c>
    </row>
    <row r="5" spans="2:3" x14ac:dyDescent="0.15">
      <c r="B5" s="21" t="s">
        <v>10</v>
      </c>
      <c r="C5" t="s">
        <v>2250</v>
      </c>
    </row>
    <row r="6" spans="2:3" x14ac:dyDescent="0.15">
      <c r="B6" s="21" t="s">
        <v>275</v>
      </c>
      <c r="C6" t="s">
        <v>2250</v>
      </c>
    </row>
    <row r="7" spans="2:3" x14ac:dyDescent="0.15">
      <c r="B7" s="21" t="s">
        <v>442</v>
      </c>
      <c r="C7" t="s">
        <v>2250</v>
      </c>
    </row>
    <row r="8" spans="2:3" x14ac:dyDescent="0.15">
      <c r="B8" s="21" t="s">
        <v>6</v>
      </c>
      <c r="C8" t="s">
        <v>2250</v>
      </c>
    </row>
    <row r="9" spans="2:3" x14ac:dyDescent="0.15">
      <c r="B9" s="21" t="s">
        <v>443</v>
      </c>
      <c r="C9" t="s">
        <v>2250</v>
      </c>
    </row>
    <row r="10" spans="2:3" x14ac:dyDescent="0.15">
      <c r="B10" s="21" t="s">
        <v>324</v>
      </c>
      <c r="C10" t="s">
        <v>2250</v>
      </c>
    </row>
    <row r="11" spans="2:3" x14ac:dyDescent="0.15">
      <c r="B11" s="21" t="s">
        <v>273</v>
      </c>
      <c r="C11" t="s">
        <v>2250</v>
      </c>
    </row>
    <row r="12" spans="2:3" x14ac:dyDescent="0.15">
      <c r="B12" s="21" t="s">
        <v>2162</v>
      </c>
      <c r="C12" t="s">
        <v>2241</v>
      </c>
    </row>
    <row r="13" spans="2:3" x14ac:dyDescent="0.15">
      <c r="B13" s="21" t="s">
        <v>324</v>
      </c>
      <c r="C13" t="s">
        <v>2241</v>
      </c>
    </row>
    <row r="14" spans="2:3" x14ac:dyDescent="0.15">
      <c r="B14" s="21"/>
    </row>
    <row r="15" spans="2:3" x14ac:dyDescent="0.15">
      <c r="B15" s="21"/>
    </row>
    <row r="16" spans="2:3" x14ac:dyDescent="0.15">
      <c r="B16" s="19" t="s">
        <v>417</v>
      </c>
    </row>
    <row r="17" spans="2:12" x14ac:dyDescent="0.15">
      <c r="B17" s="19">
        <v>1</v>
      </c>
      <c r="C17" t="s">
        <v>2240</v>
      </c>
    </row>
    <row r="18" spans="2:12" x14ac:dyDescent="0.15">
      <c r="B18" s="19">
        <v>2</v>
      </c>
      <c r="C18" t="s">
        <v>441</v>
      </c>
    </row>
    <row r="19" spans="2:12" x14ac:dyDescent="0.15">
      <c r="B19" s="19">
        <v>3</v>
      </c>
      <c r="C19" t="s">
        <v>2177</v>
      </c>
    </row>
    <row r="20" spans="2:12" x14ac:dyDescent="0.15">
      <c r="B20" s="19">
        <v>4</v>
      </c>
      <c r="C20" t="s">
        <v>446</v>
      </c>
    </row>
    <row r="21" spans="2:12" x14ac:dyDescent="0.15">
      <c r="B21" s="19">
        <v>5</v>
      </c>
      <c r="C21" t="s">
        <v>418</v>
      </c>
    </row>
    <row r="22" spans="2:12" x14ac:dyDescent="0.15">
      <c r="B22" s="19">
        <v>6</v>
      </c>
      <c r="C22" t="s">
        <v>205</v>
      </c>
    </row>
    <row r="23" spans="2:12" x14ac:dyDescent="0.15">
      <c r="B23" s="19">
        <v>7</v>
      </c>
      <c r="C23" t="s">
        <v>2264</v>
      </c>
    </row>
    <row r="25" spans="2:12" x14ac:dyDescent="0.15">
      <c r="C25" t="s">
        <v>419</v>
      </c>
    </row>
    <row r="26" spans="2:12" x14ac:dyDescent="0.15">
      <c r="C26" s="43" t="s">
        <v>10</v>
      </c>
      <c r="D26" s="43" t="s">
        <v>275</v>
      </c>
      <c r="E26" s="43" t="s">
        <v>5</v>
      </c>
      <c r="F26" s="43" t="s">
        <v>6</v>
      </c>
      <c r="G26" s="43" t="s">
        <v>206</v>
      </c>
      <c r="H26" s="43" t="s">
        <v>324</v>
      </c>
      <c r="I26" s="43" t="s">
        <v>273</v>
      </c>
      <c r="J26" s="43" t="s">
        <v>2162</v>
      </c>
      <c r="K26" s="43" t="s">
        <v>210</v>
      </c>
      <c r="L26" s="43" t="s">
        <v>2267</v>
      </c>
    </row>
    <row r="27" spans="2:12" x14ac:dyDescent="0.15">
      <c r="B27" s="42" t="s">
        <v>10</v>
      </c>
      <c r="C27" s="20" t="s">
        <v>207</v>
      </c>
      <c r="D27" s="19" t="s">
        <v>323</v>
      </c>
      <c r="E27" s="19" t="s">
        <v>323</v>
      </c>
      <c r="F27" s="19" t="s">
        <v>323</v>
      </c>
      <c r="G27" s="19" t="s">
        <v>323</v>
      </c>
      <c r="H27" s="19" t="s">
        <v>323</v>
      </c>
      <c r="I27" s="19" t="s">
        <v>323</v>
      </c>
      <c r="J27" s="19" t="s">
        <v>323</v>
      </c>
      <c r="K27" s="19" t="s">
        <v>323</v>
      </c>
      <c r="L27" s="19" t="s">
        <v>323</v>
      </c>
    </row>
    <row r="28" spans="2:12" x14ac:dyDescent="0.15">
      <c r="B28" s="42" t="s">
        <v>20</v>
      </c>
      <c r="C28" s="19" t="s">
        <v>323</v>
      </c>
      <c r="D28" s="20" t="s">
        <v>207</v>
      </c>
      <c r="E28" s="19" t="s">
        <v>323</v>
      </c>
      <c r="F28" s="19" t="s">
        <v>323</v>
      </c>
      <c r="G28" s="19" t="s">
        <v>323</v>
      </c>
      <c r="H28" s="19" t="s">
        <v>323</v>
      </c>
      <c r="I28" s="19" t="s">
        <v>323</v>
      </c>
      <c r="J28" s="19" t="s">
        <v>323</v>
      </c>
      <c r="K28" s="19" t="s">
        <v>323</v>
      </c>
      <c r="L28" s="19" t="s">
        <v>323</v>
      </c>
    </row>
    <row r="29" spans="2:12" x14ac:dyDescent="0.15">
      <c r="B29" s="42" t="s">
        <v>445</v>
      </c>
      <c r="C29" s="19" t="s">
        <v>323</v>
      </c>
      <c r="D29" s="19" t="s">
        <v>323</v>
      </c>
      <c r="E29" s="20" t="s">
        <v>207</v>
      </c>
      <c r="F29" s="19" t="s">
        <v>323</v>
      </c>
      <c r="G29" s="19" t="s">
        <v>323</v>
      </c>
      <c r="H29" s="19" t="s">
        <v>323</v>
      </c>
      <c r="I29" s="19" t="s">
        <v>323</v>
      </c>
      <c r="J29" s="19" t="s">
        <v>323</v>
      </c>
      <c r="K29" s="19" t="s">
        <v>323</v>
      </c>
      <c r="L29" s="19" t="s">
        <v>323</v>
      </c>
    </row>
    <row r="30" spans="2:12" x14ac:dyDescent="0.15">
      <c r="B30" s="42" t="s">
        <v>6</v>
      </c>
      <c r="C30" s="19" t="s">
        <v>323</v>
      </c>
      <c r="D30" s="19" t="s">
        <v>323</v>
      </c>
      <c r="E30" s="19" t="s">
        <v>323</v>
      </c>
      <c r="F30" s="20" t="s">
        <v>207</v>
      </c>
      <c r="G30" s="19" t="s">
        <v>323</v>
      </c>
      <c r="H30" s="19" t="s">
        <v>323</v>
      </c>
      <c r="I30" s="19" t="s">
        <v>323</v>
      </c>
      <c r="J30" s="19" t="s">
        <v>323</v>
      </c>
      <c r="K30" s="19" t="s">
        <v>323</v>
      </c>
      <c r="L30" s="19" t="s">
        <v>323</v>
      </c>
    </row>
    <row r="31" spans="2:12" x14ac:dyDescent="0.15">
      <c r="B31" s="42" t="s">
        <v>453</v>
      </c>
      <c r="C31" s="19" t="s">
        <v>323</v>
      </c>
      <c r="D31" s="19" t="s">
        <v>323</v>
      </c>
      <c r="E31" s="19" t="s">
        <v>323</v>
      </c>
      <c r="F31" s="19" t="s">
        <v>323</v>
      </c>
      <c r="G31" s="20" t="s">
        <v>207</v>
      </c>
      <c r="H31" s="19" t="s">
        <v>323</v>
      </c>
      <c r="I31" s="19" t="s">
        <v>323</v>
      </c>
      <c r="J31" s="19" t="s">
        <v>323</v>
      </c>
      <c r="K31" s="19" t="s">
        <v>323</v>
      </c>
      <c r="L31" s="19" t="s">
        <v>323</v>
      </c>
    </row>
    <row r="32" spans="2:12" x14ac:dyDescent="0.15">
      <c r="B32" s="42" t="s">
        <v>324</v>
      </c>
      <c r="C32" s="19" t="s">
        <v>323</v>
      </c>
      <c r="D32" s="19" t="s">
        <v>323</v>
      </c>
      <c r="E32" s="19" t="s">
        <v>323</v>
      </c>
      <c r="F32" s="19" t="s">
        <v>323</v>
      </c>
      <c r="G32" s="19" t="s">
        <v>323</v>
      </c>
      <c r="H32" s="20" t="s">
        <v>207</v>
      </c>
      <c r="I32" s="19" t="s">
        <v>323</v>
      </c>
      <c r="J32" s="19" t="s">
        <v>323</v>
      </c>
      <c r="K32" s="19" t="s">
        <v>323</v>
      </c>
      <c r="L32" s="19" t="s">
        <v>323</v>
      </c>
    </row>
    <row r="33" spans="2:12" x14ac:dyDescent="0.15">
      <c r="B33" s="42" t="s">
        <v>273</v>
      </c>
      <c r="C33" s="19" t="s">
        <v>323</v>
      </c>
      <c r="D33" s="19" t="s">
        <v>323</v>
      </c>
      <c r="E33" s="19" t="s">
        <v>323</v>
      </c>
      <c r="F33" s="19" t="s">
        <v>323</v>
      </c>
      <c r="G33" s="19" t="s">
        <v>323</v>
      </c>
      <c r="H33" s="19" t="s">
        <v>323</v>
      </c>
      <c r="I33" s="20" t="s">
        <v>207</v>
      </c>
      <c r="J33" s="19" t="s">
        <v>323</v>
      </c>
      <c r="K33" s="19" t="s">
        <v>323</v>
      </c>
      <c r="L33" s="19" t="s">
        <v>323</v>
      </c>
    </row>
    <row r="34" spans="2:12" x14ac:dyDescent="0.15">
      <c r="B34" s="42" t="s">
        <v>277</v>
      </c>
      <c r="C34" s="19" t="s">
        <v>323</v>
      </c>
      <c r="D34" s="19" t="s">
        <v>323</v>
      </c>
      <c r="E34" s="19" t="s">
        <v>323</v>
      </c>
      <c r="F34" s="19" t="s">
        <v>323</v>
      </c>
      <c r="G34" s="19" t="s">
        <v>323</v>
      </c>
      <c r="H34" s="19" t="s">
        <v>323</v>
      </c>
      <c r="I34" s="19" t="s">
        <v>323</v>
      </c>
      <c r="J34" s="20" t="s">
        <v>207</v>
      </c>
      <c r="K34" s="19" t="s">
        <v>323</v>
      </c>
      <c r="L34" s="19" t="s">
        <v>323</v>
      </c>
    </row>
    <row r="35" spans="2:12" x14ac:dyDescent="0.15">
      <c r="B35" s="42" t="s">
        <v>444</v>
      </c>
      <c r="C35" s="19" t="s">
        <v>323</v>
      </c>
      <c r="D35" s="19" t="s">
        <v>323</v>
      </c>
      <c r="E35" s="19" t="s">
        <v>323</v>
      </c>
      <c r="F35" s="19" t="s">
        <v>323</v>
      </c>
      <c r="G35" s="19" t="s">
        <v>323</v>
      </c>
      <c r="H35" s="19" t="s">
        <v>323</v>
      </c>
      <c r="I35" s="19" t="s">
        <v>323</v>
      </c>
      <c r="J35" s="19" t="s">
        <v>323</v>
      </c>
      <c r="K35" s="20" t="s">
        <v>207</v>
      </c>
      <c r="L35" s="19" t="s">
        <v>323</v>
      </c>
    </row>
    <row r="36" spans="2:12" x14ac:dyDescent="0.15">
      <c r="B36" s="42" t="s">
        <v>274</v>
      </c>
      <c r="C36" s="19" t="s">
        <v>323</v>
      </c>
      <c r="D36" s="19" t="s">
        <v>323</v>
      </c>
      <c r="E36" s="19" t="s">
        <v>323</v>
      </c>
      <c r="F36" s="19" t="s">
        <v>323</v>
      </c>
      <c r="G36" s="19" t="s">
        <v>323</v>
      </c>
      <c r="H36" s="19" t="s">
        <v>323</v>
      </c>
      <c r="I36" s="19" t="s">
        <v>323</v>
      </c>
      <c r="J36" s="19" t="s">
        <v>323</v>
      </c>
      <c r="K36" s="19" t="s">
        <v>323</v>
      </c>
      <c r="L36" s="20" t="s">
        <v>207</v>
      </c>
    </row>
    <row r="37" spans="2:12" x14ac:dyDescent="0.15">
      <c r="B37" s="42" t="s">
        <v>210</v>
      </c>
      <c r="C37" s="19" t="s">
        <v>323</v>
      </c>
      <c r="D37" s="19" t="s">
        <v>323</v>
      </c>
      <c r="E37" s="19" t="s">
        <v>323</v>
      </c>
      <c r="F37" s="19" t="s">
        <v>323</v>
      </c>
      <c r="G37" s="19" t="s">
        <v>323</v>
      </c>
      <c r="H37" s="19" t="s">
        <v>323</v>
      </c>
      <c r="I37" s="19" t="s">
        <v>323</v>
      </c>
      <c r="J37" s="19" t="s">
        <v>323</v>
      </c>
      <c r="K37" s="19" t="s">
        <v>323</v>
      </c>
      <c r="L37" s="19" t="s">
        <v>323</v>
      </c>
    </row>
    <row r="38" spans="2:12" x14ac:dyDescent="0.15">
      <c r="B38" s="42" t="s">
        <v>211</v>
      </c>
      <c r="C38" s="19" t="s">
        <v>323</v>
      </c>
      <c r="D38" s="19" t="s">
        <v>323</v>
      </c>
      <c r="E38" s="19" t="s">
        <v>323</v>
      </c>
      <c r="F38" s="19" t="s">
        <v>323</v>
      </c>
      <c r="G38" s="19" t="s">
        <v>323</v>
      </c>
      <c r="H38" s="19" t="s">
        <v>323</v>
      </c>
      <c r="I38" s="19" t="s">
        <v>323</v>
      </c>
      <c r="J38" s="19" t="s">
        <v>323</v>
      </c>
      <c r="K38" s="19" t="s">
        <v>323</v>
      </c>
      <c r="L38" s="19" t="s">
        <v>323</v>
      </c>
    </row>
    <row r="39" spans="2:12" x14ac:dyDescent="0.15">
      <c r="B39" s="42" t="s">
        <v>2253</v>
      </c>
      <c r="C39" s="19" t="s">
        <v>323</v>
      </c>
      <c r="D39" s="19" t="s">
        <v>323</v>
      </c>
      <c r="E39" s="19" t="s">
        <v>323</v>
      </c>
      <c r="F39" s="19" t="s">
        <v>323</v>
      </c>
      <c r="G39" s="19" t="s">
        <v>323</v>
      </c>
      <c r="H39" s="19" t="s">
        <v>323</v>
      </c>
      <c r="I39" s="19" t="s">
        <v>323</v>
      </c>
      <c r="J39" s="19" t="s">
        <v>323</v>
      </c>
      <c r="K39" s="19" t="s">
        <v>323</v>
      </c>
      <c r="L39" s="19" t="s">
        <v>323</v>
      </c>
    </row>
    <row r="40" spans="2:12" x14ac:dyDescent="0.15">
      <c r="B40" s="42" t="s">
        <v>2254</v>
      </c>
      <c r="C40" s="19" t="s">
        <v>323</v>
      </c>
      <c r="D40" s="19" t="s">
        <v>323</v>
      </c>
      <c r="E40" s="19" t="s">
        <v>323</v>
      </c>
      <c r="F40" s="19" t="s">
        <v>323</v>
      </c>
      <c r="G40" s="19" t="s">
        <v>323</v>
      </c>
      <c r="H40" s="19" t="s">
        <v>323</v>
      </c>
      <c r="I40" s="19" t="s">
        <v>323</v>
      </c>
      <c r="J40" s="19" t="s">
        <v>323</v>
      </c>
      <c r="K40" s="19" t="s">
        <v>323</v>
      </c>
      <c r="L40" s="19" t="s">
        <v>323</v>
      </c>
    </row>
    <row r="41" spans="2:12" x14ac:dyDescent="0.15">
      <c r="B41" s="42" t="s">
        <v>212</v>
      </c>
      <c r="C41" s="19" t="s">
        <v>323</v>
      </c>
      <c r="D41" s="19" t="s">
        <v>323</v>
      </c>
      <c r="E41" s="19" t="s">
        <v>323</v>
      </c>
      <c r="F41" s="19" t="s">
        <v>323</v>
      </c>
      <c r="G41" s="19" t="s">
        <v>323</v>
      </c>
      <c r="H41" s="19" t="s">
        <v>323</v>
      </c>
      <c r="I41" s="19" t="s">
        <v>323</v>
      </c>
      <c r="J41" s="19" t="s">
        <v>323</v>
      </c>
      <c r="K41" s="19" t="s">
        <v>323</v>
      </c>
      <c r="L41" s="19" t="s">
        <v>323</v>
      </c>
    </row>
    <row r="42" spans="2:12" x14ac:dyDescent="0.15">
      <c r="B42" s="42" t="s">
        <v>213</v>
      </c>
      <c r="C42" s="19" t="s">
        <v>323</v>
      </c>
      <c r="D42" s="19" t="s">
        <v>323</v>
      </c>
      <c r="E42" s="19" t="s">
        <v>323</v>
      </c>
      <c r="F42" s="19" t="s">
        <v>323</v>
      </c>
      <c r="G42" s="19" t="s">
        <v>323</v>
      </c>
      <c r="H42" s="19" t="s">
        <v>323</v>
      </c>
      <c r="I42" s="19" t="s">
        <v>323</v>
      </c>
      <c r="J42" s="19" t="s">
        <v>323</v>
      </c>
      <c r="K42" s="19" t="s">
        <v>323</v>
      </c>
      <c r="L42" s="19" t="s">
        <v>323</v>
      </c>
    </row>
    <row r="43" spans="2:12" x14ac:dyDescent="0.15">
      <c r="B43" s="42" t="s">
        <v>3</v>
      </c>
      <c r="C43" s="19" t="s">
        <v>323</v>
      </c>
      <c r="D43" s="19" t="s">
        <v>323</v>
      </c>
      <c r="E43" s="19" t="s">
        <v>323</v>
      </c>
      <c r="F43" s="19" t="s">
        <v>323</v>
      </c>
      <c r="G43" s="19" t="s">
        <v>323</v>
      </c>
      <c r="H43" s="19" t="s">
        <v>323</v>
      </c>
      <c r="I43" s="19" t="s">
        <v>323</v>
      </c>
      <c r="J43" s="19" t="s">
        <v>323</v>
      </c>
      <c r="K43" s="19" t="s">
        <v>323</v>
      </c>
      <c r="L43" s="19" t="s">
        <v>323</v>
      </c>
    </row>
    <row r="44" spans="2:12" x14ac:dyDescent="0.15">
      <c r="B44" s="42" t="s">
        <v>397</v>
      </c>
      <c r="C44" s="19" t="s">
        <v>323</v>
      </c>
      <c r="D44" s="19" t="s">
        <v>323</v>
      </c>
      <c r="E44" s="19" t="s">
        <v>323</v>
      </c>
      <c r="F44" s="19" t="s">
        <v>323</v>
      </c>
      <c r="G44" s="19" t="s">
        <v>323</v>
      </c>
      <c r="H44" s="19" t="s">
        <v>323</v>
      </c>
      <c r="I44" s="19" t="s">
        <v>323</v>
      </c>
      <c r="J44" s="19" t="s">
        <v>323</v>
      </c>
      <c r="K44" s="19" t="s">
        <v>323</v>
      </c>
      <c r="L44" s="19" t="s">
        <v>323</v>
      </c>
    </row>
    <row r="45" spans="2:12" x14ac:dyDescent="0.15">
      <c r="B45" s="42" t="s">
        <v>471</v>
      </c>
      <c r="C45" s="19" t="s">
        <v>323</v>
      </c>
      <c r="D45" s="19" t="s">
        <v>323</v>
      </c>
      <c r="E45" s="19" t="s">
        <v>323</v>
      </c>
      <c r="F45" s="19" t="s">
        <v>323</v>
      </c>
      <c r="G45" s="19" t="s">
        <v>323</v>
      </c>
      <c r="H45" s="19" t="s">
        <v>323</v>
      </c>
      <c r="I45" s="19" t="s">
        <v>323</v>
      </c>
      <c r="J45" s="19" t="s">
        <v>323</v>
      </c>
      <c r="K45" s="19" t="s">
        <v>323</v>
      </c>
      <c r="L45" s="19" t="s">
        <v>323</v>
      </c>
    </row>
    <row r="46" spans="2:12" x14ac:dyDescent="0.15">
      <c r="B46" s="42" t="s">
        <v>2267</v>
      </c>
      <c r="C46" s="19" t="s">
        <v>323</v>
      </c>
      <c r="D46" s="19" t="s">
        <v>323</v>
      </c>
      <c r="E46" s="19" t="s">
        <v>323</v>
      </c>
      <c r="F46" s="19" t="s">
        <v>323</v>
      </c>
      <c r="G46" s="19" t="s">
        <v>323</v>
      </c>
      <c r="H46" s="19" t="s">
        <v>323</v>
      </c>
      <c r="I46" s="19" t="s">
        <v>323</v>
      </c>
      <c r="J46" s="19" t="s">
        <v>323</v>
      </c>
      <c r="K46" s="19" t="s">
        <v>323</v>
      </c>
      <c r="L46" s="19" t="s">
        <v>323</v>
      </c>
    </row>
    <row r="47" spans="2:12" x14ac:dyDescent="0.15">
      <c r="C47" s="19"/>
      <c r="D47" s="19"/>
      <c r="E47" s="19"/>
      <c r="F47" s="19"/>
      <c r="G47" s="19"/>
      <c r="H47" s="19"/>
      <c r="I47" s="19"/>
      <c r="J47" s="19"/>
    </row>
    <row r="48" spans="2:12" x14ac:dyDescent="0.15">
      <c r="B48" s="43" t="s">
        <v>410</v>
      </c>
      <c r="C48" s="21" t="s">
        <v>470</v>
      </c>
      <c r="D48" s="19"/>
      <c r="E48" s="19"/>
      <c r="F48" s="19"/>
      <c r="G48" s="19"/>
      <c r="H48" s="19"/>
      <c r="I48" s="19"/>
      <c r="J48" s="19"/>
    </row>
    <row r="49" spans="2:3" x14ac:dyDescent="0.15">
      <c r="B49" s="43" t="s">
        <v>410</v>
      </c>
      <c r="C49" s="21" t="s">
        <v>411</v>
      </c>
    </row>
    <row r="50" spans="2:3" x14ac:dyDescent="0.15">
      <c r="B50" s="43" t="s">
        <v>410</v>
      </c>
      <c r="C50" s="50" t="s">
        <v>482</v>
      </c>
    </row>
    <row r="51" spans="2:3" x14ac:dyDescent="0.15">
      <c r="B51" s="43" t="s">
        <v>410</v>
      </c>
      <c r="C51" s="50" t="s">
        <v>2203</v>
      </c>
    </row>
    <row r="52" spans="2:3" x14ac:dyDescent="0.15">
      <c r="B52" s="43" t="s">
        <v>410</v>
      </c>
      <c r="C52" s="50" t="s">
        <v>2204</v>
      </c>
    </row>
    <row r="53" spans="2:3" x14ac:dyDescent="0.15">
      <c r="C53" s="51"/>
    </row>
    <row r="54" spans="2:3" x14ac:dyDescent="0.15">
      <c r="B54" t="s">
        <v>208</v>
      </c>
    </row>
    <row r="55" spans="2:3" x14ac:dyDescent="0.15">
      <c r="B55" t="s">
        <v>209</v>
      </c>
    </row>
    <row r="56" spans="2:3" x14ac:dyDescent="0.15">
      <c r="B56" t="s">
        <v>10</v>
      </c>
      <c r="C56" s="21" t="s">
        <v>472</v>
      </c>
    </row>
    <row r="57" spans="2:3" x14ac:dyDescent="0.15">
      <c r="C57" s="21" t="s">
        <v>474</v>
      </c>
    </row>
    <row r="58" spans="2:3" x14ac:dyDescent="0.15">
      <c r="C58" t="s">
        <v>475</v>
      </c>
    </row>
    <row r="60" spans="2:3" x14ac:dyDescent="0.15">
      <c r="B60" t="s">
        <v>20</v>
      </c>
      <c r="C60" t="s">
        <v>477</v>
      </c>
    </row>
    <row r="61" spans="2:3" x14ac:dyDescent="0.15">
      <c r="C61" t="s">
        <v>476</v>
      </c>
    </row>
    <row r="62" spans="2:3" x14ac:dyDescent="0.15">
      <c r="C62" t="s">
        <v>478</v>
      </c>
    </row>
    <row r="64" spans="2:3" x14ac:dyDescent="0.15">
      <c r="B64" t="s">
        <v>5</v>
      </c>
      <c r="C64" t="s">
        <v>479</v>
      </c>
    </row>
    <row r="65" spans="2:3" x14ac:dyDescent="0.15">
      <c r="C65" t="s">
        <v>483</v>
      </c>
    </row>
    <row r="67" spans="2:3" x14ac:dyDescent="0.15">
      <c r="B67" t="s">
        <v>6</v>
      </c>
      <c r="C67" t="s">
        <v>480</v>
      </c>
    </row>
    <row r="68" spans="2:3" x14ac:dyDescent="0.15">
      <c r="C68" t="s">
        <v>484</v>
      </c>
    </row>
    <row r="70" spans="2:3" x14ac:dyDescent="0.15">
      <c r="B70" t="s">
        <v>206</v>
      </c>
      <c r="C70" t="s">
        <v>214</v>
      </c>
    </row>
    <row r="71" spans="2:3" x14ac:dyDescent="0.15">
      <c r="C71" t="s">
        <v>485</v>
      </c>
    </row>
    <row r="73" spans="2:3" x14ac:dyDescent="0.15">
      <c r="B73" t="s">
        <v>324</v>
      </c>
      <c r="C73" t="s">
        <v>325</v>
      </c>
    </row>
    <row r="74" spans="2:3" x14ac:dyDescent="0.15">
      <c r="C74" t="s">
        <v>2232</v>
      </c>
    </row>
    <row r="76" spans="2:3" x14ac:dyDescent="0.15">
      <c r="B76" t="s">
        <v>273</v>
      </c>
      <c r="C76" t="s">
        <v>326</v>
      </c>
    </row>
    <row r="77" spans="2:3" x14ac:dyDescent="0.15">
      <c r="C77" t="s">
        <v>2231</v>
      </c>
    </row>
    <row r="79" spans="2:3" x14ac:dyDescent="0.15">
      <c r="B79" t="s">
        <v>2162</v>
      </c>
      <c r="C79" t="s">
        <v>2233</v>
      </c>
    </row>
    <row r="80" spans="2:3" x14ac:dyDescent="0.15">
      <c r="C80" t="s">
        <v>2234</v>
      </c>
    </row>
    <row r="82" spans="2:3" x14ac:dyDescent="0.15">
      <c r="B82" t="s">
        <v>210</v>
      </c>
      <c r="C82" t="s">
        <v>2235</v>
      </c>
    </row>
    <row r="83" spans="2:3" x14ac:dyDescent="0.15">
      <c r="C83" t="s">
        <v>2236</v>
      </c>
    </row>
  </sheetData>
  <phoneticPr fontId="7"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U210"/>
  <sheetViews>
    <sheetView topLeftCell="Q1" zoomScale="165" workbookViewId="0">
      <selection activeCell="T14" sqref="T14"/>
    </sheetView>
  </sheetViews>
  <sheetFormatPr baseColWidth="10" defaultColWidth="8.83203125" defaultRowHeight="14" x14ac:dyDescent="0.15"/>
  <cols>
    <col min="2" max="2" width="22" bestFit="1" customWidth="1"/>
    <col min="3" max="4" width="9.6640625" customWidth="1"/>
    <col min="5" max="5" width="22" bestFit="1" customWidth="1"/>
    <col min="6" max="6" width="9.6640625" customWidth="1"/>
    <col min="7" max="7" width="20.5" customWidth="1"/>
    <col min="8" max="8" width="22.5" bestFit="1" customWidth="1"/>
    <col min="9" max="9" width="9.6640625" customWidth="1"/>
    <col min="10" max="10" width="23.5" bestFit="1" customWidth="1"/>
    <col min="11" max="11" width="33" bestFit="1" customWidth="1"/>
    <col min="12" max="12" width="14.83203125" bestFit="1" customWidth="1"/>
    <col min="13" max="13" width="42.5" bestFit="1" customWidth="1"/>
    <col min="14" max="15" width="9.6640625" customWidth="1"/>
    <col min="16" max="16" width="16.83203125" bestFit="1" customWidth="1"/>
    <col min="17" max="17" width="19.5" bestFit="1" customWidth="1"/>
    <col min="18" max="18" width="27.33203125" bestFit="1" customWidth="1"/>
    <col min="19" max="19" width="24.1640625" bestFit="1" customWidth="1"/>
    <col min="20" max="20" width="19.5" bestFit="1" customWidth="1"/>
  </cols>
  <sheetData>
    <row r="1" spans="2:21" ht="15" thickBot="1" x14ac:dyDescent="0.2">
      <c r="M1" s="19" t="s">
        <v>2448</v>
      </c>
      <c r="S1" s="19" t="s">
        <v>2448</v>
      </c>
    </row>
    <row r="2" spans="2:21" x14ac:dyDescent="0.15">
      <c r="B2" s="54" t="s">
        <v>10</v>
      </c>
      <c r="C2" s="124" t="s">
        <v>20</v>
      </c>
      <c r="D2" s="54" t="s">
        <v>5</v>
      </c>
      <c r="E2" s="54" t="s">
        <v>2252</v>
      </c>
      <c r="F2" s="54" t="s">
        <v>206</v>
      </c>
      <c r="G2" s="124" t="s">
        <v>324</v>
      </c>
      <c r="H2" s="124" t="s">
        <v>273</v>
      </c>
      <c r="I2" s="54" t="s">
        <v>37</v>
      </c>
      <c r="J2" s="54" t="s">
        <v>274</v>
      </c>
      <c r="K2" s="112" t="s">
        <v>210</v>
      </c>
      <c r="L2" s="54" t="s">
        <v>211</v>
      </c>
      <c r="M2" s="123" t="s">
        <v>2253</v>
      </c>
      <c r="N2" s="54" t="s">
        <v>212</v>
      </c>
      <c r="O2" s="54" t="s">
        <v>213</v>
      </c>
      <c r="P2" s="54" t="s">
        <v>3</v>
      </c>
      <c r="Q2" s="54" t="s">
        <v>397</v>
      </c>
      <c r="R2" s="54" t="s">
        <v>473</v>
      </c>
      <c r="S2" s="54" t="s">
        <v>2255</v>
      </c>
      <c r="T2" s="125" t="s">
        <v>2431</v>
      </c>
    </row>
    <row r="3" spans="2:21" x14ac:dyDescent="0.15">
      <c r="B3" t="s">
        <v>2155</v>
      </c>
      <c r="C3" t="s">
        <v>2156</v>
      </c>
      <c r="D3" s="19" t="s">
        <v>409</v>
      </c>
      <c r="E3" s="48" t="s">
        <v>29</v>
      </c>
      <c r="F3" s="19" t="s">
        <v>331</v>
      </c>
      <c r="G3" s="19" t="s">
        <v>400</v>
      </c>
      <c r="H3" s="3" t="s">
        <v>2147</v>
      </c>
      <c r="I3" s="19" t="s">
        <v>330</v>
      </c>
      <c r="J3" s="19">
        <v>7</v>
      </c>
      <c r="K3" s="110" t="s">
        <v>2198</v>
      </c>
      <c r="L3" s="19" t="s">
        <v>404</v>
      </c>
      <c r="M3" s="19">
        <v>800</v>
      </c>
      <c r="N3" s="19" t="s">
        <v>408</v>
      </c>
      <c r="O3" s="19">
        <v>23</v>
      </c>
      <c r="P3" s="19">
        <v>1</v>
      </c>
      <c r="Q3" s="19" t="s">
        <v>408</v>
      </c>
      <c r="R3" s="19" t="s">
        <v>2228</v>
      </c>
      <c r="S3" s="19" t="s">
        <v>2205</v>
      </c>
      <c r="T3" s="4" t="s">
        <v>408</v>
      </c>
    </row>
    <row r="4" spans="2:21" x14ac:dyDescent="0.15">
      <c r="B4" s="19">
        <v>1</v>
      </c>
      <c r="C4" s="19">
        <v>7</v>
      </c>
      <c r="D4" s="19" t="s">
        <v>408</v>
      </c>
      <c r="E4" s="48" t="s">
        <v>31</v>
      </c>
      <c r="F4" s="19" t="s">
        <v>333</v>
      </c>
      <c r="G4" s="19" t="s">
        <v>401</v>
      </c>
      <c r="H4" s="3" t="s">
        <v>2148</v>
      </c>
      <c r="I4" s="19" t="s">
        <v>332</v>
      </c>
      <c r="J4" s="19">
        <v>14</v>
      </c>
      <c r="K4" s="110" t="s">
        <v>2196</v>
      </c>
      <c r="L4" s="19" t="s">
        <v>290</v>
      </c>
      <c r="M4" s="19">
        <v>700</v>
      </c>
      <c r="N4" s="19" t="s">
        <v>409</v>
      </c>
      <c r="O4" s="19">
        <v>22</v>
      </c>
      <c r="P4" s="19">
        <v>2</v>
      </c>
      <c r="Q4" s="19" t="s">
        <v>409</v>
      </c>
      <c r="R4" s="19" t="s">
        <v>2229</v>
      </c>
      <c r="S4" s="19" t="s">
        <v>2208</v>
      </c>
      <c r="T4" s="4" t="s">
        <v>409</v>
      </c>
    </row>
    <row r="5" spans="2:21" x14ac:dyDescent="0.15">
      <c r="B5" s="19">
        <v>2</v>
      </c>
      <c r="C5" s="19">
        <v>6.5</v>
      </c>
      <c r="D5" s="19" t="s">
        <v>271</v>
      </c>
      <c r="E5" s="48" t="s">
        <v>33</v>
      </c>
      <c r="F5" s="19" t="s">
        <v>335</v>
      </c>
      <c r="G5" s="19" t="s">
        <v>402</v>
      </c>
      <c r="H5" s="3" t="s">
        <v>2143</v>
      </c>
      <c r="I5" s="19" t="s">
        <v>334</v>
      </c>
      <c r="J5" s="19">
        <v>21</v>
      </c>
      <c r="K5" s="111"/>
      <c r="L5" s="19" t="s">
        <v>405</v>
      </c>
      <c r="M5" s="19">
        <v>600</v>
      </c>
      <c r="O5" s="19">
        <v>21</v>
      </c>
      <c r="P5" s="19">
        <v>3</v>
      </c>
      <c r="Q5" s="19" t="s">
        <v>2251</v>
      </c>
      <c r="R5" s="19" t="s">
        <v>2230</v>
      </c>
      <c r="S5" s="19" t="s">
        <v>2210</v>
      </c>
      <c r="T5" s="4"/>
      <c r="U5" s="19"/>
    </row>
    <row r="6" spans="2:21" ht="15" thickBot="1" x14ac:dyDescent="0.2">
      <c r="B6" s="19">
        <v>3</v>
      </c>
      <c r="C6" s="19">
        <v>6</v>
      </c>
      <c r="D6" s="19" t="s">
        <v>74</v>
      </c>
      <c r="E6" s="48" t="s">
        <v>30</v>
      </c>
      <c r="F6" s="19" t="s">
        <v>337</v>
      </c>
      <c r="G6" s="19" t="s">
        <v>956</v>
      </c>
      <c r="H6" s="3" t="s">
        <v>2144</v>
      </c>
      <c r="I6" s="19" t="s">
        <v>336</v>
      </c>
      <c r="J6" s="19">
        <v>28</v>
      </c>
      <c r="K6" s="113" t="s">
        <v>2202</v>
      </c>
      <c r="L6" s="19" t="s">
        <v>406</v>
      </c>
      <c r="M6" s="19">
        <v>500</v>
      </c>
      <c r="O6" s="19">
        <v>20</v>
      </c>
      <c r="P6" s="19">
        <v>4</v>
      </c>
      <c r="Q6" s="19"/>
      <c r="R6" s="19" t="s">
        <v>409</v>
      </c>
      <c r="S6" s="19" t="s">
        <v>2211</v>
      </c>
      <c r="T6" s="4"/>
      <c r="U6" s="19"/>
    </row>
    <row r="7" spans="2:21" x14ac:dyDescent="0.15">
      <c r="B7" s="19">
        <v>4</v>
      </c>
      <c r="C7" s="19">
        <v>5.5</v>
      </c>
      <c r="D7" s="19" t="s">
        <v>76</v>
      </c>
      <c r="E7" s="48" t="s">
        <v>32</v>
      </c>
      <c r="F7" s="19" t="s">
        <v>339</v>
      </c>
      <c r="G7" s="19" t="s">
        <v>2201</v>
      </c>
      <c r="H7" s="3" t="s">
        <v>2146</v>
      </c>
      <c r="I7" s="19" t="s">
        <v>338</v>
      </c>
      <c r="J7" s="19">
        <v>35</v>
      </c>
      <c r="L7" s="19" t="s">
        <v>407</v>
      </c>
      <c r="M7" s="19">
        <v>400</v>
      </c>
      <c r="O7" s="19">
        <v>19</v>
      </c>
      <c r="P7" s="19">
        <v>5</v>
      </c>
      <c r="Q7" s="19"/>
      <c r="R7" s="19"/>
      <c r="S7" s="19" t="s">
        <v>2212</v>
      </c>
      <c r="T7" s="4"/>
      <c r="U7" s="19"/>
    </row>
    <row r="8" spans="2:21" x14ac:dyDescent="0.15">
      <c r="B8" s="19">
        <v>5</v>
      </c>
      <c r="C8" s="19">
        <v>5</v>
      </c>
      <c r="D8" s="19" t="s">
        <v>78</v>
      </c>
      <c r="E8" s="48" t="s">
        <v>34</v>
      </c>
      <c r="F8" s="19" t="s">
        <v>341</v>
      </c>
      <c r="G8" s="19" t="s">
        <v>2197</v>
      </c>
      <c r="H8" s="3" t="s">
        <v>2145</v>
      </c>
      <c r="I8" s="19" t="s">
        <v>340</v>
      </c>
      <c r="J8" s="19">
        <v>42</v>
      </c>
      <c r="L8" s="19" t="s">
        <v>408</v>
      </c>
      <c r="M8" s="19">
        <v>300</v>
      </c>
      <c r="O8" s="19">
        <v>18</v>
      </c>
      <c r="P8" s="19">
        <v>6</v>
      </c>
      <c r="Q8" s="19"/>
      <c r="R8" s="19"/>
      <c r="S8" s="19" t="s">
        <v>2213</v>
      </c>
      <c r="T8" s="1"/>
      <c r="U8" s="19"/>
    </row>
    <row r="9" spans="2:21" x14ac:dyDescent="0.15">
      <c r="B9" s="19">
        <v>6</v>
      </c>
      <c r="C9" s="19">
        <v>4.5</v>
      </c>
      <c r="D9" s="19" t="s">
        <v>79</v>
      </c>
      <c r="E9" s="48" t="s">
        <v>35</v>
      </c>
      <c r="F9" s="19" t="s">
        <v>343</v>
      </c>
      <c r="G9" s="19" t="s">
        <v>2198</v>
      </c>
      <c r="H9" s="3" t="s">
        <v>2152</v>
      </c>
      <c r="I9" s="19" t="s">
        <v>342</v>
      </c>
      <c r="J9" s="19">
        <v>49</v>
      </c>
      <c r="L9" s="19" t="s">
        <v>409</v>
      </c>
      <c r="M9" s="19">
        <v>200</v>
      </c>
      <c r="O9" s="19">
        <v>17</v>
      </c>
      <c r="P9" s="19">
        <v>7</v>
      </c>
      <c r="Q9" s="19"/>
      <c r="R9" s="19" t="s">
        <v>2435</v>
      </c>
      <c r="S9" s="19" t="s">
        <v>2214</v>
      </c>
      <c r="T9" s="4" t="s">
        <v>2268</v>
      </c>
      <c r="U9" s="19"/>
    </row>
    <row r="10" spans="2:21" x14ac:dyDescent="0.15">
      <c r="B10" s="19">
        <v>7</v>
      </c>
      <c r="C10" s="19">
        <v>4</v>
      </c>
      <c r="D10" s="19" t="s">
        <v>81</v>
      </c>
      <c r="E10" s="17" t="s">
        <v>2200</v>
      </c>
      <c r="F10" s="19" t="s">
        <v>7</v>
      </c>
      <c r="H10" s="9" t="s">
        <v>409</v>
      </c>
      <c r="I10" s="19" t="s">
        <v>344</v>
      </c>
      <c r="J10" s="19">
        <v>56</v>
      </c>
      <c r="M10" s="19">
        <v>100</v>
      </c>
      <c r="O10" s="19">
        <v>16</v>
      </c>
      <c r="P10" s="19">
        <v>8</v>
      </c>
      <c r="Q10" s="19"/>
      <c r="S10" s="19" t="s">
        <v>2215</v>
      </c>
      <c r="T10" s="88" t="s">
        <v>2269</v>
      </c>
      <c r="U10" s="19"/>
    </row>
    <row r="11" spans="2:21" x14ac:dyDescent="0.15">
      <c r="B11" s="19">
        <v>8</v>
      </c>
      <c r="C11" s="19">
        <v>3.5</v>
      </c>
      <c r="D11" s="19" t="s">
        <v>83</v>
      </c>
      <c r="E11" s="19" t="s">
        <v>2196</v>
      </c>
      <c r="F11" s="19" t="s">
        <v>408</v>
      </c>
      <c r="H11" s="3" t="s">
        <v>408</v>
      </c>
      <c r="I11" s="19" t="s">
        <v>345</v>
      </c>
      <c r="J11" s="19">
        <f>+J10+7</f>
        <v>63</v>
      </c>
      <c r="M11" s="19">
        <v>0</v>
      </c>
      <c r="O11" s="19">
        <v>15</v>
      </c>
      <c r="P11" s="19">
        <v>9</v>
      </c>
      <c r="Q11" s="19"/>
      <c r="S11" s="19" t="s">
        <v>2216</v>
      </c>
      <c r="T11" t="s">
        <v>2272</v>
      </c>
      <c r="U11" s="19"/>
    </row>
    <row r="12" spans="2:21" x14ac:dyDescent="0.15">
      <c r="B12" s="19">
        <v>9</v>
      </c>
      <c r="C12" s="19">
        <v>3</v>
      </c>
      <c r="D12" s="19" t="s">
        <v>85</v>
      </c>
      <c r="E12" s="19" t="s">
        <v>2198</v>
      </c>
      <c r="F12" s="19" t="s">
        <v>409</v>
      </c>
      <c r="I12" s="19" t="s">
        <v>346</v>
      </c>
      <c r="J12" s="19">
        <v>70</v>
      </c>
      <c r="M12" s="19">
        <v>-100</v>
      </c>
      <c r="O12" s="19">
        <v>14</v>
      </c>
      <c r="P12" s="19">
        <v>10</v>
      </c>
      <c r="Q12" s="19"/>
      <c r="S12" s="19" t="s">
        <v>2217</v>
      </c>
      <c r="T12" s="19" t="s">
        <v>20</v>
      </c>
      <c r="U12" s="19"/>
    </row>
    <row r="13" spans="2:21" x14ac:dyDescent="0.15">
      <c r="B13" s="19">
        <v>10</v>
      </c>
      <c r="C13" s="19">
        <v>2.5</v>
      </c>
      <c r="D13" s="19" t="s">
        <v>87</v>
      </c>
      <c r="I13" s="19" t="s">
        <v>7</v>
      </c>
      <c r="J13" s="19">
        <v>77</v>
      </c>
      <c r="M13" s="19">
        <v>-200</v>
      </c>
      <c r="O13" s="19">
        <v>13</v>
      </c>
      <c r="P13" s="19">
        <v>11</v>
      </c>
      <c r="Q13" s="19"/>
      <c r="S13" s="19" t="s">
        <v>2206</v>
      </c>
      <c r="T13" s="19" t="s">
        <v>2270</v>
      </c>
      <c r="U13" s="19"/>
    </row>
    <row r="14" spans="2:21" x14ac:dyDescent="0.15">
      <c r="B14" s="19">
        <v>11</v>
      </c>
      <c r="C14" s="19">
        <v>2</v>
      </c>
      <c r="D14" s="19" t="s">
        <v>89</v>
      </c>
      <c r="I14" s="4" t="s">
        <v>408</v>
      </c>
      <c r="J14" s="19">
        <v>84</v>
      </c>
      <c r="M14" s="19">
        <v>-300</v>
      </c>
      <c r="O14" s="19">
        <v>12</v>
      </c>
      <c r="P14" s="19">
        <v>12</v>
      </c>
      <c r="Q14" s="19"/>
      <c r="S14" s="19" t="s">
        <v>2218</v>
      </c>
      <c r="T14" s="19" t="s">
        <v>2271</v>
      </c>
    </row>
    <row r="15" spans="2:21" x14ac:dyDescent="0.15">
      <c r="B15" s="19">
        <v>12</v>
      </c>
      <c r="C15" s="19">
        <v>1.5</v>
      </c>
      <c r="D15" s="19" t="s">
        <v>91</v>
      </c>
      <c r="E15" s="48" t="s">
        <v>2199</v>
      </c>
      <c r="I15" s="4" t="s">
        <v>409</v>
      </c>
      <c r="J15" s="19">
        <v>91</v>
      </c>
      <c r="M15" s="19">
        <v>-400</v>
      </c>
      <c r="O15" s="19">
        <v>11</v>
      </c>
      <c r="P15" s="19">
        <v>13</v>
      </c>
      <c r="Q15" s="19"/>
      <c r="S15" s="19" t="s">
        <v>2209</v>
      </c>
    </row>
    <row r="16" spans="2:21" x14ac:dyDescent="0.15">
      <c r="B16" s="19">
        <v>13</v>
      </c>
      <c r="C16" s="19">
        <v>1</v>
      </c>
      <c r="D16" s="19" t="s">
        <v>93</v>
      </c>
      <c r="E16" s="48" t="s">
        <v>981</v>
      </c>
      <c r="J16" s="19">
        <v>98</v>
      </c>
      <c r="M16" s="19">
        <v>-500</v>
      </c>
      <c r="O16" s="19">
        <v>10</v>
      </c>
      <c r="P16" s="19">
        <v>14</v>
      </c>
      <c r="Q16" s="19"/>
      <c r="S16" s="19" t="s">
        <v>2219</v>
      </c>
    </row>
    <row r="17" spans="2:20" x14ac:dyDescent="0.15">
      <c r="B17" s="19">
        <v>14</v>
      </c>
      <c r="C17" s="19">
        <v>0.5</v>
      </c>
      <c r="D17" s="19" t="s">
        <v>95</v>
      </c>
      <c r="E17" s="48" t="s">
        <v>1440</v>
      </c>
      <c r="J17" s="19">
        <v>105</v>
      </c>
      <c r="M17" s="19">
        <v>-600</v>
      </c>
      <c r="O17" s="19">
        <v>9</v>
      </c>
      <c r="P17" s="19">
        <v>15</v>
      </c>
      <c r="Q17" s="19"/>
      <c r="S17" s="19" t="s">
        <v>2220</v>
      </c>
    </row>
    <row r="18" spans="2:20" x14ac:dyDescent="0.15">
      <c r="B18" s="19">
        <v>15</v>
      </c>
      <c r="C18" s="19">
        <v>0</v>
      </c>
      <c r="D18" s="19" t="s">
        <v>97</v>
      </c>
      <c r="E18" s="48" t="s">
        <v>2095</v>
      </c>
      <c r="J18" s="19" t="s">
        <v>409</v>
      </c>
      <c r="M18" s="19">
        <v>-700</v>
      </c>
      <c r="O18" s="19">
        <v>8</v>
      </c>
      <c r="P18" s="19">
        <v>16</v>
      </c>
      <c r="Q18" s="19"/>
      <c r="S18" s="19" t="s">
        <v>2221</v>
      </c>
      <c r="T18" t="s">
        <v>2442</v>
      </c>
    </row>
    <row r="19" spans="2:20" x14ac:dyDescent="0.15">
      <c r="B19" s="19">
        <v>16</v>
      </c>
      <c r="C19" s="19">
        <v>-0.5</v>
      </c>
      <c r="D19" s="19" t="s">
        <v>66</v>
      </c>
      <c r="E19" s="19"/>
      <c r="J19" s="19" t="s">
        <v>408</v>
      </c>
      <c r="M19" s="19">
        <v>-800</v>
      </c>
      <c r="O19" s="19">
        <v>7</v>
      </c>
      <c r="P19" s="19">
        <v>17</v>
      </c>
      <c r="Q19" s="19"/>
      <c r="S19" s="19" t="s">
        <v>2222</v>
      </c>
    </row>
    <row r="20" spans="2:20" x14ac:dyDescent="0.15">
      <c r="B20" s="19">
        <v>17</v>
      </c>
      <c r="C20" s="19">
        <v>-1</v>
      </c>
      <c r="D20" s="19" t="s">
        <v>100</v>
      </c>
      <c r="J20" s="19"/>
      <c r="M20" s="19" t="s">
        <v>409</v>
      </c>
      <c r="O20" s="19">
        <v>6</v>
      </c>
      <c r="P20" s="19">
        <v>18</v>
      </c>
      <c r="Q20" s="19"/>
      <c r="S20" s="19" t="s">
        <v>2223</v>
      </c>
    </row>
    <row r="21" spans="2:20" x14ac:dyDescent="0.15">
      <c r="B21" s="19">
        <v>18</v>
      </c>
      <c r="C21" s="19">
        <v>-1.5</v>
      </c>
      <c r="D21" s="19" t="s">
        <v>101</v>
      </c>
      <c r="J21" s="19"/>
      <c r="M21" s="19"/>
      <c r="O21" s="19">
        <v>5</v>
      </c>
      <c r="P21" s="19">
        <v>19</v>
      </c>
      <c r="Q21" s="19"/>
      <c r="S21" s="19" t="s">
        <v>2224</v>
      </c>
    </row>
    <row r="22" spans="2:20" x14ac:dyDescent="0.15">
      <c r="B22" s="19">
        <v>19</v>
      </c>
      <c r="C22" s="19">
        <v>-2</v>
      </c>
      <c r="D22" s="19" t="s">
        <v>102</v>
      </c>
      <c r="M22" s="19" t="s">
        <v>2434</v>
      </c>
      <c r="O22" s="19">
        <v>4</v>
      </c>
      <c r="P22" s="19">
        <v>20</v>
      </c>
      <c r="Q22" s="19"/>
      <c r="S22" s="19" t="s">
        <v>2225</v>
      </c>
    </row>
    <row r="23" spans="2:20" x14ac:dyDescent="0.15">
      <c r="B23" s="19">
        <v>20</v>
      </c>
      <c r="C23" s="19">
        <v>-2.5</v>
      </c>
      <c r="D23" s="19" t="s">
        <v>103</v>
      </c>
      <c r="E23" s="19"/>
      <c r="M23" s="19"/>
      <c r="O23" s="19">
        <v>3</v>
      </c>
      <c r="P23" s="19">
        <v>21</v>
      </c>
      <c r="Q23" s="19"/>
      <c r="S23" s="19" t="s">
        <v>2207</v>
      </c>
    </row>
    <row r="24" spans="2:20" x14ac:dyDescent="0.15">
      <c r="B24" s="19">
        <v>21</v>
      </c>
      <c r="C24" s="19">
        <v>-3</v>
      </c>
      <c r="D24" s="19" t="s">
        <v>65</v>
      </c>
      <c r="F24" s="21" t="s">
        <v>415</v>
      </c>
      <c r="M24" s="19"/>
      <c r="O24" s="19">
        <v>2</v>
      </c>
      <c r="P24" s="19">
        <v>22</v>
      </c>
      <c r="Q24" s="19"/>
      <c r="S24" s="19" t="s">
        <v>2226</v>
      </c>
    </row>
    <row r="25" spans="2:20" x14ac:dyDescent="0.15">
      <c r="B25" s="19">
        <v>22</v>
      </c>
      <c r="C25" s="19">
        <v>-3.5</v>
      </c>
      <c r="D25" s="19" t="s">
        <v>105</v>
      </c>
      <c r="F25" t="s">
        <v>37</v>
      </c>
      <c r="G25" t="s">
        <v>412</v>
      </c>
      <c r="M25" s="19"/>
      <c r="O25" s="19">
        <v>1</v>
      </c>
      <c r="P25" s="19">
        <v>23</v>
      </c>
      <c r="Q25" s="19"/>
      <c r="S25" s="19" t="s">
        <v>2227</v>
      </c>
    </row>
    <row r="26" spans="2:20" x14ac:dyDescent="0.15">
      <c r="B26" s="19">
        <v>23</v>
      </c>
      <c r="C26" s="19">
        <v>-4</v>
      </c>
      <c r="D26" s="19" t="s">
        <v>73</v>
      </c>
      <c r="F26" t="s">
        <v>206</v>
      </c>
      <c r="G26" t="s">
        <v>413</v>
      </c>
      <c r="M26" s="19"/>
      <c r="O26" s="19">
        <v>0</v>
      </c>
      <c r="P26" s="19">
        <v>24</v>
      </c>
      <c r="Q26" s="19"/>
      <c r="S26" s="19" t="s">
        <v>408</v>
      </c>
    </row>
    <row r="27" spans="2:20" x14ac:dyDescent="0.15">
      <c r="B27" s="19">
        <v>24</v>
      </c>
      <c r="C27" s="19">
        <v>-4.5</v>
      </c>
      <c r="D27" s="19" t="s">
        <v>107</v>
      </c>
      <c r="M27" s="19"/>
      <c r="O27" s="19" t="s">
        <v>409</v>
      </c>
      <c r="P27" s="19" t="s">
        <v>408</v>
      </c>
      <c r="Q27" s="19"/>
      <c r="S27" s="19" t="s">
        <v>409</v>
      </c>
    </row>
    <row r="28" spans="2:20" x14ac:dyDescent="0.15">
      <c r="B28" s="19" t="s">
        <v>408</v>
      </c>
      <c r="C28" s="19">
        <v>-5</v>
      </c>
      <c r="D28" s="19" t="s">
        <v>108</v>
      </c>
      <c r="M28" s="19"/>
      <c r="O28" s="19"/>
      <c r="P28" s="19" t="s">
        <v>409</v>
      </c>
      <c r="Q28" s="19"/>
    </row>
    <row r="29" spans="2:20" x14ac:dyDescent="0.15">
      <c r="B29" s="19" t="s">
        <v>409</v>
      </c>
      <c r="C29" s="19">
        <v>-5.5</v>
      </c>
      <c r="D29" s="19" t="s">
        <v>59</v>
      </c>
      <c r="F29" t="s">
        <v>414</v>
      </c>
      <c r="M29" s="19"/>
      <c r="Q29" s="19"/>
    </row>
    <row r="30" spans="2:20" x14ac:dyDescent="0.15">
      <c r="C30" s="19">
        <v>-6</v>
      </c>
      <c r="D30" s="19" t="s">
        <v>84</v>
      </c>
      <c r="F30" t="s">
        <v>416</v>
      </c>
      <c r="M30" s="19"/>
      <c r="Q30" s="19"/>
    </row>
    <row r="31" spans="2:20" x14ac:dyDescent="0.15">
      <c r="B31" t="s">
        <v>2256</v>
      </c>
      <c r="C31" s="19">
        <v>-6.5</v>
      </c>
      <c r="D31" s="19" t="s">
        <v>98</v>
      </c>
      <c r="M31" s="19"/>
      <c r="Q31" s="19"/>
    </row>
    <row r="32" spans="2:20" x14ac:dyDescent="0.15">
      <c r="B32" s="101" t="s">
        <v>2399</v>
      </c>
      <c r="C32" s="19">
        <v>-7</v>
      </c>
      <c r="D32" s="19" t="s">
        <v>69</v>
      </c>
      <c r="Q32" s="19"/>
    </row>
    <row r="33" spans="2:17" x14ac:dyDescent="0.15">
      <c r="B33" s="102" t="s">
        <v>2154</v>
      </c>
      <c r="C33" s="19" t="s">
        <v>409</v>
      </c>
      <c r="D33" s="19" t="s">
        <v>90</v>
      </c>
      <c r="Q33" s="19"/>
    </row>
    <row r="34" spans="2:17" x14ac:dyDescent="0.15">
      <c r="B34" s="102">
        <v>4</v>
      </c>
      <c r="C34" s="19" t="s">
        <v>408</v>
      </c>
      <c r="D34" s="19" t="s">
        <v>55</v>
      </c>
      <c r="Q34" s="19"/>
    </row>
    <row r="35" spans="2:17" x14ac:dyDescent="0.15">
      <c r="B35" s="102">
        <v>3</v>
      </c>
      <c r="D35" s="19" t="s">
        <v>86</v>
      </c>
      <c r="G35" t="s">
        <v>2417</v>
      </c>
      <c r="Q35" s="19"/>
    </row>
    <row r="36" spans="2:17" x14ac:dyDescent="0.15">
      <c r="B36" s="102">
        <v>2</v>
      </c>
      <c r="D36" s="19" t="s">
        <v>94</v>
      </c>
      <c r="G36" t="s">
        <v>2416</v>
      </c>
      <c r="Q36" s="19"/>
    </row>
    <row r="37" spans="2:17" x14ac:dyDescent="0.15">
      <c r="B37" s="102">
        <v>1</v>
      </c>
      <c r="D37" s="19" t="s">
        <v>68</v>
      </c>
      <c r="Q37" s="19"/>
    </row>
    <row r="38" spans="2:17" x14ac:dyDescent="0.15">
      <c r="D38" s="19" t="s">
        <v>99</v>
      </c>
      <c r="Q38" s="19"/>
    </row>
    <row r="39" spans="2:17" x14ac:dyDescent="0.15">
      <c r="D39" s="19" t="s">
        <v>52</v>
      </c>
      <c r="Q39" s="19"/>
    </row>
    <row r="40" spans="2:17" x14ac:dyDescent="0.15">
      <c r="D40" s="19" t="s">
        <v>75</v>
      </c>
      <c r="Q40" s="19"/>
    </row>
    <row r="41" spans="2:17" x14ac:dyDescent="0.15">
      <c r="D41" s="19" t="s">
        <v>88</v>
      </c>
      <c r="Q41" s="19"/>
    </row>
    <row r="42" spans="2:17" x14ac:dyDescent="0.15">
      <c r="D42" s="19" t="s">
        <v>112</v>
      </c>
      <c r="Q42" s="19"/>
    </row>
    <row r="43" spans="2:17" x14ac:dyDescent="0.15">
      <c r="D43" s="19" t="s">
        <v>115</v>
      </c>
      <c r="Q43" s="19"/>
    </row>
    <row r="44" spans="2:17" x14ac:dyDescent="0.15">
      <c r="D44" s="19" t="s">
        <v>50</v>
      </c>
      <c r="Q44" s="19"/>
    </row>
    <row r="45" spans="2:17" x14ac:dyDescent="0.15">
      <c r="D45" s="19" t="s">
        <v>82</v>
      </c>
      <c r="Q45" s="19"/>
    </row>
    <row r="46" spans="2:17" x14ac:dyDescent="0.15">
      <c r="D46" s="19" t="s">
        <v>96</v>
      </c>
      <c r="Q46" s="19"/>
    </row>
    <row r="47" spans="2:17" x14ac:dyDescent="0.15">
      <c r="D47" s="19" t="s">
        <v>113</v>
      </c>
      <c r="Q47" s="19"/>
    </row>
    <row r="48" spans="2:17" x14ac:dyDescent="0.15">
      <c r="D48" s="19" t="s">
        <v>114</v>
      </c>
      <c r="Q48" s="19"/>
    </row>
    <row r="49" spans="4:17" x14ac:dyDescent="0.15">
      <c r="D49" s="19" t="s">
        <v>48</v>
      </c>
      <c r="Q49" s="19"/>
    </row>
    <row r="50" spans="4:17" x14ac:dyDescent="0.15">
      <c r="D50" s="19" t="s">
        <v>77</v>
      </c>
      <c r="Q50" s="19"/>
    </row>
    <row r="51" spans="4:17" x14ac:dyDescent="0.15">
      <c r="D51" s="19" t="s">
        <v>92</v>
      </c>
      <c r="Q51" s="19"/>
    </row>
    <row r="52" spans="4:17" x14ac:dyDescent="0.15">
      <c r="D52" s="19" t="s">
        <v>110</v>
      </c>
      <c r="Q52" s="19"/>
    </row>
    <row r="53" spans="4:17" x14ac:dyDescent="0.15">
      <c r="D53" s="19" t="s">
        <v>116</v>
      </c>
      <c r="Q53" s="19"/>
    </row>
    <row r="54" spans="4:17" x14ac:dyDescent="0.15">
      <c r="D54" s="19" t="s">
        <v>57</v>
      </c>
      <c r="Q54" s="19"/>
    </row>
    <row r="55" spans="4:17" x14ac:dyDescent="0.15">
      <c r="D55" s="19" t="s">
        <v>104</v>
      </c>
      <c r="Q55" s="19"/>
    </row>
    <row r="56" spans="4:17" x14ac:dyDescent="0.15">
      <c r="D56" s="19" t="s">
        <v>111</v>
      </c>
      <c r="Q56" s="19"/>
    </row>
    <row r="57" spans="4:17" x14ac:dyDescent="0.15">
      <c r="D57" s="19" t="s">
        <v>118</v>
      </c>
      <c r="Q57" s="19"/>
    </row>
    <row r="58" spans="4:17" x14ac:dyDescent="0.15">
      <c r="D58" s="19" t="s">
        <v>120</v>
      </c>
      <c r="Q58" s="19"/>
    </row>
    <row r="59" spans="4:17" x14ac:dyDescent="0.15">
      <c r="D59" s="19" t="s">
        <v>123</v>
      </c>
      <c r="Q59" s="19"/>
    </row>
    <row r="60" spans="4:17" x14ac:dyDescent="0.15">
      <c r="D60" s="19" t="s">
        <v>117</v>
      </c>
      <c r="Q60" s="19"/>
    </row>
    <row r="61" spans="4:17" x14ac:dyDescent="0.15">
      <c r="D61" s="19" t="s">
        <v>121</v>
      </c>
      <c r="Q61" s="19"/>
    </row>
    <row r="62" spans="4:17" x14ac:dyDescent="0.15">
      <c r="D62" s="19" t="s">
        <v>258</v>
      </c>
      <c r="Q62" s="19"/>
    </row>
    <row r="63" spans="4:17" x14ac:dyDescent="0.15">
      <c r="D63" s="19" t="s">
        <v>124</v>
      </c>
      <c r="Q63" s="19"/>
    </row>
    <row r="64" spans="4:17" x14ac:dyDescent="0.15">
      <c r="D64" s="19" t="s">
        <v>125</v>
      </c>
      <c r="Q64" s="19"/>
    </row>
    <row r="65" spans="4:17" x14ac:dyDescent="0.15">
      <c r="D65" s="19" t="s">
        <v>126</v>
      </c>
      <c r="Q65" s="19"/>
    </row>
    <row r="66" spans="4:17" x14ac:dyDescent="0.15">
      <c r="D66" s="19" t="s">
        <v>127</v>
      </c>
      <c r="Q66" s="19"/>
    </row>
    <row r="67" spans="4:17" x14ac:dyDescent="0.15">
      <c r="D67" s="19" t="s">
        <v>128</v>
      </c>
      <c r="Q67" s="19"/>
    </row>
    <row r="68" spans="4:17" x14ac:dyDescent="0.15">
      <c r="D68" s="19" t="s">
        <v>220</v>
      </c>
      <c r="Q68" s="19"/>
    </row>
    <row r="69" spans="4:17" x14ac:dyDescent="0.15">
      <c r="D69" s="19" t="s">
        <v>222</v>
      </c>
      <c r="Q69" s="19"/>
    </row>
    <row r="70" spans="4:17" x14ac:dyDescent="0.15">
      <c r="D70" s="19" t="s">
        <v>129</v>
      </c>
      <c r="Q70" s="19"/>
    </row>
    <row r="71" spans="4:17" x14ac:dyDescent="0.15">
      <c r="D71" s="19" t="s">
        <v>130</v>
      </c>
      <c r="Q71" s="19"/>
    </row>
    <row r="72" spans="4:17" x14ac:dyDescent="0.15">
      <c r="D72" s="19" t="s">
        <v>227</v>
      </c>
      <c r="Q72" s="19"/>
    </row>
    <row r="73" spans="4:17" x14ac:dyDescent="0.15">
      <c r="D73" s="19" t="s">
        <v>228</v>
      </c>
      <c r="Q73" s="19"/>
    </row>
    <row r="74" spans="4:17" x14ac:dyDescent="0.15">
      <c r="D74" s="19" t="s">
        <v>131</v>
      </c>
      <c r="Q74" s="19"/>
    </row>
    <row r="75" spans="4:17" x14ac:dyDescent="0.15">
      <c r="D75" s="19" t="s">
        <v>132</v>
      </c>
      <c r="Q75" s="19"/>
    </row>
    <row r="76" spans="4:17" x14ac:dyDescent="0.15">
      <c r="D76" s="19" t="s">
        <v>133</v>
      </c>
      <c r="Q76" s="19"/>
    </row>
    <row r="77" spans="4:17" x14ac:dyDescent="0.15">
      <c r="D77" s="19" t="s">
        <v>134</v>
      </c>
      <c r="Q77" s="19"/>
    </row>
    <row r="78" spans="4:17" x14ac:dyDescent="0.15">
      <c r="D78" s="19" t="s">
        <v>135</v>
      </c>
      <c r="Q78" s="19"/>
    </row>
    <row r="79" spans="4:17" x14ac:dyDescent="0.15">
      <c r="D79" s="19" t="s">
        <v>136</v>
      </c>
      <c r="Q79" s="19"/>
    </row>
    <row r="80" spans="4:17" x14ac:dyDescent="0.15">
      <c r="D80" s="19" t="s">
        <v>137</v>
      </c>
      <c r="Q80" s="19"/>
    </row>
    <row r="81" spans="4:17" x14ac:dyDescent="0.15">
      <c r="D81" s="19" t="s">
        <v>239</v>
      </c>
      <c r="Q81" s="19"/>
    </row>
    <row r="82" spans="4:17" x14ac:dyDescent="0.15">
      <c r="D82" s="19" t="s">
        <v>138</v>
      </c>
      <c r="Q82" s="19"/>
    </row>
    <row r="83" spans="4:17" x14ac:dyDescent="0.15">
      <c r="D83" s="19" t="s">
        <v>139</v>
      </c>
      <c r="Q83" s="19"/>
    </row>
    <row r="84" spans="4:17" x14ac:dyDescent="0.15">
      <c r="D84" s="19" t="s">
        <v>140</v>
      </c>
      <c r="Q84" s="19"/>
    </row>
    <row r="85" spans="4:17" x14ac:dyDescent="0.15">
      <c r="D85" s="19" t="s">
        <v>141</v>
      </c>
      <c r="Q85" s="19"/>
    </row>
    <row r="86" spans="4:17" x14ac:dyDescent="0.15">
      <c r="D86" s="19" t="s">
        <v>142</v>
      </c>
      <c r="Q86" s="19"/>
    </row>
    <row r="87" spans="4:17" x14ac:dyDescent="0.15">
      <c r="D87" s="19" t="s">
        <v>245</v>
      </c>
      <c r="Q87" s="19"/>
    </row>
    <row r="88" spans="4:17" x14ac:dyDescent="0.15">
      <c r="D88" s="19" t="s">
        <v>143</v>
      </c>
      <c r="Q88" s="19"/>
    </row>
    <row r="89" spans="4:17" x14ac:dyDescent="0.15">
      <c r="D89" s="19" t="s">
        <v>144</v>
      </c>
      <c r="Q89" s="19"/>
    </row>
    <row r="90" spans="4:17" x14ac:dyDescent="0.15">
      <c r="D90" s="19" t="s">
        <v>145</v>
      </c>
      <c r="Q90" s="19"/>
    </row>
    <row r="91" spans="4:17" x14ac:dyDescent="0.15">
      <c r="D91" s="19" t="s">
        <v>146</v>
      </c>
      <c r="Q91" s="19"/>
    </row>
    <row r="92" spans="4:17" x14ac:dyDescent="0.15">
      <c r="D92" s="19" t="s">
        <v>147</v>
      </c>
      <c r="Q92" s="19"/>
    </row>
    <row r="93" spans="4:17" x14ac:dyDescent="0.15">
      <c r="D93" s="19" t="s">
        <v>250</v>
      </c>
      <c r="Q93" s="19"/>
    </row>
    <row r="94" spans="4:17" x14ac:dyDescent="0.15">
      <c r="D94" s="19" t="s">
        <v>148</v>
      </c>
      <c r="Q94" s="19"/>
    </row>
    <row r="95" spans="4:17" x14ac:dyDescent="0.15">
      <c r="D95" s="19" t="s">
        <v>149</v>
      </c>
      <c r="Q95" s="19"/>
    </row>
    <row r="96" spans="4:17" x14ac:dyDescent="0.15">
      <c r="D96" s="19" t="s">
        <v>150</v>
      </c>
      <c r="Q96" s="19"/>
    </row>
    <row r="97" spans="4:17" x14ac:dyDescent="0.15">
      <c r="D97" s="19" t="s">
        <v>151</v>
      </c>
      <c r="Q97" s="19"/>
    </row>
    <row r="98" spans="4:17" x14ac:dyDescent="0.15">
      <c r="D98" s="19" t="s">
        <v>152</v>
      </c>
      <c r="Q98" s="19"/>
    </row>
    <row r="99" spans="4:17" x14ac:dyDescent="0.15">
      <c r="D99" s="19" t="s">
        <v>153</v>
      </c>
      <c r="Q99" s="19"/>
    </row>
    <row r="100" spans="4:17" x14ac:dyDescent="0.15">
      <c r="D100" s="19" t="s">
        <v>154</v>
      </c>
      <c r="Q100" s="19"/>
    </row>
    <row r="101" spans="4:17" x14ac:dyDescent="0.15">
      <c r="D101" s="19" t="s">
        <v>155</v>
      </c>
      <c r="Q101" s="19"/>
    </row>
    <row r="102" spans="4:17" x14ac:dyDescent="0.15">
      <c r="D102" s="19" t="s">
        <v>156</v>
      </c>
      <c r="Q102" s="19"/>
    </row>
    <row r="103" spans="4:17" x14ac:dyDescent="0.15">
      <c r="D103" s="19" t="s">
        <v>252</v>
      </c>
      <c r="Q103" s="19"/>
    </row>
    <row r="104" spans="4:17" x14ac:dyDescent="0.15">
      <c r="D104" s="19" t="s">
        <v>253</v>
      </c>
      <c r="Q104" s="19"/>
    </row>
    <row r="105" spans="4:17" x14ac:dyDescent="0.15">
      <c r="D105" s="19" t="s">
        <v>157</v>
      </c>
    </row>
    <row r="106" spans="4:17" x14ac:dyDescent="0.15">
      <c r="D106" s="19" t="s">
        <v>158</v>
      </c>
    </row>
    <row r="107" spans="4:17" x14ac:dyDescent="0.15">
      <c r="D107" s="19" t="s">
        <v>159</v>
      </c>
    </row>
    <row r="108" spans="4:17" x14ac:dyDescent="0.15">
      <c r="D108" s="19" t="s">
        <v>160</v>
      </c>
    </row>
    <row r="109" spans="4:17" x14ac:dyDescent="0.15">
      <c r="D109" s="19" t="s">
        <v>215</v>
      </c>
    </row>
    <row r="110" spans="4:17" x14ac:dyDescent="0.15">
      <c r="D110" s="19" t="s">
        <v>119</v>
      </c>
    </row>
    <row r="111" spans="4:17" x14ac:dyDescent="0.15">
      <c r="D111" s="19" t="s">
        <v>80</v>
      </c>
    </row>
    <row r="112" spans="4:17" x14ac:dyDescent="0.15">
      <c r="D112" s="19" t="s">
        <v>62</v>
      </c>
    </row>
    <row r="113" spans="4:4" x14ac:dyDescent="0.15">
      <c r="D113" s="19" t="s">
        <v>216</v>
      </c>
    </row>
    <row r="114" spans="4:4" x14ac:dyDescent="0.15">
      <c r="D114" s="19" t="s">
        <v>161</v>
      </c>
    </row>
    <row r="115" spans="4:4" x14ac:dyDescent="0.15">
      <c r="D115" s="19" t="s">
        <v>122</v>
      </c>
    </row>
    <row r="116" spans="4:4" x14ac:dyDescent="0.15">
      <c r="D116" s="19" t="s">
        <v>106</v>
      </c>
    </row>
    <row r="117" spans="4:4" x14ac:dyDescent="0.15">
      <c r="D117" s="19" t="s">
        <v>60</v>
      </c>
    </row>
    <row r="118" spans="4:4" x14ac:dyDescent="0.15">
      <c r="D118" s="19" t="s">
        <v>61</v>
      </c>
    </row>
    <row r="119" spans="4:4" x14ac:dyDescent="0.15">
      <c r="D119" s="19" t="s">
        <v>63</v>
      </c>
    </row>
    <row r="120" spans="4:4" x14ac:dyDescent="0.15">
      <c r="D120" s="19" t="s">
        <v>53</v>
      </c>
    </row>
    <row r="121" spans="4:4" x14ac:dyDescent="0.15">
      <c r="D121" s="19" t="s">
        <v>45</v>
      </c>
    </row>
    <row r="122" spans="4:4" x14ac:dyDescent="0.15">
      <c r="D122" s="19" t="s">
        <v>43</v>
      </c>
    </row>
    <row r="123" spans="4:4" x14ac:dyDescent="0.15">
      <c r="D123" s="19" t="s">
        <v>234</v>
      </c>
    </row>
    <row r="124" spans="4:4" x14ac:dyDescent="0.15">
      <c r="D124" s="19" t="s">
        <v>41</v>
      </c>
    </row>
    <row r="125" spans="4:4" x14ac:dyDescent="0.15">
      <c r="D125" s="19" t="s">
        <v>40</v>
      </c>
    </row>
    <row r="126" spans="4:4" x14ac:dyDescent="0.15">
      <c r="D126" s="19" t="s">
        <v>42</v>
      </c>
    </row>
    <row r="127" spans="4:4" x14ac:dyDescent="0.15">
      <c r="D127" s="19" t="s">
        <v>44</v>
      </c>
    </row>
    <row r="128" spans="4:4" x14ac:dyDescent="0.15">
      <c r="D128" s="19" t="s">
        <v>231</v>
      </c>
    </row>
    <row r="129" spans="4:4" x14ac:dyDescent="0.15">
      <c r="D129" s="19" t="s">
        <v>46</v>
      </c>
    </row>
    <row r="130" spans="4:4" x14ac:dyDescent="0.15">
      <c r="D130" s="19" t="s">
        <v>58</v>
      </c>
    </row>
    <row r="131" spans="4:4" x14ac:dyDescent="0.15">
      <c r="D131" s="19" t="s">
        <v>236</v>
      </c>
    </row>
    <row r="132" spans="4:4" x14ac:dyDescent="0.15">
      <c r="D132" s="19" t="s">
        <v>47</v>
      </c>
    </row>
    <row r="133" spans="4:4" x14ac:dyDescent="0.15">
      <c r="D133" s="19" t="s">
        <v>240</v>
      </c>
    </row>
    <row r="134" spans="4:4" x14ac:dyDescent="0.15">
      <c r="D134" s="19" t="s">
        <v>56</v>
      </c>
    </row>
    <row r="135" spans="4:4" x14ac:dyDescent="0.15">
      <c r="D135" s="19" t="s">
        <v>54</v>
      </c>
    </row>
    <row r="136" spans="4:4" x14ac:dyDescent="0.15">
      <c r="D136" s="19" t="s">
        <v>51</v>
      </c>
    </row>
    <row r="137" spans="4:4" x14ac:dyDescent="0.15">
      <c r="D137" s="19" t="s">
        <v>243</v>
      </c>
    </row>
    <row r="138" spans="4:4" x14ac:dyDescent="0.15">
      <c r="D138" s="19" t="s">
        <v>244</v>
      </c>
    </row>
    <row r="139" spans="4:4" x14ac:dyDescent="0.15">
      <c r="D139" s="19" t="s">
        <v>49</v>
      </c>
    </row>
    <row r="140" spans="4:4" x14ac:dyDescent="0.15">
      <c r="D140" s="19" t="s">
        <v>246</v>
      </c>
    </row>
    <row r="141" spans="4:4" x14ac:dyDescent="0.15">
      <c r="D141" s="19" t="s">
        <v>200</v>
      </c>
    </row>
    <row r="142" spans="4:4" x14ac:dyDescent="0.15">
      <c r="D142" s="19" t="s">
        <v>201</v>
      </c>
    </row>
    <row r="143" spans="4:4" x14ac:dyDescent="0.15">
      <c r="D143" s="19" t="s">
        <v>202</v>
      </c>
    </row>
    <row r="144" spans="4:4" x14ac:dyDescent="0.15">
      <c r="D144" s="19" t="s">
        <v>247</v>
      </c>
    </row>
    <row r="145" spans="4:4" x14ac:dyDescent="0.15">
      <c r="D145" s="19" t="s">
        <v>197</v>
      </c>
    </row>
    <row r="146" spans="4:4" x14ac:dyDescent="0.15">
      <c r="D146" s="19" t="s">
        <v>198</v>
      </c>
    </row>
    <row r="147" spans="4:4" x14ac:dyDescent="0.15">
      <c r="D147" s="19" t="s">
        <v>199</v>
      </c>
    </row>
    <row r="148" spans="4:4" x14ac:dyDescent="0.15">
      <c r="D148" s="19" t="s">
        <v>217</v>
      </c>
    </row>
    <row r="149" spans="4:4" x14ac:dyDescent="0.15">
      <c r="D149" s="19" t="s">
        <v>219</v>
      </c>
    </row>
    <row r="150" spans="4:4" x14ac:dyDescent="0.15">
      <c r="D150" s="19" t="s">
        <v>221</v>
      </c>
    </row>
    <row r="151" spans="4:4" x14ac:dyDescent="0.15">
      <c r="D151" s="19" t="s">
        <v>223</v>
      </c>
    </row>
    <row r="152" spans="4:4" x14ac:dyDescent="0.15">
      <c r="D152" s="19" t="s">
        <v>225</v>
      </c>
    </row>
    <row r="153" spans="4:4" x14ac:dyDescent="0.15">
      <c r="D153" s="19" t="s">
        <v>70</v>
      </c>
    </row>
    <row r="154" spans="4:4" x14ac:dyDescent="0.15">
      <c r="D154" s="19" t="s">
        <v>229</v>
      </c>
    </row>
    <row r="155" spans="4:4" x14ac:dyDescent="0.15">
      <c r="D155" s="19" t="s">
        <v>230</v>
      </c>
    </row>
    <row r="156" spans="4:4" x14ac:dyDescent="0.15">
      <c r="D156" s="19" t="s">
        <v>232</v>
      </c>
    </row>
    <row r="157" spans="4:4" x14ac:dyDescent="0.15">
      <c r="D157" s="19" t="s">
        <v>235</v>
      </c>
    </row>
    <row r="158" spans="4:4" x14ac:dyDescent="0.15">
      <c r="D158" s="19" t="s">
        <v>238</v>
      </c>
    </row>
    <row r="159" spans="4:4" x14ac:dyDescent="0.15">
      <c r="D159" s="19" t="s">
        <v>242</v>
      </c>
    </row>
    <row r="160" spans="4:4" x14ac:dyDescent="0.15">
      <c r="D160" s="19" t="s">
        <v>248</v>
      </c>
    </row>
    <row r="161" spans="4:4" x14ac:dyDescent="0.15">
      <c r="D161" s="19" t="s">
        <v>249</v>
      </c>
    </row>
    <row r="162" spans="4:4" x14ac:dyDescent="0.15">
      <c r="D162" s="19" t="s">
        <v>64</v>
      </c>
    </row>
    <row r="163" spans="4:4" x14ac:dyDescent="0.15">
      <c r="D163" s="19" t="s">
        <v>67</v>
      </c>
    </row>
    <row r="164" spans="4:4" x14ac:dyDescent="0.15">
      <c r="D164" s="19" t="s">
        <v>233</v>
      </c>
    </row>
    <row r="165" spans="4:4" x14ac:dyDescent="0.15">
      <c r="D165" s="19" t="s">
        <v>237</v>
      </c>
    </row>
    <row r="166" spans="4:4" x14ac:dyDescent="0.15">
      <c r="D166" s="19" t="s">
        <v>241</v>
      </c>
    </row>
    <row r="167" spans="4:4" x14ac:dyDescent="0.15">
      <c r="D167" s="19" t="s">
        <v>13</v>
      </c>
    </row>
    <row r="168" spans="4:4" x14ac:dyDescent="0.15">
      <c r="D168" s="19" t="s">
        <v>251</v>
      </c>
    </row>
    <row r="169" spans="4:4" x14ac:dyDescent="0.15">
      <c r="D169" s="22" t="s">
        <v>224</v>
      </c>
    </row>
    <row r="170" spans="4:4" x14ac:dyDescent="0.15">
      <c r="D170" s="22" t="s">
        <v>226</v>
      </c>
    </row>
    <row r="171" spans="4:4" x14ac:dyDescent="0.15">
      <c r="D171" s="19" t="s">
        <v>162</v>
      </c>
    </row>
    <row r="172" spans="4:4" x14ac:dyDescent="0.15">
      <c r="D172" s="19" t="s">
        <v>163</v>
      </c>
    </row>
    <row r="173" spans="4:4" x14ac:dyDescent="0.15">
      <c r="D173" s="19" t="s">
        <v>164</v>
      </c>
    </row>
    <row r="174" spans="4:4" x14ac:dyDescent="0.15">
      <c r="D174" s="19" t="s">
        <v>165</v>
      </c>
    </row>
    <row r="175" spans="4:4" x14ac:dyDescent="0.15">
      <c r="D175" s="19" t="s">
        <v>166</v>
      </c>
    </row>
    <row r="176" spans="4:4" x14ac:dyDescent="0.15">
      <c r="D176" s="19" t="s">
        <v>167</v>
      </c>
    </row>
    <row r="177" spans="4:4" x14ac:dyDescent="0.15">
      <c r="D177" s="19" t="s">
        <v>168</v>
      </c>
    </row>
    <row r="178" spans="4:4" x14ac:dyDescent="0.15">
      <c r="D178" s="19" t="s">
        <v>169</v>
      </c>
    </row>
    <row r="179" spans="4:4" x14ac:dyDescent="0.15">
      <c r="D179" s="19" t="s">
        <v>170</v>
      </c>
    </row>
    <row r="180" spans="4:4" x14ac:dyDescent="0.15">
      <c r="D180" s="19" t="s">
        <v>171</v>
      </c>
    </row>
    <row r="181" spans="4:4" x14ac:dyDescent="0.15">
      <c r="D181" s="19" t="s">
        <v>172</v>
      </c>
    </row>
    <row r="182" spans="4:4" x14ac:dyDescent="0.15">
      <c r="D182" s="19" t="s">
        <v>173</v>
      </c>
    </row>
    <row r="183" spans="4:4" x14ac:dyDescent="0.15">
      <c r="D183" s="19" t="s">
        <v>174</v>
      </c>
    </row>
    <row r="184" spans="4:4" x14ac:dyDescent="0.15">
      <c r="D184" s="19" t="s">
        <v>16</v>
      </c>
    </row>
    <row r="185" spans="4:4" x14ac:dyDescent="0.15">
      <c r="D185" s="19" t="s">
        <v>175</v>
      </c>
    </row>
    <row r="186" spans="4:4" x14ac:dyDescent="0.15">
      <c r="D186" s="19" t="s">
        <v>176</v>
      </c>
    </row>
    <row r="187" spans="4:4" x14ac:dyDescent="0.15">
      <c r="D187" s="19" t="s">
        <v>177</v>
      </c>
    </row>
    <row r="188" spans="4:4" x14ac:dyDescent="0.15">
      <c r="D188" s="19" t="s">
        <v>178</v>
      </c>
    </row>
    <row r="189" spans="4:4" x14ac:dyDescent="0.15">
      <c r="D189" s="19" t="s">
        <v>179</v>
      </c>
    </row>
    <row r="190" spans="4:4" x14ac:dyDescent="0.15">
      <c r="D190" s="19" t="s">
        <v>17</v>
      </c>
    </row>
    <row r="191" spans="4:4" x14ac:dyDescent="0.15">
      <c r="D191" s="19" t="s">
        <v>180</v>
      </c>
    </row>
    <row r="192" spans="4:4" x14ac:dyDescent="0.15">
      <c r="D192" s="19" t="s">
        <v>181</v>
      </c>
    </row>
    <row r="193" spans="4:4" x14ac:dyDescent="0.15">
      <c r="D193" s="19" t="s">
        <v>182</v>
      </c>
    </row>
    <row r="194" spans="4:4" x14ac:dyDescent="0.15">
      <c r="D194" s="19" t="s">
        <v>183</v>
      </c>
    </row>
    <row r="195" spans="4:4" x14ac:dyDescent="0.15">
      <c r="D195" s="19" t="s">
        <v>184</v>
      </c>
    </row>
    <row r="196" spans="4:4" x14ac:dyDescent="0.15">
      <c r="D196" s="19" t="s">
        <v>19</v>
      </c>
    </row>
    <row r="197" spans="4:4" x14ac:dyDescent="0.15">
      <c r="D197" s="19" t="s">
        <v>185</v>
      </c>
    </row>
    <row r="198" spans="4:4" x14ac:dyDescent="0.15">
      <c r="D198" s="19" t="s">
        <v>186</v>
      </c>
    </row>
    <row r="199" spans="4:4" x14ac:dyDescent="0.15">
      <c r="D199" s="19" t="s">
        <v>187</v>
      </c>
    </row>
    <row r="200" spans="4:4" x14ac:dyDescent="0.15">
      <c r="D200" s="19" t="s">
        <v>188</v>
      </c>
    </row>
    <row r="201" spans="4:4" x14ac:dyDescent="0.15">
      <c r="D201" s="19" t="s">
        <v>189</v>
      </c>
    </row>
    <row r="202" spans="4:4" x14ac:dyDescent="0.15">
      <c r="D202" s="19" t="s">
        <v>21</v>
      </c>
    </row>
    <row r="203" spans="4:4" x14ac:dyDescent="0.15">
      <c r="D203" s="19" t="s">
        <v>190</v>
      </c>
    </row>
    <row r="204" spans="4:4" x14ac:dyDescent="0.15">
      <c r="D204" s="19" t="s">
        <v>191</v>
      </c>
    </row>
    <row r="205" spans="4:4" x14ac:dyDescent="0.15">
      <c r="D205" s="19" t="s">
        <v>192</v>
      </c>
    </row>
    <row r="206" spans="4:4" x14ac:dyDescent="0.15">
      <c r="D206" s="19" t="s">
        <v>193</v>
      </c>
    </row>
    <row r="207" spans="4:4" x14ac:dyDescent="0.15">
      <c r="D207" s="19" t="s">
        <v>194</v>
      </c>
    </row>
    <row r="208" spans="4:4" x14ac:dyDescent="0.15">
      <c r="D208" s="19" t="s">
        <v>22</v>
      </c>
    </row>
    <row r="209" spans="4:4" x14ac:dyDescent="0.15">
      <c r="D209" s="19" t="s">
        <v>195</v>
      </c>
    </row>
    <row r="210" spans="4:4" x14ac:dyDescent="0.15">
      <c r="D210" s="19" t="s">
        <v>196</v>
      </c>
    </row>
  </sheetData>
  <phoneticPr fontId="7"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X238"/>
  <sheetViews>
    <sheetView tabSelected="1" zoomScale="109" zoomScaleNormal="130" workbookViewId="0">
      <selection activeCell="F12" sqref="F12"/>
    </sheetView>
  </sheetViews>
  <sheetFormatPr baseColWidth="10" defaultColWidth="8.83203125" defaultRowHeight="14" x14ac:dyDescent="0.15"/>
  <cols>
    <col min="1" max="1" width="20.83203125" customWidth="1"/>
    <col min="2" max="2" width="12.33203125" customWidth="1"/>
    <col min="3" max="3" width="9.1640625" customWidth="1"/>
    <col min="4" max="4" width="13" customWidth="1"/>
    <col min="6" max="6" width="23" bestFit="1" customWidth="1"/>
    <col min="7" max="7" width="10.83203125" style="19" customWidth="1"/>
    <col min="8" max="8" width="16.83203125" bestFit="1" customWidth="1"/>
    <col min="10" max="10" width="9.5" bestFit="1" customWidth="1"/>
    <col min="11" max="11" width="10.33203125" bestFit="1" customWidth="1"/>
    <col min="13" max="13" width="8.6640625" style="19" customWidth="1"/>
    <col min="17" max="17" width="14" bestFit="1" customWidth="1"/>
  </cols>
  <sheetData>
    <row r="1" spans="1:22" x14ac:dyDescent="0.15">
      <c r="B1" t="s">
        <v>2430</v>
      </c>
      <c r="R1" t="s">
        <v>2242</v>
      </c>
    </row>
    <row r="2" spans="1:22" x14ac:dyDescent="0.15">
      <c r="B2" s="86" t="s">
        <v>10</v>
      </c>
      <c r="C2" s="86"/>
      <c r="D2" s="86"/>
      <c r="E2" s="86"/>
      <c r="F2" s="86"/>
      <c r="G2" s="85"/>
      <c r="H2" s="86"/>
      <c r="I2" s="86"/>
      <c r="J2" s="86"/>
      <c r="K2" s="86"/>
      <c r="L2" s="86"/>
      <c r="M2" s="85"/>
      <c r="N2" s="86"/>
    </row>
    <row r="3" spans="1:22" x14ac:dyDescent="0.15">
      <c r="B3" s="21" t="s">
        <v>2393</v>
      </c>
      <c r="Q3" t="s">
        <v>10</v>
      </c>
      <c r="R3" t="s">
        <v>2243</v>
      </c>
    </row>
    <row r="4" spans="1:22" x14ac:dyDescent="0.15">
      <c r="B4" s="21" t="s">
        <v>481</v>
      </c>
      <c r="Q4" t="s">
        <v>20</v>
      </c>
      <c r="R4" t="s">
        <v>2244</v>
      </c>
    </row>
    <row r="5" spans="1:22" x14ac:dyDescent="0.15">
      <c r="B5" t="s">
        <v>454</v>
      </c>
      <c r="Q5" t="s">
        <v>5</v>
      </c>
      <c r="R5" t="s">
        <v>2245</v>
      </c>
    </row>
    <row r="6" spans="1:22" x14ac:dyDescent="0.15">
      <c r="J6">
        <f>AVERAGEIF($E$10:$E$13,$H11,$F$10:$F$13)</f>
        <v>1185</v>
      </c>
      <c r="K6">
        <f>AVERAGEIF($E$10:$E$13,I$9,$F$10:$F$13)</f>
        <v>1200</v>
      </c>
      <c r="Q6" t="s">
        <v>6</v>
      </c>
      <c r="R6" t="s">
        <v>2246</v>
      </c>
      <c r="V6" s="19"/>
    </row>
    <row r="7" spans="1:22" x14ac:dyDescent="0.15">
      <c r="B7" t="s">
        <v>420</v>
      </c>
      <c r="C7" t="s">
        <v>421</v>
      </c>
      <c r="Q7" t="s">
        <v>206</v>
      </c>
      <c r="R7" s="11" t="s">
        <v>2247</v>
      </c>
      <c r="U7" s="11"/>
      <c r="V7" s="46"/>
    </row>
    <row r="8" spans="1:22" x14ac:dyDescent="0.15">
      <c r="I8" t="s">
        <v>433</v>
      </c>
      <c r="K8" s="19"/>
      <c r="M8"/>
      <c r="Q8" t="s">
        <v>324</v>
      </c>
      <c r="R8" s="11" t="s">
        <v>2248</v>
      </c>
      <c r="U8" s="11"/>
      <c r="V8" s="47"/>
    </row>
    <row r="9" spans="1:22" x14ac:dyDescent="0.15">
      <c r="A9" t="s">
        <v>2459</v>
      </c>
      <c r="B9" t="s">
        <v>302</v>
      </c>
      <c r="C9" t="s">
        <v>10</v>
      </c>
      <c r="D9" t="s">
        <v>424</v>
      </c>
      <c r="E9" t="s">
        <v>10</v>
      </c>
      <c r="F9" s="19" t="s">
        <v>426</v>
      </c>
      <c r="H9" s="19" t="s">
        <v>422</v>
      </c>
      <c r="I9" s="45">
        <v>1</v>
      </c>
      <c r="J9" s="45">
        <v>2</v>
      </c>
      <c r="K9" s="45">
        <v>3</v>
      </c>
      <c r="L9" s="45">
        <v>5</v>
      </c>
      <c r="M9" s="45">
        <v>9</v>
      </c>
      <c r="N9" s="45">
        <v>10</v>
      </c>
      <c r="Q9" t="s">
        <v>273</v>
      </c>
      <c r="R9" s="11" t="s">
        <v>2249</v>
      </c>
      <c r="U9" s="11"/>
      <c r="V9" s="47"/>
    </row>
    <row r="10" spans="1:22" x14ac:dyDescent="0.15">
      <c r="A10" s="128" t="s">
        <v>2460</v>
      </c>
      <c r="B10" s="129" t="s">
        <v>423</v>
      </c>
      <c r="C10" s="129">
        <v>1</v>
      </c>
      <c r="D10" s="129">
        <v>1200</v>
      </c>
      <c r="E10" s="129">
        <v>1</v>
      </c>
      <c r="F10" s="19">
        <f>AVERAGEIF($C$10:$C$15,E10,$D$10:$D$15)</f>
        <v>1200</v>
      </c>
      <c r="H10" s="45">
        <v>1</v>
      </c>
      <c r="I10" s="48">
        <f>IFERROR(AVERAGEIF($E$10:$E$13,$H10,$F$10:$F$13)-AVERAGEIF($E$10:$E$13,I$9,$F$10:$F$13),"")</f>
        <v>0</v>
      </c>
      <c r="J10" s="48">
        <f>IFERROR(AVERAGEIF($E$10:$E$13,$H10,$F$10:$F$13)-AVERAGEIF($E$10:$E$13,J$9,$F$10:$F$13),"")</f>
        <v>15</v>
      </c>
      <c r="K10" s="48" t="str">
        <f t="shared" ref="I10:N15" si="0">IFERROR(AVERAGEIF($E$10:$E$13,$H10,$F$10:$F$13)-AVERAGEIF($E$10:$E$13,K$9,$F$10:$F$13),"")</f>
        <v/>
      </c>
      <c r="L10" s="48">
        <f t="shared" si="0"/>
        <v>42.5</v>
      </c>
      <c r="M10" s="48" t="str">
        <f t="shared" si="0"/>
        <v/>
      </c>
      <c r="N10" s="48">
        <f t="shared" si="0"/>
        <v>76</v>
      </c>
      <c r="R10" s="11"/>
      <c r="U10" s="11"/>
      <c r="V10" s="47"/>
    </row>
    <row r="11" spans="1:22" x14ac:dyDescent="0.15">
      <c r="A11" s="128" t="s">
        <v>2460</v>
      </c>
      <c r="B11" s="129" t="s">
        <v>423</v>
      </c>
      <c r="C11" s="129">
        <v>2</v>
      </c>
      <c r="D11" s="129">
        <v>1180</v>
      </c>
      <c r="E11" s="129">
        <v>2</v>
      </c>
      <c r="F11" s="19">
        <f>AVERAGEIF($C$10:$C$15,E11,$D$10:$D$15)</f>
        <v>1185</v>
      </c>
      <c r="H11" s="45">
        <v>2</v>
      </c>
      <c r="I11" s="48">
        <f>IFERROR(AVERAGEIF($E$10:$E$13,$H11,$F$10:$F$13)-AVERAGEIF($E$10:$E$13,I$9,$F$10:$F$13),"")</f>
        <v>-15</v>
      </c>
      <c r="J11" s="48">
        <f t="shared" si="0"/>
        <v>0</v>
      </c>
      <c r="K11" s="48" t="str">
        <f t="shared" si="0"/>
        <v/>
      </c>
      <c r="L11" s="48">
        <f t="shared" si="0"/>
        <v>27.5</v>
      </c>
      <c r="M11" s="48" t="str">
        <f t="shared" si="0"/>
        <v/>
      </c>
      <c r="N11" s="48">
        <f t="shared" si="0"/>
        <v>61</v>
      </c>
      <c r="Q11" t="s">
        <v>2257</v>
      </c>
      <c r="R11" s="11"/>
      <c r="U11" s="11"/>
      <c r="V11" s="47"/>
    </row>
    <row r="12" spans="1:22" x14ac:dyDescent="0.15">
      <c r="A12" t="s">
        <v>2461</v>
      </c>
      <c r="B12" s="43" t="s">
        <v>423</v>
      </c>
      <c r="C12" s="43">
        <v>10</v>
      </c>
      <c r="D12" s="43">
        <v>1124</v>
      </c>
      <c r="E12" s="43">
        <v>5</v>
      </c>
      <c r="F12" s="19">
        <f>AVERAGEIF($C$10:$C$15,E12,$D$10:$D$15)</f>
        <v>1157.5</v>
      </c>
      <c r="H12" s="45">
        <v>3</v>
      </c>
      <c r="I12" s="48" t="str">
        <f t="shared" si="0"/>
        <v/>
      </c>
      <c r="J12" s="48" t="str">
        <f t="shared" si="0"/>
        <v/>
      </c>
      <c r="K12" s="48" t="str">
        <f t="shared" si="0"/>
        <v/>
      </c>
      <c r="L12" s="48" t="str">
        <f t="shared" si="0"/>
        <v/>
      </c>
      <c r="M12" s="48" t="str">
        <f t="shared" si="0"/>
        <v/>
      </c>
      <c r="N12" s="48" t="str">
        <f t="shared" si="0"/>
        <v/>
      </c>
      <c r="R12" s="46"/>
      <c r="U12" s="11"/>
      <c r="V12" s="47"/>
    </row>
    <row r="13" spans="1:22" x14ac:dyDescent="0.15">
      <c r="A13" s="128" t="s">
        <v>2462</v>
      </c>
      <c r="B13" s="129" t="s">
        <v>423</v>
      </c>
      <c r="C13" s="129">
        <v>5</v>
      </c>
      <c r="D13" s="129">
        <v>1160</v>
      </c>
      <c r="E13" s="129">
        <v>10</v>
      </c>
      <c r="F13" s="129">
        <f>AVERAGEIF($C$10:$C$15,E13,$D$10:$D$15)</f>
        <v>1124</v>
      </c>
      <c r="H13" s="45">
        <v>5</v>
      </c>
      <c r="I13" s="48">
        <f t="shared" si="0"/>
        <v>-42.5</v>
      </c>
      <c r="J13" s="48">
        <f t="shared" si="0"/>
        <v>-27.5</v>
      </c>
      <c r="K13" s="48" t="str">
        <f t="shared" si="0"/>
        <v/>
      </c>
      <c r="L13" s="48">
        <f t="shared" si="0"/>
        <v>0</v>
      </c>
      <c r="M13" s="48" t="str">
        <f t="shared" si="0"/>
        <v/>
      </c>
      <c r="N13" s="48">
        <f t="shared" si="0"/>
        <v>33.5</v>
      </c>
      <c r="Q13" s="6" t="s">
        <v>2258</v>
      </c>
      <c r="U13" s="11"/>
      <c r="V13" s="47"/>
    </row>
    <row r="14" spans="1:22" x14ac:dyDescent="0.15">
      <c r="A14" s="128" t="s">
        <v>2463</v>
      </c>
      <c r="B14" s="129" t="s">
        <v>423</v>
      </c>
      <c r="C14" s="129">
        <v>5</v>
      </c>
      <c r="D14" s="129">
        <v>1155</v>
      </c>
      <c r="E14" s="128"/>
      <c r="F14" s="129"/>
      <c r="H14" s="45">
        <v>9</v>
      </c>
      <c r="I14" s="48" t="str">
        <f t="shared" si="0"/>
        <v/>
      </c>
      <c r="J14" s="48" t="str">
        <f t="shared" si="0"/>
        <v/>
      </c>
      <c r="K14" s="48" t="str">
        <f t="shared" si="0"/>
        <v/>
      </c>
      <c r="L14" s="48" t="str">
        <f t="shared" si="0"/>
        <v/>
      </c>
      <c r="M14" s="48" t="str">
        <f t="shared" si="0"/>
        <v/>
      </c>
      <c r="N14" s="48" t="str">
        <f t="shared" si="0"/>
        <v/>
      </c>
      <c r="Q14" t="s">
        <v>2261</v>
      </c>
      <c r="U14" s="11"/>
      <c r="V14" s="47"/>
    </row>
    <row r="15" spans="1:22" x14ac:dyDescent="0.15">
      <c r="A15" s="128" t="s">
        <v>2463</v>
      </c>
      <c r="B15" s="129" t="s">
        <v>423</v>
      </c>
      <c r="C15" s="129">
        <v>2</v>
      </c>
      <c r="D15" s="129">
        <v>1190</v>
      </c>
      <c r="E15" s="128"/>
      <c r="F15" s="129"/>
      <c r="H15" s="45">
        <v>10</v>
      </c>
      <c r="I15" s="48">
        <f t="shared" si="0"/>
        <v>-76</v>
      </c>
      <c r="J15" s="48">
        <f t="shared" si="0"/>
        <v>-61</v>
      </c>
      <c r="K15" s="48" t="str">
        <f t="shared" si="0"/>
        <v/>
      </c>
      <c r="L15" s="48">
        <f t="shared" si="0"/>
        <v>-33.5</v>
      </c>
      <c r="M15" s="48" t="str">
        <f t="shared" si="0"/>
        <v/>
      </c>
      <c r="N15" s="48">
        <f t="shared" si="0"/>
        <v>0</v>
      </c>
      <c r="U15" s="11"/>
      <c r="V15" s="47"/>
    </row>
    <row r="16" spans="1:22" x14ac:dyDescent="0.15">
      <c r="F16" s="19"/>
      <c r="H16" s="11"/>
      <c r="K16" s="19"/>
      <c r="M16"/>
      <c r="Q16" t="s">
        <v>2265</v>
      </c>
      <c r="U16" s="11"/>
      <c r="V16" s="47"/>
    </row>
    <row r="17" spans="2:22" x14ac:dyDescent="0.15">
      <c r="H17" s="19" t="s">
        <v>434</v>
      </c>
      <c r="I17" s="45">
        <v>1</v>
      </c>
      <c r="J17" s="45">
        <v>2</v>
      </c>
      <c r="K17" s="45">
        <v>3</v>
      </c>
      <c r="L17" s="45">
        <v>5</v>
      </c>
      <c r="M17" s="45">
        <v>9</v>
      </c>
      <c r="N17" s="45">
        <v>10</v>
      </c>
      <c r="Q17" t="s">
        <v>2259</v>
      </c>
      <c r="U17" s="11"/>
      <c r="V17" s="47"/>
    </row>
    <row r="18" spans="2:22" x14ac:dyDescent="0.15">
      <c r="B18" s="44" t="s">
        <v>425</v>
      </c>
      <c r="C18" s="44">
        <v>2</v>
      </c>
      <c r="D18" s="44">
        <v>1195</v>
      </c>
      <c r="E18" s="44">
        <v>1</v>
      </c>
      <c r="F18" s="19">
        <v>1225</v>
      </c>
      <c r="H18" s="45">
        <v>1</v>
      </c>
      <c r="I18" s="48">
        <f t="shared" ref="I18:N23" si="1">IFERROR(AVERAGEIF($E$18:$E$22,$H18,$F$18:$F$22)-AVERAGEIF($E$18:$E$22,I$9,$F$18:$F$22),"")</f>
        <v>0</v>
      </c>
      <c r="J18" s="48">
        <f t="shared" si="1"/>
        <v>30</v>
      </c>
      <c r="K18" s="48" t="str">
        <f t="shared" si="1"/>
        <v/>
      </c>
      <c r="L18" s="48">
        <f t="shared" si="1"/>
        <v>67.5</v>
      </c>
      <c r="M18" s="48">
        <f t="shared" si="1"/>
        <v>93</v>
      </c>
      <c r="N18" s="48" t="str">
        <f t="shared" si="1"/>
        <v/>
      </c>
      <c r="Q18" t="s">
        <v>2262</v>
      </c>
      <c r="U18" s="11"/>
      <c r="V18" s="47"/>
    </row>
    <row r="19" spans="2:22" x14ac:dyDescent="0.15">
      <c r="B19" s="44" t="s">
        <v>425</v>
      </c>
      <c r="C19" s="44">
        <v>5</v>
      </c>
      <c r="D19" s="44">
        <v>1160</v>
      </c>
      <c r="E19" s="44">
        <v>2</v>
      </c>
      <c r="F19" s="19">
        <f>AVERAGEIF($C$18:$C$22,E19,$D$18:$D$22)</f>
        <v>1195</v>
      </c>
      <c r="H19" s="45">
        <v>2</v>
      </c>
      <c r="I19" s="48">
        <f t="shared" si="1"/>
        <v>-30</v>
      </c>
      <c r="J19" s="48">
        <f t="shared" si="1"/>
        <v>0</v>
      </c>
      <c r="K19" s="48" t="str">
        <f t="shared" si="1"/>
        <v/>
      </c>
      <c r="L19" s="48">
        <f t="shared" si="1"/>
        <v>37.5</v>
      </c>
      <c r="M19" s="48">
        <f t="shared" si="1"/>
        <v>63</v>
      </c>
      <c r="N19" s="48" t="str">
        <f t="shared" si="1"/>
        <v/>
      </c>
      <c r="Q19" t="s">
        <v>2263</v>
      </c>
      <c r="U19" s="11"/>
      <c r="V19" s="47"/>
    </row>
    <row r="20" spans="2:22" x14ac:dyDescent="0.15">
      <c r="B20" s="44" t="s">
        <v>425</v>
      </c>
      <c r="C20" s="44">
        <v>9</v>
      </c>
      <c r="D20" s="44">
        <v>1132</v>
      </c>
      <c r="E20" s="44">
        <v>5</v>
      </c>
      <c r="F20" s="19">
        <f>AVERAGEIF($C$18:$C$22,E20,$D$18:$D$22)</f>
        <v>1157.5</v>
      </c>
      <c r="H20" s="45">
        <v>3</v>
      </c>
      <c r="I20" s="48" t="str">
        <f t="shared" si="1"/>
        <v/>
      </c>
      <c r="J20" s="48" t="str">
        <f t="shared" si="1"/>
        <v/>
      </c>
      <c r="K20" s="48" t="str">
        <f t="shared" si="1"/>
        <v/>
      </c>
      <c r="L20" s="48" t="str">
        <f t="shared" si="1"/>
        <v/>
      </c>
      <c r="M20" s="48" t="str">
        <f t="shared" si="1"/>
        <v/>
      </c>
      <c r="N20" s="48" t="str">
        <f t="shared" si="1"/>
        <v/>
      </c>
      <c r="Q20" t="s">
        <v>2260</v>
      </c>
      <c r="U20" s="11"/>
      <c r="V20" s="47"/>
    </row>
    <row r="21" spans="2:22" x14ac:dyDescent="0.15">
      <c r="B21" s="44" t="s">
        <v>425</v>
      </c>
      <c r="C21" s="44">
        <v>1</v>
      </c>
      <c r="D21" s="44">
        <v>1210</v>
      </c>
      <c r="E21" s="44">
        <v>9</v>
      </c>
      <c r="F21" s="19">
        <f>AVERAGEIF($C$18:$C$22,E21,$D$18:$D$22)</f>
        <v>1132</v>
      </c>
      <c r="H21" s="45">
        <v>5</v>
      </c>
      <c r="I21" s="48">
        <f t="shared" si="1"/>
        <v>-67.5</v>
      </c>
      <c r="J21" s="48">
        <f t="shared" si="1"/>
        <v>-37.5</v>
      </c>
      <c r="K21" s="48" t="str">
        <f t="shared" si="1"/>
        <v/>
      </c>
      <c r="L21" s="48">
        <f t="shared" si="1"/>
        <v>0</v>
      </c>
      <c r="M21" s="48">
        <f t="shared" si="1"/>
        <v>25.5</v>
      </c>
      <c r="N21" s="48" t="str">
        <f t="shared" si="1"/>
        <v/>
      </c>
      <c r="U21" s="11"/>
      <c r="V21" s="47"/>
    </row>
    <row r="22" spans="2:22" x14ac:dyDescent="0.15">
      <c r="B22" s="44" t="s">
        <v>425</v>
      </c>
      <c r="C22" s="44">
        <v>5</v>
      </c>
      <c r="D22" s="44">
        <v>1155</v>
      </c>
      <c r="F22" s="19"/>
      <c r="H22" s="45">
        <v>9</v>
      </c>
      <c r="I22" s="48">
        <f t="shared" si="1"/>
        <v>-93</v>
      </c>
      <c r="J22" s="48">
        <f t="shared" si="1"/>
        <v>-63</v>
      </c>
      <c r="K22" s="48" t="str">
        <f t="shared" si="1"/>
        <v/>
      </c>
      <c r="L22" s="48">
        <f t="shared" si="1"/>
        <v>-25.5</v>
      </c>
      <c r="M22" s="48">
        <f t="shared" si="1"/>
        <v>0</v>
      </c>
      <c r="N22" s="48" t="str">
        <f t="shared" si="1"/>
        <v/>
      </c>
      <c r="U22" s="11"/>
      <c r="V22" s="47"/>
    </row>
    <row r="23" spans="2:22" x14ac:dyDescent="0.15">
      <c r="H23" s="45">
        <v>10</v>
      </c>
      <c r="I23" s="48" t="str">
        <f t="shared" si="1"/>
        <v/>
      </c>
      <c r="J23" s="48" t="str">
        <f t="shared" si="1"/>
        <v/>
      </c>
      <c r="K23" s="48" t="str">
        <f t="shared" si="1"/>
        <v/>
      </c>
      <c r="L23" s="48" t="str">
        <f t="shared" si="1"/>
        <v/>
      </c>
      <c r="M23" s="48" t="str">
        <f t="shared" si="1"/>
        <v/>
      </c>
      <c r="N23" s="48" t="str">
        <f t="shared" si="1"/>
        <v/>
      </c>
      <c r="U23" s="11"/>
      <c r="V23" s="47"/>
    </row>
    <row r="24" spans="2:22" x14ac:dyDescent="0.15">
      <c r="K24" s="19"/>
      <c r="M24"/>
      <c r="U24" s="11"/>
      <c r="V24" s="47"/>
    </row>
    <row r="25" spans="2:22" x14ac:dyDescent="0.15">
      <c r="K25" s="19"/>
      <c r="M25"/>
      <c r="U25" s="11"/>
      <c r="V25" s="47"/>
    </row>
    <row r="26" spans="2:22" x14ac:dyDescent="0.15">
      <c r="H26" s="19" t="s">
        <v>435</v>
      </c>
      <c r="I26" s="45">
        <v>1</v>
      </c>
      <c r="J26" s="45">
        <v>2</v>
      </c>
      <c r="K26" s="45">
        <v>3</v>
      </c>
      <c r="L26" s="45">
        <v>5</v>
      </c>
      <c r="M26" s="45">
        <v>9</v>
      </c>
      <c r="N26" s="45">
        <v>10</v>
      </c>
      <c r="U26" s="11"/>
      <c r="V26" s="47"/>
    </row>
    <row r="27" spans="2:22" x14ac:dyDescent="0.15">
      <c r="B27" s="22" t="s">
        <v>402</v>
      </c>
      <c r="C27" s="22">
        <v>3</v>
      </c>
      <c r="D27" s="22">
        <v>1182</v>
      </c>
      <c r="E27" s="22">
        <v>2</v>
      </c>
      <c r="F27" s="19">
        <f>AVERAGEIF($C$27:$C$31,E27,$D$27:$D$31)</f>
        <v>1194</v>
      </c>
      <c r="H27" s="45">
        <v>1</v>
      </c>
      <c r="I27" s="48" t="str">
        <f t="shared" ref="I27:N32" si="2">IFERROR(AVERAGEIF($E$27:$E$31,$H27,$F$27:$F$31)-AVERAGEIF($E$27:$E$31,I$9,$F$27:$F$31),"")</f>
        <v/>
      </c>
      <c r="J27" s="48" t="str">
        <f t="shared" si="2"/>
        <v/>
      </c>
      <c r="K27" s="48" t="str">
        <f t="shared" si="2"/>
        <v/>
      </c>
      <c r="L27" s="48" t="str">
        <f t="shared" si="2"/>
        <v/>
      </c>
      <c r="M27" s="48" t="str">
        <f t="shared" si="2"/>
        <v/>
      </c>
      <c r="N27" s="48" t="str">
        <f t="shared" si="2"/>
        <v/>
      </c>
      <c r="U27" s="11"/>
      <c r="V27" s="47"/>
    </row>
    <row r="28" spans="2:22" x14ac:dyDescent="0.15">
      <c r="B28" s="22" t="s">
        <v>402</v>
      </c>
      <c r="C28" s="22">
        <v>9</v>
      </c>
      <c r="D28" s="22">
        <v>1126</v>
      </c>
      <c r="E28" s="22">
        <v>3</v>
      </c>
      <c r="F28" s="19">
        <f>AVERAGEIF($C$27:$C$31,E28,$D$27:$D$31)</f>
        <v>1182</v>
      </c>
      <c r="H28" s="45">
        <v>2</v>
      </c>
      <c r="I28" s="48" t="str">
        <f t="shared" si="2"/>
        <v/>
      </c>
      <c r="J28" s="48">
        <f t="shared" si="2"/>
        <v>0</v>
      </c>
      <c r="K28" s="48">
        <f t="shared" si="2"/>
        <v>12</v>
      </c>
      <c r="L28" s="48">
        <f t="shared" si="2"/>
        <v>32</v>
      </c>
      <c r="M28" s="48">
        <f t="shared" si="2"/>
        <v>68</v>
      </c>
      <c r="N28" s="48">
        <f t="shared" si="2"/>
        <v>76</v>
      </c>
      <c r="U28" s="11"/>
      <c r="V28" s="47"/>
    </row>
    <row r="29" spans="2:22" x14ac:dyDescent="0.15">
      <c r="B29" s="22" t="s">
        <v>402</v>
      </c>
      <c r="C29" s="22">
        <v>10</v>
      </c>
      <c r="D29" s="22">
        <v>1118</v>
      </c>
      <c r="E29" s="22">
        <v>5</v>
      </c>
      <c r="F29" s="19">
        <f>AVERAGEIF($C$27:$C$31,E29,$D$27:$D$31)</f>
        <v>1162</v>
      </c>
      <c r="H29" s="45">
        <v>3</v>
      </c>
      <c r="I29" s="48" t="str">
        <f t="shared" si="2"/>
        <v/>
      </c>
      <c r="J29" s="48">
        <f t="shared" si="2"/>
        <v>-12</v>
      </c>
      <c r="K29" s="48">
        <f t="shared" si="2"/>
        <v>0</v>
      </c>
      <c r="L29" s="48">
        <f t="shared" si="2"/>
        <v>20</v>
      </c>
      <c r="M29" s="48">
        <f t="shared" si="2"/>
        <v>56</v>
      </c>
      <c r="N29" s="48">
        <f t="shared" si="2"/>
        <v>64</v>
      </c>
      <c r="U29" s="11"/>
      <c r="V29" s="47"/>
    </row>
    <row r="30" spans="2:22" x14ac:dyDescent="0.15">
      <c r="B30" s="22" t="s">
        <v>402</v>
      </c>
      <c r="C30" s="22">
        <v>5</v>
      </c>
      <c r="D30" s="22">
        <v>1162</v>
      </c>
      <c r="E30" s="22">
        <v>9</v>
      </c>
      <c r="F30" s="19">
        <f>AVERAGEIF($C$27:$C$31,E30,$D$27:$D$31)</f>
        <v>1126</v>
      </c>
      <c r="H30" s="45">
        <v>5</v>
      </c>
      <c r="I30" s="48" t="str">
        <f t="shared" si="2"/>
        <v/>
      </c>
      <c r="J30" s="48">
        <f t="shared" si="2"/>
        <v>-32</v>
      </c>
      <c r="K30" s="48">
        <f t="shared" si="2"/>
        <v>-20</v>
      </c>
      <c r="L30" s="48">
        <f t="shared" si="2"/>
        <v>0</v>
      </c>
      <c r="M30" s="48">
        <f t="shared" si="2"/>
        <v>36</v>
      </c>
      <c r="N30" s="48">
        <f t="shared" si="2"/>
        <v>44</v>
      </c>
      <c r="R30" s="11"/>
      <c r="S30" s="11"/>
      <c r="T30" s="11"/>
      <c r="U30" s="11"/>
      <c r="V30" s="47"/>
    </row>
    <row r="31" spans="2:22" x14ac:dyDescent="0.15">
      <c r="B31" s="22" t="s">
        <v>402</v>
      </c>
      <c r="C31" s="22">
        <v>2</v>
      </c>
      <c r="D31" s="22">
        <v>1194</v>
      </c>
      <c r="E31" s="22">
        <v>10</v>
      </c>
      <c r="F31" s="19">
        <f>AVERAGEIF($C$27:$C$31,E31,$D$27:$D$31)</f>
        <v>1118</v>
      </c>
      <c r="H31" s="45">
        <v>9</v>
      </c>
      <c r="I31" s="48" t="str">
        <f t="shared" si="2"/>
        <v/>
      </c>
      <c r="J31" s="48">
        <f t="shared" si="2"/>
        <v>-68</v>
      </c>
      <c r="K31" s="48">
        <f t="shared" si="2"/>
        <v>-56</v>
      </c>
      <c r="L31" s="48">
        <f t="shared" si="2"/>
        <v>-36</v>
      </c>
      <c r="M31" s="48">
        <f t="shared" si="2"/>
        <v>0</v>
      </c>
      <c r="N31" s="48">
        <f t="shared" si="2"/>
        <v>8</v>
      </c>
    </row>
    <row r="32" spans="2:22" x14ac:dyDescent="0.15">
      <c r="H32" s="45">
        <v>10</v>
      </c>
      <c r="I32" s="48" t="str">
        <f t="shared" si="2"/>
        <v/>
      </c>
      <c r="J32" s="48">
        <f t="shared" si="2"/>
        <v>-76</v>
      </c>
      <c r="K32" s="48">
        <f t="shared" si="2"/>
        <v>-64</v>
      </c>
      <c r="L32" s="48">
        <f t="shared" si="2"/>
        <v>-44</v>
      </c>
      <c r="M32" s="48">
        <f t="shared" si="2"/>
        <v>-8</v>
      </c>
      <c r="N32" s="48">
        <f t="shared" si="2"/>
        <v>0</v>
      </c>
    </row>
    <row r="33" spans="2:24" x14ac:dyDescent="0.15">
      <c r="E33" s="11"/>
      <c r="F33" s="11"/>
      <c r="H33" t="s">
        <v>207</v>
      </c>
      <c r="K33" s="19"/>
      <c r="M33"/>
    </row>
    <row r="34" spans="2:24" x14ac:dyDescent="0.15">
      <c r="H34" t="s">
        <v>437</v>
      </c>
      <c r="I34" s="46">
        <v>1</v>
      </c>
      <c r="J34" s="46">
        <v>2</v>
      </c>
      <c r="K34" s="46">
        <v>3</v>
      </c>
      <c r="L34" s="46">
        <v>5</v>
      </c>
      <c r="M34" s="46">
        <v>9</v>
      </c>
      <c r="N34" s="46">
        <v>10</v>
      </c>
    </row>
    <row r="35" spans="2:24" x14ac:dyDescent="0.15">
      <c r="H35" s="46">
        <v>1</v>
      </c>
      <c r="I35" s="17">
        <f>AVERAGE(I10,I18,I27,)</f>
        <v>0</v>
      </c>
      <c r="J35" s="17">
        <f>AVERAGE(J10,J18,J27,)</f>
        <v>15</v>
      </c>
      <c r="K35" s="17">
        <f t="shared" ref="K35:N35" si="3">AVERAGE(K10,K18,K27,)</f>
        <v>0</v>
      </c>
      <c r="L35" s="17">
        <f t="shared" si="3"/>
        <v>36.666666666666664</v>
      </c>
      <c r="M35" s="17">
        <f t="shared" si="3"/>
        <v>46.5</v>
      </c>
      <c r="N35" s="17">
        <f t="shared" si="3"/>
        <v>38</v>
      </c>
    </row>
    <row r="36" spans="2:24" x14ac:dyDescent="0.15">
      <c r="H36" s="46">
        <v>2</v>
      </c>
      <c r="I36" s="17">
        <f t="shared" ref="I36:N40" si="4">AVERAGE(I11,I19,I28,)</f>
        <v>-15</v>
      </c>
      <c r="J36" s="17">
        <f t="shared" si="4"/>
        <v>0</v>
      </c>
      <c r="K36" s="17">
        <f t="shared" si="4"/>
        <v>6</v>
      </c>
      <c r="L36" s="17">
        <f t="shared" si="4"/>
        <v>24.25</v>
      </c>
      <c r="M36" s="17">
        <f t="shared" si="4"/>
        <v>43.666666666666664</v>
      </c>
      <c r="N36" s="17">
        <f t="shared" si="4"/>
        <v>45.666666666666664</v>
      </c>
    </row>
    <row r="37" spans="2:24" x14ac:dyDescent="0.15">
      <c r="H37" s="46">
        <v>3</v>
      </c>
      <c r="I37" s="17">
        <f t="shared" si="4"/>
        <v>0</v>
      </c>
      <c r="J37" s="17">
        <f t="shared" si="4"/>
        <v>-6</v>
      </c>
      <c r="K37" s="17">
        <f t="shared" si="4"/>
        <v>0</v>
      </c>
      <c r="L37" s="17">
        <f t="shared" si="4"/>
        <v>10</v>
      </c>
      <c r="M37" s="17">
        <f t="shared" si="4"/>
        <v>28</v>
      </c>
      <c r="N37" s="17">
        <f t="shared" si="4"/>
        <v>32</v>
      </c>
    </row>
    <row r="38" spans="2:24" x14ac:dyDescent="0.15">
      <c r="H38" s="46">
        <v>5</v>
      </c>
      <c r="I38" s="17">
        <f t="shared" si="4"/>
        <v>-36.666666666666664</v>
      </c>
      <c r="J38" s="17">
        <f t="shared" si="4"/>
        <v>-24.25</v>
      </c>
      <c r="K38" s="17">
        <f t="shared" si="4"/>
        <v>-10</v>
      </c>
      <c r="L38" s="17">
        <f t="shared" si="4"/>
        <v>0</v>
      </c>
      <c r="M38" s="17">
        <f t="shared" si="4"/>
        <v>20.5</v>
      </c>
      <c r="N38" s="17">
        <f t="shared" si="4"/>
        <v>25.833333333333332</v>
      </c>
    </row>
    <row r="39" spans="2:24" x14ac:dyDescent="0.15">
      <c r="H39" s="46">
        <v>9</v>
      </c>
      <c r="I39" s="17">
        <f t="shared" si="4"/>
        <v>-46.5</v>
      </c>
      <c r="J39" s="17">
        <f t="shared" si="4"/>
        <v>-43.666666666666664</v>
      </c>
      <c r="K39" s="17">
        <f t="shared" si="4"/>
        <v>-28</v>
      </c>
      <c r="L39" s="17">
        <f t="shared" si="4"/>
        <v>-20.5</v>
      </c>
      <c r="M39" s="17">
        <f t="shared" si="4"/>
        <v>0</v>
      </c>
      <c r="N39" s="17">
        <f t="shared" si="4"/>
        <v>4</v>
      </c>
    </row>
    <row r="40" spans="2:24" x14ac:dyDescent="0.15">
      <c r="H40" s="46">
        <v>10</v>
      </c>
      <c r="I40" s="17">
        <f t="shared" si="4"/>
        <v>-38</v>
      </c>
      <c r="J40" s="17">
        <f t="shared" si="4"/>
        <v>-45.666666666666664</v>
      </c>
      <c r="K40" s="17">
        <f t="shared" si="4"/>
        <v>-32</v>
      </c>
      <c r="L40" s="17">
        <f t="shared" si="4"/>
        <v>-25.833333333333332</v>
      </c>
      <c r="M40" s="17">
        <f t="shared" si="4"/>
        <v>-4</v>
      </c>
      <c r="N40" s="17">
        <f t="shared" si="4"/>
        <v>0</v>
      </c>
    </row>
    <row r="41" spans="2:24" x14ac:dyDescent="0.15">
      <c r="J41" s="11"/>
      <c r="K41" s="11"/>
      <c r="L41" s="11"/>
      <c r="M41" s="46"/>
    </row>
    <row r="42" spans="2:24" x14ac:dyDescent="0.15">
      <c r="J42" s="11"/>
      <c r="K42" s="11"/>
      <c r="L42" s="11"/>
      <c r="M42" s="46"/>
    </row>
    <row r="43" spans="2:24" x14ac:dyDescent="0.15">
      <c r="B43" s="86" t="s">
        <v>20</v>
      </c>
      <c r="C43" s="86"/>
      <c r="D43" s="86"/>
      <c r="E43" s="86"/>
      <c r="F43" s="86"/>
      <c r="G43" s="85"/>
      <c r="H43" s="86"/>
      <c r="I43" s="86"/>
      <c r="J43" s="86"/>
      <c r="K43" s="86"/>
      <c r="L43" s="86"/>
      <c r="M43" s="85"/>
      <c r="N43" s="86"/>
      <c r="V43" s="11"/>
    </row>
    <row r="44" spans="2:24" x14ac:dyDescent="0.15">
      <c r="B44" t="s">
        <v>427</v>
      </c>
      <c r="G44" s="46"/>
      <c r="H44" s="11"/>
      <c r="I44" s="11"/>
      <c r="V44" s="11" t="str">
        <f>IFERROR(AVERAGEIF($F$53:$F$58,R53,$G$53:$G$58),"")</f>
        <v/>
      </c>
      <c r="W44" s="11"/>
      <c r="X44" s="17"/>
    </row>
    <row r="45" spans="2:24" x14ac:dyDescent="0.15">
      <c r="B45" t="s">
        <v>428</v>
      </c>
      <c r="G45" s="46"/>
      <c r="H45" s="11"/>
      <c r="I45" s="11"/>
      <c r="V45" s="11" t="str">
        <f>IFERROR(AVERAGEIF($F$53:$F$58,R54,$G$53:$G$58),"")</f>
        <v/>
      </c>
      <c r="X45" s="17"/>
    </row>
    <row r="46" spans="2:24" x14ac:dyDescent="0.15">
      <c r="B46" t="s">
        <v>429</v>
      </c>
      <c r="G46" s="46"/>
      <c r="H46" s="11"/>
      <c r="I46" s="11"/>
      <c r="V46" s="11" t="str">
        <f>IFERROR(AVERAGEIF($F$53:$F$58,R55,$G$53:$G$58),"")</f>
        <v/>
      </c>
      <c r="X46" s="17"/>
    </row>
    <row r="47" spans="2:24" x14ac:dyDescent="0.15">
      <c r="B47" t="s">
        <v>430</v>
      </c>
      <c r="G47" s="46"/>
      <c r="H47" s="11"/>
      <c r="I47" s="11"/>
      <c r="V47" s="11"/>
      <c r="X47" s="17"/>
    </row>
    <row r="48" spans="2:24" x14ac:dyDescent="0.15">
      <c r="G48" s="46"/>
      <c r="H48" s="11"/>
      <c r="I48" s="11"/>
      <c r="V48" s="11"/>
      <c r="X48" s="17"/>
    </row>
    <row r="49" spans="2:24" x14ac:dyDescent="0.15">
      <c r="B49" t="s">
        <v>420</v>
      </c>
      <c r="C49" t="s">
        <v>421</v>
      </c>
      <c r="V49" s="11" t="str">
        <f>IFERROR(AVERAGEIF($F$53:$F$58,R57,$G$53:$G$58),"")</f>
        <v/>
      </c>
      <c r="W49" s="11"/>
      <c r="X49" s="17"/>
    </row>
    <row r="50" spans="2:24" x14ac:dyDescent="0.15">
      <c r="V50" s="11" t="str">
        <f>IFERROR(AVERAGEIF($F$53:$F$58,R58,$G$53:$G$58),"")</f>
        <v/>
      </c>
      <c r="W50" s="11"/>
      <c r="X50" s="17"/>
    </row>
    <row r="51" spans="2:24" x14ac:dyDescent="0.15">
      <c r="F51" s="46"/>
      <c r="G51" s="46"/>
      <c r="H51" s="11"/>
      <c r="K51" t="s">
        <v>440</v>
      </c>
      <c r="L51" s="19"/>
      <c r="M51"/>
      <c r="V51" s="11" t="str">
        <f>IFERROR(AVERAGEIF($F$53:$F$58,R59,$G$53:$G$58),"")</f>
        <v/>
      </c>
      <c r="W51" s="11"/>
      <c r="X51" s="17"/>
    </row>
    <row r="52" spans="2:24" x14ac:dyDescent="0.15">
      <c r="C52" t="s">
        <v>302</v>
      </c>
      <c r="D52" t="s">
        <v>431</v>
      </c>
      <c r="E52" t="s">
        <v>20</v>
      </c>
      <c r="F52" s="46" t="s">
        <v>432</v>
      </c>
      <c r="G52" s="46" t="s">
        <v>424</v>
      </c>
      <c r="H52" s="11"/>
      <c r="J52" s="11" t="s">
        <v>422</v>
      </c>
      <c r="K52" s="49">
        <v>-2</v>
      </c>
      <c r="L52" s="49">
        <v>-1</v>
      </c>
      <c r="M52" s="49">
        <v>0</v>
      </c>
      <c r="N52" s="49">
        <v>1</v>
      </c>
      <c r="O52" s="49">
        <v>2</v>
      </c>
      <c r="P52" s="49">
        <v>3</v>
      </c>
      <c r="Q52" s="49">
        <v>4</v>
      </c>
      <c r="R52" s="49">
        <v>5</v>
      </c>
      <c r="V52" s="11" t="str">
        <f>IFERROR(AVERAGEIF($F$53:$F$58,R60,$G$53:$G$58),"")</f>
        <v/>
      </c>
      <c r="W52" s="11"/>
      <c r="X52" s="17"/>
    </row>
    <row r="53" spans="2:24" x14ac:dyDescent="0.15">
      <c r="C53" s="43" t="s">
        <v>423</v>
      </c>
      <c r="D53">
        <v>55</v>
      </c>
      <c r="E53">
        <v>58</v>
      </c>
      <c r="F53" s="11">
        <f>+E53-D53</f>
        <v>3</v>
      </c>
      <c r="G53" s="46">
        <v>1205</v>
      </c>
      <c r="H53" s="11">
        <f>AVERAGEIF($F$53:$F$58,F53,$G$53:$G$58)</f>
        <v>1205</v>
      </c>
      <c r="J53" s="49">
        <v>-2</v>
      </c>
      <c r="K53" s="11">
        <f t="shared" ref="K53:R60" si="5">IFERROR(AVERAGEIF($F$53:$F$58,$J53,$H$53:$H$58)-AVERAGEIF($F$53:$F$58,K$52,$H$53:$H$58),"")</f>
        <v>0</v>
      </c>
      <c r="L53" s="11" t="str">
        <f t="shared" si="5"/>
        <v/>
      </c>
      <c r="M53" s="11" t="str">
        <f t="shared" si="5"/>
        <v/>
      </c>
      <c r="N53" s="11" t="str">
        <f t="shared" si="5"/>
        <v/>
      </c>
      <c r="O53" s="11">
        <f t="shared" si="5"/>
        <v>63.5</v>
      </c>
      <c r="P53" s="11">
        <f t="shared" si="5"/>
        <v>132.5</v>
      </c>
      <c r="Q53" s="11">
        <f t="shared" si="5"/>
        <v>235.5</v>
      </c>
      <c r="R53" s="11">
        <f t="shared" si="5"/>
        <v>287.5</v>
      </c>
    </row>
    <row r="54" spans="2:24" x14ac:dyDescent="0.15">
      <c r="C54" s="43" t="s">
        <v>423</v>
      </c>
      <c r="D54">
        <v>56</v>
      </c>
      <c r="E54">
        <v>58</v>
      </c>
      <c r="F54" s="11">
        <f t="shared" ref="F54:F58" si="6">+E54-D54</f>
        <v>2</v>
      </c>
      <c r="G54" s="46">
        <v>1274</v>
      </c>
      <c r="H54" s="11">
        <f t="shared" ref="H54:H58" si="7">AVERAGEIF($F$53:$F$58,F54,$G$53:$G$58)</f>
        <v>1274</v>
      </c>
      <c r="J54" s="49">
        <v>-1</v>
      </c>
      <c r="K54" s="11" t="str">
        <f t="shared" si="5"/>
        <v/>
      </c>
      <c r="L54" s="11" t="str">
        <f t="shared" si="5"/>
        <v/>
      </c>
      <c r="M54" s="11" t="str">
        <f t="shared" si="5"/>
        <v/>
      </c>
      <c r="N54" s="11" t="str">
        <f t="shared" si="5"/>
        <v/>
      </c>
      <c r="O54" s="11" t="str">
        <f t="shared" si="5"/>
        <v/>
      </c>
      <c r="P54" s="11" t="str">
        <f t="shared" si="5"/>
        <v/>
      </c>
      <c r="Q54" s="11" t="str">
        <f t="shared" si="5"/>
        <v/>
      </c>
      <c r="R54" s="11" t="str">
        <f t="shared" si="5"/>
        <v/>
      </c>
    </row>
    <row r="55" spans="2:24" x14ac:dyDescent="0.15">
      <c r="C55" s="43" t="s">
        <v>423</v>
      </c>
      <c r="D55">
        <v>60</v>
      </c>
      <c r="E55">
        <v>58</v>
      </c>
      <c r="F55" s="11">
        <f t="shared" si="6"/>
        <v>-2</v>
      </c>
      <c r="G55" s="46">
        <v>1325</v>
      </c>
      <c r="H55" s="11">
        <f t="shared" si="7"/>
        <v>1337.5</v>
      </c>
      <c r="J55" s="49">
        <v>0</v>
      </c>
      <c r="K55" s="11" t="str">
        <f t="shared" si="5"/>
        <v/>
      </c>
      <c r="L55" s="11" t="str">
        <f t="shared" si="5"/>
        <v/>
      </c>
      <c r="M55" s="11" t="str">
        <f t="shared" si="5"/>
        <v/>
      </c>
      <c r="N55" s="11" t="str">
        <f t="shared" si="5"/>
        <v/>
      </c>
      <c r="O55" s="11" t="str">
        <f t="shared" si="5"/>
        <v/>
      </c>
      <c r="P55" s="11" t="str">
        <f t="shared" si="5"/>
        <v/>
      </c>
      <c r="Q55" s="11" t="str">
        <f t="shared" si="5"/>
        <v/>
      </c>
      <c r="R55" s="11" t="str">
        <f t="shared" si="5"/>
        <v/>
      </c>
    </row>
    <row r="56" spans="2:24" x14ac:dyDescent="0.15">
      <c r="C56" s="43" t="s">
        <v>423</v>
      </c>
      <c r="D56">
        <v>61</v>
      </c>
      <c r="E56">
        <v>59</v>
      </c>
      <c r="F56" s="11">
        <f t="shared" si="6"/>
        <v>-2</v>
      </c>
      <c r="G56" s="46">
        <v>1350</v>
      </c>
      <c r="H56" s="11">
        <f t="shared" si="7"/>
        <v>1337.5</v>
      </c>
      <c r="J56" s="49">
        <v>1</v>
      </c>
      <c r="K56" s="11" t="str">
        <f t="shared" si="5"/>
        <v/>
      </c>
      <c r="L56" s="11" t="str">
        <f t="shared" si="5"/>
        <v/>
      </c>
      <c r="M56" s="11" t="str">
        <f t="shared" si="5"/>
        <v/>
      </c>
      <c r="N56" s="11" t="str">
        <f t="shared" si="5"/>
        <v/>
      </c>
      <c r="O56" s="11" t="str">
        <f t="shared" si="5"/>
        <v/>
      </c>
      <c r="P56" s="11" t="str">
        <f t="shared" si="5"/>
        <v/>
      </c>
      <c r="Q56" s="11" t="str">
        <f t="shared" si="5"/>
        <v/>
      </c>
      <c r="R56" s="11" t="str">
        <f t="shared" si="5"/>
        <v/>
      </c>
    </row>
    <row r="57" spans="2:24" x14ac:dyDescent="0.15">
      <c r="C57" s="43" t="s">
        <v>423</v>
      </c>
      <c r="D57">
        <v>54</v>
      </c>
      <c r="E57">
        <v>59</v>
      </c>
      <c r="F57" s="11">
        <f t="shared" si="6"/>
        <v>5</v>
      </c>
      <c r="G57" s="46">
        <v>1050</v>
      </c>
      <c r="H57" s="11">
        <f t="shared" si="7"/>
        <v>1050</v>
      </c>
      <c r="J57" s="49">
        <v>2</v>
      </c>
      <c r="K57" s="11">
        <f>IFERROR(AVERAGEIF($F$53:$F$58,$J57,$H$53:$H$58)-AVERAGEIF($F$53:$F$58,K$52,$H$53:$H$58),"")</f>
        <v>-63.5</v>
      </c>
      <c r="L57" s="11" t="str">
        <f t="shared" si="5"/>
        <v/>
      </c>
      <c r="M57" s="11" t="str">
        <f t="shared" si="5"/>
        <v/>
      </c>
      <c r="N57" s="11" t="str">
        <f t="shared" si="5"/>
        <v/>
      </c>
      <c r="O57" s="11">
        <f t="shared" si="5"/>
        <v>0</v>
      </c>
      <c r="P57" s="11">
        <f t="shared" si="5"/>
        <v>69</v>
      </c>
      <c r="Q57" s="11">
        <f t="shared" si="5"/>
        <v>172</v>
      </c>
      <c r="R57" s="11">
        <f t="shared" si="5"/>
        <v>224</v>
      </c>
    </row>
    <row r="58" spans="2:24" x14ac:dyDescent="0.15">
      <c r="C58" s="43" t="s">
        <v>423</v>
      </c>
      <c r="D58">
        <v>55</v>
      </c>
      <c r="E58">
        <v>59</v>
      </c>
      <c r="F58" s="11">
        <f t="shared" si="6"/>
        <v>4</v>
      </c>
      <c r="G58" s="46">
        <v>1102</v>
      </c>
      <c r="H58" s="11">
        <f t="shared" si="7"/>
        <v>1102</v>
      </c>
      <c r="J58" s="49">
        <v>3</v>
      </c>
      <c r="K58" s="11">
        <f>IFERROR(AVERAGEIF($F$53:$F$58,$J58,$H$53:$H$58)-AVERAGEIF($F$53:$F$58,K$52,$H$53:$H$58),"")</f>
        <v>-132.5</v>
      </c>
      <c r="L58" s="11" t="str">
        <f t="shared" si="5"/>
        <v/>
      </c>
      <c r="M58" s="11" t="str">
        <f t="shared" si="5"/>
        <v/>
      </c>
      <c r="N58" s="11" t="str">
        <f t="shared" si="5"/>
        <v/>
      </c>
      <c r="O58" s="11">
        <f t="shared" si="5"/>
        <v>-69</v>
      </c>
      <c r="P58" s="11">
        <f t="shared" si="5"/>
        <v>0</v>
      </c>
      <c r="Q58" s="11">
        <f t="shared" si="5"/>
        <v>103</v>
      </c>
      <c r="R58" s="11">
        <f t="shared" si="5"/>
        <v>155</v>
      </c>
    </row>
    <row r="59" spans="2:24" x14ac:dyDescent="0.15">
      <c r="F59" s="11"/>
      <c r="G59" s="46"/>
      <c r="H59" s="11"/>
      <c r="J59" s="49">
        <v>4</v>
      </c>
      <c r="K59" s="11">
        <f t="shared" si="5"/>
        <v>-235.5</v>
      </c>
      <c r="L59" s="11" t="str">
        <f t="shared" si="5"/>
        <v/>
      </c>
      <c r="M59" s="11" t="str">
        <f t="shared" si="5"/>
        <v/>
      </c>
      <c r="N59" s="11" t="str">
        <f t="shared" si="5"/>
        <v/>
      </c>
      <c r="O59" s="11">
        <f t="shared" si="5"/>
        <v>-172</v>
      </c>
      <c r="P59" s="11">
        <f t="shared" si="5"/>
        <v>-103</v>
      </c>
      <c r="Q59" s="11">
        <f t="shared" si="5"/>
        <v>0</v>
      </c>
      <c r="R59" s="11">
        <f t="shared" si="5"/>
        <v>52</v>
      </c>
    </row>
    <row r="60" spans="2:24" x14ac:dyDescent="0.15">
      <c r="F60" s="11"/>
      <c r="G60" s="46"/>
      <c r="H60" s="11"/>
      <c r="J60" s="49">
        <v>5</v>
      </c>
      <c r="K60" s="11">
        <f t="shared" si="5"/>
        <v>-287.5</v>
      </c>
      <c r="L60" s="11" t="str">
        <f t="shared" si="5"/>
        <v/>
      </c>
      <c r="M60" s="11" t="str">
        <f t="shared" si="5"/>
        <v/>
      </c>
      <c r="N60" s="11" t="str">
        <f t="shared" si="5"/>
        <v/>
      </c>
      <c r="O60" s="11">
        <f t="shared" si="5"/>
        <v>-224</v>
      </c>
      <c r="P60" s="11">
        <f t="shared" si="5"/>
        <v>-155</v>
      </c>
      <c r="Q60" s="11">
        <f t="shared" si="5"/>
        <v>-52</v>
      </c>
      <c r="R60" s="11">
        <f t="shared" si="5"/>
        <v>0</v>
      </c>
    </row>
    <row r="62" spans="2:24" x14ac:dyDescent="0.15">
      <c r="K62" t="s">
        <v>440</v>
      </c>
      <c r="L62" s="19"/>
      <c r="M62"/>
    </row>
    <row r="63" spans="2:24" x14ac:dyDescent="0.15">
      <c r="J63" s="11" t="s">
        <v>434</v>
      </c>
      <c r="K63" s="49">
        <v>-2</v>
      </c>
      <c r="L63" s="49">
        <v>-1</v>
      </c>
      <c r="M63" s="49">
        <v>0</v>
      </c>
      <c r="N63" s="49">
        <v>1</v>
      </c>
      <c r="O63" s="49">
        <v>2</v>
      </c>
      <c r="P63" s="49">
        <v>3</v>
      </c>
      <c r="Q63" s="49">
        <v>4</v>
      </c>
      <c r="R63" s="49">
        <v>5</v>
      </c>
    </row>
    <row r="64" spans="2:24" x14ac:dyDescent="0.15">
      <c r="J64" s="49">
        <v>-2</v>
      </c>
      <c r="K64" t="str">
        <f t="shared" ref="K64:R71" si="8">IFERROR(AVERAGEIF($F$65:$F$69,$J64,$H$65:$H$69)-AVERAGEIF($F$65:$F$69,K$63,$H$65:$H$69),"")</f>
        <v/>
      </c>
      <c r="L64" t="str">
        <f t="shared" si="8"/>
        <v/>
      </c>
      <c r="M64" t="str">
        <f t="shared" si="8"/>
        <v/>
      </c>
      <c r="N64" t="str">
        <f t="shared" si="8"/>
        <v/>
      </c>
      <c r="O64" t="str">
        <f t="shared" si="8"/>
        <v/>
      </c>
      <c r="P64" t="str">
        <f t="shared" si="8"/>
        <v/>
      </c>
      <c r="Q64" t="str">
        <f t="shared" si="8"/>
        <v/>
      </c>
      <c r="R64" t="str">
        <f t="shared" si="8"/>
        <v/>
      </c>
    </row>
    <row r="65" spans="3:18" x14ac:dyDescent="0.15">
      <c r="C65" s="44" t="s">
        <v>425</v>
      </c>
      <c r="D65">
        <v>58</v>
      </c>
      <c r="E65">
        <v>58</v>
      </c>
      <c r="F65" s="11">
        <f>+E65-D65</f>
        <v>0</v>
      </c>
      <c r="G65" s="19">
        <v>1200</v>
      </c>
      <c r="H65">
        <f>AVERAGEIF($F$65:$F$69,F65,$G$65:$G$69)</f>
        <v>1210</v>
      </c>
      <c r="J65" s="49">
        <v>-1</v>
      </c>
      <c r="K65" t="str">
        <f t="shared" si="8"/>
        <v/>
      </c>
      <c r="L65">
        <f t="shared" si="8"/>
        <v>0</v>
      </c>
      <c r="M65">
        <f t="shared" si="8"/>
        <v>87</v>
      </c>
      <c r="N65" t="str">
        <f t="shared" si="8"/>
        <v/>
      </c>
      <c r="O65">
        <f t="shared" si="8"/>
        <v>123</v>
      </c>
      <c r="P65">
        <f t="shared" si="8"/>
        <v>198</v>
      </c>
      <c r="Q65" t="str">
        <f t="shared" si="8"/>
        <v/>
      </c>
      <c r="R65" t="str">
        <f t="shared" si="8"/>
        <v/>
      </c>
    </row>
    <row r="66" spans="3:18" x14ac:dyDescent="0.15">
      <c r="C66" s="44" t="s">
        <v>425</v>
      </c>
      <c r="D66">
        <v>59</v>
      </c>
      <c r="E66">
        <v>58</v>
      </c>
      <c r="F66" s="11">
        <f>+E66-D66</f>
        <v>-1</v>
      </c>
      <c r="G66" s="19">
        <v>1297</v>
      </c>
      <c r="H66">
        <f>AVERAGEIF($F$65:$F$69,F66,$G$65:$G$69)</f>
        <v>1297</v>
      </c>
      <c r="J66" s="49">
        <v>0</v>
      </c>
      <c r="K66" t="str">
        <f t="shared" si="8"/>
        <v/>
      </c>
      <c r="L66">
        <f t="shared" si="8"/>
        <v>-87</v>
      </c>
      <c r="M66">
        <f t="shared" si="8"/>
        <v>0</v>
      </c>
      <c r="N66" t="str">
        <f t="shared" si="8"/>
        <v/>
      </c>
      <c r="O66">
        <f t="shared" si="8"/>
        <v>36</v>
      </c>
      <c r="P66">
        <f t="shared" si="8"/>
        <v>111</v>
      </c>
      <c r="Q66" t="str">
        <f t="shared" si="8"/>
        <v/>
      </c>
      <c r="R66" t="str">
        <f t="shared" si="8"/>
        <v/>
      </c>
    </row>
    <row r="67" spans="3:18" x14ac:dyDescent="0.15">
      <c r="C67" s="44" t="s">
        <v>425</v>
      </c>
      <c r="D67">
        <v>56</v>
      </c>
      <c r="E67">
        <v>58</v>
      </c>
      <c r="F67" s="11">
        <f>+E67-D67</f>
        <v>2</v>
      </c>
      <c r="G67" s="19">
        <v>1174</v>
      </c>
      <c r="H67">
        <f>AVERAGEIF($F$65:$F$69,F67,$G$65:$G$69)</f>
        <v>1174</v>
      </c>
      <c r="J67" s="49">
        <v>1</v>
      </c>
      <c r="K67" t="str">
        <f t="shared" si="8"/>
        <v/>
      </c>
      <c r="L67" t="str">
        <f t="shared" si="8"/>
        <v/>
      </c>
      <c r="M67" t="str">
        <f t="shared" si="8"/>
        <v/>
      </c>
      <c r="N67" t="str">
        <f t="shared" si="8"/>
        <v/>
      </c>
      <c r="O67" t="str">
        <f t="shared" si="8"/>
        <v/>
      </c>
      <c r="P67" t="str">
        <f t="shared" si="8"/>
        <v/>
      </c>
      <c r="Q67" t="str">
        <f t="shared" si="8"/>
        <v/>
      </c>
      <c r="R67" t="str">
        <f t="shared" si="8"/>
        <v/>
      </c>
    </row>
    <row r="68" spans="3:18" x14ac:dyDescent="0.15">
      <c r="C68" s="44" t="s">
        <v>425</v>
      </c>
      <c r="D68">
        <v>57</v>
      </c>
      <c r="E68">
        <v>57</v>
      </c>
      <c r="F68" s="11">
        <f>+E68-D68</f>
        <v>0</v>
      </c>
      <c r="G68" s="19">
        <v>1220</v>
      </c>
      <c r="H68">
        <f>AVERAGEIF($F$65:$F$69,F68,$G$65:$G$69)</f>
        <v>1210</v>
      </c>
      <c r="J68" s="49">
        <v>2</v>
      </c>
      <c r="K68" t="str">
        <f t="shared" si="8"/>
        <v/>
      </c>
      <c r="L68">
        <f t="shared" si="8"/>
        <v>-123</v>
      </c>
      <c r="M68">
        <f t="shared" si="8"/>
        <v>-36</v>
      </c>
      <c r="N68" t="str">
        <f t="shared" si="8"/>
        <v/>
      </c>
      <c r="O68">
        <f t="shared" si="8"/>
        <v>0</v>
      </c>
      <c r="P68">
        <f t="shared" si="8"/>
        <v>75</v>
      </c>
      <c r="Q68" t="str">
        <f t="shared" si="8"/>
        <v/>
      </c>
      <c r="R68" t="str">
        <f t="shared" si="8"/>
        <v/>
      </c>
    </row>
    <row r="69" spans="3:18" x14ac:dyDescent="0.15">
      <c r="C69" s="44" t="s">
        <v>425</v>
      </c>
      <c r="D69">
        <v>54</v>
      </c>
      <c r="E69">
        <v>57</v>
      </c>
      <c r="F69" s="11">
        <f>+E69-D69</f>
        <v>3</v>
      </c>
      <c r="G69" s="19">
        <v>1099</v>
      </c>
      <c r="H69">
        <f>AVERAGEIF($F$65:$F$69,F69,$G$65:$G$69)</f>
        <v>1099</v>
      </c>
      <c r="J69" s="49">
        <v>3</v>
      </c>
      <c r="K69" t="str">
        <f t="shared" si="8"/>
        <v/>
      </c>
      <c r="L69">
        <f t="shared" si="8"/>
        <v>-198</v>
      </c>
      <c r="M69">
        <f t="shared" si="8"/>
        <v>-111</v>
      </c>
      <c r="N69" t="str">
        <f t="shared" si="8"/>
        <v/>
      </c>
      <c r="O69">
        <f t="shared" si="8"/>
        <v>-75</v>
      </c>
      <c r="P69">
        <f t="shared" si="8"/>
        <v>0</v>
      </c>
      <c r="Q69" t="str">
        <f t="shared" si="8"/>
        <v/>
      </c>
      <c r="R69" t="str">
        <f t="shared" si="8"/>
        <v/>
      </c>
    </row>
    <row r="70" spans="3:18" x14ac:dyDescent="0.15">
      <c r="J70" s="49">
        <v>4</v>
      </c>
      <c r="K70" t="str">
        <f t="shared" si="8"/>
        <v/>
      </c>
      <c r="L70" t="str">
        <f t="shared" si="8"/>
        <v/>
      </c>
      <c r="M70" t="str">
        <f t="shared" si="8"/>
        <v/>
      </c>
      <c r="N70" t="str">
        <f t="shared" si="8"/>
        <v/>
      </c>
      <c r="O70" t="str">
        <f t="shared" si="8"/>
        <v/>
      </c>
      <c r="P70" t="str">
        <f t="shared" si="8"/>
        <v/>
      </c>
      <c r="Q70" t="str">
        <f t="shared" si="8"/>
        <v/>
      </c>
      <c r="R70" t="str">
        <f t="shared" si="8"/>
        <v/>
      </c>
    </row>
    <row r="71" spans="3:18" x14ac:dyDescent="0.15">
      <c r="J71" s="49">
        <v>5</v>
      </c>
      <c r="K71" t="str">
        <f t="shared" si="8"/>
        <v/>
      </c>
      <c r="L71" t="str">
        <f t="shared" si="8"/>
        <v/>
      </c>
      <c r="M71" t="str">
        <f t="shared" si="8"/>
        <v/>
      </c>
      <c r="N71" t="str">
        <f t="shared" si="8"/>
        <v/>
      </c>
      <c r="O71" t="str">
        <f t="shared" si="8"/>
        <v/>
      </c>
      <c r="P71" t="str">
        <f t="shared" si="8"/>
        <v/>
      </c>
      <c r="Q71" t="str">
        <f t="shared" si="8"/>
        <v/>
      </c>
      <c r="R71" t="str">
        <f t="shared" si="8"/>
        <v/>
      </c>
    </row>
    <row r="73" spans="3:18" x14ac:dyDescent="0.15">
      <c r="J73" s="11" t="s">
        <v>435</v>
      </c>
      <c r="K73" s="49">
        <v>-2</v>
      </c>
      <c r="L73" s="49">
        <v>-1</v>
      </c>
      <c r="M73" s="49">
        <v>0</v>
      </c>
      <c r="N73" s="49">
        <v>1</v>
      </c>
      <c r="O73" s="49">
        <v>2</v>
      </c>
      <c r="P73" s="49">
        <v>3</v>
      </c>
      <c r="Q73" s="49">
        <v>4</v>
      </c>
      <c r="R73" s="49">
        <v>5</v>
      </c>
    </row>
    <row r="74" spans="3:18" x14ac:dyDescent="0.15">
      <c r="C74" s="22" t="s">
        <v>402</v>
      </c>
      <c r="D74">
        <v>60</v>
      </c>
      <c r="E74">
        <v>58</v>
      </c>
      <c r="F74" s="11">
        <f>+E74-D74</f>
        <v>-2</v>
      </c>
      <c r="G74" s="19">
        <v>1453</v>
      </c>
      <c r="H74">
        <f>AVERAGEIF($F$74:$F$78,F74,$G$74:$G$78)</f>
        <v>1453</v>
      </c>
      <c r="J74" s="49">
        <v>-2</v>
      </c>
      <c r="K74">
        <f t="shared" ref="K74:R81" si="9">IFERROR(AVERAGEIF($F$74:$F$78,$J74,$H$74:$H$78)-AVERAGEIF($F$74:$F$78,K$73,$H$74:$H$78),"")</f>
        <v>0</v>
      </c>
      <c r="L74" t="str">
        <f t="shared" si="9"/>
        <v/>
      </c>
      <c r="M74" t="str">
        <f t="shared" si="9"/>
        <v/>
      </c>
      <c r="N74">
        <f t="shared" si="9"/>
        <v>180.5</v>
      </c>
      <c r="O74" t="str">
        <f t="shared" si="9"/>
        <v/>
      </c>
      <c r="P74">
        <f t="shared" si="9"/>
        <v>327</v>
      </c>
      <c r="Q74">
        <f t="shared" si="9"/>
        <v>352</v>
      </c>
      <c r="R74" t="str">
        <f t="shared" si="9"/>
        <v/>
      </c>
    </row>
    <row r="75" spans="3:18" x14ac:dyDescent="0.15">
      <c r="C75" s="22" t="s">
        <v>402</v>
      </c>
      <c r="D75">
        <v>55</v>
      </c>
      <c r="E75">
        <v>58</v>
      </c>
      <c r="F75" s="11">
        <f>+E75-D75</f>
        <v>3</v>
      </c>
      <c r="G75" s="19">
        <v>1126</v>
      </c>
      <c r="H75">
        <f>AVERAGEIF($F$74:$F$78,F75,$G$74:$G$78)</f>
        <v>1126</v>
      </c>
      <c r="J75" s="49">
        <v>-1</v>
      </c>
      <c r="K75" t="str">
        <f t="shared" si="9"/>
        <v/>
      </c>
      <c r="L75" t="str">
        <f t="shared" si="9"/>
        <v/>
      </c>
      <c r="M75" t="str">
        <f t="shared" si="9"/>
        <v/>
      </c>
      <c r="N75" t="str">
        <f t="shared" si="9"/>
        <v/>
      </c>
      <c r="O75" t="str">
        <f t="shared" si="9"/>
        <v/>
      </c>
      <c r="P75" t="str">
        <f t="shared" si="9"/>
        <v/>
      </c>
      <c r="Q75" t="str">
        <f t="shared" si="9"/>
        <v/>
      </c>
      <c r="R75" t="str">
        <f t="shared" si="9"/>
        <v/>
      </c>
    </row>
    <row r="76" spans="3:18" x14ac:dyDescent="0.15">
      <c r="C76" s="22" t="s">
        <v>402</v>
      </c>
      <c r="D76">
        <v>58</v>
      </c>
      <c r="E76">
        <v>58</v>
      </c>
      <c r="F76" s="11">
        <v>1</v>
      </c>
      <c r="G76" s="19">
        <v>1295</v>
      </c>
      <c r="H76">
        <f>AVERAGEIF($F$74:$F$78,F76,$G$74:$G$78)</f>
        <v>1272.5</v>
      </c>
      <c r="J76" s="49">
        <v>0</v>
      </c>
      <c r="K76" t="str">
        <f t="shared" si="9"/>
        <v/>
      </c>
      <c r="L76" t="str">
        <f t="shared" si="9"/>
        <v/>
      </c>
      <c r="M76" t="str">
        <f t="shared" si="9"/>
        <v/>
      </c>
      <c r="N76" t="str">
        <f t="shared" si="9"/>
        <v/>
      </c>
      <c r="O76" t="str">
        <f t="shared" si="9"/>
        <v/>
      </c>
      <c r="P76" t="str">
        <f t="shared" si="9"/>
        <v/>
      </c>
      <c r="Q76" t="str">
        <f t="shared" si="9"/>
        <v/>
      </c>
      <c r="R76" t="str">
        <f t="shared" si="9"/>
        <v/>
      </c>
    </row>
    <row r="77" spans="3:18" x14ac:dyDescent="0.15">
      <c r="C77" s="22" t="s">
        <v>402</v>
      </c>
      <c r="D77">
        <v>55</v>
      </c>
      <c r="E77">
        <v>56</v>
      </c>
      <c r="F77" s="11">
        <f>+E77-D77</f>
        <v>1</v>
      </c>
      <c r="G77" s="19">
        <v>1250</v>
      </c>
      <c r="H77">
        <f>AVERAGEIF($F$74:$F$78,F77,$G$74:$G$78)</f>
        <v>1272.5</v>
      </c>
      <c r="J77" s="49">
        <v>1</v>
      </c>
      <c r="K77">
        <f t="shared" si="9"/>
        <v>-180.5</v>
      </c>
      <c r="L77" t="str">
        <f t="shared" si="9"/>
        <v/>
      </c>
      <c r="M77" t="str">
        <f t="shared" si="9"/>
        <v/>
      </c>
      <c r="N77">
        <f t="shared" si="9"/>
        <v>0</v>
      </c>
      <c r="O77" t="str">
        <f t="shared" si="9"/>
        <v/>
      </c>
      <c r="P77">
        <f t="shared" si="9"/>
        <v>146.5</v>
      </c>
      <c r="Q77">
        <f t="shared" si="9"/>
        <v>171.5</v>
      </c>
      <c r="R77" t="str">
        <f t="shared" si="9"/>
        <v/>
      </c>
    </row>
    <row r="78" spans="3:18" x14ac:dyDescent="0.15">
      <c r="C78" s="22" t="s">
        <v>402</v>
      </c>
      <c r="D78">
        <v>52</v>
      </c>
      <c r="E78">
        <v>56</v>
      </c>
      <c r="F78" s="11">
        <f>+E78-D78</f>
        <v>4</v>
      </c>
      <c r="G78" s="19">
        <v>1101</v>
      </c>
      <c r="H78">
        <f>AVERAGEIF($F$74:$F$78,F78,$G$74:$G$78)</f>
        <v>1101</v>
      </c>
      <c r="J78" s="49">
        <v>2</v>
      </c>
      <c r="K78" t="str">
        <f t="shared" si="9"/>
        <v/>
      </c>
      <c r="L78" t="str">
        <f t="shared" si="9"/>
        <v/>
      </c>
      <c r="M78" t="str">
        <f t="shared" si="9"/>
        <v/>
      </c>
      <c r="N78" t="str">
        <f t="shared" si="9"/>
        <v/>
      </c>
      <c r="O78" t="str">
        <f t="shared" si="9"/>
        <v/>
      </c>
      <c r="P78" t="str">
        <f t="shared" si="9"/>
        <v/>
      </c>
      <c r="Q78" t="str">
        <f t="shared" si="9"/>
        <v/>
      </c>
      <c r="R78" t="str">
        <f t="shared" si="9"/>
        <v/>
      </c>
    </row>
    <row r="79" spans="3:18" x14ac:dyDescent="0.15">
      <c r="J79" s="49">
        <v>3</v>
      </c>
      <c r="K79">
        <f t="shared" si="9"/>
        <v>-327</v>
      </c>
      <c r="L79" t="str">
        <f t="shared" si="9"/>
        <v/>
      </c>
      <c r="M79" t="str">
        <f t="shared" si="9"/>
        <v/>
      </c>
      <c r="N79">
        <f t="shared" si="9"/>
        <v>-146.5</v>
      </c>
      <c r="O79" t="str">
        <f t="shared" si="9"/>
        <v/>
      </c>
      <c r="P79">
        <f t="shared" si="9"/>
        <v>0</v>
      </c>
      <c r="Q79">
        <f t="shared" si="9"/>
        <v>25</v>
      </c>
      <c r="R79" t="str">
        <f t="shared" si="9"/>
        <v/>
      </c>
    </row>
    <row r="80" spans="3:18" x14ac:dyDescent="0.15">
      <c r="J80" s="49">
        <v>4</v>
      </c>
      <c r="K80">
        <f t="shared" si="9"/>
        <v>-352</v>
      </c>
      <c r="L80" t="str">
        <f t="shared" si="9"/>
        <v/>
      </c>
      <c r="M80" t="str">
        <f t="shared" si="9"/>
        <v/>
      </c>
      <c r="N80">
        <f t="shared" si="9"/>
        <v>-171.5</v>
      </c>
      <c r="O80" t="str">
        <f t="shared" si="9"/>
        <v/>
      </c>
      <c r="P80">
        <f t="shared" si="9"/>
        <v>-25</v>
      </c>
      <c r="Q80">
        <f t="shared" si="9"/>
        <v>0</v>
      </c>
      <c r="R80" t="str">
        <f t="shared" si="9"/>
        <v/>
      </c>
    </row>
    <row r="81" spans="2:19" x14ac:dyDescent="0.15">
      <c r="J81" s="49">
        <v>5</v>
      </c>
      <c r="K81" t="str">
        <f t="shared" si="9"/>
        <v/>
      </c>
      <c r="L81" t="str">
        <f t="shared" si="9"/>
        <v/>
      </c>
      <c r="M81" t="str">
        <f t="shared" si="9"/>
        <v/>
      </c>
      <c r="N81" t="str">
        <f t="shared" si="9"/>
        <v/>
      </c>
      <c r="O81" t="str">
        <f t="shared" si="9"/>
        <v/>
      </c>
      <c r="P81" t="str">
        <f t="shared" si="9"/>
        <v/>
      </c>
      <c r="Q81" t="str">
        <f t="shared" si="9"/>
        <v/>
      </c>
      <c r="R81" t="str">
        <f t="shared" si="9"/>
        <v/>
      </c>
    </row>
    <row r="82" spans="2:19" x14ac:dyDescent="0.15">
      <c r="L82" s="19"/>
      <c r="M82"/>
    </row>
    <row r="83" spans="2:19" x14ac:dyDescent="0.15">
      <c r="J83" t="s">
        <v>207</v>
      </c>
      <c r="K83" t="s">
        <v>439</v>
      </c>
      <c r="L83" s="19"/>
      <c r="M83"/>
    </row>
    <row r="84" spans="2:19" x14ac:dyDescent="0.15">
      <c r="J84" t="s">
        <v>438</v>
      </c>
      <c r="K84" s="49">
        <v>-2</v>
      </c>
      <c r="L84" s="49">
        <v>-1</v>
      </c>
      <c r="M84" s="49">
        <v>0</v>
      </c>
      <c r="N84" s="49">
        <v>1</v>
      </c>
      <c r="O84" s="49">
        <v>2</v>
      </c>
      <c r="P84" s="49">
        <v>3</v>
      </c>
      <c r="Q84" s="49">
        <v>4</v>
      </c>
      <c r="R84" s="49">
        <v>5</v>
      </c>
    </row>
    <row r="85" spans="2:19" x14ac:dyDescent="0.15">
      <c r="J85" s="49">
        <v>-2</v>
      </c>
      <c r="K85" s="17">
        <f t="shared" ref="K85:R92" si="10">IFERROR(AVERAGE(K53,K64,K74),"")</f>
        <v>0</v>
      </c>
      <c r="L85" s="17" t="str">
        <f t="shared" si="10"/>
        <v/>
      </c>
      <c r="M85" s="17" t="str">
        <f t="shared" si="10"/>
        <v/>
      </c>
      <c r="N85" s="17">
        <f t="shared" si="10"/>
        <v>180.5</v>
      </c>
      <c r="O85" s="17">
        <f t="shared" si="10"/>
        <v>63.5</v>
      </c>
      <c r="P85" s="17">
        <f t="shared" si="10"/>
        <v>229.75</v>
      </c>
      <c r="Q85" s="17">
        <f t="shared" si="10"/>
        <v>293.75</v>
      </c>
      <c r="R85" s="17">
        <f t="shared" si="10"/>
        <v>287.5</v>
      </c>
    </row>
    <row r="86" spans="2:19" x14ac:dyDescent="0.15">
      <c r="J86" s="49">
        <v>-1</v>
      </c>
      <c r="K86" s="17" t="str">
        <f t="shared" si="10"/>
        <v/>
      </c>
      <c r="L86" s="17">
        <f t="shared" si="10"/>
        <v>0</v>
      </c>
      <c r="M86" s="17">
        <f t="shared" si="10"/>
        <v>87</v>
      </c>
      <c r="N86" s="17" t="str">
        <f t="shared" si="10"/>
        <v/>
      </c>
      <c r="O86" s="17">
        <f t="shared" si="10"/>
        <v>123</v>
      </c>
      <c r="P86" s="17">
        <f t="shared" si="10"/>
        <v>198</v>
      </c>
      <c r="Q86" s="17" t="str">
        <f t="shared" si="10"/>
        <v/>
      </c>
      <c r="R86" s="17" t="str">
        <f t="shared" si="10"/>
        <v/>
      </c>
    </row>
    <row r="87" spans="2:19" x14ac:dyDescent="0.15">
      <c r="J87" s="49">
        <v>0</v>
      </c>
      <c r="K87" s="17" t="str">
        <f t="shared" si="10"/>
        <v/>
      </c>
      <c r="L87" s="17">
        <f t="shared" si="10"/>
        <v>-87</v>
      </c>
      <c r="M87" s="17">
        <f t="shared" si="10"/>
        <v>0</v>
      </c>
      <c r="N87" s="17" t="str">
        <f t="shared" si="10"/>
        <v/>
      </c>
      <c r="O87" s="17">
        <f t="shared" si="10"/>
        <v>36</v>
      </c>
      <c r="P87" s="17">
        <f t="shared" si="10"/>
        <v>111</v>
      </c>
      <c r="Q87" s="17" t="str">
        <f t="shared" si="10"/>
        <v/>
      </c>
      <c r="R87" s="17" t="str">
        <f t="shared" si="10"/>
        <v/>
      </c>
    </row>
    <row r="88" spans="2:19" x14ac:dyDescent="0.15">
      <c r="J88" s="49">
        <v>1</v>
      </c>
      <c r="K88" s="17">
        <f t="shared" si="10"/>
        <v>-180.5</v>
      </c>
      <c r="L88" s="17" t="str">
        <f t="shared" si="10"/>
        <v/>
      </c>
      <c r="M88" s="17" t="str">
        <f t="shared" si="10"/>
        <v/>
      </c>
      <c r="N88" s="17">
        <f t="shared" si="10"/>
        <v>0</v>
      </c>
      <c r="O88" s="17" t="str">
        <f t="shared" si="10"/>
        <v/>
      </c>
      <c r="P88" s="17">
        <f t="shared" si="10"/>
        <v>146.5</v>
      </c>
      <c r="Q88" s="17">
        <f t="shared" si="10"/>
        <v>171.5</v>
      </c>
      <c r="R88" s="17" t="str">
        <f t="shared" si="10"/>
        <v/>
      </c>
    </row>
    <row r="89" spans="2:19" x14ac:dyDescent="0.15">
      <c r="J89" s="49">
        <v>2</v>
      </c>
      <c r="K89" s="17">
        <f t="shared" si="10"/>
        <v>-63.5</v>
      </c>
      <c r="L89" s="17">
        <f t="shared" si="10"/>
        <v>-123</v>
      </c>
      <c r="M89" s="17">
        <f t="shared" si="10"/>
        <v>-36</v>
      </c>
      <c r="N89" s="17" t="str">
        <f t="shared" si="10"/>
        <v/>
      </c>
      <c r="O89" s="17">
        <f t="shared" si="10"/>
        <v>0</v>
      </c>
      <c r="P89" s="17">
        <f t="shared" si="10"/>
        <v>72</v>
      </c>
      <c r="Q89" s="17">
        <f t="shared" si="10"/>
        <v>172</v>
      </c>
      <c r="R89" s="17">
        <f t="shared" si="10"/>
        <v>224</v>
      </c>
    </row>
    <row r="90" spans="2:19" x14ac:dyDescent="0.15">
      <c r="J90" s="49">
        <v>3</v>
      </c>
      <c r="K90" s="17">
        <f t="shared" si="10"/>
        <v>-229.75</v>
      </c>
      <c r="L90" s="17">
        <f t="shared" si="10"/>
        <v>-198</v>
      </c>
      <c r="M90" s="17">
        <f t="shared" si="10"/>
        <v>-111</v>
      </c>
      <c r="N90" s="17">
        <f t="shared" si="10"/>
        <v>-146.5</v>
      </c>
      <c r="O90" s="17">
        <f t="shared" si="10"/>
        <v>-72</v>
      </c>
      <c r="P90" s="17">
        <f t="shared" si="10"/>
        <v>0</v>
      </c>
      <c r="Q90" s="17">
        <f t="shared" si="10"/>
        <v>64</v>
      </c>
      <c r="R90" s="17">
        <f t="shared" si="10"/>
        <v>155</v>
      </c>
      <c r="S90" s="17"/>
    </row>
    <row r="91" spans="2:19" x14ac:dyDescent="0.15">
      <c r="J91" s="49">
        <v>4</v>
      </c>
      <c r="K91" s="17">
        <f t="shared" si="10"/>
        <v>-293.75</v>
      </c>
      <c r="L91" s="17" t="str">
        <f t="shared" si="10"/>
        <v/>
      </c>
      <c r="M91" s="17" t="str">
        <f t="shared" si="10"/>
        <v/>
      </c>
      <c r="N91" s="17">
        <f t="shared" si="10"/>
        <v>-171.5</v>
      </c>
      <c r="O91" s="17">
        <f t="shared" si="10"/>
        <v>-172</v>
      </c>
      <c r="P91" s="17">
        <f t="shared" si="10"/>
        <v>-64</v>
      </c>
      <c r="Q91" s="17">
        <f t="shared" si="10"/>
        <v>0</v>
      </c>
      <c r="R91" s="17">
        <f t="shared" si="10"/>
        <v>52</v>
      </c>
      <c r="S91" s="17"/>
    </row>
    <row r="92" spans="2:19" x14ac:dyDescent="0.15">
      <c r="J92" s="49">
        <v>5</v>
      </c>
      <c r="K92" s="17">
        <f t="shared" si="10"/>
        <v>-287.5</v>
      </c>
      <c r="L92" s="17" t="str">
        <f t="shared" si="10"/>
        <v/>
      </c>
      <c r="M92" s="17" t="str">
        <f t="shared" si="10"/>
        <v/>
      </c>
      <c r="N92" s="17" t="str">
        <f t="shared" si="10"/>
        <v/>
      </c>
      <c r="O92" s="17">
        <f t="shared" si="10"/>
        <v>-224</v>
      </c>
      <c r="P92" s="17">
        <f t="shared" si="10"/>
        <v>-155</v>
      </c>
      <c r="Q92" s="17">
        <f t="shared" si="10"/>
        <v>-52</v>
      </c>
      <c r="R92" s="17">
        <f t="shared" si="10"/>
        <v>0</v>
      </c>
      <c r="S92" s="17"/>
    </row>
    <row r="93" spans="2:19" x14ac:dyDescent="0.15">
      <c r="K93" s="11"/>
      <c r="L93" s="17"/>
      <c r="M93" s="17"/>
      <c r="N93" s="17"/>
      <c r="O93" s="17"/>
      <c r="P93" s="17"/>
      <c r="Q93" s="17"/>
      <c r="R93" s="17"/>
      <c r="S93" s="17"/>
    </row>
    <row r="94" spans="2:19" x14ac:dyDescent="0.15">
      <c r="B94" s="86" t="s">
        <v>447</v>
      </c>
      <c r="C94" s="86"/>
      <c r="D94" s="86"/>
      <c r="E94" s="86"/>
      <c r="F94" s="86"/>
      <c r="G94" s="85"/>
      <c r="H94" s="86"/>
      <c r="I94" s="86"/>
      <c r="J94" s="86"/>
      <c r="K94" s="86"/>
      <c r="L94" s="86"/>
      <c r="M94" s="85"/>
      <c r="N94" s="86"/>
      <c r="O94" s="86"/>
      <c r="P94" s="86"/>
      <c r="Q94" s="86"/>
      <c r="R94" s="86"/>
    </row>
    <row r="95" spans="2:19" x14ac:dyDescent="0.15">
      <c r="B95" t="s">
        <v>448</v>
      </c>
      <c r="L95" s="19"/>
      <c r="M95"/>
    </row>
    <row r="96" spans="2:19" x14ac:dyDescent="0.15">
      <c r="J96" t="s">
        <v>451</v>
      </c>
      <c r="L96" s="19"/>
      <c r="M96"/>
    </row>
    <row r="97" spans="3:14" x14ac:dyDescent="0.15">
      <c r="D97" t="s">
        <v>5</v>
      </c>
      <c r="E97" t="s">
        <v>424</v>
      </c>
      <c r="G97" s="19" t="s">
        <v>450</v>
      </c>
      <c r="I97" t="s">
        <v>422</v>
      </c>
      <c r="J97" s="49" t="s">
        <v>449</v>
      </c>
      <c r="K97" s="49" t="s">
        <v>66</v>
      </c>
      <c r="L97" s="49" t="s">
        <v>89</v>
      </c>
      <c r="M97" s="49" t="s">
        <v>79</v>
      </c>
      <c r="N97" s="49" t="s">
        <v>47</v>
      </c>
    </row>
    <row r="98" spans="3:14" x14ac:dyDescent="0.15">
      <c r="C98" s="43" t="s">
        <v>423</v>
      </c>
      <c r="D98" t="s">
        <v>47</v>
      </c>
      <c r="E98">
        <v>1210</v>
      </c>
      <c r="F98" t="s">
        <v>449</v>
      </c>
      <c r="G98" s="19">
        <f t="shared" ref="G98:G103" si="11">IFERROR(AVERAGEIF($D$98:$D$103,F98,$E$98:$E$103),"")</f>
        <v>1319.5</v>
      </c>
      <c r="I98" s="49" t="s">
        <v>449</v>
      </c>
      <c r="J98">
        <f t="shared" ref="J98:N102" si="12">IFERROR(AVERAGEIF($F$98:$F$101,$I98,$G$98:$G$101)-AVERAGEIF($F$98:$F$101,J$97,$G$98:$G$101),"")</f>
        <v>0</v>
      </c>
      <c r="K98" t="str">
        <f t="shared" si="12"/>
        <v/>
      </c>
      <c r="L98">
        <f t="shared" si="12"/>
        <v>17</v>
      </c>
      <c r="M98">
        <f t="shared" si="12"/>
        <v>99.5</v>
      </c>
      <c r="N98">
        <f t="shared" si="12"/>
        <v>109.5</v>
      </c>
    </row>
    <row r="99" spans="3:14" x14ac:dyDescent="0.15">
      <c r="C99" s="43" t="s">
        <v>423</v>
      </c>
      <c r="D99" t="s">
        <v>79</v>
      </c>
      <c r="E99">
        <v>1220</v>
      </c>
      <c r="F99" t="s">
        <v>89</v>
      </c>
      <c r="G99" s="19">
        <f t="shared" si="11"/>
        <v>1302.5</v>
      </c>
      <c r="I99" s="49" t="s">
        <v>66</v>
      </c>
      <c r="J99" t="str">
        <f t="shared" si="12"/>
        <v/>
      </c>
      <c r="K99" t="str">
        <f t="shared" si="12"/>
        <v/>
      </c>
      <c r="L99" t="str">
        <f t="shared" si="12"/>
        <v/>
      </c>
      <c r="M99" t="str">
        <f t="shared" si="12"/>
        <v/>
      </c>
      <c r="N99" t="str">
        <f t="shared" si="12"/>
        <v/>
      </c>
    </row>
    <row r="100" spans="3:14" x14ac:dyDescent="0.15">
      <c r="C100" s="43" t="s">
        <v>423</v>
      </c>
      <c r="D100" t="s">
        <v>89</v>
      </c>
      <c r="E100">
        <v>1300</v>
      </c>
      <c r="F100" t="s">
        <v>79</v>
      </c>
      <c r="G100" s="19">
        <f t="shared" si="11"/>
        <v>1220</v>
      </c>
      <c r="I100" s="49" t="s">
        <v>89</v>
      </c>
      <c r="J100">
        <f t="shared" si="12"/>
        <v>-17</v>
      </c>
      <c r="K100" t="str">
        <f t="shared" si="12"/>
        <v/>
      </c>
      <c r="L100">
        <f t="shared" si="12"/>
        <v>0</v>
      </c>
      <c r="M100">
        <f t="shared" si="12"/>
        <v>82.5</v>
      </c>
      <c r="N100">
        <f t="shared" si="12"/>
        <v>92.5</v>
      </c>
    </row>
    <row r="101" spans="3:14" x14ac:dyDescent="0.15">
      <c r="C101" s="43" t="s">
        <v>423</v>
      </c>
      <c r="D101" t="s">
        <v>449</v>
      </c>
      <c r="E101">
        <v>1321</v>
      </c>
      <c r="F101" t="s">
        <v>47</v>
      </c>
      <c r="G101" s="19">
        <f t="shared" si="11"/>
        <v>1210</v>
      </c>
      <c r="I101" s="49" t="s">
        <v>79</v>
      </c>
      <c r="J101">
        <f t="shared" si="12"/>
        <v>-99.5</v>
      </c>
      <c r="K101" t="str">
        <f t="shared" si="12"/>
        <v/>
      </c>
      <c r="L101">
        <f t="shared" si="12"/>
        <v>-82.5</v>
      </c>
      <c r="M101">
        <f t="shared" si="12"/>
        <v>0</v>
      </c>
      <c r="N101">
        <f t="shared" si="12"/>
        <v>10</v>
      </c>
    </row>
    <row r="102" spans="3:14" x14ac:dyDescent="0.15">
      <c r="C102" s="43" t="s">
        <v>423</v>
      </c>
      <c r="D102" t="s">
        <v>449</v>
      </c>
      <c r="E102">
        <v>1318</v>
      </c>
      <c r="G102" s="19" t="str">
        <f t="shared" si="11"/>
        <v/>
      </c>
      <c r="I102" s="49" t="s">
        <v>47</v>
      </c>
      <c r="J102">
        <f t="shared" si="12"/>
        <v>-109.5</v>
      </c>
      <c r="K102" t="str">
        <f t="shared" si="12"/>
        <v/>
      </c>
      <c r="L102">
        <f t="shared" si="12"/>
        <v>-92.5</v>
      </c>
      <c r="M102">
        <f t="shared" si="12"/>
        <v>-10</v>
      </c>
      <c r="N102">
        <f t="shared" si="12"/>
        <v>0</v>
      </c>
    </row>
    <row r="103" spans="3:14" x14ac:dyDescent="0.15">
      <c r="C103" s="43" t="s">
        <v>423</v>
      </c>
      <c r="D103" t="s">
        <v>89</v>
      </c>
      <c r="E103">
        <v>1305</v>
      </c>
      <c r="G103" s="19" t="str">
        <f t="shared" si="11"/>
        <v/>
      </c>
      <c r="L103" s="19"/>
      <c r="M103"/>
    </row>
    <row r="104" spans="3:14" x14ac:dyDescent="0.15">
      <c r="L104" s="19"/>
      <c r="M104"/>
    </row>
    <row r="105" spans="3:14" x14ac:dyDescent="0.15">
      <c r="I105" t="s">
        <v>434</v>
      </c>
      <c r="J105" s="49" t="s">
        <v>449</v>
      </c>
      <c r="K105" s="49" t="s">
        <v>66</v>
      </c>
      <c r="L105" s="49" t="s">
        <v>89</v>
      </c>
      <c r="M105" s="49" t="s">
        <v>79</v>
      </c>
      <c r="N105" s="49" t="s">
        <v>47</v>
      </c>
    </row>
    <row r="106" spans="3:14" x14ac:dyDescent="0.15">
      <c r="C106" s="44" t="s">
        <v>425</v>
      </c>
      <c r="D106" t="s">
        <v>47</v>
      </c>
      <c r="E106">
        <v>1195</v>
      </c>
      <c r="F106" t="s">
        <v>449</v>
      </c>
      <c r="G106" s="19">
        <f>IFERROR(AVERAGEIF($D$106:$D$110,F106,$E$106:$E$110),"")</f>
        <v>1285</v>
      </c>
      <c r="I106" s="49" t="s">
        <v>449</v>
      </c>
      <c r="J106">
        <f t="shared" ref="J106:N110" si="13">IFERROR(AVERAGEIF($F$106:$F$109,$I106,$G$106:$G$109)-AVERAGEIF($F$106:$F$109,J$97,$G$106:$G$109),"")</f>
        <v>0</v>
      </c>
      <c r="K106">
        <f t="shared" si="13"/>
        <v>5</v>
      </c>
      <c r="L106">
        <f t="shared" si="13"/>
        <v>47</v>
      </c>
      <c r="M106" t="str">
        <f t="shared" si="13"/>
        <v/>
      </c>
      <c r="N106">
        <f t="shared" si="13"/>
        <v>90</v>
      </c>
    </row>
    <row r="107" spans="3:14" x14ac:dyDescent="0.15">
      <c r="C107" s="44" t="s">
        <v>425</v>
      </c>
      <c r="D107" t="s">
        <v>89</v>
      </c>
      <c r="E107">
        <v>1234</v>
      </c>
      <c r="F107" t="s">
        <v>66</v>
      </c>
      <c r="G107" s="19">
        <f>IFERROR(AVERAGEIF($D$106:$D$110,F107,$E$106:$E$110),"")</f>
        <v>1280</v>
      </c>
      <c r="I107" s="49" t="s">
        <v>66</v>
      </c>
      <c r="J107">
        <f t="shared" si="13"/>
        <v>-5</v>
      </c>
      <c r="K107">
        <f t="shared" si="13"/>
        <v>0</v>
      </c>
      <c r="L107">
        <f t="shared" si="13"/>
        <v>42</v>
      </c>
      <c r="M107" t="str">
        <f t="shared" si="13"/>
        <v/>
      </c>
      <c r="N107">
        <f t="shared" si="13"/>
        <v>85</v>
      </c>
    </row>
    <row r="108" spans="3:14" x14ac:dyDescent="0.15">
      <c r="C108" s="44" t="s">
        <v>425</v>
      </c>
      <c r="D108" t="s">
        <v>89</v>
      </c>
      <c r="E108">
        <v>1242</v>
      </c>
      <c r="F108" t="s">
        <v>89</v>
      </c>
      <c r="G108" s="19">
        <f>IFERROR(AVERAGEIF($D$106:$D$110,F108,$E$106:$E$110),"")</f>
        <v>1238</v>
      </c>
      <c r="I108" s="49" t="s">
        <v>89</v>
      </c>
      <c r="J108">
        <f t="shared" si="13"/>
        <v>-47</v>
      </c>
      <c r="K108">
        <f t="shared" si="13"/>
        <v>-42</v>
      </c>
      <c r="L108">
        <f t="shared" si="13"/>
        <v>0</v>
      </c>
      <c r="M108" t="str">
        <f t="shared" si="13"/>
        <v/>
      </c>
      <c r="N108">
        <f t="shared" si="13"/>
        <v>43</v>
      </c>
    </row>
    <row r="109" spans="3:14" x14ac:dyDescent="0.15">
      <c r="C109" s="44" t="s">
        <v>425</v>
      </c>
      <c r="D109" t="s">
        <v>66</v>
      </c>
      <c r="E109">
        <v>1280</v>
      </c>
      <c r="F109" t="s">
        <v>47</v>
      </c>
      <c r="G109" s="19">
        <f>IFERROR(AVERAGEIF($D$106:$D$110,F109,$E$106:$E$110),"")</f>
        <v>1195</v>
      </c>
      <c r="I109" s="49" t="s">
        <v>79</v>
      </c>
      <c r="J109" t="str">
        <f t="shared" si="13"/>
        <v/>
      </c>
      <c r="K109" t="str">
        <f t="shared" si="13"/>
        <v/>
      </c>
      <c r="L109" t="str">
        <f t="shared" si="13"/>
        <v/>
      </c>
      <c r="M109" t="str">
        <f t="shared" si="13"/>
        <v/>
      </c>
      <c r="N109" t="str">
        <f t="shared" si="13"/>
        <v/>
      </c>
    </row>
    <row r="110" spans="3:14" x14ac:dyDescent="0.15">
      <c r="C110" s="44" t="s">
        <v>425</v>
      </c>
      <c r="D110" t="s">
        <v>449</v>
      </c>
      <c r="E110">
        <v>1285</v>
      </c>
      <c r="I110" s="49" t="s">
        <v>47</v>
      </c>
      <c r="J110">
        <f t="shared" si="13"/>
        <v>-90</v>
      </c>
      <c r="K110">
        <f t="shared" si="13"/>
        <v>-85</v>
      </c>
      <c r="L110">
        <f t="shared" si="13"/>
        <v>-43</v>
      </c>
      <c r="M110" t="str">
        <f t="shared" si="13"/>
        <v/>
      </c>
      <c r="N110">
        <f t="shared" si="13"/>
        <v>0</v>
      </c>
    </row>
    <row r="111" spans="3:14" x14ac:dyDescent="0.15">
      <c r="L111" s="19"/>
      <c r="M111"/>
    </row>
    <row r="112" spans="3:14" x14ac:dyDescent="0.15">
      <c r="I112" t="s">
        <v>435</v>
      </c>
      <c r="J112" s="49" t="s">
        <v>449</v>
      </c>
      <c r="K112" s="49" t="s">
        <v>66</v>
      </c>
      <c r="L112" s="49" t="s">
        <v>89</v>
      </c>
      <c r="M112" s="49" t="s">
        <v>79</v>
      </c>
      <c r="N112" s="49" t="s">
        <v>47</v>
      </c>
    </row>
    <row r="113" spans="2:14" x14ac:dyDescent="0.15">
      <c r="C113" s="22" t="s">
        <v>402</v>
      </c>
      <c r="D113" t="s">
        <v>66</v>
      </c>
      <c r="E113">
        <v>1300</v>
      </c>
      <c r="F113" t="s">
        <v>449</v>
      </c>
      <c r="G113" s="19">
        <f>IFERROR(AVERAGEIF($D$113:$D$117,F113,$E$113:$E$117),"")</f>
        <v>1205</v>
      </c>
      <c r="I113" s="49" t="s">
        <v>449</v>
      </c>
      <c r="J113">
        <f t="shared" ref="J113:N117" si="14">IFERROR(AVERAGEIF($F$113:$F$116,$I113,$G$113:$G$116)-AVERAGEIF($F$113:$F$116,J$97,$G$113:$G$116),"")</f>
        <v>0</v>
      </c>
      <c r="K113">
        <f t="shared" si="14"/>
        <v>-93</v>
      </c>
      <c r="L113">
        <f t="shared" si="14"/>
        <v>10</v>
      </c>
      <c r="M113" t="str">
        <f t="shared" si="14"/>
        <v/>
      </c>
      <c r="N113">
        <f t="shared" si="14"/>
        <v>18</v>
      </c>
    </row>
    <row r="114" spans="2:14" x14ac:dyDescent="0.15">
      <c r="C114" s="22" t="s">
        <v>402</v>
      </c>
      <c r="D114" t="s">
        <v>449</v>
      </c>
      <c r="E114">
        <v>1205</v>
      </c>
      <c r="F114" t="s">
        <v>66</v>
      </c>
      <c r="G114" s="19">
        <f>IFERROR(AVERAGEIF($D$113:$D$117,F114,$E$113:$E$117),"")</f>
        <v>1298</v>
      </c>
      <c r="I114" s="49" t="s">
        <v>66</v>
      </c>
      <c r="J114">
        <f t="shared" si="14"/>
        <v>93</v>
      </c>
      <c r="K114">
        <f t="shared" si="14"/>
        <v>0</v>
      </c>
      <c r="L114">
        <f t="shared" si="14"/>
        <v>103</v>
      </c>
      <c r="M114" t="str">
        <f t="shared" si="14"/>
        <v/>
      </c>
      <c r="N114">
        <f t="shared" si="14"/>
        <v>111</v>
      </c>
    </row>
    <row r="115" spans="2:14" x14ac:dyDescent="0.15">
      <c r="C115" s="22" t="s">
        <v>402</v>
      </c>
      <c r="D115" t="s">
        <v>89</v>
      </c>
      <c r="E115">
        <v>1195</v>
      </c>
      <c r="F115" t="s">
        <v>89</v>
      </c>
      <c r="G115" s="19">
        <f>IFERROR(AVERAGEIF($D$113:$D$117,F115,$E$113:$E$117),"")</f>
        <v>1195</v>
      </c>
      <c r="I115" s="49" t="s">
        <v>89</v>
      </c>
      <c r="J115">
        <f t="shared" si="14"/>
        <v>-10</v>
      </c>
      <c r="K115">
        <f t="shared" si="14"/>
        <v>-103</v>
      </c>
      <c r="L115">
        <f t="shared" si="14"/>
        <v>0</v>
      </c>
      <c r="M115" t="str">
        <f t="shared" si="14"/>
        <v/>
      </c>
      <c r="N115">
        <f t="shared" si="14"/>
        <v>8</v>
      </c>
    </row>
    <row r="116" spans="2:14" x14ac:dyDescent="0.15">
      <c r="C116" s="22" t="s">
        <v>402</v>
      </c>
      <c r="D116" t="s">
        <v>47</v>
      </c>
      <c r="E116">
        <v>1187</v>
      </c>
      <c r="F116" t="s">
        <v>47</v>
      </c>
      <c r="G116" s="19">
        <f>IFERROR(AVERAGEIF($D$113:$D$117,F116,$E$113:$E$117),"")</f>
        <v>1187</v>
      </c>
      <c r="I116" s="49" t="s">
        <v>79</v>
      </c>
      <c r="J116" t="str">
        <f t="shared" si="14"/>
        <v/>
      </c>
      <c r="K116" t="str">
        <f t="shared" si="14"/>
        <v/>
      </c>
      <c r="L116" t="str">
        <f t="shared" si="14"/>
        <v/>
      </c>
      <c r="M116" t="str">
        <f t="shared" si="14"/>
        <v/>
      </c>
      <c r="N116" t="str">
        <f t="shared" si="14"/>
        <v/>
      </c>
    </row>
    <row r="117" spans="2:14" x14ac:dyDescent="0.15">
      <c r="C117" s="22" t="s">
        <v>402</v>
      </c>
      <c r="D117" t="s">
        <v>66</v>
      </c>
      <c r="E117">
        <v>1296</v>
      </c>
      <c r="I117" s="49" t="s">
        <v>47</v>
      </c>
      <c r="J117">
        <f t="shared" si="14"/>
        <v>-18</v>
      </c>
      <c r="K117">
        <f t="shared" si="14"/>
        <v>-111</v>
      </c>
      <c r="L117">
        <f t="shared" si="14"/>
        <v>-8</v>
      </c>
      <c r="M117" t="str">
        <f t="shared" si="14"/>
        <v/>
      </c>
      <c r="N117">
        <f t="shared" si="14"/>
        <v>0</v>
      </c>
    </row>
    <row r="118" spans="2:14" x14ac:dyDescent="0.15">
      <c r="L118" s="19"/>
      <c r="M118"/>
    </row>
    <row r="119" spans="2:14" x14ac:dyDescent="0.15">
      <c r="J119" t="s">
        <v>452</v>
      </c>
      <c r="L119" s="19"/>
      <c r="M119"/>
    </row>
    <row r="120" spans="2:14" x14ac:dyDescent="0.15">
      <c r="I120" t="s">
        <v>436</v>
      </c>
      <c r="J120" s="49" t="s">
        <v>449</v>
      </c>
      <c r="K120" s="49" t="s">
        <v>66</v>
      </c>
      <c r="L120" s="49" t="s">
        <v>89</v>
      </c>
      <c r="M120" s="49" t="s">
        <v>79</v>
      </c>
      <c r="N120" s="49" t="s">
        <v>47</v>
      </c>
    </row>
    <row r="121" spans="2:14" x14ac:dyDescent="0.15">
      <c r="I121" s="49" t="s">
        <v>449</v>
      </c>
      <c r="J121" s="17">
        <f t="shared" ref="J121:N125" si="15">IFERROR(AVERAGE(J98,J106,J113),"")</f>
        <v>0</v>
      </c>
      <c r="K121" s="17">
        <f t="shared" si="15"/>
        <v>-44</v>
      </c>
      <c r="L121" s="17">
        <f t="shared" si="15"/>
        <v>24.666666666666668</v>
      </c>
      <c r="M121" s="17">
        <f t="shared" si="15"/>
        <v>99.5</v>
      </c>
      <c r="N121" s="17">
        <f t="shared" si="15"/>
        <v>72.5</v>
      </c>
    </row>
    <row r="122" spans="2:14" x14ac:dyDescent="0.15">
      <c r="I122" s="49" t="s">
        <v>66</v>
      </c>
      <c r="J122" s="17">
        <f t="shared" si="15"/>
        <v>44</v>
      </c>
      <c r="K122" s="17">
        <f t="shared" si="15"/>
        <v>0</v>
      </c>
      <c r="L122" s="17">
        <f t="shared" si="15"/>
        <v>72.5</v>
      </c>
      <c r="M122" s="17" t="str">
        <f t="shared" si="15"/>
        <v/>
      </c>
      <c r="N122" s="17">
        <f t="shared" si="15"/>
        <v>98</v>
      </c>
    </row>
    <row r="123" spans="2:14" x14ac:dyDescent="0.15">
      <c r="I123" s="49" t="s">
        <v>89</v>
      </c>
      <c r="J123" s="17">
        <f t="shared" si="15"/>
        <v>-24.666666666666668</v>
      </c>
      <c r="K123" s="17">
        <f t="shared" si="15"/>
        <v>-72.5</v>
      </c>
      <c r="L123" s="17">
        <f t="shared" si="15"/>
        <v>0</v>
      </c>
      <c r="M123" s="17">
        <f t="shared" si="15"/>
        <v>82.5</v>
      </c>
      <c r="N123" s="17">
        <f t="shared" si="15"/>
        <v>47.833333333333336</v>
      </c>
    </row>
    <row r="124" spans="2:14" x14ac:dyDescent="0.15">
      <c r="I124" s="49" t="s">
        <v>79</v>
      </c>
      <c r="J124" s="17">
        <f t="shared" si="15"/>
        <v>-99.5</v>
      </c>
      <c r="K124" s="17" t="str">
        <f t="shared" si="15"/>
        <v/>
      </c>
      <c r="L124" s="17">
        <f t="shared" si="15"/>
        <v>-82.5</v>
      </c>
      <c r="M124" s="17">
        <f t="shared" si="15"/>
        <v>0</v>
      </c>
      <c r="N124" s="17">
        <f t="shared" si="15"/>
        <v>10</v>
      </c>
    </row>
    <row r="125" spans="2:14" x14ac:dyDescent="0.15">
      <c r="I125" s="49" t="s">
        <v>47</v>
      </c>
      <c r="J125" s="17">
        <f t="shared" si="15"/>
        <v>-72.5</v>
      </c>
      <c r="K125" s="17">
        <f t="shared" si="15"/>
        <v>-98</v>
      </c>
      <c r="L125" s="17">
        <f t="shared" si="15"/>
        <v>-47.833333333333336</v>
      </c>
      <c r="M125" s="17">
        <f t="shared" si="15"/>
        <v>-10</v>
      </c>
      <c r="N125" s="17">
        <f t="shared" si="15"/>
        <v>0</v>
      </c>
    </row>
    <row r="127" spans="2:14" x14ac:dyDescent="0.15">
      <c r="B127" s="86" t="s">
        <v>6</v>
      </c>
      <c r="C127" s="86"/>
      <c r="D127" s="86"/>
      <c r="E127" s="86"/>
      <c r="F127" s="86"/>
      <c r="G127" s="85"/>
      <c r="H127" s="86"/>
      <c r="I127" s="86"/>
      <c r="J127" s="86"/>
      <c r="K127" s="86"/>
      <c r="L127" s="86"/>
      <c r="M127" s="85"/>
      <c r="N127" s="86"/>
    </row>
    <row r="128" spans="2:14" x14ac:dyDescent="0.15">
      <c r="B128" t="s">
        <v>448</v>
      </c>
    </row>
    <row r="129" spans="3:12" x14ac:dyDescent="0.15">
      <c r="D129" t="s">
        <v>6</v>
      </c>
      <c r="E129" t="s">
        <v>424</v>
      </c>
      <c r="F129" t="s">
        <v>456</v>
      </c>
      <c r="J129" t="s">
        <v>458</v>
      </c>
    </row>
    <row r="130" spans="3:12" x14ac:dyDescent="0.15">
      <c r="C130" s="43" t="s">
        <v>423</v>
      </c>
      <c r="D130" t="s">
        <v>29</v>
      </c>
      <c r="E130">
        <v>1200</v>
      </c>
      <c r="F130" t="s">
        <v>29</v>
      </c>
      <c r="G130" s="19">
        <f>AVERAGEIF($D$130:$D$135,F130,$E$130:$E$135)</f>
        <v>1205</v>
      </c>
      <c r="I130" t="s">
        <v>422</v>
      </c>
      <c r="J130" t="s">
        <v>29</v>
      </c>
      <c r="K130" t="s">
        <v>398</v>
      </c>
      <c r="L130" t="s">
        <v>399</v>
      </c>
    </row>
    <row r="131" spans="3:12" x14ac:dyDescent="0.15">
      <c r="C131" s="43" t="s">
        <v>423</v>
      </c>
      <c r="D131" t="s">
        <v>398</v>
      </c>
      <c r="E131">
        <v>1205</v>
      </c>
      <c r="F131" t="s">
        <v>398</v>
      </c>
      <c r="G131" s="19">
        <f>AVERAGEIF($D$130:$D$135,F131,$E$130:$E$135)</f>
        <v>1205</v>
      </c>
      <c r="I131" t="s">
        <v>29</v>
      </c>
      <c r="J131" t="s">
        <v>457</v>
      </c>
      <c r="K131">
        <f t="shared" ref="K131:L133" si="16">IFERROR(AVERAGEIF($F$130:$F$132,$I131,$G$130:$G$132)-AVERAGEIF($F$130:$F$132,K$130,$G$130:$G$132),"")</f>
        <v>0</v>
      </c>
      <c r="L131">
        <f t="shared" si="16"/>
        <v>-97.5</v>
      </c>
    </row>
    <row r="132" spans="3:12" x14ac:dyDescent="0.15">
      <c r="C132" s="43" t="s">
        <v>423</v>
      </c>
      <c r="D132" t="s">
        <v>455</v>
      </c>
      <c r="E132">
        <v>1300</v>
      </c>
      <c r="F132" t="s">
        <v>399</v>
      </c>
      <c r="G132" s="19">
        <f>AVERAGEIF($D$130:$D$135,F132,$E$130:$E$135)</f>
        <v>1302.5</v>
      </c>
      <c r="I132" t="s">
        <v>398</v>
      </c>
      <c r="J132">
        <f>IFERROR(AVERAGEIF($F$130:$F$132,$I132,$G$130:$G$132)-AVERAGEIF($F$130:$F$132,J$130,$G$130:$G$132),"")</f>
        <v>0</v>
      </c>
      <c r="K132">
        <f t="shared" si="16"/>
        <v>0</v>
      </c>
      <c r="L132">
        <f t="shared" si="16"/>
        <v>-97.5</v>
      </c>
    </row>
    <row r="133" spans="3:12" x14ac:dyDescent="0.15">
      <c r="C133" s="43" t="s">
        <v>423</v>
      </c>
      <c r="D133" t="s">
        <v>29</v>
      </c>
      <c r="E133">
        <v>1210</v>
      </c>
      <c r="I133" t="s">
        <v>399</v>
      </c>
      <c r="J133">
        <f>IFERROR(AVERAGEIF($F$130:$F$132,$I133,$G$130:$G$132)-AVERAGEIF($F$130:$F$132,J$130,$G$130:$G$132),"")</f>
        <v>97.5</v>
      </c>
      <c r="K133">
        <f t="shared" si="16"/>
        <v>97.5</v>
      </c>
      <c r="L133">
        <f t="shared" si="16"/>
        <v>0</v>
      </c>
    </row>
    <row r="134" spans="3:12" x14ac:dyDescent="0.15">
      <c r="C134" s="43" t="s">
        <v>423</v>
      </c>
      <c r="D134" t="s">
        <v>398</v>
      </c>
      <c r="E134">
        <v>1205</v>
      </c>
    </row>
    <row r="135" spans="3:12" x14ac:dyDescent="0.15">
      <c r="C135" s="43" t="s">
        <v>423</v>
      </c>
      <c r="D135" t="s">
        <v>31</v>
      </c>
      <c r="E135">
        <v>1305</v>
      </c>
    </row>
    <row r="137" spans="3:12" x14ac:dyDescent="0.15">
      <c r="I137" t="s">
        <v>434</v>
      </c>
      <c r="J137" t="s">
        <v>29</v>
      </c>
      <c r="K137" t="s">
        <v>398</v>
      </c>
      <c r="L137" t="s">
        <v>399</v>
      </c>
    </row>
    <row r="138" spans="3:12" x14ac:dyDescent="0.15">
      <c r="C138" s="44" t="s">
        <v>425</v>
      </c>
      <c r="D138" t="s">
        <v>29</v>
      </c>
      <c r="E138">
        <v>1220</v>
      </c>
      <c r="F138" t="s">
        <v>29</v>
      </c>
      <c r="G138" s="19">
        <f>AVERAGEIF($D$138:$D$142,F138,$E$138:$E$142)</f>
        <v>1217.5</v>
      </c>
      <c r="I138" t="s">
        <v>29</v>
      </c>
      <c r="J138" t="s">
        <v>457</v>
      </c>
      <c r="K138">
        <f t="shared" ref="K138:L140" si="17">IFERROR(AVERAGEIF($F$138:$F$140,$I138,$G$138:$G$140)-AVERAGEIF($F$138:$F$140,K$130,$G$138:$G$140),"")</f>
        <v>7.5</v>
      </c>
      <c r="L138">
        <f t="shared" si="17"/>
        <v>-107.5</v>
      </c>
    </row>
    <row r="139" spans="3:12" x14ac:dyDescent="0.15">
      <c r="C139" s="44" t="s">
        <v>425</v>
      </c>
      <c r="D139" t="s">
        <v>398</v>
      </c>
      <c r="E139">
        <v>1215</v>
      </c>
      <c r="F139" t="s">
        <v>398</v>
      </c>
      <c r="G139" s="19">
        <f>AVERAGEIF($D$138:$D$142,F139,$E$138:$E$142)</f>
        <v>1210</v>
      </c>
      <c r="I139" t="s">
        <v>398</v>
      </c>
      <c r="J139">
        <f>IFERROR(AVERAGEIF($F$138:$F$140,$I139,$G$138:$G$140)-AVERAGEIF($F$138:$F$140,J$130,$G$138:$G$140),"")</f>
        <v>-7.5</v>
      </c>
      <c r="K139">
        <f t="shared" si="17"/>
        <v>0</v>
      </c>
      <c r="L139">
        <f t="shared" si="17"/>
        <v>-115</v>
      </c>
    </row>
    <row r="140" spans="3:12" x14ac:dyDescent="0.15">
      <c r="C140" s="44" t="s">
        <v>425</v>
      </c>
      <c r="D140" t="s">
        <v>455</v>
      </c>
      <c r="E140">
        <v>1325</v>
      </c>
      <c r="F140" t="s">
        <v>399</v>
      </c>
      <c r="G140" s="19">
        <f>AVERAGEIF($D$138:$D$142,F140,$E$138:$E$142)</f>
        <v>1325</v>
      </c>
      <c r="I140" t="s">
        <v>399</v>
      </c>
      <c r="J140">
        <f>IFERROR(AVERAGEIF($F$138:$F$140,$I140,$G$138:$G$140)-AVERAGEIF($F$138:$F$140,J$130,$G$138:$G$140),"")</f>
        <v>107.5</v>
      </c>
      <c r="K140">
        <f t="shared" si="17"/>
        <v>115</v>
      </c>
      <c r="L140">
        <f t="shared" si="17"/>
        <v>0</v>
      </c>
    </row>
    <row r="141" spans="3:12" x14ac:dyDescent="0.15">
      <c r="C141" s="44" t="s">
        <v>425</v>
      </c>
      <c r="D141" t="s">
        <v>29</v>
      </c>
      <c r="E141">
        <v>1215</v>
      </c>
    </row>
    <row r="142" spans="3:12" x14ac:dyDescent="0.15">
      <c r="C142" s="44" t="s">
        <v>425</v>
      </c>
      <c r="D142" t="s">
        <v>398</v>
      </c>
      <c r="E142">
        <v>1205</v>
      </c>
    </row>
    <row r="144" spans="3:12" x14ac:dyDescent="0.15">
      <c r="I144" t="s">
        <v>435</v>
      </c>
      <c r="J144" t="s">
        <v>29</v>
      </c>
      <c r="K144" t="s">
        <v>398</v>
      </c>
      <c r="L144" t="s">
        <v>399</v>
      </c>
    </row>
    <row r="145" spans="2:13" x14ac:dyDescent="0.15">
      <c r="C145" s="22" t="s">
        <v>402</v>
      </c>
      <c r="D145" t="s">
        <v>29</v>
      </c>
      <c r="E145">
        <v>1230</v>
      </c>
      <c r="F145" t="s">
        <v>29</v>
      </c>
      <c r="G145" s="19">
        <f>AVERAGEIF($D$145:$D$149,F145,$E$145:$E$149)</f>
        <v>1227.5</v>
      </c>
      <c r="I145" t="s">
        <v>29</v>
      </c>
      <c r="J145">
        <f>IFERROR(AVERAGEIF($F$145:$F$147,$I145,$G$145:$G$147)-AVERAGEIF($F$145:$F$147,J$130,$G$145:$G$147),"")</f>
        <v>0</v>
      </c>
      <c r="K145">
        <f t="shared" ref="K145:L147" si="18">IFERROR(AVERAGEIF($F$145:$F$147,$I145,$G$145:$G$147)-AVERAGEIF($F$145:$F$147,K$130,$G$145:$G$147),"")</f>
        <v>14.5</v>
      </c>
      <c r="L145">
        <f t="shared" si="18"/>
        <v>-177.5</v>
      </c>
    </row>
    <row r="146" spans="2:13" x14ac:dyDescent="0.15">
      <c r="C146" s="22" t="s">
        <v>402</v>
      </c>
      <c r="D146" t="s">
        <v>398</v>
      </c>
      <c r="E146">
        <v>1225</v>
      </c>
      <c r="F146" t="s">
        <v>398</v>
      </c>
      <c r="G146" s="19">
        <f>AVERAGEIF($D$145:$D$149,F146,$E$145:$E$149)</f>
        <v>1213</v>
      </c>
      <c r="I146" t="s">
        <v>398</v>
      </c>
      <c r="J146">
        <f>IFERROR(AVERAGEIF($F$145:$F$147,$I146,$G$145:$G$147)-AVERAGEIF($F$145:$F$147,J$130,$G$145:$G$147),"")</f>
        <v>-14.5</v>
      </c>
      <c r="K146">
        <f t="shared" si="18"/>
        <v>0</v>
      </c>
      <c r="L146">
        <f t="shared" si="18"/>
        <v>-192</v>
      </c>
    </row>
    <row r="147" spans="2:13" x14ac:dyDescent="0.15">
      <c r="C147" s="22" t="s">
        <v>402</v>
      </c>
      <c r="D147" t="s">
        <v>455</v>
      </c>
      <c r="E147">
        <v>1405</v>
      </c>
      <c r="F147" t="s">
        <v>399</v>
      </c>
      <c r="G147" s="19">
        <f>AVERAGEIF($D$145:$D$149,F147,$E$145:$E$149)</f>
        <v>1405</v>
      </c>
      <c r="I147" t="s">
        <v>399</v>
      </c>
      <c r="J147">
        <f>IFERROR(AVERAGEIF($F$145:$F$147,$I147,$G$145:$G$147)-AVERAGEIF($F$145:$F$147,J$130,$G$145:$G$147),"")</f>
        <v>177.5</v>
      </c>
      <c r="K147">
        <f t="shared" si="18"/>
        <v>192</v>
      </c>
      <c r="L147">
        <f t="shared" si="18"/>
        <v>0</v>
      </c>
    </row>
    <row r="148" spans="2:13" x14ac:dyDescent="0.15">
      <c r="C148" s="22" t="s">
        <v>402</v>
      </c>
      <c r="D148" t="s">
        <v>29</v>
      </c>
      <c r="E148">
        <v>1225</v>
      </c>
    </row>
    <row r="149" spans="2:13" x14ac:dyDescent="0.15">
      <c r="C149" s="22" t="s">
        <v>402</v>
      </c>
      <c r="D149" t="s">
        <v>398</v>
      </c>
      <c r="E149">
        <v>1201</v>
      </c>
    </row>
    <row r="151" spans="2:13" x14ac:dyDescent="0.15">
      <c r="I151" t="s">
        <v>436</v>
      </c>
      <c r="J151" t="s">
        <v>29</v>
      </c>
      <c r="K151" t="s">
        <v>398</v>
      </c>
      <c r="L151" t="s">
        <v>399</v>
      </c>
    </row>
    <row r="152" spans="2:13" x14ac:dyDescent="0.15">
      <c r="I152" t="s">
        <v>29</v>
      </c>
      <c r="J152" s="17">
        <f t="shared" ref="J152:L154" si="19">AVERAGE(J131,J138,J145)</f>
        <v>0</v>
      </c>
      <c r="K152" s="17">
        <f t="shared" si="19"/>
        <v>7.333333333333333</v>
      </c>
      <c r="L152" s="17">
        <f t="shared" si="19"/>
        <v>-127.5</v>
      </c>
    </row>
    <row r="153" spans="2:13" x14ac:dyDescent="0.15">
      <c r="I153" t="s">
        <v>398</v>
      </c>
      <c r="J153" s="17">
        <f t="shared" si="19"/>
        <v>-7.333333333333333</v>
      </c>
      <c r="K153" s="17">
        <f t="shared" si="19"/>
        <v>0</v>
      </c>
      <c r="L153" s="17">
        <f t="shared" si="19"/>
        <v>-134.83333333333334</v>
      </c>
    </row>
    <row r="154" spans="2:13" x14ac:dyDescent="0.15">
      <c r="I154" t="s">
        <v>399</v>
      </c>
      <c r="J154" s="17">
        <f t="shared" si="19"/>
        <v>127.5</v>
      </c>
      <c r="K154" s="17">
        <f t="shared" si="19"/>
        <v>134.83333333333334</v>
      </c>
      <c r="L154" s="17">
        <f t="shared" si="19"/>
        <v>0</v>
      </c>
    </row>
    <row r="156" spans="2:13" x14ac:dyDescent="0.15">
      <c r="B156" s="86" t="s">
        <v>443</v>
      </c>
      <c r="C156" s="86"/>
      <c r="D156" s="86"/>
      <c r="E156" s="86"/>
      <c r="F156" s="86"/>
      <c r="G156" s="85"/>
      <c r="H156" s="86"/>
      <c r="I156" s="86"/>
      <c r="J156" s="86"/>
      <c r="K156" s="86"/>
      <c r="L156" s="86"/>
      <c r="M156" s="85"/>
    </row>
    <row r="157" spans="2:13" x14ac:dyDescent="0.15">
      <c r="B157" t="s">
        <v>448</v>
      </c>
    </row>
    <row r="158" spans="2:13" x14ac:dyDescent="0.15">
      <c r="J158" t="s">
        <v>460</v>
      </c>
    </row>
    <row r="159" spans="2:13" x14ac:dyDescent="0.15">
      <c r="D159" t="s">
        <v>9</v>
      </c>
      <c r="E159" t="s">
        <v>424</v>
      </c>
      <c r="I159" t="s">
        <v>422</v>
      </c>
      <c r="J159" t="s">
        <v>7</v>
      </c>
      <c r="K159" t="s">
        <v>459</v>
      </c>
    </row>
    <row r="160" spans="2:13" x14ac:dyDescent="0.15">
      <c r="C160" s="43" t="s">
        <v>423</v>
      </c>
      <c r="D160" t="s">
        <v>7</v>
      </c>
      <c r="E160">
        <v>1150</v>
      </c>
      <c r="F160" t="s">
        <v>7</v>
      </c>
      <c r="G160" s="19">
        <f>AVERAGEIF($D$160:$D$165,F160,$E$160:$E$165)</f>
        <v>1155</v>
      </c>
      <c r="I160" t="s">
        <v>7</v>
      </c>
      <c r="J160">
        <f>+G160-G160</f>
        <v>0</v>
      </c>
      <c r="K160">
        <f>+G160-G161</f>
        <v>-132.5</v>
      </c>
    </row>
    <row r="161" spans="3:11" x14ac:dyDescent="0.15">
      <c r="C161" s="43" t="s">
        <v>423</v>
      </c>
      <c r="D161" t="s">
        <v>459</v>
      </c>
      <c r="E161">
        <v>1250</v>
      </c>
      <c r="F161" t="s">
        <v>459</v>
      </c>
      <c r="G161" s="19">
        <f>AVERAGEIF($D$160:$D$165,F161,$E$160:$E$165)</f>
        <v>1287.5</v>
      </c>
      <c r="I161" t="s">
        <v>2394</v>
      </c>
      <c r="J161">
        <f>+G161-G160</f>
        <v>132.5</v>
      </c>
      <c r="K161">
        <f>+G161-G161</f>
        <v>0</v>
      </c>
    </row>
    <row r="162" spans="3:11" x14ac:dyDescent="0.15">
      <c r="C162" s="43" t="s">
        <v>423</v>
      </c>
      <c r="D162" t="s">
        <v>459</v>
      </c>
      <c r="E162">
        <v>1290</v>
      </c>
    </row>
    <row r="163" spans="3:11" x14ac:dyDescent="0.15">
      <c r="C163" s="43" t="s">
        <v>423</v>
      </c>
      <c r="D163" t="s">
        <v>7</v>
      </c>
      <c r="E163">
        <v>1160</v>
      </c>
    </row>
    <row r="164" spans="3:11" x14ac:dyDescent="0.15">
      <c r="C164" s="43" t="s">
        <v>423</v>
      </c>
      <c r="D164" t="s">
        <v>459</v>
      </c>
      <c r="E164">
        <v>1300</v>
      </c>
    </row>
    <row r="165" spans="3:11" x14ac:dyDescent="0.15">
      <c r="C165" s="43" t="s">
        <v>423</v>
      </c>
      <c r="D165" t="s">
        <v>459</v>
      </c>
      <c r="E165">
        <v>1310</v>
      </c>
    </row>
    <row r="167" spans="3:11" x14ac:dyDescent="0.15">
      <c r="I167" t="s">
        <v>434</v>
      </c>
      <c r="J167" t="s">
        <v>7</v>
      </c>
      <c r="K167" t="s">
        <v>459</v>
      </c>
    </row>
    <row r="168" spans="3:11" x14ac:dyDescent="0.15">
      <c r="C168" s="44" t="s">
        <v>425</v>
      </c>
      <c r="D168" t="s">
        <v>459</v>
      </c>
      <c r="E168">
        <v>1420</v>
      </c>
      <c r="F168" t="s">
        <v>7</v>
      </c>
      <c r="G168" s="19">
        <f>AVERAGEIF($D$168:$D$172,F168,$E$168:$E$172)</f>
        <v>1301</v>
      </c>
      <c r="I168" t="s">
        <v>7</v>
      </c>
      <c r="J168">
        <f>+G168-G168</f>
        <v>0</v>
      </c>
      <c r="K168">
        <f>+G168-G169</f>
        <v>-103.33333333333326</v>
      </c>
    </row>
    <row r="169" spans="3:11" x14ac:dyDescent="0.15">
      <c r="C169" s="44" t="s">
        <v>425</v>
      </c>
      <c r="D169" t="s">
        <v>459</v>
      </c>
      <c r="E169">
        <v>1401</v>
      </c>
      <c r="F169" t="s">
        <v>459</v>
      </c>
      <c r="G169" s="19">
        <f>AVERAGEIF($D$168:$D$172,F169,$E$168:$E$172)</f>
        <v>1404.3333333333333</v>
      </c>
      <c r="I169" t="s">
        <v>459</v>
      </c>
      <c r="J169">
        <f>+G169-G168</f>
        <v>103.33333333333326</v>
      </c>
      <c r="K169">
        <f>+G169-G169</f>
        <v>0</v>
      </c>
    </row>
    <row r="170" spans="3:11" x14ac:dyDescent="0.15">
      <c r="C170" s="44" t="s">
        <v>425</v>
      </c>
      <c r="D170" t="s">
        <v>7</v>
      </c>
      <c r="E170">
        <v>1290</v>
      </c>
    </row>
    <row r="171" spans="3:11" x14ac:dyDescent="0.15">
      <c r="C171" s="44" t="s">
        <v>425</v>
      </c>
      <c r="D171" t="s">
        <v>7</v>
      </c>
      <c r="E171">
        <v>1312</v>
      </c>
    </row>
    <row r="172" spans="3:11" x14ac:dyDescent="0.15">
      <c r="C172" s="44" t="s">
        <v>425</v>
      </c>
      <c r="D172" t="s">
        <v>459</v>
      </c>
      <c r="E172">
        <v>1392</v>
      </c>
    </row>
    <row r="174" spans="3:11" x14ac:dyDescent="0.15">
      <c r="I174" t="s">
        <v>435</v>
      </c>
      <c r="J174" t="s">
        <v>7</v>
      </c>
      <c r="K174" t="s">
        <v>459</v>
      </c>
    </row>
    <row r="175" spans="3:11" x14ac:dyDescent="0.15">
      <c r="C175" s="22" t="s">
        <v>402</v>
      </c>
      <c r="D175" t="s">
        <v>459</v>
      </c>
      <c r="E175">
        <v>1410</v>
      </c>
      <c r="F175" t="s">
        <v>7</v>
      </c>
      <c r="G175" s="19">
        <f>AVERAGEIF($D$175:$D$179,F175,$E$175:$E$179)</f>
        <v>1258.3333333333333</v>
      </c>
      <c r="I175" t="s">
        <v>7</v>
      </c>
      <c r="J175">
        <f>+G175-G175</f>
        <v>0</v>
      </c>
      <c r="K175">
        <f>+G175-G176</f>
        <v>-144.16666666666674</v>
      </c>
    </row>
    <row r="176" spans="3:11" x14ac:dyDescent="0.15">
      <c r="C176" s="22" t="s">
        <v>402</v>
      </c>
      <c r="D176" t="s">
        <v>459</v>
      </c>
      <c r="E176">
        <v>1395</v>
      </c>
      <c r="F176" t="s">
        <v>459</v>
      </c>
      <c r="G176" s="19">
        <f>AVERAGEIF($D$175:$D$179,F176,$E$175:$E$179)</f>
        <v>1402.5</v>
      </c>
      <c r="I176" t="s">
        <v>459</v>
      </c>
      <c r="J176">
        <f>+G176-G175</f>
        <v>144.16666666666674</v>
      </c>
      <c r="K176">
        <f>+G176-G176</f>
        <v>0</v>
      </c>
    </row>
    <row r="177" spans="2:12" x14ac:dyDescent="0.15">
      <c r="C177" s="22" t="s">
        <v>402</v>
      </c>
      <c r="D177" t="s">
        <v>7</v>
      </c>
      <c r="E177">
        <v>1260</v>
      </c>
    </row>
    <row r="178" spans="2:12" x14ac:dyDescent="0.15">
      <c r="C178" s="22" t="s">
        <v>402</v>
      </c>
      <c r="D178" t="s">
        <v>7</v>
      </c>
      <c r="E178">
        <v>1270</v>
      </c>
    </row>
    <row r="179" spans="2:12" x14ac:dyDescent="0.15">
      <c r="C179" s="22" t="s">
        <v>402</v>
      </c>
      <c r="D179" t="s">
        <v>7</v>
      </c>
      <c r="E179">
        <v>1245</v>
      </c>
      <c r="I179" t="s">
        <v>436</v>
      </c>
      <c r="J179" t="s">
        <v>7</v>
      </c>
      <c r="K179" t="s">
        <v>459</v>
      </c>
    </row>
    <row r="180" spans="2:12" x14ac:dyDescent="0.15">
      <c r="I180" t="s">
        <v>7</v>
      </c>
      <c r="J180" s="17">
        <f>AVERAGE(J160,J168,J175)</f>
        <v>0</v>
      </c>
      <c r="K180" s="17">
        <f>AVERAGE(K160,K168,K175)</f>
        <v>-126.66666666666667</v>
      </c>
    </row>
    <row r="181" spans="2:12" x14ac:dyDescent="0.15">
      <c r="I181" t="s">
        <v>459</v>
      </c>
      <c r="J181" s="17">
        <f>AVERAGE(J161,J169,J176)</f>
        <v>126.66666666666667</v>
      </c>
      <c r="K181" s="17">
        <f>AVERAGE(K161,K169,K176)</f>
        <v>0</v>
      </c>
    </row>
    <row r="184" spans="2:12" x14ac:dyDescent="0.15">
      <c r="B184" s="86" t="s">
        <v>324</v>
      </c>
      <c r="C184" s="86"/>
      <c r="D184" s="86"/>
      <c r="E184" s="86"/>
      <c r="F184" s="86"/>
      <c r="G184" s="85"/>
      <c r="H184" s="86"/>
      <c r="I184" s="86"/>
      <c r="J184" s="86"/>
      <c r="K184" s="86"/>
      <c r="L184" s="86"/>
    </row>
    <row r="185" spans="2:12" x14ac:dyDescent="0.15">
      <c r="B185" t="s">
        <v>448</v>
      </c>
    </row>
    <row r="186" spans="2:12" x14ac:dyDescent="0.15">
      <c r="D186" t="s">
        <v>324</v>
      </c>
      <c r="E186" t="s">
        <v>461</v>
      </c>
      <c r="I186" t="s">
        <v>422</v>
      </c>
      <c r="J186" t="s">
        <v>400</v>
      </c>
      <c r="K186" t="s">
        <v>401</v>
      </c>
      <c r="L186" t="s">
        <v>402</v>
      </c>
    </row>
    <row r="187" spans="2:12" x14ac:dyDescent="0.15">
      <c r="C187" s="43" t="s">
        <v>423</v>
      </c>
      <c r="D187" t="s">
        <v>400</v>
      </c>
      <c r="E187">
        <v>1100</v>
      </c>
      <c r="F187" t="s">
        <v>400</v>
      </c>
      <c r="G187" s="19">
        <f>AVERAGEIF($D$187:$D$192,F187,$E$187:$E$192)</f>
        <v>1114.3333333333333</v>
      </c>
      <c r="I187" t="s">
        <v>400</v>
      </c>
      <c r="J187">
        <f>IFERROR(AVERAGEIF($F$187:$F$189,$I187,$G$187:$G$189)-AVERAGEIF($F$187:$F$189,J$186,$G$187:$G$189),"")</f>
        <v>0</v>
      </c>
      <c r="K187">
        <f t="shared" ref="K187:L189" si="20">IFERROR(AVERAGEIF($F$187:$F$189,$I187,$G$187:$G$189)-AVERAGEIF($F$187:$F$189,K$186,$G$187:$G$189),"")</f>
        <v>-115.66666666666674</v>
      </c>
      <c r="L187">
        <f t="shared" si="20"/>
        <v>-413.16666666666674</v>
      </c>
    </row>
    <row r="188" spans="2:12" x14ac:dyDescent="0.15">
      <c r="C188" s="43" t="s">
        <v>423</v>
      </c>
      <c r="D188" t="s">
        <v>400</v>
      </c>
      <c r="E188">
        <v>1125</v>
      </c>
      <c r="F188" t="s">
        <v>401</v>
      </c>
      <c r="G188" s="19">
        <f>AVERAGEIF($D$187:$D$192,F188,$E$187:$E$192)</f>
        <v>1230</v>
      </c>
      <c r="I188" t="s">
        <v>401</v>
      </c>
      <c r="J188">
        <f>IFERROR(AVERAGEIF($F$187:$F$189,$I188,$G$187:$G$189)-AVERAGEIF($F$187:$F$189,J$186,$G$187:$G$189),"")</f>
        <v>115.66666666666674</v>
      </c>
      <c r="K188">
        <f t="shared" si="20"/>
        <v>0</v>
      </c>
      <c r="L188">
        <f t="shared" si="20"/>
        <v>-297.5</v>
      </c>
    </row>
    <row r="189" spans="2:12" x14ac:dyDescent="0.15">
      <c r="C189" s="43" t="s">
        <v>423</v>
      </c>
      <c r="D189" t="s">
        <v>400</v>
      </c>
      <c r="E189">
        <v>1118</v>
      </c>
      <c r="F189" t="s">
        <v>402</v>
      </c>
      <c r="G189" s="19">
        <f>AVERAGEIF($D$187:$D$192,F189,$E$187:$E$192)</f>
        <v>1527.5</v>
      </c>
      <c r="I189" t="s">
        <v>402</v>
      </c>
      <c r="J189">
        <f>IFERROR(AVERAGEIF($F$187:$F$189,$I189,$G$187:$G$189)-AVERAGEIF($F$187:$F$189,J$186,$G$187:$G$189),"")</f>
        <v>413.16666666666674</v>
      </c>
      <c r="K189">
        <f t="shared" si="20"/>
        <v>297.5</v>
      </c>
      <c r="L189">
        <f t="shared" si="20"/>
        <v>0</v>
      </c>
    </row>
    <row r="190" spans="2:12" x14ac:dyDescent="0.15">
      <c r="C190" s="43" t="s">
        <v>423</v>
      </c>
      <c r="D190" t="s">
        <v>401</v>
      </c>
      <c r="E190">
        <v>1230</v>
      </c>
    </row>
    <row r="191" spans="2:12" x14ac:dyDescent="0.15">
      <c r="C191" s="43" t="s">
        <v>423</v>
      </c>
      <c r="D191" t="s">
        <v>402</v>
      </c>
      <c r="E191">
        <v>1500</v>
      </c>
    </row>
    <row r="192" spans="2:12" x14ac:dyDescent="0.15">
      <c r="C192" s="43" t="s">
        <v>423</v>
      </c>
      <c r="D192" t="s">
        <v>402</v>
      </c>
      <c r="E192">
        <v>1555</v>
      </c>
    </row>
    <row r="194" spans="3:12" x14ac:dyDescent="0.15">
      <c r="I194" t="s">
        <v>434</v>
      </c>
      <c r="J194" t="s">
        <v>400</v>
      </c>
      <c r="K194" t="s">
        <v>401</v>
      </c>
      <c r="L194" t="s">
        <v>402</v>
      </c>
    </row>
    <row r="195" spans="3:12" x14ac:dyDescent="0.15">
      <c r="C195" s="44" t="s">
        <v>425</v>
      </c>
      <c r="D195" t="s">
        <v>401</v>
      </c>
      <c r="E195">
        <v>1300</v>
      </c>
      <c r="F195" t="s">
        <v>400</v>
      </c>
      <c r="G195" s="19">
        <f>AVERAGEIF($D$195:$D$199,F195,$E$195:$E$199)</f>
        <v>1100</v>
      </c>
      <c r="I195" t="s">
        <v>400</v>
      </c>
      <c r="J195">
        <f>IFERROR(AVERAGEIF($F$195:$F$197,$I195,$G$195:$G$197)-AVERAGEIF($F$195:$F$197,J$186,$G$195:$G$197),"")</f>
        <v>0</v>
      </c>
      <c r="K195">
        <f t="shared" ref="K195:L197" si="21">IFERROR(AVERAGEIF($F$195:$F$197,$I195,$G$195:$G$197)-AVERAGEIF($F$195:$F$197,K$186,$G$195:$G$197),"")</f>
        <v>-250</v>
      </c>
      <c r="L195">
        <f t="shared" si="21"/>
        <v>-390</v>
      </c>
    </row>
    <row r="196" spans="3:12" x14ac:dyDescent="0.15">
      <c r="C196" s="44" t="s">
        <v>425</v>
      </c>
      <c r="D196" t="s">
        <v>401</v>
      </c>
      <c r="E196">
        <v>1350</v>
      </c>
      <c r="F196" t="s">
        <v>401</v>
      </c>
      <c r="G196" s="19">
        <f>AVERAGEIF($D$195:$D$199,F196,$E$195:$E$199)</f>
        <v>1350</v>
      </c>
      <c r="I196" t="s">
        <v>401</v>
      </c>
      <c r="J196">
        <f>IFERROR(AVERAGEIF($F$195:$F$197,$I196,$G$195:$G$197)-AVERAGEIF($F$195:$F$197,J$186,$G$195:$G$197),"")</f>
        <v>250</v>
      </c>
      <c r="K196">
        <f t="shared" si="21"/>
        <v>0</v>
      </c>
      <c r="L196">
        <f t="shared" si="21"/>
        <v>-140</v>
      </c>
    </row>
    <row r="197" spans="3:12" x14ac:dyDescent="0.15">
      <c r="C197" s="44" t="s">
        <v>425</v>
      </c>
      <c r="D197" t="s">
        <v>400</v>
      </c>
      <c r="E197">
        <v>1100</v>
      </c>
      <c r="F197" t="s">
        <v>402</v>
      </c>
      <c r="G197" s="19">
        <f>AVERAGEIF($D$195:$D$199,F197,$E$195:$E$199)</f>
        <v>1490</v>
      </c>
      <c r="I197" t="s">
        <v>402</v>
      </c>
      <c r="J197">
        <f>IFERROR(AVERAGEIF($F$195:$F$197,$I197,$G$195:$G$197)-AVERAGEIF($F$195:$F$197,J$186,$G$195:$G$197),"")</f>
        <v>390</v>
      </c>
      <c r="K197">
        <f t="shared" si="21"/>
        <v>140</v>
      </c>
      <c r="L197">
        <f t="shared" si="21"/>
        <v>0</v>
      </c>
    </row>
    <row r="198" spans="3:12" x14ac:dyDescent="0.15">
      <c r="C198" s="44" t="s">
        <v>425</v>
      </c>
      <c r="D198" t="s">
        <v>401</v>
      </c>
      <c r="E198">
        <v>1400</v>
      </c>
    </row>
    <row r="199" spans="3:12" x14ac:dyDescent="0.15">
      <c r="C199" s="44" t="s">
        <v>425</v>
      </c>
      <c r="D199" t="s">
        <v>402</v>
      </c>
      <c r="E199">
        <v>1490</v>
      </c>
    </row>
    <row r="201" spans="3:12" x14ac:dyDescent="0.15">
      <c r="I201" t="s">
        <v>435</v>
      </c>
      <c r="J201" t="s">
        <v>400</v>
      </c>
      <c r="K201" t="s">
        <v>401</v>
      </c>
      <c r="L201" t="s">
        <v>402</v>
      </c>
    </row>
    <row r="202" spans="3:12" x14ac:dyDescent="0.15">
      <c r="C202" s="22" t="s">
        <v>402</v>
      </c>
      <c r="D202" t="s">
        <v>402</v>
      </c>
      <c r="E202">
        <v>1662</v>
      </c>
      <c r="F202" t="s">
        <v>400</v>
      </c>
      <c r="G202" s="19">
        <f>AVERAGEIF($D$202:$D$206,F202,$E$202:$E$206)</f>
        <v>1455</v>
      </c>
      <c r="I202" t="s">
        <v>400</v>
      </c>
      <c r="J202">
        <f>IFERROR(AVERAGEIF($F$202:$F$204,$I202,$G$202:$G$204)-AVERAGEIF($F$202:$F$204,J$186,$G$202:$G$204),"")</f>
        <v>0</v>
      </c>
      <c r="K202">
        <f t="shared" ref="K202:L204" si="22">IFERROR(AVERAGEIF($F$202:$F$204,$I202,$G$202:$G$204)-AVERAGEIF($F$202:$F$204,K$186,$G$202:$G$204),"")</f>
        <v>-74</v>
      </c>
      <c r="L202">
        <f t="shared" si="22"/>
        <v>-210.66666666666674</v>
      </c>
    </row>
    <row r="203" spans="3:12" x14ac:dyDescent="0.15">
      <c r="C203" s="22" t="s">
        <v>402</v>
      </c>
      <c r="D203" t="s">
        <v>402</v>
      </c>
      <c r="E203">
        <v>1685</v>
      </c>
      <c r="F203" t="s">
        <v>401</v>
      </c>
      <c r="G203" s="19">
        <f>AVERAGEIF($D$202:$D$206,F203,$E$202:$E$206)</f>
        <v>1529</v>
      </c>
      <c r="I203" t="s">
        <v>401</v>
      </c>
      <c r="J203">
        <f>IFERROR(AVERAGEIF($F$202:$F$204,$I203,$G$202:$G$204)-AVERAGEIF($F$202:$F$204,J$186,$G$202:$G$204),"")</f>
        <v>74</v>
      </c>
      <c r="K203">
        <f t="shared" si="22"/>
        <v>0</v>
      </c>
      <c r="L203">
        <f t="shared" si="22"/>
        <v>-136.66666666666674</v>
      </c>
    </row>
    <row r="204" spans="3:12" x14ac:dyDescent="0.15">
      <c r="C204" s="22" t="s">
        <v>402</v>
      </c>
      <c r="D204" t="s">
        <v>401</v>
      </c>
      <c r="E204">
        <v>1529</v>
      </c>
      <c r="F204" t="s">
        <v>402</v>
      </c>
      <c r="G204" s="19">
        <f>AVERAGEIF($D$202:$D$206,F204,$E$202:$E$206)</f>
        <v>1665.6666666666667</v>
      </c>
      <c r="I204" t="s">
        <v>402</v>
      </c>
      <c r="J204">
        <f>IFERROR(AVERAGEIF($F$202:$F$204,$I204,$G$202:$G$204)-AVERAGEIF($F$202:$F$204,J$186,$G$202:$G$204),"")</f>
        <v>210.66666666666674</v>
      </c>
      <c r="K204">
        <f t="shared" si="22"/>
        <v>136.66666666666674</v>
      </c>
      <c r="L204">
        <f t="shared" si="22"/>
        <v>0</v>
      </c>
    </row>
    <row r="205" spans="3:12" x14ac:dyDescent="0.15">
      <c r="C205" s="22" t="s">
        <v>402</v>
      </c>
      <c r="D205" t="s">
        <v>402</v>
      </c>
      <c r="E205">
        <v>1650</v>
      </c>
    </row>
    <row r="206" spans="3:12" x14ac:dyDescent="0.15">
      <c r="C206" s="22" t="s">
        <v>402</v>
      </c>
      <c r="D206" t="s">
        <v>400</v>
      </c>
      <c r="E206">
        <v>1455</v>
      </c>
      <c r="J206" t="s">
        <v>462</v>
      </c>
    </row>
    <row r="207" spans="3:12" x14ac:dyDescent="0.15">
      <c r="I207" t="s">
        <v>463</v>
      </c>
      <c r="J207" t="s">
        <v>400</v>
      </c>
      <c r="K207" t="s">
        <v>401</v>
      </c>
      <c r="L207" t="s">
        <v>402</v>
      </c>
    </row>
    <row r="208" spans="3:12" x14ac:dyDescent="0.15">
      <c r="I208" t="s">
        <v>400</v>
      </c>
      <c r="J208" s="17">
        <f t="shared" ref="J208:L210" si="23">AVERAGE(J187,J195,J202)</f>
        <v>0</v>
      </c>
      <c r="K208" s="17">
        <f t="shared" si="23"/>
        <v>-146.55555555555557</v>
      </c>
      <c r="L208" s="17">
        <f t="shared" si="23"/>
        <v>-337.94444444444451</v>
      </c>
    </row>
    <row r="209" spans="2:13" x14ac:dyDescent="0.15">
      <c r="I209" t="s">
        <v>401</v>
      </c>
      <c r="J209" s="17">
        <f t="shared" si="23"/>
        <v>146.55555555555557</v>
      </c>
      <c r="K209" s="17">
        <f t="shared" si="23"/>
        <v>0</v>
      </c>
      <c r="L209" s="17">
        <f t="shared" si="23"/>
        <v>-191.38888888888891</v>
      </c>
    </row>
    <row r="210" spans="2:13" x14ac:dyDescent="0.15">
      <c r="I210" t="s">
        <v>402</v>
      </c>
      <c r="J210" s="17">
        <f t="shared" si="23"/>
        <v>337.94444444444451</v>
      </c>
      <c r="K210" s="17">
        <f t="shared" si="23"/>
        <v>191.38888888888891</v>
      </c>
      <c r="L210" s="17">
        <f t="shared" si="23"/>
        <v>0</v>
      </c>
    </row>
    <row r="212" spans="2:13" x14ac:dyDescent="0.15">
      <c r="B212" s="86" t="s">
        <v>464</v>
      </c>
      <c r="C212" s="86"/>
      <c r="D212" s="86"/>
      <c r="E212" s="86"/>
      <c r="F212" s="86"/>
      <c r="G212" s="85"/>
      <c r="H212" s="86"/>
      <c r="I212" s="86"/>
      <c r="J212" s="86"/>
      <c r="K212" s="86"/>
      <c r="L212" s="86"/>
      <c r="M212" s="85"/>
    </row>
    <row r="213" spans="2:13" x14ac:dyDescent="0.15">
      <c r="B213" t="s">
        <v>448</v>
      </c>
    </row>
    <row r="214" spans="2:13" x14ac:dyDescent="0.15">
      <c r="L214" t="s">
        <v>469</v>
      </c>
    </row>
    <row r="215" spans="2:13" x14ac:dyDescent="0.15">
      <c r="D215" t="s">
        <v>465</v>
      </c>
      <c r="E215" t="s">
        <v>273</v>
      </c>
      <c r="F215" t="s">
        <v>467</v>
      </c>
      <c r="I215" t="s">
        <v>468</v>
      </c>
      <c r="K215" t="s">
        <v>422</v>
      </c>
      <c r="L215" t="s">
        <v>466</v>
      </c>
      <c r="M215" t="s">
        <v>403</v>
      </c>
    </row>
    <row r="216" spans="2:13" x14ac:dyDescent="0.15">
      <c r="C216" s="43" t="s">
        <v>423</v>
      </c>
      <c r="D216" t="s">
        <v>400</v>
      </c>
      <c r="E216" t="s">
        <v>466</v>
      </c>
      <c r="F216">
        <v>1210</v>
      </c>
      <c r="H216" t="s">
        <v>466</v>
      </c>
      <c r="I216">
        <f>AVERAGEIF($E$216:$E$221,H216,$F$216:$F$221)</f>
        <v>1207.5</v>
      </c>
      <c r="K216" t="s">
        <v>466</v>
      </c>
      <c r="L216">
        <f>AVERAGEIF($H$216:$H$217,$K216,$I$216:$I$217)-AVERAGEIF($H$216:$H$217,L$215,$I$216:$I$217)</f>
        <v>0</v>
      </c>
      <c r="M216">
        <f>AVERAGEIF($H$216:$H$217,$K216,$I$216:$I$217)-AVERAGEIF($H$216:$H$217,M$215,$I$216:$I$217)</f>
        <v>-122.25</v>
      </c>
    </row>
    <row r="217" spans="2:13" x14ac:dyDescent="0.15">
      <c r="C217" s="43" t="s">
        <v>423</v>
      </c>
      <c r="D217" t="s">
        <v>400</v>
      </c>
      <c r="E217" t="s">
        <v>403</v>
      </c>
      <c r="F217">
        <v>1350</v>
      </c>
      <c r="H217" t="s">
        <v>403</v>
      </c>
      <c r="I217">
        <f>AVERAGEIF($E$216:$E$221,H217,$F$216:$F$221)</f>
        <v>1329.75</v>
      </c>
      <c r="K217" t="s">
        <v>403</v>
      </c>
      <c r="L217">
        <f>AVERAGEIF($H$216:$H$217,$K217,$I$216:$I$217)-AVERAGEIF($H$216:$H$217,L$215,$I$216:$I$217)</f>
        <v>122.25</v>
      </c>
      <c r="M217">
        <f>AVERAGEIF($H$216:$H$217,$K217,$I$216:$I$217)-AVERAGEIF($H$216:$H$217,M$215,$I$216:$I$217)</f>
        <v>0</v>
      </c>
    </row>
    <row r="218" spans="2:13" x14ac:dyDescent="0.15">
      <c r="C218" s="43" t="s">
        <v>423</v>
      </c>
      <c r="D218" t="s">
        <v>400</v>
      </c>
      <c r="E218" t="s">
        <v>403</v>
      </c>
      <c r="F218">
        <v>1385</v>
      </c>
    </row>
    <row r="219" spans="2:13" x14ac:dyDescent="0.15">
      <c r="C219" s="43" t="s">
        <v>423</v>
      </c>
      <c r="D219" t="s">
        <v>400</v>
      </c>
      <c r="E219" t="s">
        <v>403</v>
      </c>
      <c r="F219">
        <v>1299</v>
      </c>
    </row>
    <row r="220" spans="2:13" x14ac:dyDescent="0.15">
      <c r="C220" s="43" t="s">
        <v>423</v>
      </c>
      <c r="D220" t="s">
        <v>400</v>
      </c>
      <c r="E220" t="s">
        <v>466</v>
      </c>
      <c r="F220">
        <v>1205</v>
      </c>
    </row>
    <row r="221" spans="2:13" x14ac:dyDescent="0.15">
      <c r="C221" s="43" t="s">
        <v>423</v>
      </c>
      <c r="D221" t="s">
        <v>400</v>
      </c>
      <c r="E221" t="s">
        <v>403</v>
      </c>
      <c r="F221">
        <v>1285</v>
      </c>
    </row>
    <row r="222" spans="2:13" x14ac:dyDescent="0.15">
      <c r="L222" t="s">
        <v>469</v>
      </c>
    </row>
    <row r="223" spans="2:13" x14ac:dyDescent="0.15">
      <c r="K223" t="s">
        <v>434</v>
      </c>
      <c r="L223" t="s">
        <v>466</v>
      </c>
      <c r="M223" t="s">
        <v>403</v>
      </c>
    </row>
    <row r="224" spans="2:13" x14ac:dyDescent="0.15">
      <c r="C224" s="44" t="s">
        <v>425</v>
      </c>
      <c r="D224" t="s">
        <v>400</v>
      </c>
      <c r="E224" t="s">
        <v>466</v>
      </c>
      <c r="F224">
        <v>1199</v>
      </c>
      <c r="H224" t="s">
        <v>466</v>
      </c>
      <c r="I224">
        <f>AVERAGEIF($E$224:$E$228,H224,F224:F228)</f>
        <v>1202</v>
      </c>
      <c r="K224" t="s">
        <v>466</v>
      </c>
      <c r="L224">
        <f>AVERAGEIF($H$224:$H$225,$K224,$I$224:$I$225)-AVERAGEIF($H$224:$H$225,L$215,$I$224:$I$225)</f>
        <v>0</v>
      </c>
      <c r="M224">
        <f>AVERAGEIF($H$224:$H$225,$K224,$I$224:$I$225)-AVERAGEIF($H$224:$H$225,M$215,$I$224:$I$225)</f>
        <v>-109.66666666666674</v>
      </c>
    </row>
    <row r="225" spans="3:13" x14ac:dyDescent="0.15">
      <c r="C225" s="44" t="s">
        <v>425</v>
      </c>
      <c r="D225" t="s">
        <v>400</v>
      </c>
      <c r="E225" t="s">
        <v>403</v>
      </c>
      <c r="F225">
        <v>1300</v>
      </c>
      <c r="H225" t="s">
        <v>403</v>
      </c>
      <c r="I225">
        <f>AVERAGEIF($E$224:$E$228,H225,F225:F229)</f>
        <v>1311.6666666666667</v>
      </c>
      <c r="K225" t="s">
        <v>403</v>
      </c>
      <c r="L225">
        <f>AVERAGEIF($H$224:$H$225,$K225,$I$224:$I$225)-AVERAGEIF($H$224:$H$225,L$215,$I$224:$I$225)</f>
        <v>109.66666666666674</v>
      </c>
      <c r="M225">
        <f>AVERAGEIF($H$224:$H$225,$K225,$I$224:$I$225)-AVERAGEIF($H$224:$H$225,M$215,$I$224:$I$225)</f>
        <v>0</v>
      </c>
    </row>
    <row r="226" spans="3:13" x14ac:dyDescent="0.15">
      <c r="C226" s="44" t="s">
        <v>425</v>
      </c>
      <c r="D226" t="s">
        <v>400</v>
      </c>
      <c r="E226" t="s">
        <v>403</v>
      </c>
      <c r="F226">
        <v>1352</v>
      </c>
    </row>
    <row r="227" spans="3:13" x14ac:dyDescent="0.15">
      <c r="C227" s="44" t="s">
        <v>425</v>
      </c>
      <c r="D227" t="s">
        <v>400</v>
      </c>
      <c r="E227" t="s">
        <v>403</v>
      </c>
      <c r="F227">
        <v>1378</v>
      </c>
    </row>
    <row r="228" spans="3:13" x14ac:dyDescent="0.15">
      <c r="C228" s="44" t="s">
        <v>425</v>
      </c>
      <c r="D228" t="s">
        <v>400</v>
      </c>
      <c r="E228" t="s">
        <v>466</v>
      </c>
      <c r="F228">
        <v>1205</v>
      </c>
    </row>
    <row r="229" spans="3:13" x14ac:dyDescent="0.15">
      <c r="L229" t="s">
        <v>469</v>
      </c>
    </row>
    <row r="230" spans="3:13" x14ac:dyDescent="0.15">
      <c r="K230" t="s">
        <v>435</v>
      </c>
      <c r="L230" t="s">
        <v>466</v>
      </c>
      <c r="M230" t="s">
        <v>403</v>
      </c>
    </row>
    <row r="231" spans="3:13" x14ac:dyDescent="0.15">
      <c r="C231" s="22" t="s">
        <v>402</v>
      </c>
      <c r="D231" t="s">
        <v>400</v>
      </c>
      <c r="E231" t="s">
        <v>466</v>
      </c>
      <c r="F231">
        <v>1220</v>
      </c>
      <c r="H231" t="s">
        <v>466</v>
      </c>
      <c r="I231">
        <f>AVERAGEIF(E231:E235,H231,$F$231:$F$235)</f>
        <v>1210.5</v>
      </c>
      <c r="K231" t="s">
        <v>466</v>
      </c>
      <c r="L231">
        <f>AVERAGEIF($H$231:$H$232,$K231,$I$231:$I$232)-AVERAGEIF($H$231:$H$232,L$215,$I$231:$I$232)</f>
        <v>0</v>
      </c>
      <c r="M231">
        <f>AVERAGEIF($H$231:$H$232,$K231,$I$231:$I$232)-AVERAGEIF($H$231:$H$232,M$215,$I$231:$I$232)</f>
        <v>-94.5</v>
      </c>
    </row>
    <row r="232" spans="3:13" x14ac:dyDescent="0.15">
      <c r="C232" s="22" t="s">
        <v>402</v>
      </c>
      <c r="D232" t="s">
        <v>400</v>
      </c>
      <c r="E232" t="s">
        <v>403</v>
      </c>
      <c r="F232">
        <v>1350</v>
      </c>
      <c r="H232" t="s">
        <v>403</v>
      </c>
      <c r="I232">
        <f>AVERAGEIF(E232:E236,H232,$F$231:$F$235)</f>
        <v>1305</v>
      </c>
      <c r="K232" t="s">
        <v>403</v>
      </c>
      <c r="L232">
        <f>AVERAGEIF($H$231:$H$232,$K232,$I$231:$I$232)-AVERAGEIF($H$231:$H$232,L$215,$I$231:$I$232)</f>
        <v>94.5</v>
      </c>
      <c r="M232">
        <f>AVERAGEIF($H$231:$H$232,$K232,$I$231:$I$232)-AVERAGEIF($H$231:$H$232,M$215,$I$231:$I$232)</f>
        <v>0</v>
      </c>
    </row>
    <row r="233" spans="3:13" x14ac:dyDescent="0.15">
      <c r="C233" s="22" t="s">
        <v>402</v>
      </c>
      <c r="D233" t="s">
        <v>400</v>
      </c>
      <c r="E233" t="s">
        <v>403</v>
      </c>
      <c r="F233">
        <v>1345</v>
      </c>
    </row>
    <row r="234" spans="3:13" x14ac:dyDescent="0.15">
      <c r="C234" s="22" t="s">
        <v>402</v>
      </c>
      <c r="D234" t="s">
        <v>400</v>
      </c>
      <c r="E234" t="s">
        <v>403</v>
      </c>
      <c r="F234">
        <v>1330</v>
      </c>
    </row>
    <row r="235" spans="3:13" x14ac:dyDescent="0.15">
      <c r="C235" s="22" t="s">
        <v>402</v>
      </c>
      <c r="D235" t="s">
        <v>400</v>
      </c>
      <c r="E235" t="s">
        <v>466</v>
      </c>
      <c r="F235">
        <v>1201</v>
      </c>
      <c r="L235" t="s">
        <v>469</v>
      </c>
    </row>
    <row r="236" spans="3:13" x14ac:dyDescent="0.15">
      <c r="K236" t="s">
        <v>463</v>
      </c>
      <c r="L236" t="s">
        <v>466</v>
      </c>
      <c r="M236" t="s">
        <v>403</v>
      </c>
    </row>
    <row r="237" spans="3:13" x14ac:dyDescent="0.15">
      <c r="K237" t="s">
        <v>466</v>
      </c>
      <c r="L237">
        <f>AVERAGE(L216,L224,L231)</f>
        <v>0</v>
      </c>
      <c r="M237">
        <f>AVERAGE(M216,M224,M231)</f>
        <v>-108.80555555555559</v>
      </c>
    </row>
    <row r="238" spans="3:13" x14ac:dyDescent="0.15">
      <c r="K238" t="s">
        <v>403</v>
      </c>
      <c r="L238">
        <f>AVERAGE(L217,L225,L232)</f>
        <v>108.80555555555559</v>
      </c>
      <c r="M238">
        <f>AVERAGE(M217,M225,M232)</f>
        <v>0</v>
      </c>
    </row>
  </sheetData>
  <sortState ref="K89:K113">
    <sortCondition ref="K89"/>
  </sortState>
  <phoneticPr fontId="7"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Questions</vt:lpstr>
      <vt:lpstr>Handicap condition</vt:lpstr>
      <vt:lpstr>Requirements</vt:lpstr>
      <vt:lpstr>Mapping</vt:lpstr>
      <vt:lpstr>Rating Example</vt:lpstr>
      <vt:lpstr>Ignore</vt:lpstr>
      <vt:lpstr>Specifications</vt:lpstr>
      <vt:lpstr>FilterConditions</vt:lpstr>
      <vt:lpstr>Report Examples</vt:lpstr>
      <vt:lpstr>Procedures</vt:lpstr>
      <vt:lpstr>Thoughts</vt:lpstr>
      <vt:lpstr>Age and Sex List</vt:lpstr>
      <vt:lpstr>WFA</vt:lpstr>
      <vt:lpstr>Tables</vt:lpstr>
      <vt:lpstr>Tracks &amp; Track Category</vt:lpstr>
      <vt:lpstr>DB.TrackAbbr</vt:lpstr>
      <vt:lpstr>RaceClasses</vt:lpstr>
      <vt:lpstr>DOW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Ossie</dc:creator>
  <cp:lastModifiedBy>Yuxing Wei</cp:lastModifiedBy>
  <cp:lastPrinted>2017-11-17T01:47:11Z</cp:lastPrinted>
  <dcterms:created xsi:type="dcterms:W3CDTF">2017-08-06T22:03:56Z</dcterms:created>
  <dcterms:modified xsi:type="dcterms:W3CDTF">2018-04-16T04:36:56Z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5a07589f-f89b-4e1b-b2b3-ed8e42385ede</vt:lpwstr>
  </property>
</Properties>
</file>