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J" sheetId="1" state="visible" r:id="rId3"/>
    <sheet name="Charges (LANL2DZ)" sheetId="2" state="visible" r:id="rId4"/>
    <sheet name="Charges (SBKJC)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<sst xmlns="http://schemas.openxmlformats.org/spreadsheetml/2006/main" count="621" uniqueCount="45">
  <si>
    <t xml:space="preserve">Conversion factors</t>
  </si>
  <si>
    <t xml:space="preserve">H</t>
  </si>
  <si>
    <t xml:space="preserve">eV</t>
  </si>
  <si>
    <t xml:space="preserve">kcal/mol</t>
  </si>
  <si>
    <t xml:space="preserve">kJ/mol</t>
  </si>
  <si>
    <t xml:space="preserve">Maghriforh et al. J. Phys.: Conf. Ser. 1491, 012022 (2020)</t>
  </si>
  <si>
    <t xml:space="preserve">Sigma</t>
  </si>
  <si>
    <t xml:space="preserve">Eps</t>
  </si>
  <si>
    <t xml:space="preserve">[A]</t>
  </si>
  <si>
    <t xml:space="preserve">[eV]</t>
  </si>
  <si>
    <t xml:space="preserve">[nm]</t>
  </si>
  <si>
    <t xml:space="preserve">[kJ/mol]</t>
  </si>
  <si>
    <t xml:space="preserve">Fe</t>
  </si>
  <si>
    <t xml:space="preserve">NI</t>
  </si>
  <si>
    <t xml:space="preserve">a</t>
  </si>
  <si>
    <t xml:space="preserve">a-Fe2O3 (CHARMM, AMBER)</t>
  </si>
  <si>
    <t xml:space="preserve">R</t>
  </si>
  <si>
    <t xml:space="preserve">[kcal/mol]</t>
  </si>
  <si>
    <t xml:space="preserve">O</t>
  </si>
  <si>
    <t xml:space="preserve">NIO (CHARMM, AMBER)</t>
  </si>
  <si>
    <t xml:space="preserve">Ni</t>
  </si>
  <si>
    <t xml:space="preserve">PBE0/LANL2DZ calculations on NiFeO cluster (63 atoms, 10 A cut radius)</t>
  </si>
  <si>
    <t xml:space="preserve">Atom ID</t>
  </si>
  <si>
    <t xml:space="preserve">Element</t>
  </si>
  <si>
    <t xml:space="preserve">Type</t>
  </si>
  <si>
    <t xml:space="preserve">Mulliken</t>
  </si>
  <si>
    <t xml:space="preserve">Hirshfeld</t>
  </si>
  <si>
    <t xml:space="preserve">MK (UFF, Dip)</t>
  </si>
  <si>
    <t xml:space="preserve">RESP</t>
  </si>
  <si>
    <t xml:space="preserve">Type ID</t>
  </si>
  <si>
    <t xml:space="preserve">Name</t>
  </si>
  <si>
    <t xml:space="preserve">Applied</t>
  </si>
  <si>
    <t xml:space="preserve">Charge</t>
  </si>
  <si>
    <t xml:space="preserve">Formal charge</t>
  </si>
  <si>
    <t xml:space="preserve">Fe3</t>
  </si>
  <si>
    <t xml:space="preserve">O1</t>
  </si>
  <si>
    <t xml:space="preserve">Fe1</t>
  </si>
  <si>
    <t xml:space="preserve">O2</t>
  </si>
  <si>
    <t xml:space="preserve">O3</t>
  </si>
  <si>
    <t xml:space="preserve">Fe2</t>
  </si>
  <si>
    <t xml:space="preserve">O4</t>
  </si>
  <si>
    <t xml:space="preserve">O5</t>
  </si>
  <si>
    <t xml:space="preserve">Ni1</t>
  </si>
  <si>
    <t xml:space="preserve">Element ID</t>
  </si>
  <si>
    <t xml:space="preserve">Sum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</si>
</sst>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000"/>
    <numFmt numFmtId="167" formatCode="0.0000"/>
    <numFmt numFmtId="168" formatCode="0.00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Aptos Narrow"/>
      <family val="0"/>
      <charset val="1"/>
    </font>
    <font>
      <sz val="12"/>
      <color rgb="FFFF0000"/>
      <name val="Aptos Narrow"/>
      <family val="2"/>
      <charset val="1"/>
    </font>
    <font>
      <i val="true"/>
      <sz val="12"/>
      <color theme="1"/>
      <name val="Aptos Narrow"/>
      <family val="0"/>
      <charset val="1"/>
    </font>
    <font>
      <sz val="12"/>
      <name val="Aptos Narrow"/>
      <family val="2"/>
      <charset val="1"/>
    </font>
    <font>
      <sz val="12"/>
      <name val="Aptos Narrow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G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ColWidth="10.56640625" defaultRowHeight="15.75" customHeight="true" zeroHeight="false" outlineLevelRow="0" outlineLevelCol="0"/>
  <sheetData>
    <row r="2" customFormat="false" ht="15.75" hidden="false" customHeight="false" outlineLevel="0" collapsed="false">
      <c r="B2" s="1" t="s">
        <v>0</v>
      </c>
    </row>
    <row r="4" customFormat="false" ht="15.75" hidden="false" customHeight="false" outlineLevel="0" collapsed="false">
      <c r="B4" s="0" t="n">
        <v>1</v>
      </c>
      <c r="C4" s="0" t="s">
        <v>1</v>
      </c>
      <c r="D4" s="2" t="n">
        <v>27.2113963</v>
      </c>
      <c r="E4" s="0" t="s">
        <v>2</v>
      </c>
    </row>
    <row r="5" customFormat="false" ht="15.75" hidden="false" customHeight="false" outlineLevel="0" collapsed="false">
      <c r="D5" s="2" t="n">
        <v>627.50956</v>
      </c>
      <c r="E5" s="0" t="s">
        <v>3</v>
      </c>
    </row>
    <row r="6" customFormat="false" ht="15.75" hidden="false" customHeight="false" outlineLevel="0" collapsed="false">
      <c r="D6" s="2" t="n">
        <f aca="false">D5*4.184</f>
        <v>2625.49999904</v>
      </c>
      <c r="E6" s="0" t="s">
        <v>4</v>
      </c>
    </row>
    <row r="8" customFormat="false" ht="15.75" hidden="false" customHeight="false" outlineLevel="0" collapsed="false">
      <c r="B8" s="1" t="s">
        <v>5</v>
      </c>
    </row>
    <row r="10" customFormat="false" ht="15.75" hidden="false" customHeight="false" outlineLevel="0" collapsed="false">
      <c r="C10" s="3" t="s">
        <v>6</v>
      </c>
      <c r="D10" s="3" t="s">
        <v>7</v>
      </c>
      <c r="F10" s="3" t="s">
        <v>6</v>
      </c>
      <c r="G10" s="3" t="s">
        <v>7</v>
      </c>
    </row>
    <row r="11" customFormat="false" ht="15.75" hidden="false" customHeight="false" outlineLevel="0" collapsed="false">
      <c r="C11" s="3" t="s">
        <v>8</v>
      </c>
      <c r="D11" s="3" t="s">
        <v>9</v>
      </c>
      <c r="F11" s="3" t="s">
        <v>10</v>
      </c>
      <c r="G11" s="3" t="s">
        <v>11</v>
      </c>
    </row>
    <row r="13" customFormat="false" ht="15.75" hidden="false" customHeight="false" outlineLevel="0" collapsed="false">
      <c r="B13" s="0" t="s">
        <v>12</v>
      </c>
      <c r="C13" s="0" t="n">
        <v>2.4193</v>
      </c>
      <c r="D13" s="0" t="n">
        <v>0.2007</v>
      </c>
      <c r="F13" s="4" t="n">
        <f aca="false">C13/10</f>
        <v>0.24193</v>
      </c>
      <c r="G13" s="4" t="n">
        <f aca="false">D13/$D$4*$D$6</f>
        <v>19.3646016543197</v>
      </c>
    </row>
    <row r="14" customFormat="false" ht="15.75" hidden="false" customHeight="false" outlineLevel="0" collapsed="false">
      <c r="B14" s="0" t="s">
        <v>13</v>
      </c>
      <c r="C14" s="0" t="n">
        <v>1.5808</v>
      </c>
      <c r="D14" s="0" t="n">
        <v>0.1729</v>
      </c>
      <c r="F14" s="4" t="n">
        <f aca="false">C14/10</f>
        <v>0.15808</v>
      </c>
      <c r="G14" s="4" t="n">
        <f aca="false">D14/$D$4*$D$6</f>
        <v>16.6823100450018</v>
      </c>
    </row>
    <row r="16" customFormat="false" ht="15.75" hidden="false" customHeight="false" outlineLevel="0" collapsed="false">
      <c r="B16" s="1" t="s">
        <v>14</v>
      </c>
    </row>
    <row r="18" customFormat="false" ht="15.75" hidden="false" customHeight="false" outlineLevel="0" collapsed="false">
      <c r="B18" s="0" t="s">
        <v>15</v>
      </c>
    </row>
    <row r="20" customFormat="false" ht="15.75" hidden="false" customHeight="false" outlineLevel="0" collapsed="false">
      <c r="C20" s="3" t="s">
        <v>16</v>
      </c>
      <c r="D20" s="3" t="s">
        <v>7</v>
      </c>
      <c r="F20" s="3" t="s">
        <v>6</v>
      </c>
      <c r="G20" s="3" t="s">
        <v>7</v>
      </c>
    </row>
    <row r="21" customFormat="false" ht="15.75" hidden="false" customHeight="false" outlineLevel="0" collapsed="false">
      <c r="C21" s="3" t="s">
        <v>8</v>
      </c>
      <c r="D21" s="3" t="s">
        <v>17</v>
      </c>
      <c r="F21" s="3" t="s">
        <v>10</v>
      </c>
      <c r="G21" s="3" t="s">
        <v>11</v>
      </c>
    </row>
    <row r="23" customFormat="false" ht="15.75" hidden="false" customHeight="false" outlineLevel="0" collapsed="false">
      <c r="B23" s="0" t="s">
        <v>12</v>
      </c>
      <c r="C23" s="5" t="n">
        <v>2.03</v>
      </c>
      <c r="D23" s="5" t="n">
        <v>0.2</v>
      </c>
      <c r="F23" s="6" t="n">
        <f aca="false">C23/10</f>
        <v>0.203</v>
      </c>
      <c r="G23" s="6" t="n">
        <f aca="false">D23*4.184</f>
        <v>0.8368</v>
      </c>
    </row>
    <row r="24" customFormat="false" ht="15.75" hidden="false" customHeight="false" outlineLevel="0" collapsed="false">
      <c r="B24" s="0" t="s">
        <v>18</v>
      </c>
      <c r="C24" s="5" t="n">
        <v>3.48</v>
      </c>
      <c r="D24" s="5" t="n">
        <v>0.2</v>
      </c>
      <c r="F24" s="4" t="n">
        <f aca="false">C24/10</f>
        <v>0.348</v>
      </c>
      <c r="G24" s="4" t="n">
        <f aca="false">D24*4.184</f>
        <v>0.8368</v>
      </c>
    </row>
    <row r="26" customFormat="false" ht="15.75" hidden="false" customHeight="false" outlineLevel="0" collapsed="false">
      <c r="B26" s="0" t="s">
        <v>19</v>
      </c>
    </row>
    <row r="28" customFormat="false" ht="15.75" hidden="false" customHeight="false" outlineLevel="0" collapsed="false">
      <c r="C28" s="3" t="s">
        <v>16</v>
      </c>
      <c r="D28" s="3" t="s">
        <v>7</v>
      </c>
      <c r="F28" s="3" t="s">
        <v>6</v>
      </c>
      <c r="G28" s="3" t="s">
        <v>7</v>
      </c>
    </row>
    <row r="29" customFormat="false" ht="15.75" hidden="false" customHeight="false" outlineLevel="0" collapsed="false">
      <c r="C29" s="3" t="s">
        <v>8</v>
      </c>
      <c r="D29" s="3" t="s">
        <v>17</v>
      </c>
      <c r="F29" s="3" t="s">
        <v>10</v>
      </c>
      <c r="G29" s="3" t="s">
        <v>11</v>
      </c>
    </row>
    <row r="31" customFormat="false" ht="15.75" hidden="false" customHeight="false" outlineLevel="0" collapsed="false">
      <c r="B31" s="0" t="s">
        <v>20</v>
      </c>
      <c r="C31" s="5" t="n">
        <v>1.87</v>
      </c>
      <c r="D31" s="5" t="n">
        <v>0.35</v>
      </c>
      <c r="F31" s="6" t="n">
        <f aca="false">C31/10</f>
        <v>0.187</v>
      </c>
      <c r="G31" s="6" t="n">
        <f aca="false">D31*4.184</f>
        <v>1.4644</v>
      </c>
    </row>
    <row r="32" customFormat="false" ht="15.75" hidden="false" customHeight="false" outlineLevel="0" collapsed="false">
      <c r="B32" s="0" t="s">
        <v>18</v>
      </c>
      <c r="C32" s="5" t="n">
        <v>3.32</v>
      </c>
      <c r="D32" s="5" t="n">
        <v>0.4</v>
      </c>
      <c r="F32" s="4" t="n">
        <f aca="false">C32/10</f>
        <v>0.332</v>
      </c>
      <c r="G32" s="4" t="n">
        <f aca="false">D32*4.184</f>
        <v>1.6736</v>
      </c>
    </row>
    <row r="34" customFormat="false" ht="15.75" hidden="false" customHeight="false" outlineLevel="0" collapsed="false">
      <c r="F34" s="6" t="n">
        <f aca="false">(F32+F24)/2</f>
        <v>0.34</v>
      </c>
      <c r="G34" s="6" t="n">
        <f aca="false">(G32+G24)/2</f>
        <v>1.2552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W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56640625" defaultRowHeight="15.75" customHeight="true" zeroHeight="false" outlineLevelRow="0" outlineLevelCol="0"/>
  <sheetData>
    <row r="2" customFormat="false" ht="15.75" hidden="false" customHeight="false" outlineLevel="0" collapsed="false">
      <c r="B2" s="1" t="s">
        <v>21</v>
      </c>
    </row>
    <row r="4" customFormat="false" ht="15.75" hidden="false" customHeight="false" outlineLevel="0" collapsed="false">
      <c r="B4" s="3" t="s">
        <v>22</v>
      </c>
      <c r="C4" s="3" t="s">
        <v>23</v>
      </c>
      <c r="D4" s="3" t="s">
        <v>24</v>
      </c>
      <c r="E4" s="3" t="s">
        <v>25</v>
      </c>
      <c r="F4" s="3" t="s">
        <v>26</v>
      </c>
      <c r="G4" s="3" t="s">
        <v>27</v>
      </c>
      <c r="H4" s="3" t="s">
        <v>28</v>
      </c>
      <c r="J4" s="3" t="s">
        <v>29</v>
      </c>
      <c r="K4" s="3" t="s">
        <v>30</v>
      </c>
      <c r="L4" s="3" t="s">
        <v>25</v>
      </c>
      <c r="M4" s="3" t="s">
        <v>26</v>
      </c>
      <c r="N4" s="3" t="s">
        <v>27</v>
      </c>
      <c r="O4" s="3" t="s">
        <v>28</v>
      </c>
      <c r="P4" s="7" t="s">
        <v>31</v>
      </c>
      <c r="R4" s="3" t="s">
        <v>22</v>
      </c>
      <c r="S4" s="3" t="s">
        <v>23</v>
      </c>
      <c r="T4" s="3" t="s">
        <v>24</v>
      </c>
      <c r="U4" s="3" t="s">
        <v>32</v>
      </c>
      <c r="W4" s="3" t="s">
        <v>33</v>
      </c>
    </row>
    <row r="5" customFormat="false" ht="15.75" hidden="false" customHeight="false" outlineLevel="0" collapsed="false">
      <c r="D5" s="3"/>
      <c r="G5" s="8"/>
      <c r="T5" s="3"/>
    </row>
    <row r="6" customFormat="false" ht="15.75" hidden="false" customHeight="false" outlineLevel="0" collapsed="false">
      <c r="B6" s="3" t="n">
        <v>1</v>
      </c>
      <c r="C6" s="3" t="s">
        <v>12</v>
      </c>
      <c r="D6" s="9" t="s">
        <v>34</v>
      </c>
      <c r="E6" s="10" t="n">
        <v>4.221492</v>
      </c>
      <c r="F6" s="10" t="n">
        <v>0.160194</v>
      </c>
      <c r="G6" s="10" t="n">
        <v>3.035089</v>
      </c>
      <c r="H6" s="10" t="n">
        <v>0.909049</v>
      </c>
      <c r="J6" s="3" t="n">
        <v>1</v>
      </c>
      <c r="K6" s="3" t="s">
        <v>35</v>
      </c>
      <c r="L6" s="10" t="n">
        <f aca="false">AVERAGE(E38:E39,E43:E44,E48:E49,E54:E55,E59:E60,E64:E65)</f>
        <v>-0.319756833333333</v>
      </c>
      <c r="M6" s="10" t="n">
        <f aca="false">AVERAGE(F38:F39,F43:F44,F48:F49,F54:F55,F59:F60,F64:F65)</f>
        <v>-0.219643333333333</v>
      </c>
      <c r="N6" s="10" t="n">
        <f aca="false">AVERAGE(G38:G39,G43:G44,G48:G49,G54:G55,G59:G60,G64:G65)</f>
        <v>-0.648649916666667</v>
      </c>
      <c r="O6" s="10" t="n">
        <f aca="false">AVERAGE(H38:H39,H43:H44,H48:H49,H54:H55,H59:H60,H64:H65)</f>
        <v>-0.55303</v>
      </c>
      <c r="P6" s="10" t="n">
        <f aca="false">N6</f>
        <v>-0.648649916666667</v>
      </c>
      <c r="R6" s="3" t="n">
        <v>1</v>
      </c>
      <c r="S6" s="3" t="s">
        <v>12</v>
      </c>
      <c r="T6" s="9" t="s">
        <v>34</v>
      </c>
      <c r="U6" s="10" t="n">
        <f aca="false">P14</f>
        <v>3.035089</v>
      </c>
      <c r="W6" s="0" t="n">
        <v>3</v>
      </c>
    </row>
    <row r="7" customFormat="false" ht="15.75" hidden="false" customHeight="false" outlineLevel="0" collapsed="false">
      <c r="B7" s="3" t="n">
        <v>2</v>
      </c>
      <c r="C7" s="3" t="s">
        <v>12</v>
      </c>
      <c r="D7" s="9" t="s">
        <v>36</v>
      </c>
      <c r="E7" s="10" t="n">
        <v>0.638583</v>
      </c>
      <c r="F7" s="10" t="n">
        <v>0.403606</v>
      </c>
      <c r="G7" s="10" t="n">
        <v>0.999481</v>
      </c>
      <c r="H7" s="10" t="n">
        <v>0.909049</v>
      </c>
      <c r="J7" s="3" t="n">
        <v>2</v>
      </c>
      <c r="K7" s="3" t="s">
        <v>37</v>
      </c>
      <c r="L7" s="10" t="n">
        <f aca="false">AVERAGE(E31,E53)</f>
        <v>-0.3128155</v>
      </c>
      <c r="M7" s="10" t="n">
        <f aca="false">AVERAGE(F31,F53)</f>
        <v>-0.193415</v>
      </c>
      <c r="N7" s="10" t="n">
        <f aca="false">AVERAGE(G31,G53)</f>
        <v>-0.54833</v>
      </c>
      <c r="O7" s="10" t="n">
        <f aca="false">AVERAGE(H31,H53)</f>
        <v>-0.55303</v>
      </c>
      <c r="P7" s="10" t="n">
        <f aca="false">N7</f>
        <v>-0.54833</v>
      </c>
      <c r="R7" s="3" t="n">
        <v>2</v>
      </c>
      <c r="S7" s="3" t="s">
        <v>12</v>
      </c>
      <c r="T7" s="9" t="s">
        <v>36</v>
      </c>
      <c r="U7" s="10" t="n">
        <f aca="false">P12</f>
        <v>1.00071458333333</v>
      </c>
      <c r="W7" s="0" t="n">
        <v>3</v>
      </c>
    </row>
    <row r="8" customFormat="false" ht="15.75" hidden="false" customHeight="false" outlineLevel="0" collapsed="false">
      <c r="B8" s="3" t="n">
        <v>3</v>
      </c>
      <c r="C8" s="3" t="s">
        <v>12</v>
      </c>
      <c r="D8" s="9" t="s">
        <v>36</v>
      </c>
      <c r="E8" s="10" t="n">
        <v>0.636408</v>
      </c>
      <c r="F8" s="10" t="n">
        <v>0.403619</v>
      </c>
      <c r="G8" s="10" t="n">
        <v>1.002248</v>
      </c>
      <c r="H8" s="10" t="n">
        <v>0.909049</v>
      </c>
      <c r="J8" s="3" t="n">
        <v>3</v>
      </c>
      <c r="K8" s="3" t="s">
        <v>38</v>
      </c>
      <c r="L8" s="10" t="n">
        <f aca="false">AVERAGE(E36,E37,E40,E42,E45,E46,E56,E57,E61,E63,E67,E68)</f>
        <v>-0.435134166666667</v>
      </c>
      <c r="M8" s="10" t="n">
        <f aca="false">AVERAGE(F36,F37,F40,F42,F45,F46,F56,F57,F61,F63,F67,F68)</f>
        <v>-0.273929333333333</v>
      </c>
      <c r="N8" s="10" t="n">
        <f aca="false">AVERAGE(G36,G37,G40,G42,G45,G46,G56,G57,G61,G63,G67,G68)</f>
        <v>-0.623027</v>
      </c>
      <c r="O8" s="10" t="n">
        <f aca="false">AVERAGE(H36,H37,H40,H42,H45,H46,H56,H57,H61,H63,H67,H68)</f>
        <v>-0.55303</v>
      </c>
      <c r="P8" s="10" t="n">
        <f aca="false">N8</f>
        <v>-0.623027</v>
      </c>
      <c r="R8" s="3" t="n">
        <v>3</v>
      </c>
      <c r="S8" s="3" t="s">
        <v>12</v>
      </c>
      <c r="T8" s="9" t="s">
        <v>36</v>
      </c>
      <c r="U8" s="10" t="n">
        <f aca="false">P12</f>
        <v>1.00071458333333</v>
      </c>
      <c r="W8" s="0" t="n">
        <v>3</v>
      </c>
    </row>
    <row r="9" customFormat="false" ht="15.75" hidden="false" customHeight="false" outlineLevel="0" collapsed="false">
      <c r="B9" s="3" t="n">
        <v>4</v>
      </c>
      <c r="C9" s="3" t="s">
        <v>12</v>
      </c>
      <c r="D9" s="9" t="s">
        <v>39</v>
      </c>
      <c r="E9" s="10" t="n">
        <v>0.574526</v>
      </c>
      <c r="F9" s="10" t="n">
        <v>0.261254</v>
      </c>
      <c r="G9" s="10" t="n">
        <v>1.367607</v>
      </c>
      <c r="H9" s="10" t="n">
        <v>0.909049</v>
      </c>
      <c r="J9" s="3" t="n">
        <v>4</v>
      </c>
      <c r="K9" s="3" t="s">
        <v>40</v>
      </c>
      <c r="L9" s="10" t="n">
        <f aca="false">AVERAGE(E32:E34,E50:E52)</f>
        <v>-0.749574166666667</v>
      </c>
      <c r="M9" s="10" t="n">
        <f aca="false">AVERAGE(F32:F34,F50:F52)</f>
        <v>-0.267317333333333</v>
      </c>
      <c r="N9" s="10" t="n">
        <f aca="false">AVERAGE(G32:G34,G50:G52)</f>
        <v>-1.07857516666667</v>
      </c>
      <c r="O9" s="10" t="n">
        <f aca="false">AVERAGE(H32:H34,H50:H52)</f>
        <v>-0.55303</v>
      </c>
      <c r="P9" s="10" t="n">
        <f aca="false">N9</f>
        <v>-1.07857516666667</v>
      </c>
      <c r="R9" s="3" t="n">
        <v>4</v>
      </c>
      <c r="S9" s="3" t="s">
        <v>12</v>
      </c>
      <c r="T9" s="9" t="s">
        <v>39</v>
      </c>
      <c r="U9" s="10" t="n">
        <f aca="false">P13</f>
        <v>1.27599133333333</v>
      </c>
      <c r="W9" s="0" t="n">
        <v>3</v>
      </c>
    </row>
    <row r="10" customFormat="false" ht="15.75" hidden="false" customHeight="false" outlineLevel="0" collapsed="false">
      <c r="B10" s="3" t="n">
        <v>5</v>
      </c>
      <c r="C10" s="3" t="s">
        <v>12</v>
      </c>
      <c r="D10" s="9" t="s">
        <v>39</v>
      </c>
      <c r="E10" s="10" t="n">
        <v>0.566704</v>
      </c>
      <c r="F10" s="10" t="n">
        <v>0.261172</v>
      </c>
      <c r="G10" s="10" t="n">
        <v>1.335801</v>
      </c>
      <c r="H10" s="10" t="n">
        <v>0.909049</v>
      </c>
      <c r="J10" s="3" t="n">
        <v>5</v>
      </c>
      <c r="K10" s="3" t="s">
        <v>41</v>
      </c>
      <c r="L10" s="10" t="n">
        <f aca="false">AVERAGE(E35,E41,E47,E58,E62,E66)</f>
        <v>-0.623051166666667</v>
      </c>
      <c r="M10" s="10" t="n">
        <f aca="false">AVERAGE(F35,F41,F47,F58,F62,F66)</f>
        <v>-0.218104666666667</v>
      </c>
      <c r="N10" s="10" t="n">
        <f aca="false">AVERAGE(G35,G41,G47,G58,G62,G66)</f>
        <v>-0.992676666666667</v>
      </c>
      <c r="O10" s="10" t="n">
        <f aca="false">AVERAGE(H35,H41,H47,H58,H62,H66)</f>
        <v>-0.55303</v>
      </c>
      <c r="P10" s="10" t="n">
        <f aca="false">N10</f>
        <v>-0.992676666666667</v>
      </c>
      <c r="R10" s="3" t="n">
        <v>5</v>
      </c>
      <c r="S10" s="3" t="s">
        <v>12</v>
      </c>
      <c r="T10" s="9" t="s">
        <v>39</v>
      </c>
      <c r="U10" s="10" t="n">
        <f aca="false">P13</f>
        <v>1.27599133333333</v>
      </c>
      <c r="W10" s="0" t="n">
        <v>3</v>
      </c>
    </row>
    <row r="11" customFormat="false" ht="15.75" hidden="false" customHeight="false" outlineLevel="0" collapsed="false">
      <c r="B11" s="3" t="n">
        <v>6</v>
      </c>
      <c r="C11" s="3" t="s">
        <v>12</v>
      </c>
      <c r="D11" s="9" t="s">
        <v>36</v>
      </c>
      <c r="E11" s="10" t="n">
        <v>0.637383</v>
      </c>
      <c r="F11" s="10" t="n">
        <v>0.404315</v>
      </c>
      <c r="G11" s="10" t="n">
        <v>0.9924</v>
      </c>
      <c r="H11" s="10" t="n">
        <v>0.909049</v>
      </c>
      <c r="J11" s="3" t="n">
        <v>6</v>
      </c>
      <c r="K11" s="3" t="s">
        <v>42</v>
      </c>
      <c r="L11" s="10" t="n">
        <f aca="false">AVERAGE(E25:E30)</f>
        <v>0.435966</v>
      </c>
      <c r="M11" s="10" t="n">
        <f aca="false">AVERAGE(F25:F30)</f>
        <v>0.442022333333333</v>
      </c>
      <c r="N11" s="10" t="n">
        <f aca="false">AVERAGE(G25:G30)</f>
        <v>1.01411366666667</v>
      </c>
      <c r="O11" s="10" t="n">
        <f aca="false">AVERAGE(H25:H30)</f>
        <v>0.623865</v>
      </c>
      <c r="P11" s="10" t="n">
        <f aca="false">N11</f>
        <v>1.01411366666667</v>
      </c>
      <c r="R11" s="3" t="n">
        <v>6</v>
      </c>
      <c r="S11" s="3" t="s">
        <v>12</v>
      </c>
      <c r="T11" s="9" t="s">
        <v>36</v>
      </c>
      <c r="U11" s="10" t="n">
        <f aca="false">P12</f>
        <v>1.00071458333333</v>
      </c>
      <c r="W11" s="0" t="n">
        <v>3</v>
      </c>
    </row>
    <row r="12" customFormat="false" ht="15.75" hidden="false" customHeight="false" outlineLevel="0" collapsed="false">
      <c r="B12" s="3" t="n">
        <v>7</v>
      </c>
      <c r="C12" s="3" t="s">
        <v>12</v>
      </c>
      <c r="D12" s="9" t="s">
        <v>36</v>
      </c>
      <c r="E12" s="10" t="n">
        <v>0.639017</v>
      </c>
      <c r="F12" s="10" t="n">
        <v>0.40397</v>
      </c>
      <c r="G12" s="10" t="n">
        <v>1.016084</v>
      </c>
      <c r="H12" s="10" t="n">
        <v>0.909049</v>
      </c>
      <c r="J12" s="3" t="n">
        <v>7</v>
      </c>
      <c r="K12" s="3" t="s">
        <v>36</v>
      </c>
      <c r="L12" s="10" t="n">
        <f aca="false">AVERAGE(E7:E8,E11:E13,E15:E16,E18,E20:E23)</f>
        <v>0.638073333333333</v>
      </c>
      <c r="M12" s="10" t="n">
        <f aca="false">AVERAGE(F7:F8,F11:F13,F15:F16,F18,F20:F23)</f>
        <v>0.403603916666667</v>
      </c>
      <c r="N12" s="10" t="n">
        <f aca="false">AVERAGE(G7:G8,G11:G13,G15:G16,G18,G20:G23)</f>
        <v>1.00071458333333</v>
      </c>
      <c r="O12" s="10" t="n">
        <f aca="false">AVERAGE(H7:H8,H11:H13,H15:H16,H18,H20:H23)</f>
        <v>0.909049</v>
      </c>
      <c r="P12" s="10" t="n">
        <f aca="false">N12</f>
        <v>1.00071458333333</v>
      </c>
      <c r="R12" s="3" t="n">
        <v>7</v>
      </c>
      <c r="S12" s="3" t="s">
        <v>12</v>
      </c>
      <c r="T12" s="9" t="s">
        <v>36</v>
      </c>
      <c r="U12" s="10" t="n">
        <f aca="false">P12</f>
        <v>1.00071458333333</v>
      </c>
      <c r="W12" s="0" t="n">
        <v>3</v>
      </c>
    </row>
    <row r="13" customFormat="false" ht="15.75" hidden="false" customHeight="false" outlineLevel="0" collapsed="false">
      <c r="B13" s="3" t="n">
        <v>8</v>
      </c>
      <c r="C13" s="3" t="s">
        <v>12</v>
      </c>
      <c r="D13" s="9" t="s">
        <v>36</v>
      </c>
      <c r="E13" s="10" t="n">
        <v>0.63709</v>
      </c>
      <c r="F13" s="10" t="n">
        <v>0.403956</v>
      </c>
      <c r="G13" s="10" t="n">
        <v>1.010124</v>
      </c>
      <c r="H13" s="10" t="n">
        <v>0.909049</v>
      </c>
      <c r="J13" s="3" t="n">
        <v>8</v>
      </c>
      <c r="K13" s="3" t="s">
        <v>39</v>
      </c>
      <c r="L13" s="10" t="n">
        <f aca="false">AVERAGE(E9,E10,E14,E17,E19,E24)</f>
        <v>0.570984166666667</v>
      </c>
      <c r="M13" s="10" t="n">
        <f aca="false">AVERAGE(F9,F10,F14,F17,F19,F24)</f>
        <v>0.261065833333333</v>
      </c>
      <c r="N13" s="10" t="n">
        <f aca="false">AVERAGE(G9,G10,G14,G17,G19,G24)</f>
        <v>1.27599133333333</v>
      </c>
      <c r="O13" s="10" t="n">
        <f aca="false">AVERAGE(H9,H10,H14,H17,H19,H24)</f>
        <v>0.909049</v>
      </c>
      <c r="P13" s="10" t="n">
        <f aca="false">N13</f>
        <v>1.27599133333333</v>
      </c>
      <c r="R13" s="3" t="n">
        <v>8</v>
      </c>
      <c r="S13" s="3" t="s">
        <v>12</v>
      </c>
      <c r="T13" s="9" t="s">
        <v>36</v>
      </c>
      <c r="U13" s="10" t="n">
        <f aca="false">P12</f>
        <v>1.00071458333333</v>
      </c>
      <c r="W13" s="0" t="n">
        <v>3</v>
      </c>
    </row>
    <row r="14" customFormat="false" ht="15.75" hidden="false" customHeight="false" outlineLevel="0" collapsed="false">
      <c r="B14" s="3" t="n">
        <v>9</v>
      </c>
      <c r="C14" s="3" t="s">
        <v>12</v>
      </c>
      <c r="D14" s="9" t="s">
        <v>39</v>
      </c>
      <c r="E14" s="10" t="n">
        <v>0.56706</v>
      </c>
      <c r="F14" s="10" t="n">
        <v>0.261083</v>
      </c>
      <c r="G14" s="10" t="n">
        <v>1.251306</v>
      </c>
      <c r="H14" s="10" t="n">
        <v>0.909049</v>
      </c>
      <c r="J14" s="3" t="n">
        <v>9</v>
      </c>
      <c r="K14" s="3" t="s">
        <v>34</v>
      </c>
      <c r="L14" s="10" t="n">
        <f aca="false">AVERAGE(E6)</f>
        <v>4.221492</v>
      </c>
      <c r="M14" s="10" t="n">
        <f aca="false">AVERAGE(F6)</f>
        <v>0.160194</v>
      </c>
      <c r="N14" s="10" t="n">
        <f aca="false">AVERAGE(G6)</f>
        <v>3.035089</v>
      </c>
      <c r="O14" s="10" t="n">
        <f aca="false">AVERAGE(H6)</f>
        <v>0.909049</v>
      </c>
      <c r="P14" s="10" t="n">
        <f aca="false">N14</f>
        <v>3.035089</v>
      </c>
      <c r="R14" s="3" t="n">
        <v>9</v>
      </c>
      <c r="S14" s="3" t="s">
        <v>12</v>
      </c>
      <c r="T14" s="9" t="s">
        <v>39</v>
      </c>
      <c r="U14" s="10" t="n">
        <f aca="false">P13</f>
        <v>1.27599133333333</v>
      </c>
      <c r="W14" s="0" t="n">
        <v>3</v>
      </c>
    </row>
    <row r="15" customFormat="false" ht="15.75" hidden="false" customHeight="false" outlineLevel="0" collapsed="false">
      <c r="B15" s="3" t="n">
        <v>10</v>
      </c>
      <c r="C15" s="3" t="s">
        <v>12</v>
      </c>
      <c r="D15" s="9" t="s">
        <v>36</v>
      </c>
      <c r="E15" s="10" t="n">
        <v>0.637605</v>
      </c>
      <c r="F15" s="10" t="n">
        <v>0.402941</v>
      </c>
      <c r="G15" s="10" t="n">
        <v>1.002067</v>
      </c>
      <c r="H15" s="10" t="n">
        <v>0.909049</v>
      </c>
      <c r="R15" s="3" t="n">
        <v>10</v>
      </c>
      <c r="S15" s="3" t="s">
        <v>12</v>
      </c>
      <c r="T15" s="9" t="s">
        <v>36</v>
      </c>
      <c r="U15" s="10" t="n">
        <f aca="false">P12</f>
        <v>1.00071458333333</v>
      </c>
      <c r="W15" s="0" t="n">
        <v>3</v>
      </c>
    </row>
    <row r="16" customFormat="false" ht="15.75" hidden="false" customHeight="false" outlineLevel="0" collapsed="false">
      <c r="B16" s="3" t="n">
        <v>11</v>
      </c>
      <c r="C16" s="3" t="s">
        <v>12</v>
      </c>
      <c r="D16" s="9" t="s">
        <v>36</v>
      </c>
      <c r="E16" s="10" t="n">
        <v>0.640017</v>
      </c>
      <c r="F16" s="10" t="n">
        <v>0.401453</v>
      </c>
      <c r="G16" s="10" t="n">
        <v>1.003155</v>
      </c>
      <c r="H16" s="10" t="n">
        <v>0.909049</v>
      </c>
      <c r="J16" s="3" t="s">
        <v>43</v>
      </c>
      <c r="K16" s="3" t="s">
        <v>30</v>
      </c>
      <c r="L16" s="3" t="s">
        <v>25</v>
      </c>
      <c r="M16" s="3" t="s">
        <v>26</v>
      </c>
      <c r="N16" s="3" t="s">
        <v>27</v>
      </c>
      <c r="O16" s="3" t="s">
        <v>28</v>
      </c>
      <c r="P16" s="3"/>
      <c r="R16" s="3" t="n">
        <v>11</v>
      </c>
      <c r="S16" s="3" t="s">
        <v>12</v>
      </c>
      <c r="T16" s="9" t="s">
        <v>36</v>
      </c>
      <c r="U16" s="10" t="n">
        <f aca="false">P12</f>
        <v>1.00071458333333</v>
      </c>
      <c r="W16" s="0" t="n">
        <v>3</v>
      </c>
    </row>
    <row r="17" customFormat="false" ht="15.75" hidden="false" customHeight="false" outlineLevel="0" collapsed="false">
      <c r="B17" s="3" t="n">
        <v>12</v>
      </c>
      <c r="C17" s="3" t="s">
        <v>12</v>
      </c>
      <c r="D17" s="9" t="s">
        <v>39</v>
      </c>
      <c r="E17" s="10" t="n">
        <v>0.573265</v>
      </c>
      <c r="F17" s="10" t="n">
        <v>0.261575</v>
      </c>
      <c r="G17" s="10" t="n">
        <v>1.279633</v>
      </c>
      <c r="H17" s="10" t="n">
        <v>0.909049</v>
      </c>
      <c r="R17" s="3" t="n">
        <v>12</v>
      </c>
      <c r="S17" s="3" t="s">
        <v>12</v>
      </c>
      <c r="T17" s="9" t="s">
        <v>39</v>
      </c>
      <c r="U17" s="10" t="n">
        <f aca="false">P13</f>
        <v>1.27599133333333</v>
      </c>
      <c r="W17" s="0" t="n">
        <v>3</v>
      </c>
    </row>
    <row r="18" customFormat="false" ht="15.75" hidden="false" customHeight="false" outlineLevel="0" collapsed="false">
      <c r="B18" s="3" t="n">
        <v>13</v>
      </c>
      <c r="C18" s="3" t="s">
        <v>12</v>
      </c>
      <c r="D18" s="9" t="s">
        <v>36</v>
      </c>
      <c r="E18" s="10" t="n">
        <v>0.641339</v>
      </c>
      <c r="F18" s="10" t="n">
        <v>0.402683</v>
      </c>
      <c r="G18" s="10" t="n">
        <v>1.002735</v>
      </c>
      <c r="H18" s="10" t="n">
        <v>0.909049</v>
      </c>
      <c r="J18" s="3" t="n">
        <v>1</v>
      </c>
      <c r="K18" s="3" t="s">
        <v>18</v>
      </c>
      <c r="L18" s="10" t="n">
        <f aca="false">AVERAGE(L6:L10)</f>
        <v>-0.488066366666667</v>
      </c>
      <c r="M18" s="10" t="n">
        <f aca="false">AVERAGE(M6:M10)</f>
        <v>-0.234481933333333</v>
      </c>
      <c r="N18" s="10" t="n">
        <f aca="false">AVERAGE(N6:N10)</f>
        <v>-0.77825175</v>
      </c>
      <c r="O18" s="10" t="n">
        <f aca="false">AVERAGE(O6:O10)</f>
        <v>-0.55303</v>
      </c>
      <c r="P18" s="10"/>
      <c r="R18" s="3" t="n">
        <v>13</v>
      </c>
      <c r="S18" s="3" t="s">
        <v>12</v>
      </c>
      <c r="T18" s="9" t="s">
        <v>36</v>
      </c>
      <c r="U18" s="10" t="n">
        <f aca="false">P12</f>
        <v>1.00071458333333</v>
      </c>
      <c r="W18" s="0" t="n">
        <v>3</v>
      </c>
    </row>
    <row r="19" customFormat="false" ht="15.75" hidden="false" customHeight="false" outlineLevel="0" collapsed="false">
      <c r="B19" s="3" t="n">
        <v>14</v>
      </c>
      <c r="C19" s="3" t="s">
        <v>12</v>
      </c>
      <c r="D19" s="9" t="s">
        <v>39</v>
      </c>
      <c r="E19" s="10" t="n">
        <v>0.577407</v>
      </c>
      <c r="F19" s="10" t="n">
        <v>0.261447</v>
      </c>
      <c r="G19" s="10" t="n">
        <v>1.193481</v>
      </c>
      <c r="H19" s="10" t="n">
        <v>0.909049</v>
      </c>
      <c r="J19" s="3" t="n">
        <v>2</v>
      </c>
      <c r="K19" s="3" t="s">
        <v>20</v>
      </c>
      <c r="L19" s="10" t="n">
        <f aca="false">AVERAGE(L11)</f>
        <v>0.435966</v>
      </c>
      <c r="M19" s="10" t="n">
        <f aca="false">AVERAGE(M11)</f>
        <v>0.442022333333333</v>
      </c>
      <c r="N19" s="10" t="n">
        <f aca="false">AVERAGE(N11)</f>
        <v>1.01411366666667</v>
      </c>
      <c r="O19" s="10" t="n">
        <f aca="false">AVERAGE(O11)</f>
        <v>0.623865</v>
      </c>
      <c r="P19" s="10"/>
      <c r="R19" s="3" t="n">
        <v>14</v>
      </c>
      <c r="S19" s="3" t="s">
        <v>12</v>
      </c>
      <c r="T19" s="9" t="s">
        <v>39</v>
      </c>
      <c r="U19" s="10" t="n">
        <f aca="false">P13</f>
        <v>1.27599133333333</v>
      </c>
      <c r="W19" s="0" t="n">
        <v>3</v>
      </c>
    </row>
    <row r="20" customFormat="false" ht="15.75" hidden="false" customHeight="false" outlineLevel="0" collapsed="false">
      <c r="B20" s="3" t="n">
        <v>15</v>
      </c>
      <c r="C20" s="3" t="s">
        <v>12</v>
      </c>
      <c r="D20" s="9" t="s">
        <v>36</v>
      </c>
      <c r="E20" s="10" t="n">
        <v>0.639422</v>
      </c>
      <c r="F20" s="10" t="n">
        <v>0.403283</v>
      </c>
      <c r="G20" s="10" t="n">
        <v>0.981402</v>
      </c>
      <c r="H20" s="10" t="n">
        <v>0.909049</v>
      </c>
      <c r="J20" s="3" t="n">
        <v>3</v>
      </c>
      <c r="K20" s="3" t="s">
        <v>12</v>
      </c>
      <c r="L20" s="10" t="n">
        <f aca="false">AVERAGE(L12:L14)</f>
        <v>1.81018316666667</v>
      </c>
      <c r="M20" s="10" t="n">
        <f aca="false">AVERAGE(M12:M14)</f>
        <v>0.274954583333333</v>
      </c>
      <c r="N20" s="10" t="n">
        <f aca="false">AVERAGE(N12:N14)</f>
        <v>1.77059830555556</v>
      </c>
      <c r="O20" s="10" t="n">
        <f aca="false">AVERAGE(O12:O14)</f>
        <v>0.909049</v>
      </c>
      <c r="P20" s="10"/>
      <c r="R20" s="3" t="n">
        <v>15</v>
      </c>
      <c r="S20" s="3" t="s">
        <v>12</v>
      </c>
      <c r="T20" s="9" t="s">
        <v>36</v>
      </c>
      <c r="U20" s="10" t="n">
        <f aca="false">P12</f>
        <v>1.00071458333333</v>
      </c>
      <c r="W20" s="0" t="n">
        <v>3</v>
      </c>
    </row>
    <row r="21" customFormat="false" ht="15.75" hidden="false" customHeight="false" outlineLevel="0" collapsed="false">
      <c r="B21" s="3" t="n">
        <v>16</v>
      </c>
      <c r="C21" s="3" t="s">
        <v>12</v>
      </c>
      <c r="D21" s="9" t="s">
        <v>36</v>
      </c>
      <c r="E21" s="10" t="n">
        <v>0.636579</v>
      </c>
      <c r="F21" s="10" t="n">
        <v>0.404928</v>
      </c>
      <c r="G21" s="10" t="n">
        <v>1.008052</v>
      </c>
      <c r="H21" s="10" t="n">
        <v>0.909049</v>
      </c>
      <c r="R21" s="3" t="n">
        <v>16</v>
      </c>
      <c r="S21" s="3" t="s">
        <v>12</v>
      </c>
      <c r="T21" s="9" t="s">
        <v>36</v>
      </c>
      <c r="U21" s="10" t="n">
        <f aca="false">P12</f>
        <v>1.00071458333333</v>
      </c>
      <c r="W21" s="0" t="n">
        <v>3</v>
      </c>
    </row>
    <row r="22" customFormat="false" ht="15.75" hidden="false" customHeight="false" outlineLevel="0" collapsed="false">
      <c r="B22" s="3" t="n">
        <v>17</v>
      </c>
      <c r="C22" s="3" t="s">
        <v>12</v>
      </c>
      <c r="D22" s="9" t="s">
        <v>36</v>
      </c>
      <c r="E22" s="10" t="n">
        <v>0.636488</v>
      </c>
      <c r="F22" s="10" t="n">
        <v>0.404617</v>
      </c>
      <c r="G22" s="10" t="n">
        <v>0.991003</v>
      </c>
      <c r="H22" s="10" t="n">
        <v>0.909049</v>
      </c>
      <c r="R22" s="3" t="n">
        <v>17</v>
      </c>
      <c r="S22" s="3" t="s">
        <v>12</v>
      </c>
      <c r="T22" s="9" t="s">
        <v>36</v>
      </c>
      <c r="U22" s="10" t="n">
        <f aca="false">P12</f>
        <v>1.00071458333333</v>
      </c>
      <c r="W22" s="0" t="n">
        <v>3</v>
      </c>
    </row>
    <row r="23" customFormat="false" ht="15.75" hidden="false" customHeight="false" outlineLevel="0" collapsed="false">
      <c r="B23" s="3" t="n">
        <v>18</v>
      </c>
      <c r="C23" s="3" t="s">
        <v>12</v>
      </c>
      <c r="D23" s="9" t="s">
        <v>36</v>
      </c>
      <c r="E23" s="10" t="n">
        <v>0.636949</v>
      </c>
      <c r="F23" s="10" t="n">
        <v>0.403876</v>
      </c>
      <c r="G23" s="10" t="n">
        <v>0.999824</v>
      </c>
      <c r="H23" s="10" t="n">
        <v>0.909049</v>
      </c>
      <c r="R23" s="3" t="n">
        <v>18</v>
      </c>
      <c r="S23" s="3" t="s">
        <v>12</v>
      </c>
      <c r="T23" s="9" t="s">
        <v>36</v>
      </c>
      <c r="U23" s="10" t="n">
        <f aca="false">P12</f>
        <v>1.00071458333333</v>
      </c>
      <c r="W23" s="0" t="n">
        <v>3</v>
      </c>
    </row>
    <row r="24" customFormat="false" ht="15.75" hidden="false" customHeight="false" outlineLevel="0" collapsed="false">
      <c r="B24" s="3" t="n">
        <v>19</v>
      </c>
      <c r="C24" s="3" t="s">
        <v>12</v>
      </c>
      <c r="D24" s="3" t="s">
        <v>39</v>
      </c>
      <c r="E24" s="10" t="n">
        <v>0.566943</v>
      </c>
      <c r="F24" s="10" t="n">
        <v>0.259864</v>
      </c>
      <c r="G24" s="10" t="n">
        <v>1.22812</v>
      </c>
      <c r="H24" s="10" t="n">
        <v>0.909049</v>
      </c>
      <c r="R24" s="3" t="n">
        <v>19</v>
      </c>
      <c r="S24" s="3" t="s">
        <v>12</v>
      </c>
      <c r="T24" s="3" t="s">
        <v>39</v>
      </c>
      <c r="U24" s="10" t="n">
        <f aca="false">P13</f>
        <v>1.27599133333333</v>
      </c>
      <c r="W24" s="0" t="n">
        <v>3</v>
      </c>
    </row>
    <row r="25" customFormat="false" ht="15.75" hidden="false" customHeight="false" outlineLevel="0" collapsed="false">
      <c r="B25" s="3" t="n">
        <v>20</v>
      </c>
      <c r="C25" s="3" t="s">
        <v>20</v>
      </c>
      <c r="D25" s="3" t="s">
        <v>42</v>
      </c>
      <c r="E25" s="10" t="n">
        <v>0.440182</v>
      </c>
      <c r="F25" s="10" t="n">
        <v>0.441997</v>
      </c>
      <c r="G25" s="10" t="n">
        <v>1.091899</v>
      </c>
      <c r="H25" s="10" t="n">
        <v>0.623865</v>
      </c>
      <c r="R25" s="3" t="n">
        <v>20</v>
      </c>
      <c r="S25" s="3" t="s">
        <v>20</v>
      </c>
      <c r="T25" s="3" t="s">
        <v>42</v>
      </c>
      <c r="U25" s="10" t="n">
        <f aca="false">P11</f>
        <v>1.01411366666667</v>
      </c>
      <c r="W25" s="0" t="n">
        <v>2</v>
      </c>
    </row>
    <row r="26" customFormat="false" ht="15.75" hidden="false" customHeight="false" outlineLevel="0" collapsed="false">
      <c r="B26" s="3" t="n">
        <v>21</v>
      </c>
      <c r="C26" s="3" t="s">
        <v>20</v>
      </c>
      <c r="D26" s="3" t="s">
        <v>42</v>
      </c>
      <c r="E26" s="10" t="n">
        <v>0.433616</v>
      </c>
      <c r="F26" s="10" t="n">
        <v>0.442023</v>
      </c>
      <c r="G26" s="10" t="n">
        <v>1.005453</v>
      </c>
      <c r="H26" s="10" t="n">
        <v>0.623865</v>
      </c>
      <c r="R26" s="3" t="n">
        <v>21</v>
      </c>
      <c r="S26" s="3" t="s">
        <v>20</v>
      </c>
      <c r="T26" s="3" t="s">
        <v>42</v>
      </c>
      <c r="U26" s="10" t="n">
        <f aca="false">P11</f>
        <v>1.01411366666667</v>
      </c>
      <c r="W26" s="0" t="n">
        <v>2</v>
      </c>
    </row>
    <row r="27" customFormat="false" ht="15.75" hidden="false" customHeight="false" outlineLevel="0" collapsed="false">
      <c r="B27" s="3" t="n">
        <v>22</v>
      </c>
      <c r="C27" s="3" t="s">
        <v>20</v>
      </c>
      <c r="D27" s="3" t="s">
        <v>42</v>
      </c>
      <c r="E27" s="10" t="n">
        <v>0.437512</v>
      </c>
      <c r="F27" s="10" t="n">
        <v>0.442133</v>
      </c>
      <c r="G27" s="10" t="n">
        <v>0.987187</v>
      </c>
      <c r="H27" s="10" t="n">
        <v>0.623865</v>
      </c>
      <c r="R27" s="3" t="n">
        <v>22</v>
      </c>
      <c r="S27" s="3" t="s">
        <v>20</v>
      </c>
      <c r="T27" s="3" t="s">
        <v>42</v>
      </c>
      <c r="U27" s="10" t="n">
        <f aca="false">P11</f>
        <v>1.01411366666667</v>
      </c>
      <c r="W27" s="0" t="n">
        <v>2</v>
      </c>
    </row>
    <row r="28" customFormat="false" ht="15.75" hidden="false" customHeight="false" outlineLevel="0" collapsed="false">
      <c r="B28" s="3" t="n">
        <v>23</v>
      </c>
      <c r="C28" s="3" t="s">
        <v>20</v>
      </c>
      <c r="D28" s="3" t="s">
        <v>42</v>
      </c>
      <c r="E28" s="10" t="n">
        <v>0.436184</v>
      </c>
      <c r="F28" s="10" t="n">
        <v>0.441609</v>
      </c>
      <c r="G28" s="10" t="n">
        <v>0.921569</v>
      </c>
      <c r="H28" s="10" t="n">
        <v>0.623865</v>
      </c>
      <c r="R28" s="3" t="n">
        <v>23</v>
      </c>
      <c r="S28" s="3" t="s">
        <v>20</v>
      </c>
      <c r="T28" s="3" t="s">
        <v>42</v>
      </c>
      <c r="U28" s="10" t="n">
        <f aca="false">P11</f>
        <v>1.01411366666667</v>
      </c>
      <c r="W28" s="0" t="n">
        <v>2</v>
      </c>
    </row>
    <row r="29" customFormat="false" ht="15.75" hidden="false" customHeight="false" outlineLevel="0" collapsed="false">
      <c r="B29" s="3" t="n">
        <v>24</v>
      </c>
      <c r="C29" s="3" t="s">
        <v>20</v>
      </c>
      <c r="D29" s="3" t="s">
        <v>42</v>
      </c>
      <c r="E29" s="10" t="n">
        <v>0.43555</v>
      </c>
      <c r="F29" s="10" t="n">
        <v>0.442063</v>
      </c>
      <c r="G29" s="10" t="n">
        <v>0.965083</v>
      </c>
      <c r="H29" s="10" t="n">
        <v>0.623865</v>
      </c>
      <c r="R29" s="3" t="n">
        <v>24</v>
      </c>
      <c r="S29" s="3" t="s">
        <v>20</v>
      </c>
      <c r="T29" s="3" t="s">
        <v>42</v>
      </c>
      <c r="U29" s="10" t="n">
        <f aca="false">P11</f>
        <v>1.01411366666667</v>
      </c>
      <c r="W29" s="0" t="n">
        <v>2</v>
      </c>
    </row>
    <row r="30" customFormat="false" ht="15.75" hidden="false" customHeight="false" outlineLevel="0" collapsed="false">
      <c r="B30" s="3" t="n">
        <v>25</v>
      </c>
      <c r="C30" s="3" t="s">
        <v>20</v>
      </c>
      <c r="D30" s="3" t="s">
        <v>42</v>
      </c>
      <c r="E30" s="10" t="n">
        <v>0.432752</v>
      </c>
      <c r="F30" s="10" t="n">
        <v>0.442309</v>
      </c>
      <c r="G30" s="10" t="n">
        <v>1.113491</v>
      </c>
      <c r="H30" s="10" t="n">
        <v>0.623865</v>
      </c>
      <c r="R30" s="3" t="n">
        <v>25</v>
      </c>
      <c r="S30" s="3" t="s">
        <v>20</v>
      </c>
      <c r="T30" s="3" t="s">
        <v>42</v>
      </c>
      <c r="U30" s="10" t="n">
        <f aca="false">P11</f>
        <v>1.01411366666667</v>
      </c>
      <c r="W30" s="0" t="n">
        <v>2</v>
      </c>
    </row>
    <row r="31" customFormat="false" ht="15.75" hidden="false" customHeight="false" outlineLevel="0" collapsed="false">
      <c r="B31" s="3" t="n">
        <v>26</v>
      </c>
      <c r="C31" s="3" t="s">
        <v>18</v>
      </c>
      <c r="D31" s="11" t="s">
        <v>37</v>
      </c>
      <c r="E31" s="10" t="n">
        <v>-0.313173</v>
      </c>
      <c r="F31" s="10" t="n">
        <v>-0.19335</v>
      </c>
      <c r="G31" s="10" t="n">
        <v>-0.539537</v>
      </c>
      <c r="H31" s="10" t="n">
        <v>-0.55303</v>
      </c>
      <c r="R31" s="3" t="n">
        <v>26</v>
      </c>
      <c r="S31" s="3" t="s">
        <v>18</v>
      </c>
      <c r="T31" s="11" t="s">
        <v>37</v>
      </c>
      <c r="U31" s="10" t="n">
        <f aca="false">P7</f>
        <v>-0.54833</v>
      </c>
      <c r="W31" s="0" t="n">
        <v>-2</v>
      </c>
    </row>
    <row r="32" customFormat="false" ht="15.75" hidden="false" customHeight="false" outlineLevel="0" collapsed="false">
      <c r="B32" s="3" t="n">
        <v>27</v>
      </c>
      <c r="C32" s="3" t="s">
        <v>18</v>
      </c>
      <c r="D32" s="11" t="s">
        <v>40</v>
      </c>
      <c r="E32" s="10" t="n">
        <v>-0.7499</v>
      </c>
      <c r="F32" s="10" t="n">
        <v>-0.267324</v>
      </c>
      <c r="G32" s="10" t="n">
        <v>-1.110445</v>
      </c>
      <c r="H32" s="10" t="n">
        <v>-0.55303</v>
      </c>
      <c r="R32" s="3" t="n">
        <v>27</v>
      </c>
      <c r="S32" s="3" t="s">
        <v>18</v>
      </c>
      <c r="T32" s="11" t="s">
        <v>40</v>
      </c>
      <c r="U32" s="10" t="n">
        <f aca="false">P9</f>
        <v>-1.07857516666667</v>
      </c>
      <c r="W32" s="0" t="n">
        <v>-2</v>
      </c>
    </row>
    <row r="33" customFormat="false" ht="15.75" hidden="false" customHeight="false" outlineLevel="0" collapsed="false">
      <c r="B33" s="3" t="n">
        <v>28</v>
      </c>
      <c r="C33" s="3" t="s">
        <v>18</v>
      </c>
      <c r="D33" s="11" t="s">
        <v>40</v>
      </c>
      <c r="E33" s="10" t="n">
        <v>-0.747723</v>
      </c>
      <c r="F33" s="10" t="n">
        <v>-0.267766</v>
      </c>
      <c r="G33" s="10" t="n">
        <v>-1.054876</v>
      </c>
      <c r="H33" s="10" t="n">
        <v>-0.55303</v>
      </c>
      <c r="R33" s="3" t="n">
        <v>28</v>
      </c>
      <c r="S33" s="3" t="s">
        <v>18</v>
      </c>
      <c r="T33" s="11" t="s">
        <v>40</v>
      </c>
      <c r="U33" s="10" t="n">
        <f aca="false">P9</f>
        <v>-1.07857516666667</v>
      </c>
      <c r="W33" s="0" t="n">
        <v>-2</v>
      </c>
    </row>
    <row r="34" customFormat="false" ht="15.75" hidden="false" customHeight="false" outlineLevel="0" collapsed="false">
      <c r="B34" s="3" t="n">
        <v>29</v>
      </c>
      <c r="C34" s="3" t="s">
        <v>18</v>
      </c>
      <c r="D34" s="11" t="s">
        <v>40</v>
      </c>
      <c r="E34" s="10" t="n">
        <v>-0.753012</v>
      </c>
      <c r="F34" s="10" t="n">
        <v>-0.266509</v>
      </c>
      <c r="G34" s="10" t="n">
        <v>-1.103224</v>
      </c>
      <c r="H34" s="10" t="n">
        <v>-0.55303</v>
      </c>
      <c r="R34" s="3" t="n">
        <v>29</v>
      </c>
      <c r="S34" s="3" t="s">
        <v>18</v>
      </c>
      <c r="T34" s="11" t="s">
        <v>40</v>
      </c>
      <c r="U34" s="10" t="n">
        <f aca="false">P9</f>
        <v>-1.07857516666667</v>
      </c>
      <c r="W34" s="0" t="n">
        <v>-2</v>
      </c>
    </row>
    <row r="35" customFormat="false" ht="15.75" hidden="false" customHeight="false" outlineLevel="0" collapsed="false">
      <c r="B35" s="3" t="n">
        <v>30</v>
      </c>
      <c r="C35" s="3" t="s">
        <v>18</v>
      </c>
      <c r="D35" s="11" t="s">
        <v>41</v>
      </c>
      <c r="E35" s="10" t="n">
        <v>-0.625404</v>
      </c>
      <c r="F35" s="10" t="n">
        <v>-0.217808</v>
      </c>
      <c r="G35" s="10" t="n">
        <v>-1.052957</v>
      </c>
      <c r="H35" s="10" t="n">
        <v>-0.55303</v>
      </c>
      <c r="R35" s="3" t="n">
        <v>30</v>
      </c>
      <c r="S35" s="3" t="s">
        <v>18</v>
      </c>
      <c r="T35" s="11" t="s">
        <v>41</v>
      </c>
      <c r="U35" s="10" t="n">
        <f aca="false">P10</f>
        <v>-0.992676666666667</v>
      </c>
      <c r="W35" s="0" t="n">
        <v>-2</v>
      </c>
    </row>
    <row r="36" customFormat="false" ht="15.75" hidden="false" customHeight="false" outlineLevel="0" collapsed="false">
      <c r="B36" s="3" t="n">
        <v>31</v>
      </c>
      <c r="C36" s="3" t="s">
        <v>18</v>
      </c>
      <c r="D36" s="11" t="s">
        <v>38</v>
      </c>
      <c r="E36" s="10" t="n">
        <v>-0.435349</v>
      </c>
      <c r="F36" s="10" t="n">
        <v>-0.274304</v>
      </c>
      <c r="G36" s="10" t="n">
        <v>-0.619852</v>
      </c>
      <c r="H36" s="10" t="n">
        <v>-0.55303</v>
      </c>
      <c r="R36" s="3" t="n">
        <v>31</v>
      </c>
      <c r="S36" s="3" t="s">
        <v>18</v>
      </c>
      <c r="T36" s="11" t="s">
        <v>38</v>
      </c>
      <c r="U36" s="10" t="n">
        <f aca="false">P8</f>
        <v>-0.623027</v>
      </c>
      <c r="W36" s="0" t="n">
        <v>-2</v>
      </c>
    </row>
    <row r="37" customFormat="false" ht="15.75" hidden="false" customHeight="false" outlineLevel="0" collapsed="false">
      <c r="B37" s="3" t="n">
        <v>32</v>
      </c>
      <c r="C37" s="3" t="s">
        <v>18</v>
      </c>
      <c r="D37" s="11" t="s">
        <v>38</v>
      </c>
      <c r="E37" s="10" t="n">
        <v>-0.434601</v>
      </c>
      <c r="F37" s="10" t="n">
        <v>-0.273677</v>
      </c>
      <c r="G37" s="10" t="n">
        <v>-0.609249</v>
      </c>
      <c r="H37" s="10" t="n">
        <v>-0.55303</v>
      </c>
      <c r="R37" s="3" t="n">
        <v>32</v>
      </c>
      <c r="S37" s="3" t="s">
        <v>18</v>
      </c>
      <c r="T37" s="11" t="s">
        <v>38</v>
      </c>
      <c r="U37" s="10" t="n">
        <f aca="false">P8</f>
        <v>-0.623027</v>
      </c>
      <c r="W37" s="0" t="n">
        <v>-2</v>
      </c>
    </row>
    <row r="38" customFormat="false" ht="15.75" hidden="false" customHeight="false" outlineLevel="0" collapsed="false">
      <c r="B38" s="3" t="n">
        <v>33</v>
      </c>
      <c r="C38" s="3" t="s">
        <v>18</v>
      </c>
      <c r="D38" s="11" t="s">
        <v>35</v>
      </c>
      <c r="E38" s="10" t="n">
        <v>-0.319853</v>
      </c>
      <c r="F38" s="10" t="n">
        <v>-0.220597</v>
      </c>
      <c r="G38" s="10" t="n">
        <v>-0.658086</v>
      </c>
      <c r="H38" s="10" t="n">
        <v>-0.55303</v>
      </c>
      <c r="R38" s="3" t="n">
        <v>33</v>
      </c>
      <c r="S38" s="3" t="s">
        <v>18</v>
      </c>
      <c r="T38" s="11" t="s">
        <v>35</v>
      </c>
      <c r="U38" s="10" t="n">
        <f aca="false">P6</f>
        <v>-0.648649916666667</v>
      </c>
      <c r="W38" s="0" t="n">
        <v>-2</v>
      </c>
    </row>
    <row r="39" customFormat="false" ht="15.75" hidden="false" customHeight="false" outlineLevel="0" collapsed="false">
      <c r="B39" s="3" t="n">
        <v>34</v>
      </c>
      <c r="C39" s="3" t="s">
        <v>18</v>
      </c>
      <c r="D39" s="11" t="s">
        <v>35</v>
      </c>
      <c r="E39" s="10" t="n">
        <v>-0.320776</v>
      </c>
      <c r="F39" s="10" t="n">
        <v>-0.219887</v>
      </c>
      <c r="G39" s="10" t="n">
        <v>-0.638392</v>
      </c>
      <c r="H39" s="10" t="n">
        <v>-0.55303</v>
      </c>
      <c r="R39" s="3" t="n">
        <v>34</v>
      </c>
      <c r="S39" s="3" t="s">
        <v>18</v>
      </c>
      <c r="T39" s="11" t="s">
        <v>35</v>
      </c>
      <c r="U39" s="10" t="n">
        <f aca="false">P6</f>
        <v>-0.648649916666667</v>
      </c>
      <c r="W39" s="0" t="n">
        <v>-2</v>
      </c>
    </row>
    <row r="40" customFormat="false" ht="15.75" hidden="false" customHeight="false" outlineLevel="0" collapsed="false">
      <c r="B40" s="3" t="n">
        <v>35</v>
      </c>
      <c r="C40" s="3" t="s">
        <v>18</v>
      </c>
      <c r="D40" s="11" t="s">
        <v>38</v>
      </c>
      <c r="E40" s="10" t="n">
        <v>-0.435376</v>
      </c>
      <c r="F40" s="10" t="n">
        <v>-0.274519</v>
      </c>
      <c r="G40" s="10" t="n">
        <v>-0.648444</v>
      </c>
      <c r="H40" s="10" t="n">
        <v>-0.55303</v>
      </c>
      <c r="R40" s="3" t="n">
        <v>35</v>
      </c>
      <c r="S40" s="3" t="s">
        <v>18</v>
      </c>
      <c r="T40" s="11" t="s">
        <v>38</v>
      </c>
      <c r="U40" s="10" t="n">
        <f aca="false">P8</f>
        <v>-0.623027</v>
      </c>
      <c r="W40" s="0" t="n">
        <v>-2</v>
      </c>
    </row>
    <row r="41" customFormat="false" ht="15.75" hidden="false" customHeight="false" outlineLevel="0" collapsed="false">
      <c r="B41" s="3" t="n">
        <v>36</v>
      </c>
      <c r="C41" s="3" t="s">
        <v>18</v>
      </c>
      <c r="D41" s="11" t="s">
        <v>41</v>
      </c>
      <c r="E41" s="10" t="n">
        <v>-0.622515</v>
      </c>
      <c r="F41" s="10" t="n">
        <v>-0.218501</v>
      </c>
      <c r="G41" s="10" t="n">
        <v>-1.003234</v>
      </c>
      <c r="H41" s="10" t="n">
        <v>-0.55303</v>
      </c>
      <c r="R41" s="3" t="n">
        <v>36</v>
      </c>
      <c r="S41" s="3" t="s">
        <v>18</v>
      </c>
      <c r="T41" s="11" t="s">
        <v>41</v>
      </c>
      <c r="U41" s="10" t="n">
        <f aca="false">P10</f>
        <v>-0.992676666666667</v>
      </c>
      <c r="W41" s="0" t="n">
        <v>-2</v>
      </c>
    </row>
    <row r="42" customFormat="false" ht="15.75" hidden="false" customHeight="false" outlineLevel="0" collapsed="false">
      <c r="B42" s="3" t="n">
        <v>37</v>
      </c>
      <c r="C42" s="3" t="s">
        <v>18</v>
      </c>
      <c r="D42" s="11" t="s">
        <v>38</v>
      </c>
      <c r="E42" s="10" t="n">
        <v>-0.433705</v>
      </c>
      <c r="F42" s="10" t="n">
        <v>-0.273869</v>
      </c>
      <c r="G42" s="10" t="n">
        <v>-0.607099</v>
      </c>
      <c r="H42" s="10" t="n">
        <v>-0.55303</v>
      </c>
      <c r="R42" s="3" t="n">
        <v>37</v>
      </c>
      <c r="S42" s="3" t="s">
        <v>18</v>
      </c>
      <c r="T42" s="11" t="s">
        <v>38</v>
      </c>
      <c r="U42" s="10" t="n">
        <f aca="false">P8</f>
        <v>-0.623027</v>
      </c>
      <c r="W42" s="0" t="n">
        <v>-2</v>
      </c>
    </row>
    <row r="43" customFormat="false" ht="15.75" hidden="false" customHeight="false" outlineLevel="0" collapsed="false">
      <c r="B43" s="3" t="n">
        <v>38</v>
      </c>
      <c r="C43" s="3" t="s">
        <v>18</v>
      </c>
      <c r="D43" s="11" t="s">
        <v>35</v>
      </c>
      <c r="E43" s="10" t="n">
        <v>-0.31829</v>
      </c>
      <c r="F43" s="10" t="n">
        <v>-0.218685</v>
      </c>
      <c r="G43" s="10" t="n">
        <v>-0.659593</v>
      </c>
      <c r="H43" s="10" t="n">
        <v>-0.55303</v>
      </c>
      <c r="R43" s="3" t="n">
        <v>38</v>
      </c>
      <c r="S43" s="3" t="s">
        <v>18</v>
      </c>
      <c r="T43" s="11" t="s">
        <v>35</v>
      </c>
      <c r="U43" s="10" t="n">
        <f aca="false">P6</f>
        <v>-0.648649916666667</v>
      </c>
      <c r="W43" s="0" t="n">
        <v>-2</v>
      </c>
    </row>
    <row r="44" customFormat="false" ht="15.75" hidden="false" customHeight="false" outlineLevel="0" collapsed="false">
      <c r="B44" s="3" t="n">
        <v>39</v>
      </c>
      <c r="C44" s="3" t="s">
        <v>18</v>
      </c>
      <c r="D44" s="11" t="s">
        <v>35</v>
      </c>
      <c r="E44" s="10" t="n">
        <v>-0.322118</v>
      </c>
      <c r="F44" s="10" t="n">
        <v>-0.221433</v>
      </c>
      <c r="G44" s="10" t="n">
        <v>-0.643447</v>
      </c>
      <c r="H44" s="10" t="n">
        <v>-0.55303</v>
      </c>
      <c r="R44" s="3" t="n">
        <v>39</v>
      </c>
      <c r="S44" s="3" t="s">
        <v>18</v>
      </c>
      <c r="T44" s="11" t="s">
        <v>35</v>
      </c>
      <c r="U44" s="10" t="n">
        <f aca="false">P6</f>
        <v>-0.648649916666667</v>
      </c>
      <c r="W44" s="0" t="n">
        <v>-2</v>
      </c>
    </row>
    <row r="45" customFormat="false" ht="15.75" hidden="false" customHeight="false" outlineLevel="0" collapsed="false">
      <c r="B45" s="3" t="n">
        <v>40</v>
      </c>
      <c r="C45" s="3" t="s">
        <v>18</v>
      </c>
      <c r="D45" s="11" t="s">
        <v>38</v>
      </c>
      <c r="E45" s="10" t="n">
        <v>-0.434526</v>
      </c>
      <c r="F45" s="10" t="n">
        <v>-0.27328</v>
      </c>
      <c r="G45" s="10" t="n">
        <v>-0.637897</v>
      </c>
      <c r="H45" s="10" t="n">
        <v>-0.55303</v>
      </c>
      <c r="R45" s="3" t="n">
        <v>40</v>
      </c>
      <c r="S45" s="3" t="s">
        <v>18</v>
      </c>
      <c r="T45" s="11" t="s">
        <v>38</v>
      </c>
      <c r="U45" s="10" t="n">
        <f aca="false">P8</f>
        <v>-0.623027</v>
      </c>
      <c r="W45" s="0" t="n">
        <v>-2</v>
      </c>
    </row>
    <row r="46" customFormat="false" ht="15.75" hidden="false" customHeight="false" outlineLevel="0" collapsed="false">
      <c r="B46" s="3" t="n">
        <v>41</v>
      </c>
      <c r="C46" s="3" t="s">
        <v>18</v>
      </c>
      <c r="D46" s="11" t="s">
        <v>38</v>
      </c>
      <c r="E46" s="10" t="n">
        <v>-0.435172</v>
      </c>
      <c r="F46" s="10" t="n">
        <v>-0.274602</v>
      </c>
      <c r="G46" s="10" t="n">
        <v>-0.62811</v>
      </c>
      <c r="H46" s="10" t="n">
        <v>-0.55303</v>
      </c>
      <c r="R46" s="3" t="n">
        <v>41</v>
      </c>
      <c r="S46" s="3" t="s">
        <v>18</v>
      </c>
      <c r="T46" s="11" t="s">
        <v>38</v>
      </c>
      <c r="U46" s="10" t="n">
        <f aca="false">P8</f>
        <v>-0.623027</v>
      </c>
      <c r="W46" s="0" t="n">
        <v>-2</v>
      </c>
    </row>
    <row r="47" customFormat="false" ht="15.75" hidden="false" customHeight="false" outlineLevel="0" collapsed="false">
      <c r="B47" s="3" t="n">
        <v>42</v>
      </c>
      <c r="C47" s="3" t="s">
        <v>18</v>
      </c>
      <c r="D47" s="11" t="s">
        <v>41</v>
      </c>
      <c r="E47" s="10" t="n">
        <v>-0.623218</v>
      </c>
      <c r="F47" s="10" t="n">
        <v>-0.217781</v>
      </c>
      <c r="G47" s="10" t="n">
        <v>-0.971263</v>
      </c>
      <c r="H47" s="10" t="n">
        <v>-0.55303</v>
      </c>
      <c r="R47" s="3" t="n">
        <v>42</v>
      </c>
      <c r="S47" s="3" t="s">
        <v>18</v>
      </c>
      <c r="T47" s="11" t="s">
        <v>41</v>
      </c>
      <c r="U47" s="10" t="n">
        <f aca="false">P10</f>
        <v>-0.992676666666667</v>
      </c>
      <c r="W47" s="0" t="n">
        <v>-2</v>
      </c>
    </row>
    <row r="48" customFormat="false" ht="15.75" hidden="false" customHeight="false" outlineLevel="0" collapsed="false">
      <c r="B48" s="3" t="n">
        <v>43</v>
      </c>
      <c r="C48" s="3" t="s">
        <v>18</v>
      </c>
      <c r="D48" s="11" t="s">
        <v>35</v>
      </c>
      <c r="E48" s="10" t="n">
        <v>-0.319928</v>
      </c>
      <c r="F48" s="10" t="n">
        <v>-0.219268</v>
      </c>
      <c r="G48" s="10" t="n">
        <v>-0.658698</v>
      </c>
      <c r="H48" s="10" t="n">
        <v>-0.55303</v>
      </c>
      <c r="R48" s="3" t="n">
        <v>43</v>
      </c>
      <c r="S48" s="3" t="s">
        <v>18</v>
      </c>
      <c r="T48" s="11" t="s">
        <v>35</v>
      </c>
      <c r="U48" s="10" t="n">
        <f aca="false">P6</f>
        <v>-0.648649916666667</v>
      </c>
      <c r="W48" s="0" t="n">
        <v>-2</v>
      </c>
    </row>
    <row r="49" customFormat="false" ht="15.75" hidden="false" customHeight="false" outlineLevel="0" collapsed="false">
      <c r="B49" s="3" t="n">
        <v>44</v>
      </c>
      <c r="C49" s="3" t="s">
        <v>18</v>
      </c>
      <c r="D49" s="11" t="s">
        <v>35</v>
      </c>
      <c r="E49" s="10" t="n">
        <v>-0.319442</v>
      </c>
      <c r="F49" s="10" t="n">
        <v>-0.219412</v>
      </c>
      <c r="G49" s="10" t="n">
        <v>-0.641707</v>
      </c>
      <c r="H49" s="10" t="n">
        <v>-0.55303</v>
      </c>
      <c r="R49" s="3" t="n">
        <v>44</v>
      </c>
      <c r="S49" s="3" t="s">
        <v>18</v>
      </c>
      <c r="T49" s="11" t="s">
        <v>35</v>
      </c>
      <c r="U49" s="10" t="n">
        <f aca="false">P6</f>
        <v>-0.648649916666667</v>
      </c>
      <c r="W49" s="0" t="n">
        <v>-2</v>
      </c>
    </row>
    <row r="50" customFormat="false" ht="15.75" hidden="false" customHeight="false" outlineLevel="0" collapsed="false">
      <c r="B50" s="3" t="n">
        <v>45</v>
      </c>
      <c r="C50" s="3" t="s">
        <v>18</v>
      </c>
      <c r="D50" s="11" t="s">
        <v>40</v>
      </c>
      <c r="E50" s="10" t="n">
        <v>-0.74967</v>
      </c>
      <c r="F50" s="10" t="n">
        <v>-0.26747</v>
      </c>
      <c r="G50" s="10" t="n">
        <v>-1.039945</v>
      </c>
      <c r="H50" s="10" t="n">
        <v>-0.55303</v>
      </c>
      <c r="R50" s="3" t="n">
        <v>45</v>
      </c>
      <c r="S50" s="3" t="s">
        <v>18</v>
      </c>
      <c r="T50" s="11" t="s">
        <v>40</v>
      </c>
      <c r="U50" s="10" t="n">
        <f aca="false">P9</f>
        <v>-1.07857516666667</v>
      </c>
      <c r="W50" s="0" t="n">
        <v>-2</v>
      </c>
    </row>
    <row r="51" customFormat="false" ht="15.75" hidden="false" customHeight="false" outlineLevel="0" collapsed="false">
      <c r="B51" s="3" t="n">
        <v>46</v>
      </c>
      <c r="C51" s="3" t="s">
        <v>18</v>
      </c>
      <c r="D51" s="11" t="s">
        <v>40</v>
      </c>
      <c r="E51" s="10" t="n">
        <v>-0.749714</v>
      </c>
      <c r="F51" s="10" t="n">
        <v>-0.267145</v>
      </c>
      <c r="G51" s="10" t="n">
        <v>-1.020027</v>
      </c>
      <c r="H51" s="10" t="n">
        <v>-0.55303</v>
      </c>
      <c r="R51" s="3" t="n">
        <v>46</v>
      </c>
      <c r="S51" s="3" t="s">
        <v>18</v>
      </c>
      <c r="T51" s="11" t="s">
        <v>40</v>
      </c>
      <c r="U51" s="10" t="n">
        <f aca="false">P9</f>
        <v>-1.07857516666667</v>
      </c>
      <c r="W51" s="0" t="n">
        <v>-2</v>
      </c>
    </row>
    <row r="52" customFormat="false" ht="15.75" hidden="false" customHeight="false" outlineLevel="0" collapsed="false">
      <c r="B52" s="3" t="n">
        <v>47</v>
      </c>
      <c r="C52" s="3" t="s">
        <v>18</v>
      </c>
      <c r="D52" s="11" t="s">
        <v>40</v>
      </c>
      <c r="E52" s="10" t="n">
        <v>-0.747426</v>
      </c>
      <c r="F52" s="10" t="n">
        <v>-0.26769</v>
      </c>
      <c r="G52" s="10" t="n">
        <v>-1.142934</v>
      </c>
      <c r="H52" s="10" t="n">
        <v>-0.55303</v>
      </c>
      <c r="R52" s="3" t="n">
        <v>47</v>
      </c>
      <c r="S52" s="3" t="s">
        <v>18</v>
      </c>
      <c r="T52" s="11" t="s">
        <v>40</v>
      </c>
      <c r="U52" s="10" t="n">
        <f aca="false">P9</f>
        <v>-1.07857516666667</v>
      </c>
      <c r="W52" s="0" t="n">
        <v>-2</v>
      </c>
    </row>
    <row r="53" customFormat="false" ht="15.75" hidden="false" customHeight="false" outlineLevel="0" collapsed="false">
      <c r="B53" s="3" t="n">
        <v>48</v>
      </c>
      <c r="C53" s="3" t="s">
        <v>18</v>
      </c>
      <c r="D53" s="11" t="s">
        <v>37</v>
      </c>
      <c r="E53" s="10" t="n">
        <v>-0.312458</v>
      </c>
      <c r="F53" s="10" t="n">
        <v>-0.19348</v>
      </c>
      <c r="G53" s="10" t="n">
        <v>-0.557123</v>
      </c>
      <c r="H53" s="10" t="n">
        <v>-0.55303</v>
      </c>
      <c r="R53" s="3" t="n">
        <v>48</v>
      </c>
      <c r="S53" s="3" t="s">
        <v>18</v>
      </c>
      <c r="T53" s="11" t="s">
        <v>37</v>
      </c>
      <c r="U53" s="10" t="n">
        <f aca="false">P7</f>
        <v>-0.54833</v>
      </c>
      <c r="W53" s="0" t="n">
        <v>-2</v>
      </c>
    </row>
    <row r="54" customFormat="false" ht="15.75" hidden="false" customHeight="false" outlineLevel="0" collapsed="false">
      <c r="B54" s="3" t="n">
        <v>49</v>
      </c>
      <c r="C54" s="3" t="s">
        <v>18</v>
      </c>
      <c r="D54" s="11" t="s">
        <v>35</v>
      </c>
      <c r="E54" s="10" t="n">
        <v>-0.32063</v>
      </c>
      <c r="F54" s="10" t="n">
        <v>-0.220206</v>
      </c>
      <c r="G54" s="10" t="n">
        <v>-0.639968</v>
      </c>
      <c r="H54" s="10" t="n">
        <v>-0.55303</v>
      </c>
      <c r="R54" s="3" t="n">
        <v>49</v>
      </c>
      <c r="S54" s="3" t="s">
        <v>18</v>
      </c>
      <c r="T54" s="11" t="s">
        <v>35</v>
      </c>
      <c r="U54" s="10" t="n">
        <f aca="false">P6</f>
        <v>-0.648649916666667</v>
      </c>
      <c r="W54" s="0" t="n">
        <v>-2</v>
      </c>
    </row>
    <row r="55" customFormat="false" ht="15.75" hidden="false" customHeight="false" outlineLevel="0" collapsed="false">
      <c r="B55" s="3" t="n">
        <v>50</v>
      </c>
      <c r="C55" s="3" t="s">
        <v>18</v>
      </c>
      <c r="D55" s="11" t="s">
        <v>35</v>
      </c>
      <c r="E55" s="10" t="n">
        <v>-0.318179</v>
      </c>
      <c r="F55" s="10" t="n">
        <v>-0.218297</v>
      </c>
      <c r="G55" s="10" t="n">
        <v>-0.6471</v>
      </c>
      <c r="H55" s="10" t="n">
        <v>-0.55303</v>
      </c>
      <c r="R55" s="3" t="n">
        <v>50</v>
      </c>
      <c r="S55" s="3" t="s">
        <v>18</v>
      </c>
      <c r="T55" s="11" t="s">
        <v>35</v>
      </c>
      <c r="U55" s="10" t="n">
        <f aca="false">P6</f>
        <v>-0.648649916666667</v>
      </c>
      <c r="W55" s="0" t="n">
        <v>-2</v>
      </c>
    </row>
    <row r="56" customFormat="false" ht="15.75" hidden="false" customHeight="false" outlineLevel="0" collapsed="false">
      <c r="B56" s="3" t="n">
        <v>51</v>
      </c>
      <c r="C56" s="3" t="s">
        <v>18</v>
      </c>
      <c r="D56" s="11" t="s">
        <v>38</v>
      </c>
      <c r="E56" s="10" t="n">
        <v>-0.434816</v>
      </c>
      <c r="F56" s="10" t="n">
        <v>-0.275144</v>
      </c>
      <c r="G56" s="10" t="n">
        <v>-0.601143</v>
      </c>
      <c r="H56" s="10" t="n">
        <v>-0.55303</v>
      </c>
      <c r="R56" s="3" t="n">
        <v>51</v>
      </c>
      <c r="S56" s="3" t="s">
        <v>18</v>
      </c>
      <c r="T56" s="11" t="s">
        <v>38</v>
      </c>
      <c r="U56" s="10" t="n">
        <f aca="false">P8</f>
        <v>-0.623027</v>
      </c>
      <c r="W56" s="0" t="n">
        <v>-2</v>
      </c>
    </row>
    <row r="57" customFormat="false" ht="15.75" hidden="false" customHeight="false" outlineLevel="0" collapsed="false">
      <c r="B57" s="3" t="n">
        <v>52</v>
      </c>
      <c r="C57" s="3" t="s">
        <v>18</v>
      </c>
      <c r="D57" s="11" t="s">
        <v>38</v>
      </c>
      <c r="E57" s="10" t="n">
        <v>-0.435099</v>
      </c>
      <c r="F57" s="10" t="n">
        <v>-0.273154</v>
      </c>
      <c r="G57" s="10" t="n">
        <v>-0.616764</v>
      </c>
      <c r="H57" s="10" t="n">
        <v>-0.55303</v>
      </c>
      <c r="R57" s="3" t="n">
        <v>52</v>
      </c>
      <c r="S57" s="3" t="s">
        <v>18</v>
      </c>
      <c r="T57" s="11" t="s">
        <v>38</v>
      </c>
      <c r="U57" s="10" t="n">
        <f aca="false">P8</f>
        <v>-0.623027</v>
      </c>
      <c r="W57" s="0" t="n">
        <v>-2</v>
      </c>
    </row>
    <row r="58" customFormat="false" ht="15.75" hidden="false" customHeight="false" outlineLevel="0" collapsed="false">
      <c r="B58" s="3" t="n">
        <v>53</v>
      </c>
      <c r="C58" s="3" t="s">
        <v>18</v>
      </c>
      <c r="D58" s="11" t="s">
        <v>41</v>
      </c>
      <c r="E58" s="10" t="n">
        <v>-0.621877</v>
      </c>
      <c r="F58" s="10" t="n">
        <v>-0.218343</v>
      </c>
      <c r="G58" s="10" t="n">
        <v>-1.094778</v>
      </c>
      <c r="H58" s="10" t="n">
        <v>-0.55303</v>
      </c>
      <c r="R58" s="3" t="n">
        <v>53</v>
      </c>
      <c r="S58" s="3" t="s">
        <v>18</v>
      </c>
      <c r="T58" s="11" t="s">
        <v>41</v>
      </c>
      <c r="U58" s="10" t="n">
        <f aca="false">P10</f>
        <v>-0.992676666666667</v>
      </c>
      <c r="W58" s="0" t="n">
        <v>-2</v>
      </c>
    </row>
    <row r="59" customFormat="false" ht="15.75" hidden="false" customHeight="false" outlineLevel="0" collapsed="false">
      <c r="B59" s="3" t="n">
        <v>54</v>
      </c>
      <c r="C59" s="3" t="s">
        <v>18</v>
      </c>
      <c r="D59" s="11" t="s">
        <v>35</v>
      </c>
      <c r="E59" s="10" t="n">
        <v>-0.319373</v>
      </c>
      <c r="F59" s="10" t="n">
        <v>-0.218938</v>
      </c>
      <c r="G59" s="10" t="n">
        <v>-0.632496</v>
      </c>
      <c r="H59" s="10" t="n">
        <v>-0.55303</v>
      </c>
      <c r="R59" s="3" t="n">
        <v>54</v>
      </c>
      <c r="S59" s="3" t="s">
        <v>18</v>
      </c>
      <c r="T59" s="11" t="s">
        <v>35</v>
      </c>
      <c r="U59" s="10" t="n">
        <f aca="false">P6</f>
        <v>-0.648649916666667</v>
      </c>
      <c r="W59" s="0" t="n">
        <v>-2</v>
      </c>
    </row>
    <row r="60" customFormat="false" ht="15.75" hidden="false" customHeight="false" outlineLevel="0" collapsed="false">
      <c r="B60" s="3" t="n">
        <v>55</v>
      </c>
      <c r="C60" s="3" t="s">
        <v>18</v>
      </c>
      <c r="D60" s="11" t="s">
        <v>35</v>
      </c>
      <c r="E60" s="10" t="n">
        <v>-0.319651</v>
      </c>
      <c r="F60" s="10" t="n">
        <v>-0.219736</v>
      </c>
      <c r="G60" s="10" t="n">
        <v>-0.666795</v>
      </c>
      <c r="H60" s="10" t="n">
        <v>-0.55303</v>
      </c>
      <c r="R60" s="3" t="n">
        <v>55</v>
      </c>
      <c r="S60" s="3" t="s">
        <v>18</v>
      </c>
      <c r="T60" s="11" t="s">
        <v>35</v>
      </c>
      <c r="U60" s="10" t="n">
        <f aca="false">P6</f>
        <v>-0.648649916666667</v>
      </c>
      <c r="W60" s="0" t="n">
        <v>-2</v>
      </c>
    </row>
    <row r="61" customFormat="false" ht="15.75" hidden="false" customHeight="false" outlineLevel="0" collapsed="false">
      <c r="B61" s="3" t="n">
        <v>56</v>
      </c>
      <c r="C61" s="3" t="s">
        <v>18</v>
      </c>
      <c r="D61" s="11" t="s">
        <v>38</v>
      </c>
      <c r="E61" s="10" t="n">
        <v>-0.435166</v>
      </c>
      <c r="F61" s="10" t="n">
        <v>-0.273227</v>
      </c>
      <c r="G61" s="10" t="n">
        <v>-0.612081</v>
      </c>
      <c r="H61" s="10" t="n">
        <v>-0.55303</v>
      </c>
      <c r="R61" s="3" t="n">
        <v>56</v>
      </c>
      <c r="S61" s="3" t="s">
        <v>18</v>
      </c>
      <c r="T61" s="11" t="s">
        <v>38</v>
      </c>
      <c r="U61" s="10" t="n">
        <f aca="false">P8</f>
        <v>-0.623027</v>
      </c>
      <c r="W61" s="0" t="n">
        <v>-2</v>
      </c>
    </row>
    <row r="62" customFormat="false" ht="15.75" hidden="false" customHeight="false" outlineLevel="0" collapsed="false">
      <c r="B62" s="3" t="n">
        <v>57</v>
      </c>
      <c r="C62" s="3" t="s">
        <v>18</v>
      </c>
      <c r="D62" s="11" t="s">
        <v>41</v>
      </c>
      <c r="E62" s="10" t="n">
        <v>-0.622787</v>
      </c>
      <c r="F62" s="10" t="n">
        <v>-0.217865</v>
      </c>
      <c r="G62" s="10" t="n">
        <v>-0.936762</v>
      </c>
      <c r="H62" s="10" t="n">
        <v>-0.55303</v>
      </c>
      <c r="R62" s="3" t="n">
        <v>57</v>
      </c>
      <c r="S62" s="3" t="s">
        <v>18</v>
      </c>
      <c r="T62" s="11" t="s">
        <v>41</v>
      </c>
      <c r="U62" s="10" t="n">
        <f aca="false">P10</f>
        <v>-0.992676666666667</v>
      </c>
      <c r="W62" s="0" t="n">
        <v>-2</v>
      </c>
    </row>
    <row r="63" customFormat="false" ht="15.75" hidden="false" customHeight="false" outlineLevel="0" collapsed="false">
      <c r="B63" s="3" t="n">
        <v>58</v>
      </c>
      <c r="C63" s="3" t="s">
        <v>18</v>
      </c>
      <c r="D63" s="11" t="s">
        <v>38</v>
      </c>
      <c r="E63" s="10" t="n">
        <v>-0.435417</v>
      </c>
      <c r="F63" s="10" t="n">
        <v>-0.273687</v>
      </c>
      <c r="G63" s="10" t="n">
        <v>-0.636775</v>
      </c>
      <c r="H63" s="10" t="n">
        <v>-0.55303</v>
      </c>
      <c r="R63" s="3" t="n">
        <v>58</v>
      </c>
      <c r="S63" s="3" t="s">
        <v>18</v>
      </c>
      <c r="T63" s="11" t="s">
        <v>38</v>
      </c>
      <c r="U63" s="10" t="n">
        <f aca="false">P8</f>
        <v>-0.623027</v>
      </c>
      <c r="W63" s="0" t="n">
        <v>-2</v>
      </c>
    </row>
    <row r="64" customFormat="false" ht="15.75" hidden="false" customHeight="false" outlineLevel="0" collapsed="false">
      <c r="B64" s="3" t="n">
        <v>59</v>
      </c>
      <c r="C64" s="3" t="s">
        <v>18</v>
      </c>
      <c r="D64" s="11" t="s">
        <v>35</v>
      </c>
      <c r="E64" s="10" t="n">
        <v>-0.318706</v>
      </c>
      <c r="F64" s="10" t="n">
        <v>-0.219088</v>
      </c>
      <c r="G64" s="10" t="n">
        <v>-0.642854</v>
      </c>
      <c r="H64" s="10" t="n">
        <v>-0.55303</v>
      </c>
      <c r="R64" s="3" t="n">
        <v>59</v>
      </c>
      <c r="S64" s="3" t="s">
        <v>18</v>
      </c>
      <c r="T64" s="11" t="s">
        <v>35</v>
      </c>
      <c r="U64" s="10" t="n">
        <f aca="false">P6</f>
        <v>-0.648649916666667</v>
      </c>
      <c r="W64" s="0" t="n">
        <v>-2</v>
      </c>
    </row>
    <row r="65" customFormat="false" ht="15.75" hidden="false" customHeight="false" outlineLevel="0" collapsed="false">
      <c r="B65" s="3" t="n">
        <v>60</v>
      </c>
      <c r="C65" s="3" t="s">
        <v>18</v>
      </c>
      <c r="D65" s="11" t="s">
        <v>35</v>
      </c>
      <c r="E65" s="10" t="n">
        <v>-0.320136</v>
      </c>
      <c r="F65" s="10" t="n">
        <v>-0.220173</v>
      </c>
      <c r="G65" s="10" t="n">
        <v>-0.654663</v>
      </c>
      <c r="H65" s="10" t="n">
        <v>-0.55303</v>
      </c>
      <c r="R65" s="3" t="n">
        <v>60</v>
      </c>
      <c r="S65" s="3" t="s">
        <v>18</v>
      </c>
      <c r="T65" s="11" t="s">
        <v>35</v>
      </c>
      <c r="U65" s="10" t="n">
        <f aca="false">P6</f>
        <v>-0.648649916666667</v>
      </c>
      <c r="W65" s="0" t="n">
        <v>-2</v>
      </c>
    </row>
    <row r="66" customFormat="false" ht="15.75" hidden="false" customHeight="false" outlineLevel="0" collapsed="false">
      <c r="B66" s="3" t="n">
        <v>61</v>
      </c>
      <c r="C66" s="3" t="s">
        <v>18</v>
      </c>
      <c r="D66" s="11" t="s">
        <v>41</v>
      </c>
      <c r="E66" s="10" t="n">
        <v>-0.622506</v>
      </c>
      <c r="F66" s="10" t="n">
        <v>-0.21833</v>
      </c>
      <c r="G66" s="10" t="n">
        <v>-0.897066</v>
      </c>
      <c r="H66" s="10" t="n">
        <v>-0.55303</v>
      </c>
      <c r="R66" s="3" t="n">
        <v>61</v>
      </c>
      <c r="S66" s="3" t="s">
        <v>18</v>
      </c>
      <c r="T66" s="11" t="s">
        <v>41</v>
      </c>
      <c r="U66" s="10" t="n">
        <f aca="false">P10</f>
        <v>-0.992676666666667</v>
      </c>
      <c r="W66" s="0" t="n">
        <v>-2</v>
      </c>
    </row>
    <row r="67" customFormat="false" ht="15.75" hidden="false" customHeight="false" outlineLevel="0" collapsed="false">
      <c r="B67" s="3" t="n">
        <v>62</v>
      </c>
      <c r="C67" s="3" t="s">
        <v>18</v>
      </c>
      <c r="D67" s="11" t="s">
        <v>38</v>
      </c>
      <c r="E67" s="10" t="n">
        <v>-0.436476</v>
      </c>
      <c r="F67" s="10" t="n">
        <v>-0.273702</v>
      </c>
      <c r="G67" s="10" t="n">
        <v>-0.62085</v>
      </c>
      <c r="H67" s="10" t="n">
        <v>-0.55303</v>
      </c>
      <c r="R67" s="3" t="n">
        <v>62</v>
      </c>
      <c r="S67" s="3" t="s">
        <v>18</v>
      </c>
      <c r="T67" s="11" t="s">
        <v>38</v>
      </c>
      <c r="U67" s="10" t="n">
        <f aca="false">P8</f>
        <v>-0.623027</v>
      </c>
      <c r="W67" s="0" t="n">
        <v>-2</v>
      </c>
    </row>
    <row r="68" customFormat="false" ht="15.75" hidden="false" customHeight="false" outlineLevel="0" collapsed="false">
      <c r="B68" s="3" t="n">
        <v>63</v>
      </c>
      <c r="C68" s="3" t="s">
        <v>18</v>
      </c>
      <c r="D68" s="11" t="s">
        <v>38</v>
      </c>
      <c r="E68" s="10" t="n">
        <v>-0.435907</v>
      </c>
      <c r="F68" s="10" t="n">
        <v>-0.273987</v>
      </c>
      <c r="G68" s="10" t="n">
        <v>-0.63806</v>
      </c>
      <c r="H68" s="10" t="n">
        <v>-0.55303</v>
      </c>
      <c r="R68" s="3" t="n">
        <v>63</v>
      </c>
      <c r="S68" s="3" t="s">
        <v>18</v>
      </c>
      <c r="T68" s="11" t="s">
        <v>38</v>
      </c>
      <c r="U68" s="10" t="n">
        <f aca="false">P8</f>
        <v>-0.623027</v>
      </c>
      <c r="W68" s="0" t="n">
        <v>-2</v>
      </c>
    </row>
    <row r="70" customFormat="false" ht="15.75" hidden="false" customHeight="false" outlineLevel="0" collapsed="false">
      <c r="B70" s="0" t="s">
        <v>44</v>
      </c>
      <c r="E70" s="10" t="n">
        <f aca="false">SUM(E6:E68)</f>
        <v>-2.00000000044609E-006</v>
      </c>
      <c r="F70" s="10" t="n">
        <f aca="false">SUM(F6:F68)</f>
        <v>-0.000264000000000042</v>
      </c>
      <c r="G70" s="10" t="n">
        <f aca="false">SUM(G6:G68)</f>
        <v>0</v>
      </c>
      <c r="H70" s="10" t="n">
        <f aca="false">SUM(H6:H68)</f>
        <v>-1.90000000008794E-005</v>
      </c>
      <c r="U70" s="10" t="n">
        <f aca="false">SUM(U6:U68)</f>
        <v>0</v>
      </c>
      <c r="W70" s="10" t="n">
        <f aca="false">SUM(W6:W68)</f>
        <v>-7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W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1" activeCellId="0" sqref="K31"/>
    </sheetView>
  </sheetViews>
  <sheetFormatPr defaultColWidth="10.56640625" defaultRowHeight="15.75" customHeight="true" zeroHeight="false" outlineLevelRow="0" outlineLevelCol="0"/>
  <sheetData>
    <row r="2" customFormat="false" ht="15.75" hidden="false" customHeight="false" outlineLevel="0" collapsed="false">
      <c r="B2" s="1" t="s">
        <v>21</v>
      </c>
    </row>
    <row r="4" customFormat="false" ht="15.75" hidden="false" customHeight="false" outlineLevel="0" collapsed="false">
      <c r="B4" s="3" t="s">
        <v>22</v>
      </c>
      <c r="C4" s="3" t="s">
        <v>23</v>
      </c>
      <c r="D4" s="3" t="s">
        <v>24</v>
      </c>
      <c r="E4" s="3" t="s">
        <v>25</v>
      </c>
      <c r="F4" s="3" t="s">
        <v>26</v>
      </c>
      <c r="G4" s="3" t="s">
        <v>27</v>
      </c>
      <c r="H4" s="3" t="s">
        <v>28</v>
      </c>
      <c r="J4" s="3" t="s">
        <v>29</v>
      </c>
      <c r="K4" s="3" t="s">
        <v>30</v>
      </c>
      <c r="L4" s="3" t="s">
        <v>25</v>
      </c>
      <c r="M4" s="3" t="s">
        <v>26</v>
      </c>
      <c r="N4" s="3" t="s">
        <v>27</v>
      </c>
      <c r="O4" s="3" t="s">
        <v>28</v>
      </c>
      <c r="P4" s="7" t="s">
        <v>31</v>
      </c>
      <c r="R4" s="3" t="s">
        <v>22</v>
      </c>
      <c r="S4" s="3" t="s">
        <v>23</v>
      </c>
      <c r="T4" s="3" t="s">
        <v>24</v>
      </c>
      <c r="U4" s="3" t="s">
        <v>32</v>
      </c>
      <c r="W4" s="3" t="s">
        <v>33</v>
      </c>
    </row>
    <row r="5" customFormat="false" ht="15.75" hidden="false" customHeight="false" outlineLevel="0" collapsed="false">
      <c r="D5" s="3"/>
      <c r="G5" s="8"/>
      <c r="T5" s="3"/>
    </row>
    <row r="6" customFormat="false" ht="15" hidden="false" customHeight="false" outlineLevel="0" collapsed="false">
      <c r="B6" s="3" t="n">
        <v>1</v>
      </c>
      <c r="C6" s="3" t="s">
        <v>12</v>
      </c>
      <c r="D6" s="9" t="s">
        <v>34</v>
      </c>
      <c r="E6" s="10" t="n">
        <v>2.528141</v>
      </c>
      <c r="F6" s="10" t="n">
        <v>0.167258</v>
      </c>
      <c r="G6" s="10" t="n">
        <v>2.529263</v>
      </c>
      <c r="H6" s="10" t="n">
        <v>0.880532</v>
      </c>
      <c r="J6" s="3" t="n">
        <v>1</v>
      </c>
      <c r="K6" s="3" t="s">
        <v>35</v>
      </c>
      <c r="L6" s="10" t="n">
        <f aca="false">AVERAGE(E38:E39,E43:E44,E48:E49,E54:E55,E59:E60,E64:E65)</f>
        <v>-0.199332833333333</v>
      </c>
      <c r="M6" s="10" t="n">
        <f aca="false">AVERAGE(F38:F39,F43:F44,F48:F49,F54:F55,F59:F60,F64:F65)</f>
        <v>-0.226389</v>
      </c>
      <c r="N6" s="10" t="n">
        <f aca="false">AVERAGE(G38:G39,G43:G44,G48:G49,G54:G55,G59:G60,G64:G65)</f>
        <v>-0.585677416666667</v>
      </c>
      <c r="O6" s="10" t="n">
        <f aca="false">AVERAGE(H38:H39,H43:H44,H48:H49,H54:H55,H59:H60,H64:H65)</f>
        <v>-0.539172</v>
      </c>
      <c r="P6" s="10" t="n">
        <f aca="false">N6</f>
        <v>-0.585677416666667</v>
      </c>
      <c r="R6" s="3" t="n">
        <v>1</v>
      </c>
      <c r="S6" s="3" t="s">
        <v>12</v>
      </c>
      <c r="T6" s="9" t="s">
        <v>34</v>
      </c>
      <c r="U6" s="10" t="n">
        <f aca="false">P14</f>
        <v>2.529263</v>
      </c>
      <c r="W6" s="0" t="n">
        <v>3</v>
      </c>
    </row>
    <row r="7" customFormat="false" ht="15" hidden="false" customHeight="false" outlineLevel="0" collapsed="false">
      <c r="B7" s="3" t="n">
        <v>2</v>
      </c>
      <c r="C7" s="3" t="s">
        <v>12</v>
      </c>
      <c r="D7" s="9" t="s">
        <v>36</v>
      </c>
      <c r="E7" s="10" t="n">
        <v>0.477036</v>
      </c>
      <c r="F7" s="10" t="n">
        <v>0.396542</v>
      </c>
      <c r="G7" s="10" t="n">
        <v>0.968444</v>
      </c>
      <c r="H7" s="10" t="n">
        <v>0.880532</v>
      </c>
      <c r="J7" s="3" t="n">
        <v>2</v>
      </c>
      <c r="K7" s="3" t="s">
        <v>37</v>
      </c>
      <c r="L7" s="10" t="n">
        <f aca="false">AVERAGE(E31,E53)</f>
        <v>-0.1459165</v>
      </c>
      <c r="M7" s="10" t="n">
        <f aca="false">AVERAGE(F31,F53)</f>
        <v>-0.198581</v>
      </c>
      <c r="N7" s="10" t="n">
        <f aca="false">AVERAGE(G31,G53)</f>
        <v>-0.303632</v>
      </c>
      <c r="O7" s="10" t="n">
        <f aca="false">AVERAGE(H31,H53)</f>
        <v>-0.539172</v>
      </c>
      <c r="P7" s="10" t="n">
        <f aca="false">N7</f>
        <v>-0.303632</v>
      </c>
      <c r="R7" s="3" t="n">
        <v>2</v>
      </c>
      <c r="S7" s="3" t="s">
        <v>12</v>
      </c>
      <c r="T7" s="9" t="s">
        <v>36</v>
      </c>
      <c r="U7" s="10" t="n">
        <f aca="false">P12</f>
        <v>0.969452916666667</v>
      </c>
      <c r="W7" s="0" t="n">
        <v>3</v>
      </c>
    </row>
    <row r="8" customFormat="false" ht="15" hidden="false" customHeight="false" outlineLevel="0" collapsed="false">
      <c r="B8" s="3" t="n">
        <v>3</v>
      </c>
      <c r="C8" s="3" t="s">
        <v>12</v>
      </c>
      <c r="D8" s="9" t="s">
        <v>36</v>
      </c>
      <c r="E8" s="10" t="n">
        <v>0.475679</v>
      </c>
      <c r="F8" s="10" t="n">
        <v>0.396643</v>
      </c>
      <c r="G8" s="10" t="n">
        <v>0.97143</v>
      </c>
      <c r="H8" s="10" t="n">
        <v>0.880532</v>
      </c>
      <c r="J8" s="3" t="n">
        <v>3</v>
      </c>
      <c r="K8" s="3" t="s">
        <v>38</v>
      </c>
      <c r="L8" s="10" t="n">
        <f aca="false">AVERAGE(E36,E37,E40,E42,E45,E46,E56,E57,E61,E63,E67,E68)</f>
        <v>-0.354052</v>
      </c>
      <c r="M8" s="10" t="n">
        <f aca="false">AVERAGE(F36,F37,F40,F42,F45,F46,F56,F57,F61,F63,F67,F68)</f>
        <v>-0.278599</v>
      </c>
      <c r="N8" s="10" t="n">
        <f aca="false">AVERAGE(G36,G37,G40,G42,G45,G46,G56,G57,G61,G63,G67,G68)</f>
        <v>-0.612245</v>
      </c>
      <c r="O8" s="10" t="n">
        <f aca="false">AVERAGE(H36,H37,H40,H42,H45,H46,H56,H57,H61,H63,H67,H68)</f>
        <v>-0.539172</v>
      </c>
      <c r="P8" s="10" t="n">
        <f aca="false">N8</f>
        <v>-0.612245</v>
      </c>
      <c r="R8" s="3" t="n">
        <v>3</v>
      </c>
      <c r="S8" s="3" t="s">
        <v>12</v>
      </c>
      <c r="T8" s="9" t="s">
        <v>36</v>
      </c>
      <c r="U8" s="10" t="n">
        <f aca="false">P12</f>
        <v>0.969452916666667</v>
      </c>
      <c r="W8" s="0" t="n">
        <v>3</v>
      </c>
    </row>
    <row r="9" customFormat="false" ht="15" hidden="false" customHeight="false" outlineLevel="0" collapsed="false">
      <c r="B9" s="3" t="n">
        <v>4</v>
      </c>
      <c r="C9" s="3" t="s">
        <v>12</v>
      </c>
      <c r="D9" s="9" t="s">
        <v>39</v>
      </c>
      <c r="E9" s="10" t="n">
        <v>0.359199</v>
      </c>
      <c r="F9" s="10" t="n">
        <v>0.288975</v>
      </c>
      <c r="G9" s="10" t="n">
        <v>0.92513</v>
      </c>
      <c r="H9" s="10" t="n">
        <v>0.880532</v>
      </c>
      <c r="J9" s="3" t="n">
        <v>4</v>
      </c>
      <c r="K9" s="3" t="s">
        <v>40</v>
      </c>
      <c r="L9" s="10" t="n">
        <f aca="false">AVERAGE(E32:E34,E50:E52)</f>
        <v>-0.635271</v>
      </c>
      <c r="M9" s="10" t="n">
        <f aca="false">AVERAGE(F32:F34,F50:F52)</f>
        <v>-0.262327</v>
      </c>
      <c r="N9" s="10" t="n">
        <f aca="false">AVERAGE(G32:G34,G50:G52)</f>
        <v>-0.9868755</v>
      </c>
      <c r="O9" s="10" t="n">
        <f aca="false">AVERAGE(H32:H34,H50:H52)</f>
        <v>-0.539172</v>
      </c>
      <c r="P9" s="10" t="n">
        <f aca="false">N9</f>
        <v>-0.9868755</v>
      </c>
      <c r="R9" s="3" t="n">
        <v>4</v>
      </c>
      <c r="S9" s="3" t="s">
        <v>12</v>
      </c>
      <c r="T9" s="9" t="s">
        <v>39</v>
      </c>
      <c r="U9" s="10" t="n">
        <f aca="false">P13</f>
        <v>0.862321166666667</v>
      </c>
      <c r="W9" s="0" t="n">
        <v>3</v>
      </c>
    </row>
    <row r="10" customFormat="false" ht="15" hidden="false" customHeight="false" outlineLevel="0" collapsed="false">
      <c r="B10" s="3" t="n">
        <v>5</v>
      </c>
      <c r="C10" s="3" t="s">
        <v>12</v>
      </c>
      <c r="D10" s="9" t="s">
        <v>39</v>
      </c>
      <c r="E10" s="10" t="n">
        <v>0.359457</v>
      </c>
      <c r="F10" s="10" t="n">
        <v>0.288997</v>
      </c>
      <c r="G10" s="10" t="n">
        <v>0.889359</v>
      </c>
      <c r="H10" s="10" t="n">
        <v>0.880532</v>
      </c>
      <c r="J10" s="3" t="n">
        <v>5</v>
      </c>
      <c r="K10" s="3" t="s">
        <v>41</v>
      </c>
      <c r="L10" s="10" t="n">
        <f aca="false">AVERAGE(E35,E41,E47,E58,E62,E66)</f>
        <v>-0.561386333333333</v>
      </c>
      <c r="M10" s="10" t="n">
        <f aca="false">AVERAGE(F35,F41,F47,F58,F62,F66)</f>
        <v>-0.221317166666667</v>
      </c>
      <c r="N10" s="10" t="n">
        <f aca="false">AVERAGE(G35,G41,G47,G58,G62,G66)</f>
        <v>-0.7280405</v>
      </c>
      <c r="O10" s="10" t="n">
        <f aca="false">AVERAGE(H35,H41,H47,H58,H62,H66)</f>
        <v>-0.539172</v>
      </c>
      <c r="P10" s="10" t="n">
        <f aca="false">N10</f>
        <v>-0.7280405</v>
      </c>
      <c r="R10" s="3" t="n">
        <v>5</v>
      </c>
      <c r="S10" s="3" t="s">
        <v>12</v>
      </c>
      <c r="T10" s="9" t="s">
        <v>39</v>
      </c>
      <c r="U10" s="10" t="n">
        <f aca="false">P13</f>
        <v>0.862321166666667</v>
      </c>
      <c r="W10" s="0" t="n">
        <v>3</v>
      </c>
    </row>
    <row r="11" customFormat="false" ht="15" hidden="false" customHeight="false" outlineLevel="0" collapsed="false">
      <c r="B11" s="3" t="n">
        <v>6</v>
      </c>
      <c r="C11" s="3" t="s">
        <v>12</v>
      </c>
      <c r="D11" s="9" t="s">
        <v>36</v>
      </c>
      <c r="E11" s="10" t="n">
        <v>0.477492</v>
      </c>
      <c r="F11" s="10" t="n">
        <v>0.397206</v>
      </c>
      <c r="G11" s="10" t="n">
        <v>0.959592</v>
      </c>
      <c r="H11" s="10" t="n">
        <v>0.880532</v>
      </c>
      <c r="J11" s="3" t="n">
        <v>6</v>
      </c>
      <c r="K11" s="3" t="s">
        <v>42</v>
      </c>
      <c r="L11" s="10" t="n">
        <f aca="false">AVERAGE(E25:E30)</f>
        <v>0.618693166666667</v>
      </c>
      <c r="M11" s="10" t="n">
        <f aca="false">AVERAGE(F25:F30)</f>
        <v>0.449906833333333</v>
      </c>
      <c r="N11" s="10" t="n">
        <f aca="false">AVERAGE(G25:G30)</f>
        <v>0.989200833333333</v>
      </c>
      <c r="O11" s="10" t="n">
        <f aca="false">AVERAGE(H25:H30)</f>
        <v>0.626403</v>
      </c>
      <c r="P11" s="10" t="n">
        <f aca="false">N11</f>
        <v>0.989200833333333</v>
      </c>
      <c r="R11" s="3" t="n">
        <v>6</v>
      </c>
      <c r="S11" s="3" t="s">
        <v>12</v>
      </c>
      <c r="T11" s="9" t="s">
        <v>36</v>
      </c>
      <c r="U11" s="10" t="n">
        <f aca="false">P12</f>
        <v>0.969452916666667</v>
      </c>
      <c r="W11" s="0" t="n">
        <v>3</v>
      </c>
    </row>
    <row r="12" customFormat="false" ht="15" hidden="false" customHeight="false" outlineLevel="0" collapsed="false">
      <c r="B12" s="3" t="n">
        <v>7</v>
      </c>
      <c r="C12" s="3" t="s">
        <v>12</v>
      </c>
      <c r="D12" s="9" t="s">
        <v>36</v>
      </c>
      <c r="E12" s="10" t="n">
        <v>0.477107</v>
      </c>
      <c r="F12" s="10" t="n">
        <v>0.396912</v>
      </c>
      <c r="G12" s="10" t="n">
        <v>0.986183</v>
      </c>
      <c r="H12" s="10" t="n">
        <v>0.880532</v>
      </c>
      <c r="J12" s="3" t="n">
        <v>7</v>
      </c>
      <c r="K12" s="3" t="s">
        <v>36</v>
      </c>
      <c r="L12" s="10" t="n">
        <f aca="false">AVERAGE(E7:E8,E11:E13,E15:E16,E18,E20:E23)</f>
        <v>0.47646525</v>
      </c>
      <c r="M12" s="10" t="n">
        <f aca="false">AVERAGE(F7:F8,F11:F13,F15:F16,F18,F20:F23)</f>
        <v>0.396579416666667</v>
      </c>
      <c r="N12" s="10" t="n">
        <f aca="false">AVERAGE(G7:G8,G11:G13,G15:G16,G18,G20:G23)</f>
        <v>0.969452916666667</v>
      </c>
      <c r="O12" s="10" t="n">
        <f aca="false">AVERAGE(H7:H8,H11:H13,H15:H16,H18,H20:H23)</f>
        <v>0.880532</v>
      </c>
      <c r="P12" s="10" t="n">
        <f aca="false">N12</f>
        <v>0.969452916666667</v>
      </c>
      <c r="R12" s="3" t="n">
        <v>7</v>
      </c>
      <c r="S12" s="3" t="s">
        <v>12</v>
      </c>
      <c r="T12" s="9" t="s">
        <v>36</v>
      </c>
      <c r="U12" s="10" t="n">
        <f aca="false">P12</f>
        <v>0.969452916666667</v>
      </c>
      <c r="W12" s="0" t="n">
        <v>3</v>
      </c>
    </row>
    <row r="13" customFormat="false" ht="15" hidden="false" customHeight="false" outlineLevel="0" collapsed="false">
      <c r="B13" s="3" t="n">
        <v>8</v>
      </c>
      <c r="C13" s="3" t="s">
        <v>12</v>
      </c>
      <c r="D13" s="9" t="s">
        <v>36</v>
      </c>
      <c r="E13" s="10" t="n">
        <v>0.476236</v>
      </c>
      <c r="F13" s="10" t="n">
        <v>0.396922</v>
      </c>
      <c r="G13" s="10" t="n">
        <v>0.980526</v>
      </c>
      <c r="H13" s="10" t="n">
        <v>0.880532</v>
      </c>
      <c r="J13" s="3" t="n">
        <v>8</v>
      </c>
      <c r="K13" s="3" t="s">
        <v>39</v>
      </c>
      <c r="L13" s="10" t="n">
        <f aca="false">AVERAGE(E9,E10,E14,E17,E19,E24)</f>
        <v>0.359085666666667</v>
      </c>
      <c r="M13" s="10" t="n">
        <f aca="false">AVERAGE(F9,F10,F14,F17,F19,F24)</f>
        <v>0.288829</v>
      </c>
      <c r="N13" s="10" t="n">
        <f aca="false">AVERAGE(G9,G10,G14,G17,G19,G24)</f>
        <v>0.862321166666667</v>
      </c>
      <c r="O13" s="10" t="n">
        <f aca="false">AVERAGE(H9,H10,H14,H17,H19,H24)</f>
        <v>0.880532</v>
      </c>
      <c r="P13" s="10" t="n">
        <f aca="false">N13</f>
        <v>0.862321166666667</v>
      </c>
      <c r="R13" s="3" t="n">
        <v>8</v>
      </c>
      <c r="S13" s="3" t="s">
        <v>12</v>
      </c>
      <c r="T13" s="9" t="s">
        <v>36</v>
      </c>
      <c r="U13" s="10" t="n">
        <f aca="false">P12</f>
        <v>0.969452916666667</v>
      </c>
      <c r="W13" s="0" t="n">
        <v>3</v>
      </c>
    </row>
    <row r="14" customFormat="false" ht="15" hidden="false" customHeight="false" outlineLevel="0" collapsed="false">
      <c r="B14" s="3" t="n">
        <v>9</v>
      </c>
      <c r="C14" s="3" t="s">
        <v>12</v>
      </c>
      <c r="D14" s="9" t="s">
        <v>39</v>
      </c>
      <c r="E14" s="10" t="n">
        <v>0.354139</v>
      </c>
      <c r="F14" s="10" t="n">
        <v>0.288886</v>
      </c>
      <c r="G14" s="10" t="n">
        <v>0.849602</v>
      </c>
      <c r="H14" s="10" t="n">
        <v>0.880532</v>
      </c>
      <c r="J14" s="3" t="n">
        <v>9</v>
      </c>
      <c r="K14" s="3" t="s">
        <v>34</v>
      </c>
      <c r="L14" s="10" t="n">
        <f aca="false">AVERAGE(E6)</f>
        <v>2.528141</v>
      </c>
      <c r="M14" s="10" t="n">
        <f aca="false">AVERAGE(F6)</f>
        <v>0.167258</v>
      </c>
      <c r="N14" s="10" t="n">
        <f aca="false">AVERAGE(G6)</f>
        <v>2.529263</v>
      </c>
      <c r="O14" s="10" t="n">
        <f aca="false">AVERAGE(H6)</f>
        <v>0.880532</v>
      </c>
      <c r="P14" s="10" t="n">
        <f aca="false">N14</f>
        <v>2.529263</v>
      </c>
      <c r="R14" s="3" t="n">
        <v>9</v>
      </c>
      <c r="S14" s="3" t="s">
        <v>12</v>
      </c>
      <c r="T14" s="9" t="s">
        <v>39</v>
      </c>
      <c r="U14" s="10" t="n">
        <f aca="false">P13</f>
        <v>0.862321166666667</v>
      </c>
      <c r="W14" s="0" t="n">
        <v>3</v>
      </c>
    </row>
    <row r="15" customFormat="false" ht="15" hidden="false" customHeight="false" outlineLevel="0" collapsed="false">
      <c r="B15" s="3" t="n">
        <v>10</v>
      </c>
      <c r="C15" s="3" t="s">
        <v>12</v>
      </c>
      <c r="D15" s="9" t="s">
        <v>36</v>
      </c>
      <c r="E15" s="10" t="n">
        <v>0.476703</v>
      </c>
      <c r="F15" s="10" t="n">
        <v>0.396047</v>
      </c>
      <c r="G15" s="10" t="n">
        <v>0.96972</v>
      </c>
      <c r="H15" s="10" t="n">
        <v>0.880532</v>
      </c>
      <c r="R15" s="3" t="n">
        <v>10</v>
      </c>
      <c r="S15" s="3" t="s">
        <v>12</v>
      </c>
      <c r="T15" s="9" t="s">
        <v>36</v>
      </c>
      <c r="U15" s="10" t="n">
        <f aca="false">P12</f>
        <v>0.969452916666667</v>
      </c>
      <c r="W15" s="0" t="n">
        <v>3</v>
      </c>
    </row>
    <row r="16" customFormat="false" ht="15" hidden="false" customHeight="false" outlineLevel="0" collapsed="false">
      <c r="B16" s="3" t="n">
        <v>11</v>
      </c>
      <c r="C16" s="3" t="s">
        <v>12</v>
      </c>
      <c r="D16" s="9" t="s">
        <v>36</v>
      </c>
      <c r="E16" s="10" t="n">
        <v>0.473287</v>
      </c>
      <c r="F16" s="10" t="n">
        <v>0.394641</v>
      </c>
      <c r="G16" s="10" t="n">
        <v>0.97174</v>
      </c>
      <c r="H16" s="10" t="n">
        <v>0.880532</v>
      </c>
      <c r="J16" s="3" t="s">
        <v>43</v>
      </c>
      <c r="K16" s="3" t="s">
        <v>30</v>
      </c>
      <c r="L16" s="3" t="s">
        <v>25</v>
      </c>
      <c r="M16" s="3" t="s">
        <v>26</v>
      </c>
      <c r="N16" s="3" t="s">
        <v>27</v>
      </c>
      <c r="O16" s="3" t="s">
        <v>28</v>
      </c>
      <c r="P16" s="3"/>
      <c r="R16" s="3" t="n">
        <v>11</v>
      </c>
      <c r="S16" s="3" t="s">
        <v>12</v>
      </c>
      <c r="T16" s="9" t="s">
        <v>36</v>
      </c>
      <c r="U16" s="10" t="n">
        <f aca="false">P12</f>
        <v>0.969452916666667</v>
      </c>
      <c r="W16" s="0" t="n">
        <v>3</v>
      </c>
    </row>
    <row r="17" customFormat="false" ht="15" hidden="false" customHeight="false" outlineLevel="0" collapsed="false">
      <c r="B17" s="3" t="n">
        <v>12</v>
      </c>
      <c r="C17" s="3" t="s">
        <v>12</v>
      </c>
      <c r="D17" s="9" t="s">
        <v>39</v>
      </c>
      <c r="E17" s="10" t="n">
        <v>0.363095</v>
      </c>
      <c r="F17" s="10" t="n">
        <v>0.289305</v>
      </c>
      <c r="G17" s="10" t="n">
        <v>0.882191</v>
      </c>
      <c r="H17" s="10" t="n">
        <v>0.880532</v>
      </c>
      <c r="R17" s="3" t="n">
        <v>12</v>
      </c>
      <c r="S17" s="3" t="s">
        <v>12</v>
      </c>
      <c r="T17" s="9" t="s">
        <v>39</v>
      </c>
      <c r="U17" s="10" t="n">
        <f aca="false">P13</f>
        <v>0.862321166666667</v>
      </c>
      <c r="W17" s="0" t="n">
        <v>3</v>
      </c>
    </row>
    <row r="18" customFormat="false" ht="15" hidden="false" customHeight="false" outlineLevel="0" collapsed="false">
      <c r="B18" s="3" t="n">
        <v>13</v>
      </c>
      <c r="C18" s="3" t="s">
        <v>12</v>
      </c>
      <c r="D18" s="9" t="s">
        <v>36</v>
      </c>
      <c r="E18" s="10" t="n">
        <v>0.476594</v>
      </c>
      <c r="F18" s="10" t="n">
        <v>0.395512</v>
      </c>
      <c r="G18" s="10" t="n">
        <v>0.972084</v>
      </c>
      <c r="H18" s="10" t="n">
        <v>0.880532</v>
      </c>
      <c r="J18" s="3" t="n">
        <v>1</v>
      </c>
      <c r="K18" s="3" t="s">
        <v>18</v>
      </c>
      <c r="L18" s="10" t="n">
        <f aca="false">AVERAGE(L6:L10)</f>
        <v>-0.379191733333333</v>
      </c>
      <c r="M18" s="10" t="n">
        <f aca="false">AVERAGE(M6:M10)</f>
        <v>-0.237442633333333</v>
      </c>
      <c r="N18" s="10" t="n">
        <f aca="false">AVERAGE(N6:N10)</f>
        <v>-0.643294083333333</v>
      </c>
      <c r="O18" s="10" t="n">
        <f aca="false">AVERAGE(O6:O10)</f>
        <v>-0.539172</v>
      </c>
      <c r="P18" s="10"/>
      <c r="R18" s="3" t="n">
        <v>13</v>
      </c>
      <c r="S18" s="3" t="s">
        <v>12</v>
      </c>
      <c r="T18" s="9" t="s">
        <v>36</v>
      </c>
      <c r="U18" s="10" t="n">
        <f aca="false">P12</f>
        <v>0.969452916666667</v>
      </c>
      <c r="W18" s="0" t="n">
        <v>3</v>
      </c>
    </row>
    <row r="19" customFormat="false" ht="15" hidden="false" customHeight="false" outlineLevel="0" collapsed="false">
      <c r="B19" s="3" t="n">
        <v>14</v>
      </c>
      <c r="C19" s="3" t="s">
        <v>12</v>
      </c>
      <c r="D19" s="9" t="s">
        <v>39</v>
      </c>
      <c r="E19" s="10" t="n">
        <v>0.363557</v>
      </c>
      <c r="F19" s="10" t="n">
        <v>0.289206</v>
      </c>
      <c r="G19" s="10" t="n">
        <v>0.793162</v>
      </c>
      <c r="H19" s="10" t="n">
        <v>0.880532</v>
      </c>
      <c r="J19" s="3" t="n">
        <v>2</v>
      </c>
      <c r="K19" s="3" t="s">
        <v>20</v>
      </c>
      <c r="L19" s="10" t="n">
        <f aca="false">AVERAGE(L11)</f>
        <v>0.618693166666667</v>
      </c>
      <c r="M19" s="10" t="n">
        <f aca="false">AVERAGE(M11)</f>
        <v>0.449906833333333</v>
      </c>
      <c r="N19" s="10" t="n">
        <f aca="false">AVERAGE(N11)</f>
        <v>0.989200833333333</v>
      </c>
      <c r="O19" s="10" t="n">
        <f aca="false">AVERAGE(O11)</f>
        <v>0.626403</v>
      </c>
      <c r="P19" s="10"/>
      <c r="R19" s="3" t="n">
        <v>14</v>
      </c>
      <c r="S19" s="3" t="s">
        <v>12</v>
      </c>
      <c r="T19" s="9" t="s">
        <v>39</v>
      </c>
      <c r="U19" s="10" t="n">
        <f aca="false">P13</f>
        <v>0.862321166666667</v>
      </c>
      <c r="W19" s="0" t="n">
        <v>3</v>
      </c>
    </row>
    <row r="20" customFormat="false" ht="15" hidden="false" customHeight="false" outlineLevel="0" collapsed="false">
      <c r="B20" s="3" t="n">
        <v>15</v>
      </c>
      <c r="C20" s="3" t="s">
        <v>12</v>
      </c>
      <c r="D20" s="9" t="s">
        <v>36</v>
      </c>
      <c r="E20" s="10" t="n">
        <v>0.476082</v>
      </c>
      <c r="F20" s="10" t="n">
        <v>0.396264</v>
      </c>
      <c r="G20" s="10" t="n">
        <v>0.949633</v>
      </c>
      <c r="H20" s="10" t="n">
        <v>0.880532</v>
      </c>
      <c r="J20" s="3" t="n">
        <v>3</v>
      </c>
      <c r="K20" s="3" t="s">
        <v>12</v>
      </c>
      <c r="L20" s="10" t="n">
        <f aca="false">AVERAGE(L12:L14)</f>
        <v>1.12123063888889</v>
      </c>
      <c r="M20" s="10" t="n">
        <f aca="false">AVERAGE(M12:M14)</f>
        <v>0.284222138888889</v>
      </c>
      <c r="N20" s="10" t="n">
        <f aca="false">AVERAGE(N12:N14)</f>
        <v>1.45367902777778</v>
      </c>
      <c r="O20" s="10" t="n">
        <f aca="false">AVERAGE(O12:O14)</f>
        <v>0.880532</v>
      </c>
      <c r="P20" s="10"/>
      <c r="R20" s="3" t="n">
        <v>15</v>
      </c>
      <c r="S20" s="3" t="s">
        <v>12</v>
      </c>
      <c r="T20" s="9" t="s">
        <v>36</v>
      </c>
      <c r="U20" s="10" t="n">
        <f aca="false">P12</f>
        <v>0.969452916666667</v>
      </c>
      <c r="W20" s="0" t="n">
        <v>3</v>
      </c>
    </row>
    <row r="21" customFormat="false" ht="15" hidden="false" customHeight="false" outlineLevel="0" collapsed="false">
      <c r="B21" s="3" t="n">
        <v>16</v>
      </c>
      <c r="C21" s="3" t="s">
        <v>12</v>
      </c>
      <c r="D21" s="9" t="s">
        <v>36</v>
      </c>
      <c r="E21" s="10" t="n">
        <v>0.477846</v>
      </c>
      <c r="F21" s="10" t="n">
        <v>0.397732</v>
      </c>
      <c r="G21" s="10" t="n">
        <v>0.976438</v>
      </c>
      <c r="H21" s="10" t="n">
        <v>0.880532</v>
      </c>
      <c r="R21" s="3" t="n">
        <v>16</v>
      </c>
      <c r="S21" s="3" t="s">
        <v>12</v>
      </c>
      <c r="T21" s="9" t="s">
        <v>36</v>
      </c>
      <c r="U21" s="10" t="n">
        <f aca="false">P12</f>
        <v>0.969452916666667</v>
      </c>
      <c r="W21" s="0" t="n">
        <v>3</v>
      </c>
    </row>
    <row r="22" customFormat="false" ht="15" hidden="false" customHeight="false" outlineLevel="0" collapsed="false">
      <c r="B22" s="3" t="n">
        <v>17</v>
      </c>
      <c r="C22" s="3" t="s">
        <v>12</v>
      </c>
      <c r="D22" s="9" t="s">
        <v>36</v>
      </c>
      <c r="E22" s="10" t="n">
        <v>0.476766</v>
      </c>
      <c r="F22" s="10" t="n">
        <v>0.397545</v>
      </c>
      <c r="G22" s="10" t="n">
        <v>0.958658</v>
      </c>
      <c r="H22" s="10" t="n">
        <v>0.880532</v>
      </c>
      <c r="R22" s="3" t="n">
        <v>17</v>
      </c>
      <c r="S22" s="3" t="s">
        <v>12</v>
      </c>
      <c r="T22" s="9" t="s">
        <v>36</v>
      </c>
      <c r="U22" s="10" t="n">
        <f aca="false">P12</f>
        <v>0.969452916666667</v>
      </c>
      <c r="W22" s="0" t="n">
        <v>3</v>
      </c>
    </row>
    <row r="23" customFormat="false" ht="15" hidden="false" customHeight="false" outlineLevel="0" collapsed="false">
      <c r="B23" s="3" t="n">
        <v>18</v>
      </c>
      <c r="C23" s="3" t="s">
        <v>12</v>
      </c>
      <c r="D23" s="9" t="s">
        <v>36</v>
      </c>
      <c r="E23" s="10" t="n">
        <v>0.476755</v>
      </c>
      <c r="F23" s="10" t="n">
        <v>0.396987</v>
      </c>
      <c r="G23" s="10" t="n">
        <v>0.968987</v>
      </c>
      <c r="H23" s="10" t="n">
        <v>0.880532</v>
      </c>
      <c r="R23" s="3" t="n">
        <v>18</v>
      </c>
      <c r="S23" s="3" t="s">
        <v>12</v>
      </c>
      <c r="T23" s="9" t="s">
        <v>36</v>
      </c>
      <c r="U23" s="10" t="n">
        <f aca="false">P12</f>
        <v>0.969452916666667</v>
      </c>
      <c r="W23" s="0" t="n">
        <v>3</v>
      </c>
    </row>
    <row r="24" customFormat="false" ht="15" hidden="false" customHeight="false" outlineLevel="0" collapsed="false">
      <c r="B24" s="3" t="n">
        <v>19</v>
      </c>
      <c r="C24" s="3" t="s">
        <v>12</v>
      </c>
      <c r="D24" s="3" t="s">
        <v>39</v>
      </c>
      <c r="E24" s="10" t="n">
        <v>0.355067</v>
      </c>
      <c r="F24" s="10" t="n">
        <v>0.287605</v>
      </c>
      <c r="G24" s="10" t="n">
        <v>0.834483</v>
      </c>
      <c r="H24" s="10" t="n">
        <v>0.880532</v>
      </c>
      <c r="R24" s="3" t="n">
        <v>19</v>
      </c>
      <c r="S24" s="3" t="s">
        <v>12</v>
      </c>
      <c r="T24" s="3" t="s">
        <v>39</v>
      </c>
      <c r="U24" s="10" t="n">
        <f aca="false">P13</f>
        <v>0.862321166666667</v>
      </c>
      <c r="W24" s="0" t="n">
        <v>3</v>
      </c>
    </row>
    <row r="25" customFormat="false" ht="15" hidden="false" customHeight="false" outlineLevel="0" collapsed="false">
      <c r="B25" s="3" t="n">
        <v>20</v>
      </c>
      <c r="C25" s="3" t="s">
        <v>20</v>
      </c>
      <c r="D25" s="3" t="s">
        <v>42</v>
      </c>
      <c r="E25" s="10" t="n">
        <v>0.619064</v>
      </c>
      <c r="F25" s="10" t="n">
        <v>0.449991</v>
      </c>
      <c r="G25" s="10" t="n">
        <v>1.061905</v>
      </c>
      <c r="H25" s="10" t="n">
        <v>0.626403</v>
      </c>
      <c r="R25" s="3" t="n">
        <v>20</v>
      </c>
      <c r="S25" s="3" t="s">
        <v>20</v>
      </c>
      <c r="T25" s="3" t="s">
        <v>42</v>
      </c>
      <c r="U25" s="10" t="n">
        <f aca="false">P11</f>
        <v>0.989200833333333</v>
      </c>
      <c r="W25" s="0" t="n">
        <v>2</v>
      </c>
    </row>
    <row r="26" customFormat="false" ht="15" hidden="false" customHeight="false" outlineLevel="0" collapsed="false">
      <c r="B26" s="3" t="n">
        <v>21</v>
      </c>
      <c r="C26" s="3" t="s">
        <v>20</v>
      </c>
      <c r="D26" s="3" t="s">
        <v>42</v>
      </c>
      <c r="E26" s="10" t="n">
        <v>0.619566</v>
      </c>
      <c r="F26" s="10" t="n">
        <v>0.449715</v>
      </c>
      <c r="G26" s="10" t="n">
        <v>0.979907</v>
      </c>
      <c r="H26" s="10" t="n">
        <v>0.626403</v>
      </c>
      <c r="R26" s="3" t="n">
        <v>21</v>
      </c>
      <c r="S26" s="3" t="s">
        <v>20</v>
      </c>
      <c r="T26" s="3" t="s">
        <v>42</v>
      </c>
      <c r="U26" s="10" t="n">
        <f aca="false">P11</f>
        <v>0.989200833333333</v>
      </c>
      <c r="W26" s="0" t="n">
        <v>2</v>
      </c>
    </row>
    <row r="27" customFormat="false" ht="15" hidden="false" customHeight="false" outlineLevel="0" collapsed="false">
      <c r="B27" s="3" t="n">
        <v>22</v>
      </c>
      <c r="C27" s="3" t="s">
        <v>20</v>
      </c>
      <c r="D27" s="3" t="s">
        <v>42</v>
      </c>
      <c r="E27" s="10" t="n">
        <v>0.620692</v>
      </c>
      <c r="F27" s="10" t="n">
        <v>0.450193</v>
      </c>
      <c r="G27" s="10" t="n">
        <v>0.972625</v>
      </c>
      <c r="H27" s="10" t="n">
        <v>0.626403</v>
      </c>
      <c r="R27" s="3" t="n">
        <v>22</v>
      </c>
      <c r="S27" s="3" t="s">
        <v>20</v>
      </c>
      <c r="T27" s="3" t="s">
        <v>42</v>
      </c>
      <c r="U27" s="10" t="n">
        <f aca="false">P11</f>
        <v>0.989200833333333</v>
      </c>
      <c r="W27" s="0" t="n">
        <v>2</v>
      </c>
    </row>
    <row r="28" customFormat="false" ht="15" hidden="false" customHeight="false" outlineLevel="0" collapsed="false">
      <c r="B28" s="3" t="n">
        <v>23</v>
      </c>
      <c r="C28" s="3" t="s">
        <v>20</v>
      </c>
      <c r="D28" s="3" t="s">
        <v>42</v>
      </c>
      <c r="E28" s="10" t="n">
        <v>0.616792</v>
      </c>
      <c r="F28" s="10" t="n">
        <v>0.449425</v>
      </c>
      <c r="G28" s="10" t="n">
        <v>0.898887</v>
      </c>
      <c r="H28" s="10" t="n">
        <v>0.626403</v>
      </c>
      <c r="R28" s="3" t="n">
        <v>23</v>
      </c>
      <c r="S28" s="3" t="s">
        <v>20</v>
      </c>
      <c r="T28" s="3" t="s">
        <v>42</v>
      </c>
      <c r="U28" s="10" t="n">
        <f aca="false">P11</f>
        <v>0.989200833333333</v>
      </c>
      <c r="W28" s="0" t="n">
        <v>2</v>
      </c>
    </row>
    <row r="29" customFormat="false" ht="15" hidden="false" customHeight="false" outlineLevel="0" collapsed="false">
      <c r="B29" s="3" t="n">
        <v>24</v>
      </c>
      <c r="C29" s="3" t="s">
        <v>20</v>
      </c>
      <c r="D29" s="3" t="s">
        <v>42</v>
      </c>
      <c r="E29" s="10" t="n">
        <v>0.618056</v>
      </c>
      <c r="F29" s="10" t="n">
        <v>0.45002</v>
      </c>
      <c r="G29" s="10" t="n">
        <v>0.938418</v>
      </c>
      <c r="H29" s="10" t="n">
        <v>0.626403</v>
      </c>
      <c r="R29" s="3" t="n">
        <v>24</v>
      </c>
      <c r="S29" s="3" t="s">
        <v>20</v>
      </c>
      <c r="T29" s="3" t="s">
        <v>42</v>
      </c>
      <c r="U29" s="10" t="n">
        <f aca="false">P11</f>
        <v>0.989200833333333</v>
      </c>
      <c r="W29" s="0" t="n">
        <v>2</v>
      </c>
    </row>
    <row r="30" customFormat="false" ht="15" hidden="false" customHeight="false" outlineLevel="0" collapsed="false">
      <c r="B30" s="3" t="n">
        <v>25</v>
      </c>
      <c r="C30" s="3" t="s">
        <v>20</v>
      </c>
      <c r="D30" s="3" t="s">
        <v>42</v>
      </c>
      <c r="E30" s="10" t="n">
        <v>0.617989</v>
      </c>
      <c r="F30" s="10" t="n">
        <v>0.450097</v>
      </c>
      <c r="G30" s="10" t="n">
        <v>1.083463</v>
      </c>
      <c r="H30" s="10" t="n">
        <v>0.626403</v>
      </c>
      <c r="R30" s="3" t="n">
        <v>25</v>
      </c>
      <c r="S30" s="3" t="s">
        <v>20</v>
      </c>
      <c r="T30" s="3" t="s">
        <v>42</v>
      </c>
      <c r="U30" s="10" t="n">
        <f aca="false">P11</f>
        <v>0.989200833333333</v>
      </c>
      <c r="W30" s="0" t="n">
        <v>2</v>
      </c>
    </row>
    <row r="31" customFormat="false" ht="15" hidden="false" customHeight="false" outlineLevel="0" collapsed="false">
      <c r="B31" s="3" t="n">
        <v>26</v>
      </c>
      <c r="C31" s="3" t="s">
        <v>18</v>
      </c>
      <c r="D31" s="11" t="s">
        <v>37</v>
      </c>
      <c r="E31" s="10" t="n">
        <v>-0.145855</v>
      </c>
      <c r="F31" s="10" t="n">
        <v>-0.198475</v>
      </c>
      <c r="G31" s="10" t="n">
        <v>-0.293368</v>
      </c>
      <c r="H31" s="10" t="n">
        <v>-0.539172</v>
      </c>
      <c r="R31" s="3" t="n">
        <v>26</v>
      </c>
      <c r="S31" s="3" t="s">
        <v>18</v>
      </c>
      <c r="T31" s="11" t="s">
        <v>37</v>
      </c>
      <c r="U31" s="10" t="n">
        <f aca="false">P7</f>
        <v>-0.303632</v>
      </c>
      <c r="W31" s="0" t="n">
        <v>-2</v>
      </c>
    </row>
    <row r="32" customFormat="false" ht="15" hidden="false" customHeight="false" outlineLevel="0" collapsed="false">
      <c r="B32" s="3" t="n">
        <v>27</v>
      </c>
      <c r="C32" s="3" t="s">
        <v>18</v>
      </c>
      <c r="D32" s="11" t="s">
        <v>40</v>
      </c>
      <c r="E32" s="10" t="n">
        <v>-0.635093</v>
      </c>
      <c r="F32" s="10" t="n">
        <v>-0.262312</v>
      </c>
      <c r="G32" s="10" t="n">
        <v>-1.010282</v>
      </c>
      <c r="H32" s="10" t="n">
        <v>-0.539172</v>
      </c>
      <c r="R32" s="3" t="n">
        <v>27</v>
      </c>
      <c r="S32" s="3" t="s">
        <v>18</v>
      </c>
      <c r="T32" s="11" t="s">
        <v>40</v>
      </c>
      <c r="U32" s="10" t="n">
        <f aca="false">P9</f>
        <v>-0.9868755</v>
      </c>
      <c r="W32" s="0" t="n">
        <v>-2</v>
      </c>
    </row>
    <row r="33" customFormat="false" ht="15" hidden="false" customHeight="false" outlineLevel="0" collapsed="false">
      <c r="B33" s="3" t="n">
        <v>28</v>
      </c>
      <c r="C33" s="3" t="s">
        <v>18</v>
      </c>
      <c r="D33" s="11" t="s">
        <v>40</v>
      </c>
      <c r="E33" s="10" t="n">
        <v>-0.63445</v>
      </c>
      <c r="F33" s="10" t="n">
        <v>-0.262785</v>
      </c>
      <c r="G33" s="10" t="n">
        <v>-0.96342</v>
      </c>
      <c r="H33" s="10" t="n">
        <v>-0.539172</v>
      </c>
      <c r="R33" s="3" t="n">
        <v>28</v>
      </c>
      <c r="S33" s="3" t="s">
        <v>18</v>
      </c>
      <c r="T33" s="11" t="s">
        <v>40</v>
      </c>
      <c r="U33" s="10" t="n">
        <f aca="false">P9</f>
        <v>-0.9868755</v>
      </c>
      <c r="W33" s="0" t="n">
        <v>-2</v>
      </c>
    </row>
    <row r="34" customFormat="false" ht="15" hidden="false" customHeight="false" outlineLevel="0" collapsed="false">
      <c r="B34" s="3" t="n">
        <v>29</v>
      </c>
      <c r="C34" s="3" t="s">
        <v>18</v>
      </c>
      <c r="D34" s="11" t="s">
        <v>40</v>
      </c>
      <c r="E34" s="10" t="n">
        <v>-0.637788</v>
      </c>
      <c r="F34" s="10" t="n">
        <v>-0.261523</v>
      </c>
      <c r="G34" s="10" t="n">
        <v>-1.022711</v>
      </c>
      <c r="H34" s="10" t="n">
        <v>-0.539172</v>
      </c>
      <c r="R34" s="3" t="n">
        <v>29</v>
      </c>
      <c r="S34" s="3" t="s">
        <v>18</v>
      </c>
      <c r="T34" s="11" t="s">
        <v>40</v>
      </c>
      <c r="U34" s="10" t="n">
        <f aca="false">P9</f>
        <v>-0.9868755</v>
      </c>
      <c r="W34" s="0" t="n">
        <v>-2</v>
      </c>
    </row>
    <row r="35" customFormat="false" ht="15" hidden="false" customHeight="false" outlineLevel="0" collapsed="false">
      <c r="B35" s="3" t="n">
        <v>30</v>
      </c>
      <c r="C35" s="3" t="s">
        <v>18</v>
      </c>
      <c r="D35" s="11" t="s">
        <v>41</v>
      </c>
      <c r="E35" s="10" t="n">
        <v>-0.563379</v>
      </c>
      <c r="F35" s="10" t="n">
        <v>-0.220997</v>
      </c>
      <c r="G35" s="10" t="n">
        <v>-0.781652</v>
      </c>
      <c r="H35" s="10" t="n">
        <v>-0.539172</v>
      </c>
      <c r="R35" s="3" t="n">
        <v>30</v>
      </c>
      <c r="S35" s="3" t="s">
        <v>18</v>
      </c>
      <c r="T35" s="11" t="s">
        <v>41</v>
      </c>
      <c r="U35" s="10" t="n">
        <f aca="false">P10</f>
        <v>-0.7280405</v>
      </c>
      <c r="W35" s="0" t="n">
        <v>-2</v>
      </c>
    </row>
    <row r="36" customFormat="false" ht="15" hidden="false" customHeight="false" outlineLevel="0" collapsed="false">
      <c r="B36" s="3" t="n">
        <v>31</v>
      </c>
      <c r="C36" s="3" t="s">
        <v>18</v>
      </c>
      <c r="D36" s="11" t="s">
        <v>38</v>
      </c>
      <c r="E36" s="10" t="n">
        <v>-0.354983</v>
      </c>
      <c r="F36" s="10" t="n">
        <v>-0.278835</v>
      </c>
      <c r="G36" s="10" t="n">
        <v>-0.608533</v>
      </c>
      <c r="H36" s="10" t="n">
        <v>-0.539172</v>
      </c>
      <c r="R36" s="3" t="n">
        <v>31</v>
      </c>
      <c r="S36" s="3" t="s">
        <v>18</v>
      </c>
      <c r="T36" s="11" t="s">
        <v>38</v>
      </c>
      <c r="U36" s="10" t="n">
        <f aca="false">P8</f>
        <v>-0.612245</v>
      </c>
      <c r="W36" s="0" t="n">
        <v>-2</v>
      </c>
    </row>
    <row r="37" customFormat="false" ht="15" hidden="false" customHeight="false" outlineLevel="0" collapsed="false">
      <c r="B37" s="3" t="n">
        <v>32</v>
      </c>
      <c r="C37" s="3" t="s">
        <v>18</v>
      </c>
      <c r="D37" s="11" t="s">
        <v>38</v>
      </c>
      <c r="E37" s="10" t="n">
        <v>-0.353606</v>
      </c>
      <c r="F37" s="10" t="n">
        <v>-0.278167</v>
      </c>
      <c r="G37" s="10" t="n">
        <v>-0.59922</v>
      </c>
      <c r="H37" s="10" t="n">
        <v>-0.539172</v>
      </c>
      <c r="R37" s="3" t="n">
        <v>32</v>
      </c>
      <c r="S37" s="3" t="s">
        <v>18</v>
      </c>
      <c r="T37" s="11" t="s">
        <v>38</v>
      </c>
      <c r="U37" s="10" t="n">
        <f aca="false">P8</f>
        <v>-0.612245</v>
      </c>
      <c r="W37" s="0" t="n">
        <v>-2</v>
      </c>
    </row>
    <row r="38" customFormat="false" ht="15" hidden="false" customHeight="false" outlineLevel="0" collapsed="false">
      <c r="B38" s="3" t="n">
        <v>33</v>
      </c>
      <c r="C38" s="3" t="s">
        <v>18</v>
      </c>
      <c r="D38" s="11" t="s">
        <v>35</v>
      </c>
      <c r="E38" s="10" t="n">
        <v>-0.200938</v>
      </c>
      <c r="F38" s="10" t="n">
        <v>-0.227536</v>
      </c>
      <c r="G38" s="10" t="n">
        <v>-0.598462</v>
      </c>
      <c r="H38" s="10" t="n">
        <v>-0.539172</v>
      </c>
      <c r="R38" s="3" t="n">
        <v>33</v>
      </c>
      <c r="S38" s="3" t="s">
        <v>18</v>
      </c>
      <c r="T38" s="11" t="s">
        <v>35</v>
      </c>
      <c r="U38" s="10" t="n">
        <f aca="false">P6</f>
        <v>-0.585677416666667</v>
      </c>
      <c r="W38" s="0" t="n">
        <v>-2</v>
      </c>
    </row>
    <row r="39" customFormat="false" ht="15" hidden="false" customHeight="false" outlineLevel="0" collapsed="false">
      <c r="B39" s="3" t="n">
        <v>34</v>
      </c>
      <c r="C39" s="3" t="s">
        <v>18</v>
      </c>
      <c r="D39" s="11" t="s">
        <v>35</v>
      </c>
      <c r="E39" s="10" t="n">
        <v>-0.19936</v>
      </c>
      <c r="F39" s="10" t="n">
        <v>-0.226645</v>
      </c>
      <c r="G39" s="10" t="n">
        <v>-0.577634</v>
      </c>
      <c r="H39" s="10" t="n">
        <v>-0.539172</v>
      </c>
      <c r="R39" s="3" t="n">
        <v>34</v>
      </c>
      <c r="S39" s="3" t="s">
        <v>18</v>
      </c>
      <c r="T39" s="11" t="s">
        <v>35</v>
      </c>
      <c r="U39" s="10" t="n">
        <f aca="false">P6</f>
        <v>-0.585677416666667</v>
      </c>
      <c r="W39" s="0" t="n">
        <v>-2</v>
      </c>
    </row>
    <row r="40" customFormat="false" ht="15" hidden="false" customHeight="false" outlineLevel="0" collapsed="false">
      <c r="B40" s="3" t="n">
        <v>35</v>
      </c>
      <c r="C40" s="3" t="s">
        <v>18</v>
      </c>
      <c r="D40" s="11" t="s">
        <v>38</v>
      </c>
      <c r="E40" s="10" t="n">
        <v>-0.354408</v>
      </c>
      <c r="F40" s="10" t="n">
        <v>-0.27963</v>
      </c>
      <c r="G40" s="10" t="n">
        <v>-0.638269</v>
      </c>
      <c r="H40" s="10" t="n">
        <v>-0.539172</v>
      </c>
      <c r="R40" s="3" t="n">
        <v>35</v>
      </c>
      <c r="S40" s="3" t="s">
        <v>18</v>
      </c>
      <c r="T40" s="11" t="s">
        <v>38</v>
      </c>
      <c r="U40" s="10" t="n">
        <f aca="false">P8</f>
        <v>-0.612245</v>
      </c>
      <c r="W40" s="0" t="n">
        <v>-2</v>
      </c>
    </row>
    <row r="41" customFormat="false" ht="15" hidden="false" customHeight="false" outlineLevel="0" collapsed="false">
      <c r="B41" s="3" t="n">
        <v>36</v>
      </c>
      <c r="C41" s="3" t="s">
        <v>18</v>
      </c>
      <c r="D41" s="11" t="s">
        <v>41</v>
      </c>
      <c r="E41" s="10" t="n">
        <v>-0.561679</v>
      </c>
      <c r="F41" s="10" t="n">
        <v>-0.221714</v>
      </c>
      <c r="G41" s="10" t="n">
        <v>-0.73468</v>
      </c>
      <c r="H41" s="10" t="n">
        <v>-0.539172</v>
      </c>
      <c r="R41" s="3" t="n">
        <v>36</v>
      </c>
      <c r="S41" s="3" t="s">
        <v>18</v>
      </c>
      <c r="T41" s="11" t="s">
        <v>41</v>
      </c>
      <c r="U41" s="10" t="n">
        <f aca="false">P10</f>
        <v>-0.7280405</v>
      </c>
      <c r="W41" s="0" t="n">
        <v>-2</v>
      </c>
    </row>
    <row r="42" customFormat="false" ht="15" hidden="false" customHeight="false" outlineLevel="0" collapsed="false">
      <c r="B42" s="3" t="n">
        <v>37</v>
      </c>
      <c r="C42" s="3" t="s">
        <v>18</v>
      </c>
      <c r="D42" s="11" t="s">
        <v>38</v>
      </c>
      <c r="E42" s="10" t="n">
        <v>-0.352867</v>
      </c>
      <c r="F42" s="10" t="n">
        <v>-0.278822</v>
      </c>
      <c r="G42" s="10" t="n">
        <v>-0.597741</v>
      </c>
      <c r="H42" s="10" t="n">
        <v>-0.539172</v>
      </c>
      <c r="R42" s="3" t="n">
        <v>37</v>
      </c>
      <c r="S42" s="3" t="s">
        <v>18</v>
      </c>
      <c r="T42" s="11" t="s">
        <v>38</v>
      </c>
      <c r="U42" s="10" t="n">
        <f aca="false">P8</f>
        <v>-0.612245</v>
      </c>
      <c r="W42" s="0" t="n">
        <v>-2</v>
      </c>
    </row>
    <row r="43" customFormat="false" ht="15" hidden="false" customHeight="false" outlineLevel="0" collapsed="false">
      <c r="B43" s="3" t="n">
        <v>38</v>
      </c>
      <c r="C43" s="3" t="s">
        <v>18</v>
      </c>
      <c r="D43" s="11" t="s">
        <v>35</v>
      </c>
      <c r="E43" s="10" t="n">
        <v>-0.198208</v>
      </c>
      <c r="F43" s="10" t="n">
        <v>-0.225293</v>
      </c>
      <c r="G43" s="10" t="n">
        <v>-0.590625</v>
      </c>
      <c r="H43" s="10" t="n">
        <v>-0.539172</v>
      </c>
      <c r="R43" s="3" t="n">
        <v>38</v>
      </c>
      <c r="S43" s="3" t="s">
        <v>18</v>
      </c>
      <c r="T43" s="11" t="s">
        <v>35</v>
      </c>
      <c r="U43" s="10" t="n">
        <f aca="false">P6</f>
        <v>-0.585677416666667</v>
      </c>
      <c r="W43" s="0" t="n">
        <v>-2</v>
      </c>
    </row>
    <row r="44" customFormat="false" ht="15" hidden="false" customHeight="false" outlineLevel="0" collapsed="false">
      <c r="B44" s="3" t="n">
        <v>39</v>
      </c>
      <c r="C44" s="3" t="s">
        <v>18</v>
      </c>
      <c r="D44" s="11" t="s">
        <v>35</v>
      </c>
      <c r="E44" s="10" t="n">
        <v>-0.200816</v>
      </c>
      <c r="F44" s="10" t="n">
        <v>-0.227983</v>
      </c>
      <c r="G44" s="10" t="n">
        <v>-0.583338</v>
      </c>
      <c r="H44" s="10" t="n">
        <v>-0.539172</v>
      </c>
      <c r="R44" s="3" t="n">
        <v>39</v>
      </c>
      <c r="S44" s="3" t="s">
        <v>18</v>
      </c>
      <c r="T44" s="11" t="s">
        <v>35</v>
      </c>
      <c r="U44" s="10" t="n">
        <f aca="false">P6</f>
        <v>-0.585677416666667</v>
      </c>
      <c r="W44" s="0" t="n">
        <v>-2</v>
      </c>
    </row>
    <row r="45" customFormat="false" ht="15" hidden="false" customHeight="false" outlineLevel="0" collapsed="false">
      <c r="B45" s="3" t="n">
        <v>40</v>
      </c>
      <c r="C45" s="3" t="s">
        <v>18</v>
      </c>
      <c r="D45" s="11" t="s">
        <v>38</v>
      </c>
      <c r="E45" s="10" t="n">
        <v>-0.353023</v>
      </c>
      <c r="F45" s="10" t="n">
        <v>-0.277565</v>
      </c>
      <c r="G45" s="10" t="n">
        <v>-0.62661</v>
      </c>
      <c r="H45" s="10" t="n">
        <v>-0.539172</v>
      </c>
      <c r="R45" s="3" t="n">
        <v>40</v>
      </c>
      <c r="S45" s="3" t="s">
        <v>18</v>
      </c>
      <c r="T45" s="11" t="s">
        <v>38</v>
      </c>
      <c r="U45" s="10" t="n">
        <f aca="false">P8</f>
        <v>-0.612245</v>
      </c>
      <c r="W45" s="0" t="n">
        <v>-2</v>
      </c>
    </row>
    <row r="46" customFormat="false" ht="15" hidden="false" customHeight="false" outlineLevel="0" collapsed="false">
      <c r="B46" s="3" t="n">
        <v>41</v>
      </c>
      <c r="C46" s="3" t="s">
        <v>18</v>
      </c>
      <c r="D46" s="11" t="s">
        <v>38</v>
      </c>
      <c r="E46" s="10" t="n">
        <v>-0.355184</v>
      </c>
      <c r="F46" s="10" t="n">
        <v>-0.279442</v>
      </c>
      <c r="G46" s="10" t="n">
        <v>-0.617918</v>
      </c>
      <c r="H46" s="10" t="n">
        <v>-0.539172</v>
      </c>
      <c r="R46" s="3" t="n">
        <v>41</v>
      </c>
      <c r="S46" s="3" t="s">
        <v>18</v>
      </c>
      <c r="T46" s="11" t="s">
        <v>38</v>
      </c>
      <c r="U46" s="10" t="n">
        <f aca="false">P8</f>
        <v>-0.612245</v>
      </c>
      <c r="W46" s="0" t="n">
        <v>-2</v>
      </c>
    </row>
    <row r="47" customFormat="false" ht="15" hidden="false" customHeight="false" outlineLevel="0" collapsed="false">
      <c r="B47" s="3" t="n">
        <v>42</v>
      </c>
      <c r="C47" s="3" t="s">
        <v>18</v>
      </c>
      <c r="D47" s="11" t="s">
        <v>41</v>
      </c>
      <c r="E47" s="10" t="n">
        <v>-0.561177</v>
      </c>
      <c r="F47" s="10" t="n">
        <v>-0.22097</v>
      </c>
      <c r="G47" s="10" t="n">
        <v>-0.720189</v>
      </c>
      <c r="H47" s="10" t="n">
        <v>-0.539172</v>
      </c>
      <c r="R47" s="3" t="n">
        <v>42</v>
      </c>
      <c r="S47" s="3" t="s">
        <v>18</v>
      </c>
      <c r="T47" s="11" t="s">
        <v>41</v>
      </c>
      <c r="U47" s="10" t="n">
        <f aca="false">P10</f>
        <v>-0.7280405</v>
      </c>
      <c r="W47" s="0" t="n">
        <v>-2</v>
      </c>
    </row>
    <row r="48" customFormat="false" ht="15" hidden="false" customHeight="false" outlineLevel="0" collapsed="false">
      <c r="B48" s="3" t="n">
        <v>43</v>
      </c>
      <c r="C48" s="3" t="s">
        <v>18</v>
      </c>
      <c r="D48" s="11" t="s">
        <v>35</v>
      </c>
      <c r="E48" s="10" t="n">
        <v>-0.198187</v>
      </c>
      <c r="F48" s="10" t="n">
        <v>-0.225902</v>
      </c>
      <c r="G48" s="10" t="n">
        <v>-0.59113</v>
      </c>
      <c r="H48" s="10" t="n">
        <v>-0.539172</v>
      </c>
      <c r="R48" s="3" t="n">
        <v>43</v>
      </c>
      <c r="S48" s="3" t="s">
        <v>18</v>
      </c>
      <c r="T48" s="11" t="s">
        <v>35</v>
      </c>
      <c r="U48" s="10" t="n">
        <f aca="false">P6</f>
        <v>-0.585677416666667</v>
      </c>
      <c r="W48" s="0" t="n">
        <v>-2</v>
      </c>
    </row>
    <row r="49" customFormat="false" ht="15" hidden="false" customHeight="false" outlineLevel="0" collapsed="false">
      <c r="B49" s="3" t="n">
        <v>44</v>
      </c>
      <c r="C49" s="3" t="s">
        <v>18</v>
      </c>
      <c r="D49" s="11" t="s">
        <v>35</v>
      </c>
      <c r="E49" s="10" t="n">
        <v>-0.199954</v>
      </c>
      <c r="F49" s="10" t="n">
        <v>-0.226381</v>
      </c>
      <c r="G49" s="10" t="n">
        <v>-0.581278</v>
      </c>
      <c r="H49" s="10" t="n">
        <v>-0.539172</v>
      </c>
      <c r="R49" s="3" t="n">
        <v>44</v>
      </c>
      <c r="S49" s="3" t="s">
        <v>18</v>
      </c>
      <c r="T49" s="11" t="s">
        <v>35</v>
      </c>
      <c r="U49" s="10" t="n">
        <f aca="false">P6</f>
        <v>-0.585677416666667</v>
      </c>
      <c r="W49" s="0" t="n">
        <v>-2</v>
      </c>
    </row>
    <row r="50" customFormat="false" ht="15" hidden="false" customHeight="false" outlineLevel="0" collapsed="false">
      <c r="B50" s="3" t="n">
        <v>45</v>
      </c>
      <c r="C50" s="3" t="s">
        <v>18</v>
      </c>
      <c r="D50" s="11" t="s">
        <v>40</v>
      </c>
      <c r="E50" s="10" t="n">
        <v>-0.635662</v>
      </c>
      <c r="F50" s="10" t="n">
        <v>-0.26241</v>
      </c>
      <c r="G50" s="10" t="n">
        <v>-0.95325</v>
      </c>
      <c r="H50" s="10" t="n">
        <v>-0.539172</v>
      </c>
      <c r="R50" s="3" t="n">
        <v>45</v>
      </c>
      <c r="S50" s="3" t="s">
        <v>18</v>
      </c>
      <c r="T50" s="11" t="s">
        <v>40</v>
      </c>
      <c r="U50" s="10" t="n">
        <f aca="false">P9</f>
        <v>-0.9868755</v>
      </c>
      <c r="W50" s="0" t="n">
        <v>-2</v>
      </c>
    </row>
    <row r="51" customFormat="false" ht="15" hidden="false" customHeight="false" outlineLevel="0" collapsed="false">
      <c r="B51" s="3" t="n">
        <v>46</v>
      </c>
      <c r="C51" s="3" t="s">
        <v>18</v>
      </c>
      <c r="D51" s="11" t="s">
        <v>40</v>
      </c>
      <c r="E51" s="10" t="n">
        <v>-0.634754</v>
      </c>
      <c r="F51" s="10" t="n">
        <v>-0.262193</v>
      </c>
      <c r="G51" s="10" t="n">
        <v>-0.928724</v>
      </c>
      <c r="H51" s="10" t="n">
        <v>-0.539172</v>
      </c>
      <c r="R51" s="3" t="n">
        <v>46</v>
      </c>
      <c r="S51" s="3" t="s">
        <v>18</v>
      </c>
      <c r="T51" s="11" t="s">
        <v>40</v>
      </c>
      <c r="U51" s="10" t="n">
        <f aca="false">P9</f>
        <v>-0.9868755</v>
      </c>
      <c r="W51" s="0" t="n">
        <v>-2</v>
      </c>
    </row>
    <row r="52" customFormat="false" ht="15" hidden="false" customHeight="false" outlineLevel="0" collapsed="false">
      <c r="B52" s="3" t="n">
        <v>47</v>
      </c>
      <c r="C52" s="3" t="s">
        <v>18</v>
      </c>
      <c r="D52" s="11" t="s">
        <v>40</v>
      </c>
      <c r="E52" s="10" t="n">
        <v>-0.633879</v>
      </c>
      <c r="F52" s="10" t="n">
        <v>-0.262739</v>
      </c>
      <c r="G52" s="10" t="n">
        <v>-1.042866</v>
      </c>
      <c r="H52" s="10" t="n">
        <v>-0.539172</v>
      </c>
      <c r="R52" s="3" t="n">
        <v>47</v>
      </c>
      <c r="S52" s="3" t="s">
        <v>18</v>
      </c>
      <c r="T52" s="11" t="s">
        <v>40</v>
      </c>
      <c r="U52" s="10" t="n">
        <f aca="false">P9</f>
        <v>-0.9868755</v>
      </c>
      <c r="W52" s="0" t="n">
        <v>-2</v>
      </c>
    </row>
    <row r="53" customFormat="false" ht="15" hidden="false" customHeight="false" outlineLevel="0" collapsed="false">
      <c r="B53" s="3" t="n">
        <v>48</v>
      </c>
      <c r="C53" s="3" t="s">
        <v>18</v>
      </c>
      <c r="D53" s="11" t="s">
        <v>37</v>
      </c>
      <c r="E53" s="10" t="n">
        <v>-0.145978</v>
      </c>
      <c r="F53" s="10" t="n">
        <v>-0.198687</v>
      </c>
      <c r="G53" s="10" t="n">
        <v>-0.313896</v>
      </c>
      <c r="H53" s="10" t="n">
        <v>-0.539172</v>
      </c>
      <c r="R53" s="3" t="n">
        <v>48</v>
      </c>
      <c r="S53" s="3" t="s">
        <v>18</v>
      </c>
      <c r="T53" s="11" t="s">
        <v>37</v>
      </c>
      <c r="U53" s="10" t="n">
        <f aca="false">P7</f>
        <v>-0.303632</v>
      </c>
      <c r="W53" s="0" t="n">
        <v>-2</v>
      </c>
    </row>
    <row r="54" customFormat="false" ht="15" hidden="false" customHeight="false" outlineLevel="0" collapsed="false">
      <c r="B54" s="3" t="n">
        <v>49</v>
      </c>
      <c r="C54" s="3" t="s">
        <v>18</v>
      </c>
      <c r="D54" s="11" t="s">
        <v>35</v>
      </c>
      <c r="E54" s="10" t="n">
        <v>-0.200341</v>
      </c>
      <c r="F54" s="10" t="n">
        <v>-0.22687</v>
      </c>
      <c r="G54" s="10" t="n">
        <v>-0.579734</v>
      </c>
      <c r="H54" s="10" t="n">
        <v>-0.539172</v>
      </c>
      <c r="R54" s="3" t="n">
        <v>49</v>
      </c>
      <c r="S54" s="3" t="s">
        <v>18</v>
      </c>
      <c r="T54" s="11" t="s">
        <v>35</v>
      </c>
      <c r="U54" s="10" t="n">
        <f aca="false">P6</f>
        <v>-0.585677416666667</v>
      </c>
      <c r="W54" s="0" t="n">
        <v>-2</v>
      </c>
    </row>
    <row r="55" customFormat="false" ht="15" hidden="false" customHeight="false" outlineLevel="0" collapsed="false">
      <c r="B55" s="3" t="n">
        <v>50</v>
      </c>
      <c r="C55" s="3" t="s">
        <v>18</v>
      </c>
      <c r="D55" s="11" t="s">
        <v>35</v>
      </c>
      <c r="E55" s="10" t="n">
        <v>-0.1969</v>
      </c>
      <c r="F55" s="10" t="n">
        <v>-0.224884</v>
      </c>
      <c r="G55" s="10" t="n">
        <v>-0.585031</v>
      </c>
      <c r="H55" s="10" t="n">
        <v>-0.539172</v>
      </c>
      <c r="R55" s="3" t="n">
        <v>50</v>
      </c>
      <c r="S55" s="3" t="s">
        <v>18</v>
      </c>
      <c r="T55" s="11" t="s">
        <v>35</v>
      </c>
      <c r="U55" s="10" t="n">
        <f aca="false">P6</f>
        <v>-0.585677416666667</v>
      </c>
      <c r="W55" s="0" t="n">
        <v>-2</v>
      </c>
    </row>
    <row r="56" customFormat="false" ht="15" hidden="false" customHeight="false" outlineLevel="0" collapsed="false">
      <c r="B56" s="3" t="n">
        <v>51</v>
      </c>
      <c r="C56" s="3" t="s">
        <v>18</v>
      </c>
      <c r="D56" s="11" t="s">
        <v>38</v>
      </c>
      <c r="E56" s="10" t="n">
        <v>-0.355144</v>
      </c>
      <c r="F56" s="10" t="n">
        <v>-0.280302</v>
      </c>
      <c r="G56" s="10" t="n">
        <v>-0.590512</v>
      </c>
      <c r="H56" s="10" t="n">
        <v>-0.539172</v>
      </c>
      <c r="R56" s="3" t="n">
        <v>51</v>
      </c>
      <c r="S56" s="3" t="s">
        <v>18</v>
      </c>
      <c r="T56" s="11" t="s">
        <v>38</v>
      </c>
      <c r="U56" s="10" t="n">
        <f aca="false">P8</f>
        <v>-0.612245</v>
      </c>
      <c r="W56" s="0" t="n">
        <v>-2</v>
      </c>
    </row>
    <row r="57" customFormat="false" ht="15" hidden="false" customHeight="false" outlineLevel="0" collapsed="false">
      <c r="B57" s="3" t="n">
        <v>52</v>
      </c>
      <c r="C57" s="3" t="s">
        <v>18</v>
      </c>
      <c r="D57" s="11" t="s">
        <v>38</v>
      </c>
      <c r="E57" s="10" t="n">
        <v>-0.353436</v>
      </c>
      <c r="F57" s="10" t="n">
        <v>-0.277751</v>
      </c>
      <c r="G57" s="10" t="n">
        <v>-0.605222</v>
      </c>
      <c r="H57" s="10" t="n">
        <v>-0.539172</v>
      </c>
      <c r="R57" s="3" t="n">
        <v>52</v>
      </c>
      <c r="S57" s="3" t="s">
        <v>18</v>
      </c>
      <c r="T57" s="11" t="s">
        <v>38</v>
      </c>
      <c r="U57" s="10" t="n">
        <f aca="false">P8</f>
        <v>-0.612245</v>
      </c>
      <c r="W57" s="0" t="n">
        <v>-2</v>
      </c>
    </row>
    <row r="58" customFormat="false" ht="15" hidden="false" customHeight="false" outlineLevel="0" collapsed="false">
      <c r="B58" s="3" t="n">
        <v>53</v>
      </c>
      <c r="C58" s="3" t="s">
        <v>18</v>
      </c>
      <c r="D58" s="11" t="s">
        <v>41</v>
      </c>
      <c r="E58" s="10" t="n">
        <v>-0.560778</v>
      </c>
      <c r="F58" s="10" t="n">
        <v>-0.221586</v>
      </c>
      <c r="G58" s="10" t="n">
        <v>-0.827451</v>
      </c>
      <c r="H58" s="10" t="n">
        <v>-0.539172</v>
      </c>
      <c r="R58" s="3" t="n">
        <v>53</v>
      </c>
      <c r="S58" s="3" t="s">
        <v>18</v>
      </c>
      <c r="T58" s="11" t="s">
        <v>41</v>
      </c>
      <c r="U58" s="10" t="n">
        <f aca="false">P10</f>
        <v>-0.7280405</v>
      </c>
      <c r="W58" s="0" t="n">
        <v>-2</v>
      </c>
    </row>
    <row r="59" customFormat="false" ht="15" hidden="false" customHeight="false" outlineLevel="0" collapsed="false">
      <c r="B59" s="3" t="n">
        <v>54</v>
      </c>
      <c r="C59" s="3" t="s">
        <v>18</v>
      </c>
      <c r="D59" s="11" t="s">
        <v>35</v>
      </c>
      <c r="E59" s="10" t="n">
        <v>-0.198981</v>
      </c>
      <c r="F59" s="10" t="n">
        <v>-0.225862</v>
      </c>
      <c r="G59" s="10" t="n">
        <v>-0.572409</v>
      </c>
      <c r="H59" s="10" t="n">
        <v>-0.539172</v>
      </c>
      <c r="R59" s="3" t="n">
        <v>54</v>
      </c>
      <c r="S59" s="3" t="s">
        <v>18</v>
      </c>
      <c r="T59" s="11" t="s">
        <v>35</v>
      </c>
      <c r="U59" s="10" t="n">
        <f aca="false">P6</f>
        <v>-0.585677416666667</v>
      </c>
      <c r="W59" s="0" t="n">
        <v>-2</v>
      </c>
    </row>
    <row r="60" customFormat="false" ht="15" hidden="false" customHeight="false" outlineLevel="0" collapsed="false">
      <c r="B60" s="3" t="n">
        <v>55</v>
      </c>
      <c r="C60" s="3" t="s">
        <v>18</v>
      </c>
      <c r="D60" s="11" t="s">
        <v>35</v>
      </c>
      <c r="E60" s="10" t="n">
        <v>-0.200074</v>
      </c>
      <c r="F60" s="10" t="n">
        <v>-0.226696</v>
      </c>
      <c r="G60" s="10" t="n">
        <v>-0.598772</v>
      </c>
      <c r="H60" s="10" t="n">
        <v>-0.539172</v>
      </c>
      <c r="R60" s="3" t="n">
        <v>55</v>
      </c>
      <c r="S60" s="3" t="s">
        <v>18</v>
      </c>
      <c r="T60" s="11" t="s">
        <v>35</v>
      </c>
      <c r="U60" s="10" t="n">
        <f aca="false">P6</f>
        <v>-0.585677416666667</v>
      </c>
      <c r="W60" s="0" t="n">
        <v>-2</v>
      </c>
    </row>
    <row r="61" customFormat="false" ht="15" hidden="false" customHeight="false" outlineLevel="0" collapsed="false">
      <c r="B61" s="3" t="n">
        <v>56</v>
      </c>
      <c r="C61" s="3" t="s">
        <v>18</v>
      </c>
      <c r="D61" s="11" t="s">
        <v>38</v>
      </c>
      <c r="E61" s="10" t="n">
        <v>-0.354001</v>
      </c>
      <c r="F61" s="10" t="n">
        <v>-0.277452</v>
      </c>
      <c r="G61" s="10" t="n">
        <v>-0.601399</v>
      </c>
      <c r="H61" s="10" t="n">
        <v>-0.539172</v>
      </c>
      <c r="R61" s="3" t="n">
        <v>56</v>
      </c>
      <c r="S61" s="3" t="s">
        <v>18</v>
      </c>
      <c r="T61" s="11" t="s">
        <v>38</v>
      </c>
      <c r="U61" s="10" t="n">
        <f aca="false">P8</f>
        <v>-0.612245</v>
      </c>
      <c r="W61" s="0" t="n">
        <v>-2</v>
      </c>
    </row>
    <row r="62" customFormat="false" ht="15" hidden="false" customHeight="false" outlineLevel="0" collapsed="false">
      <c r="B62" s="3" t="n">
        <v>57</v>
      </c>
      <c r="C62" s="3" t="s">
        <v>18</v>
      </c>
      <c r="D62" s="11" t="s">
        <v>41</v>
      </c>
      <c r="E62" s="10" t="n">
        <v>-0.560746</v>
      </c>
      <c r="F62" s="10" t="n">
        <v>-0.221084</v>
      </c>
      <c r="G62" s="10" t="n">
        <v>-0.66779</v>
      </c>
      <c r="H62" s="10" t="n">
        <v>-0.539172</v>
      </c>
      <c r="R62" s="3" t="n">
        <v>57</v>
      </c>
      <c r="S62" s="3" t="s">
        <v>18</v>
      </c>
      <c r="T62" s="11" t="s">
        <v>41</v>
      </c>
      <c r="U62" s="10" t="n">
        <f aca="false">P10</f>
        <v>-0.7280405</v>
      </c>
      <c r="W62" s="0" t="n">
        <v>-2</v>
      </c>
    </row>
    <row r="63" customFormat="false" ht="15" hidden="false" customHeight="false" outlineLevel="0" collapsed="false">
      <c r="B63" s="3" t="n">
        <v>58</v>
      </c>
      <c r="C63" s="3" t="s">
        <v>18</v>
      </c>
      <c r="D63" s="11" t="s">
        <v>38</v>
      </c>
      <c r="E63" s="10" t="n">
        <v>-0.35431</v>
      </c>
      <c r="F63" s="10" t="n">
        <v>-0.278207</v>
      </c>
      <c r="G63" s="10" t="n">
        <v>-0.6251</v>
      </c>
      <c r="H63" s="10" t="n">
        <v>-0.539172</v>
      </c>
      <c r="R63" s="3" t="n">
        <v>58</v>
      </c>
      <c r="S63" s="3" t="s">
        <v>18</v>
      </c>
      <c r="T63" s="11" t="s">
        <v>38</v>
      </c>
      <c r="U63" s="10" t="n">
        <f aca="false">P8</f>
        <v>-0.612245</v>
      </c>
      <c r="W63" s="0" t="n">
        <v>-2</v>
      </c>
    </row>
    <row r="64" customFormat="false" ht="15" hidden="false" customHeight="false" outlineLevel="0" collapsed="false">
      <c r="B64" s="3" t="n">
        <v>59</v>
      </c>
      <c r="C64" s="3" t="s">
        <v>18</v>
      </c>
      <c r="D64" s="11" t="s">
        <v>35</v>
      </c>
      <c r="E64" s="10" t="n">
        <v>-0.197965</v>
      </c>
      <c r="F64" s="10" t="n">
        <v>-0.225638</v>
      </c>
      <c r="G64" s="10" t="n">
        <v>-0.58277</v>
      </c>
      <c r="H64" s="10" t="n">
        <v>-0.539172</v>
      </c>
      <c r="R64" s="3" t="n">
        <v>59</v>
      </c>
      <c r="S64" s="3" t="s">
        <v>18</v>
      </c>
      <c r="T64" s="11" t="s">
        <v>35</v>
      </c>
      <c r="U64" s="10" t="n">
        <f aca="false">P6</f>
        <v>-0.585677416666667</v>
      </c>
      <c r="W64" s="0" t="n">
        <v>-2</v>
      </c>
    </row>
    <row r="65" customFormat="false" ht="15" hidden="false" customHeight="false" outlineLevel="0" collapsed="false">
      <c r="B65" s="3" t="n">
        <v>60</v>
      </c>
      <c r="C65" s="3" t="s">
        <v>18</v>
      </c>
      <c r="D65" s="11" t="s">
        <v>35</v>
      </c>
      <c r="E65" s="10" t="n">
        <v>-0.20027</v>
      </c>
      <c r="F65" s="10" t="n">
        <v>-0.226978</v>
      </c>
      <c r="G65" s="10" t="n">
        <v>-0.586946</v>
      </c>
      <c r="H65" s="10" t="n">
        <v>-0.539172</v>
      </c>
      <c r="R65" s="3" t="n">
        <v>60</v>
      </c>
      <c r="S65" s="3" t="s">
        <v>18</v>
      </c>
      <c r="T65" s="11" t="s">
        <v>35</v>
      </c>
      <c r="U65" s="10" t="n">
        <f aca="false">P6</f>
        <v>-0.585677416666667</v>
      </c>
      <c r="W65" s="0" t="n">
        <v>-2</v>
      </c>
    </row>
    <row r="66" customFormat="false" ht="15" hidden="false" customHeight="false" outlineLevel="0" collapsed="false">
      <c r="B66" s="3" t="n">
        <v>61</v>
      </c>
      <c r="C66" s="3" t="s">
        <v>18</v>
      </c>
      <c r="D66" s="11" t="s">
        <v>41</v>
      </c>
      <c r="E66" s="10" t="n">
        <v>-0.560559</v>
      </c>
      <c r="F66" s="10" t="n">
        <v>-0.221552</v>
      </c>
      <c r="G66" s="10" t="n">
        <v>-0.636481</v>
      </c>
      <c r="H66" s="10" t="n">
        <v>-0.539172</v>
      </c>
      <c r="R66" s="3" t="n">
        <v>61</v>
      </c>
      <c r="S66" s="3" t="s">
        <v>18</v>
      </c>
      <c r="T66" s="11" t="s">
        <v>41</v>
      </c>
      <c r="U66" s="10" t="n">
        <f aca="false">P10</f>
        <v>-0.7280405</v>
      </c>
      <c r="W66" s="0" t="n">
        <v>-2</v>
      </c>
    </row>
    <row r="67" customFormat="false" ht="15" hidden="false" customHeight="false" outlineLevel="0" collapsed="false">
      <c r="B67" s="3" t="n">
        <v>62</v>
      </c>
      <c r="C67" s="3" t="s">
        <v>18</v>
      </c>
      <c r="D67" s="11" t="s">
        <v>38</v>
      </c>
      <c r="E67" s="10" t="n">
        <v>-0.35347</v>
      </c>
      <c r="F67" s="10" t="n">
        <v>-0.278325</v>
      </c>
      <c r="G67" s="10" t="n">
        <v>-0.6097</v>
      </c>
      <c r="H67" s="10" t="n">
        <v>-0.539172</v>
      </c>
      <c r="R67" s="3" t="n">
        <v>62</v>
      </c>
      <c r="S67" s="3" t="s">
        <v>18</v>
      </c>
      <c r="T67" s="11" t="s">
        <v>38</v>
      </c>
      <c r="U67" s="10" t="n">
        <f aca="false">P8</f>
        <v>-0.612245</v>
      </c>
      <c r="W67" s="0" t="n">
        <v>-2</v>
      </c>
    </row>
    <row r="68" customFormat="false" ht="15" hidden="false" customHeight="false" outlineLevel="0" collapsed="false">
      <c r="B68" s="3" t="n">
        <v>63</v>
      </c>
      <c r="C68" s="3" t="s">
        <v>18</v>
      </c>
      <c r="D68" s="11" t="s">
        <v>38</v>
      </c>
      <c r="E68" s="10" t="n">
        <v>-0.354192</v>
      </c>
      <c r="F68" s="10" t="n">
        <v>-0.27869</v>
      </c>
      <c r="G68" s="10" t="n">
        <v>-0.626716</v>
      </c>
      <c r="H68" s="10" t="n">
        <v>-0.539172</v>
      </c>
      <c r="R68" s="3" t="n">
        <v>63</v>
      </c>
      <c r="S68" s="3" t="s">
        <v>18</v>
      </c>
      <c r="T68" s="11" t="s">
        <v>38</v>
      </c>
      <c r="U68" s="10" t="n">
        <f aca="false">P8</f>
        <v>-0.612245</v>
      </c>
      <c r="W68" s="0" t="n">
        <v>-2</v>
      </c>
    </row>
    <row r="70" customFormat="false" ht="15.75" hidden="false" customHeight="false" outlineLevel="0" collapsed="false">
      <c r="B70" s="0" t="s">
        <v>44</v>
      </c>
      <c r="E70" s="10" t="n">
        <f aca="false">SUM(E6:E68)</f>
        <v>2.00000000036282E-006</v>
      </c>
      <c r="F70" s="10" t="n">
        <f aca="false">SUM(F6:F68)</f>
        <v>-0.000257000000000118</v>
      </c>
      <c r="G70" s="10" t="n">
        <f aca="false">SUM(G6:G68)</f>
        <v>1.00000000002876E-006</v>
      </c>
      <c r="H70" s="10" t="n">
        <f aca="false">SUM(H6:H68)</f>
        <v>-9.9999999995104E-006</v>
      </c>
      <c r="U70" s="10" t="n">
        <f aca="false">SUM(U6:U68)</f>
        <v>9.99999999917733E-007</v>
      </c>
      <c r="W70" s="10" t="n">
        <f aca="false">SUM(W6:W68)</f>
        <v>-7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2025-10-07T14:14:56Z</dcterms:created>
  <dc:creator>Futera Zdeněk doc. RNDr. Ph.D.</dc:creator>
  <dc:description/>
  <dc:language>en-US</dc:language>
  <cp:lastModifiedBy/>
  <dcterms:modified xsi:type="dcterms:W3CDTF">2025-10-20T09:02:16Z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