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6829d6a2ba10c23/Documents/"/>
    </mc:Choice>
  </mc:AlternateContent>
  <xr:revisionPtr revIDLastSave="747" documentId="8_{2F4914C2-AE3F-451B-BD8E-DD36BAACE476}" xr6:coauthVersionLast="41" xr6:coauthVersionMax="41" xr10:uidLastSave="{5AAB17EA-BAF4-43A4-9A20-8D9DCB36874B}"/>
  <bookViews>
    <workbookView xWindow="-120" yWindow="-120" windowWidth="29040" windowHeight="15840" activeTab="5" xr2:uid="{F37E8780-A215-4D39-A6E8-61EF379911E8}"/>
  </bookViews>
  <sheets>
    <sheet name="Sheet1" sheetId="1" r:id="rId1"/>
    <sheet name="Sheet2" sheetId="2" r:id="rId2"/>
    <sheet name="Sheet3" sheetId="3" r:id="rId3"/>
    <sheet name="Sheet4" sheetId="5" r:id="rId4"/>
    <sheet name="Sheet6" sheetId="6" r:id="rId5"/>
    <sheet name="Sheet5" sheetId="7" r:id="rId6"/>
  </sheets>
  <definedNames>
    <definedName name="_xlnm._FilterDatabase" localSheetId="5" hidden="1">Sheet5!$A$1:$N$62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2" i="3"/>
  <c r="J6" i="3"/>
  <c r="J4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13" i="1" l="1"/>
</calcChain>
</file>

<file path=xl/sharedStrings.xml><?xml version="1.0" encoding="utf-8"?>
<sst xmlns="http://schemas.openxmlformats.org/spreadsheetml/2006/main" count="583" uniqueCount="180">
  <si>
    <t>Country</t>
  </si>
  <si>
    <t>Austrailia</t>
  </si>
  <si>
    <t>Canada</t>
  </si>
  <si>
    <t>Kazakhstan</t>
  </si>
  <si>
    <t>Malawi</t>
  </si>
  <si>
    <t>Namibia</t>
  </si>
  <si>
    <t>Niger</t>
  </si>
  <si>
    <t>Russia</t>
  </si>
  <si>
    <t>South Africa</t>
  </si>
  <si>
    <t>Uzbekistan</t>
  </si>
  <si>
    <t>United States</t>
  </si>
  <si>
    <t>Quantity Available(thousands pounds)</t>
  </si>
  <si>
    <t>Price per pound (2016)</t>
  </si>
  <si>
    <t>https://www.eia.gov/uranium/marketing/html/table1.php</t>
  </si>
  <si>
    <t>Plant/Reactor Name</t>
  </si>
  <si>
    <t>State</t>
  </si>
  <si>
    <t>Generator ID</t>
  </si>
  <si>
    <t>Arkansas Nuclear One</t>
  </si>
  <si>
    <t>AR</t>
  </si>
  <si>
    <t>Beaver Valley</t>
  </si>
  <si>
    <t>PA</t>
  </si>
  <si>
    <t>Braidwood Generation Station</t>
  </si>
  <si>
    <t>IL</t>
  </si>
  <si>
    <t>Browns Ferry</t>
  </si>
  <si>
    <t>AL</t>
  </si>
  <si>
    <t>Brunswick Nuclear</t>
  </si>
  <si>
    <t>NC</t>
  </si>
  <si>
    <t>Byron Generating Station</t>
  </si>
  <si>
    <t>Callaway</t>
  </si>
  <si>
    <t>MO</t>
  </si>
  <si>
    <t>Calvert Cliffs Nuclear Power Plant</t>
  </si>
  <si>
    <t>MD</t>
  </si>
  <si>
    <t>Catawba</t>
  </si>
  <si>
    <t>SC</t>
  </si>
  <si>
    <t>Clinton Power Station</t>
  </si>
  <si>
    <t>Columbia Generating Station</t>
  </si>
  <si>
    <t>WA</t>
  </si>
  <si>
    <t>Comanche Peak</t>
  </si>
  <si>
    <t>TX</t>
  </si>
  <si>
    <t>Cooper Nuclear Station</t>
  </si>
  <si>
    <t>NE</t>
  </si>
  <si>
    <t>Davis Besse</t>
  </si>
  <si>
    <t>OH</t>
  </si>
  <si>
    <t>Diablo Canyon</t>
  </si>
  <si>
    <t>CA</t>
  </si>
  <si>
    <t>Donald C Cook</t>
  </si>
  <si>
    <t>MI</t>
  </si>
  <si>
    <t>Dresden Generating Station</t>
  </si>
  <si>
    <t>Duane Arnold Energy Center</t>
  </si>
  <si>
    <t>IA</t>
  </si>
  <si>
    <t>Edwin I Hatch</t>
  </si>
  <si>
    <t>GA</t>
  </si>
  <si>
    <t>Fermi</t>
  </si>
  <si>
    <t>Grand Gulf</t>
  </si>
  <si>
    <t>MS</t>
  </si>
  <si>
    <t>H B Robinson</t>
  </si>
  <si>
    <t>Harris</t>
  </si>
  <si>
    <t>Indian Point 2</t>
  </si>
  <si>
    <t>NY</t>
  </si>
  <si>
    <t>Indian Point 3</t>
  </si>
  <si>
    <t>James A Fitzpatrick</t>
  </si>
  <si>
    <t>Joseph M Farley</t>
  </si>
  <si>
    <t>LaSalle Generating Station</t>
  </si>
  <si>
    <t>Limerick</t>
  </si>
  <si>
    <t>McGuire</t>
  </si>
  <si>
    <t>Millstone</t>
  </si>
  <si>
    <t>CT</t>
  </si>
  <si>
    <t>Monticello Nuclear Facility</t>
  </si>
  <si>
    <t>MN</t>
  </si>
  <si>
    <t>Nine Mile Point Nuclear Station</t>
  </si>
  <si>
    <t>North Anna</t>
  </si>
  <si>
    <t>VA</t>
  </si>
  <si>
    <t>Oconee</t>
  </si>
  <si>
    <t>Oyster Creek</t>
  </si>
  <si>
    <t>NJ</t>
  </si>
  <si>
    <t>Palisades</t>
  </si>
  <si>
    <t>Palo Verde</t>
  </si>
  <si>
    <t>AZ</t>
  </si>
  <si>
    <t>Peach Bottom</t>
  </si>
  <si>
    <t>Perry</t>
  </si>
  <si>
    <t>Pilgrim Nuclear Power Station</t>
  </si>
  <si>
    <t>MA</t>
  </si>
  <si>
    <t>Point Beach Nuclear Plant</t>
  </si>
  <si>
    <t>WI</t>
  </si>
  <si>
    <t>Prairie Island</t>
  </si>
  <si>
    <t>PSEG Hope Creek Generating Station</t>
  </si>
  <si>
    <t>PSEG Salem Generating Station</t>
  </si>
  <si>
    <t>Quad Cities Generating Station</t>
  </si>
  <si>
    <t>R E Ginna Nuclear Power Plant</t>
  </si>
  <si>
    <t>River Bend</t>
  </si>
  <si>
    <t>LA</t>
  </si>
  <si>
    <t>Seabrook</t>
  </si>
  <si>
    <t>NH</t>
  </si>
  <si>
    <t>Sequoyah</t>
  </si>
  <si>
    <t>TN</t>
  </si>
  <si>
    <t>South Texas Project</t>
  </si>
  <si>
    <t>St Lucie</t>
  </si>
  <si>
    <t>FL</t>
  </si>
  <si>
    <t>Surry</t>
  </si>
  <si>
    <t>TalenEnergy Susquehanna</t>
  </si>
  <si>
    <t>Three Mile Island</t>
  </si>
  <si>
    <t>Turkey Point</t>
  </si>
  <si>
    <t>V C Summer</t>
  </si>
  <si>
    <t>Vogtle</t>
  </si>
  <si>
    <t>Waterford 3</t>
  </si>
  <si>
    <t>Watts Bar Nuclear Plant</t>
  </si>
  <si>
    <t>Wolf Creek Generating Station</t>
  </si>
  <si>
    <t>KS</t>
  </si>
  <si>
    <t>1 Summer Capacity (Net): The maximum output (excluding electricity used for station's internal operations, expressed in Megawatts (electricity). Note that nuclear power can also be expressed in Megawatts (thermal).</t>
  </si>
  <si>
    <t>2017 Summer Capacity Net MW(e)1</t>
  </si>
  <si>
    <t>https://www.eia.gov/nuclear/reactors/reactorcapacity.php</t>
  </si>
  <si>
    <t>2017 Summer Capacity</t>
  </si>
  <si>
    <t>2016 Demand</t>
  </si>
  <si>
    <t>Available Supply</t>
  </si>
  <si>
    <t>Total Capacity</t>
  </si>
  <si>
    <t>2016 demand</t>
  </si>
  <si>
    <t>thousand pounds U3O8 per unit capacity</t>
  </si>
  <si>
    <t>Uranium Demand</t>
  </si>
  <si>
    <t>Australia</t>
  </si>
  <si>
    <t>price per thousand</t>
  </si>
  <si>
    <t>SouthAfrica</t>
  </si>
  <si>
    <t>UnitedStates</t>
  </si>
  <si>
    <t>ArkansasNuclearOne</t>
  </si>
  <si>
    <t>BeaverValley</t>
  </si>
  <si>
    <t>BraidwoodGenerationStation</t>
  </si>
  <si>
    <t>BrownsFerry</t>
  </si>
  <si>
    <t>BrunswickNuclear</t>
  </si>
  <si>
    <t>ByronGeneratingStation</t>
  </si>
  <si>
    <t>CalvertCliffsNuclearPowerPlant</t>
  </si>
  <si>
    <t>ClintonPowerStation</t>
  </si>
  <si>
    <t>ColumbiaGeneratingStation</t>
  </si>
  <si>
    <t>ComanchePeak</t>
  </si>
  <si>
    <t>CooperNuclearStation</t>
  </si>
  <si>
    <t>DavisBesse</t>
  </si>
  <si>
    <t>DiabloCanyon</t>
  </si>
  <si>
    <t>DonaldCCook</t>
  </si>
  <si>
    <t>DresdenGeneratingStation</t>
  </si>
  <si>
    <t>DuaneArnoldEnergyCenter</t>
  </si>
  <si>
    <t>EdwinIHatch</t>
  </si>
  <si>
    <t>GrandGulf</t>
  </si>
  <si>
    <t>HBRobinson</t>
  </si>
  <si>
    <t>IndianPoint2</t>
  </si>
  <si>
    <t>IndianPoint3</t>
  </si>
  <si>
    <t>JamesAFitzpatrick</t>
  </si>
  <si>
    <t>JosephMFarley</t>
  </si>
  <si>
    <t>LaSalleGeneratingStation</t>
  </si>
  <si>
    <t>MonticelloNuclearFacility</t>
  </si>
  <si>
    <t>NineMilePointNuclearStation</t>
  </si>
  <si>
    <t>NorthAnna</t>
  </si>
  <si>
    <t>OysterCreek</t>
  </si>
  <si>
    <t>PaloVerde</t>
  </si>
  <si>
    <t>PeachBottom</t>
  </si>
  <si>
    <t>PilgrimNuclearPowerStation</t>
  </si>
  <si>
    <t>PointBeachNuclearPlant</t>
  </si>
  <si>
    <t>PrairieIsland</t>
  </si>
  <si>
    <t>PSEGHopeCreekGeneratingStation</t>
  </si>
  <si>
    <t>PSEGSalemGeneratingStation</t>
  </si>
  <si>
    <t>QuadCitiesGeneratingStation</t>
  </si>
  <si>
    <t>REGinnaNuclearPowerPlant</t>
  </si>
  <si>
    <t>RiverBend</t>
  </si>
  <si>
    <t>SouthTexasProject</t>
  </si>
  <si>
    <t>StLucie</t>
  </si>
  <si>
    <t>TalenEnergySusquehanna</t>
  </si>
  <si>
    <t>ThreeMileIsland</t>
  </si>
  <si>
    <t>TurkeyPoint</t>
  </si>
  <si>
    <t>VCSummer</t>
  </si>
  <si>
    <t>Waterford3</t>
  </si>
  <si>
    <t>WattsBarNuclearPlant</t>
  </si>
  <si>
    <t>WolfCreekGeneratingStation</t>
  </si>
  <si>
    <t>7865.73 </t>
  </si>
  <si>
    <t>8785.74 </t>
  </si>
  <si>
    <t> 5653.31</t>
  </si>
  <si>
    <t> 6026.36</t>
  </si>
  <si>
    <t>5880.81 </t>
  </si>
  <si>
    <t> 9064.11</t>
  </si>
  <si>
    <t>5813.37 </t>
  </si>
  <si>
    <t> 7252.49</t>
  </si>
  <si>
    <t>8025.63 </t>
  </si>
  <si>
    <t> 5811.56</t>
  </si>
  <si>
    <t> 5811.57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</si>
</sst>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0CE7-36F7-4BD3-9C90-C01AEAAE577A}">
  <dimension ref="A1:H13"/>
  <sheetViews>
    <sheetView workbookViewId="0">
      <selection sqref="A1:D11"/>
    </sheetView>
  </sheetViews>
  <sheetFormatPr defaultRowHeight="15" x14ac:dyDescent="0.25"/>
  <cols>
    <col min="1" max="1" width="15.140625" customWidth="1"/>
    <col min="2" max="2" width="20.42578125" customWidth="1"/>
    <col min="3" max="3" width="35" customWidth="1"/>
    <col min="4" max="4" width="20.42578125" customWidth="1"/>
    <col min="6" max="6" width="16.7109375" customWidth="1"/>
    <col min="7" max="7" width="11.85546875" customWidth="1"/>
  </cols>
  <sheetData>
    <row r="1" spans="1:8" x14ac:dyDescent="0.25">
      <c r="A1" t="s">
        <v>0</v>
      </c>
      <c r="B1" t="s">
        <v>12</v>
      </c>
      <c r="C1" t="s">
        <v>11</v>
      </c>
      <c r="D1" t="s">
        <v>119</v>
      </c>
    </row>
    <row r="2" spans="1:8" x14ac:dyDescent="0.25">
      <c r="A2" t="s">
        <v>1</v>
      </c>
      <c r="B2">
        <v>43.05</v>
      </c>
      <c r="C2" s="1">
        <v>10511</v>
      </c>
      <c r="D2">
        <f>B2*1000</f>
        <v>43050</v>
      </c>
    </row>
    <row r="3" spans="1:8" x14ac:dyDescent="0.25">
      <c r="A3" t="s">
        <v>2</v>
      </c>
      <c r="B3">
        <v>43.22</v>
      </c>
      <c r="C3" s="1">
        <v>16876</v>
      </c>
      <c r="D3">
        <f t="shared" ref="D3:D11" si="0">B3*1000</f>
        <v>43220</v>
      </c>
      <c r="H3" t="s">
        <v>13</v>
      </c>
    </row>
    <row r="4" spans="1:8" x14ac:dyDescent="0.25">
      <c r="A4" t="s">
        <v>3</v>
      </c>
      <c r="B4">
        <v>39.909999999999997</v>
      </c>
      <c r="C4" s="1">
        <v>12032</v>
      </c>
      <c r="D4">
        <f t="shared" si="0"/>
        <v>39910</v>
      </c>
    </row>
    <row r="5" spans="1:8" x14ac:dyDescent="0.25">
      <c r="A5" t="s">
        <v>4</v>
      </c>
      <c r="B5">
        <v>41.38</v>
      </c>
      <c r="C5" s="1">
        <v>1514</v>
      </c>
      <c r="D5">
        <f t="shared" si="0"/>
        <v>41380</v>
      </c>
    </row>
    <row r="6" spans="1:8" x14ac:dyDescent="0.25">
      <c r="A6" t="s">
        <v>5</v>
      </c>
      <c r="B6">
        <v>44.3</v>
      </c>
      <c r="C6" s="1">
        <v>4603</v>
      </c>
      <c r="D6">
        <f t="shared" si="0"/>
        <v>44300</v>
      </c>
    </row>
    <row r="7" spans="1:8" x14ac:dyDescent="0.25">
      <c r="A7" t="s">
        <v>6</v>
      </c>
      <c r="B7">
        <v>44.12</v>
      </c>
      <c r="C7" s="1">
        <v>1971</v>
      </c>
      <c r="D7">
        <f t="shared" si="0"/>
        <v>44120</v>
      </c>
    </row>
    <row r="8" spans="1:8" x14ac:dyDescent="0.25">
      <c r="A8" t="s">
        <v>7</v>
      </c>
      <c r="B8">
        <v>43.85</v>
      </c>
      <c r="C8" s="1">
        <v>9063</v>
      </c>
      <c r="D8">
        <f t="shared" si="0"/>
        <v>43850</v>
      </c>
    </row>
    <row r="9" spans="1:8" x14ac:dyDescent="0.25">
      <c r="A9" t="s">
        <v>8</v>
      </c>
      <c r="B9">
        <v>43.75</v>
      </c>
      <c r="C9" s="1">
        <v>1169</v>
      </c>
      <c r="D9">
        <f t="shared" si="0"/>
        <v>43750</v>
      </c>
    </row>
    <row r="10" spans="1:8" x14ac:dyDescent="0.25">
      <c r="A10" t="s">
        <v>9</v>
      </c>
      <c r="B10">
        <v>39.18</v>
      </c>
      <c r="C10" s="1">
        <v>2540</v>
      </c>
      <c r="D10">
        <f t="shared" si="0"/>
        <v>39180</v>
      </c>
    </row>
    <row r="11" spans="1:8" x14ac:dyDescent="0.25">
      <c r="A11" t="s">
        <v>10</v>
      </c>
      <c r="B11">
        <v>43.92</v>
      </c>
      <c r="C11" s="1">
        <v>5424</v>
      </c>
      <c r="D11">
        <f t="shared" si="0"/>
        <v>43920</v>
      </c>
    </row>
    <row r="12" spans="1:8" x14ac:dyDescent="0.25">
      <c r="F12" t="s">
        <v>112</v>
      </c>
      <c r="G12" s="1">
        <v>50595</v>
      </c>
    </row>
    <row r="13" spans="1:8" x14ac:dyDescent="0.25">
      <c r="F13" t="s">
        <v>113</v>
      </c>
      <c r="G13" s="1">
        <f>SUM(C2:C11)</f>
        <v>65703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F112-EDDA-4661-AA7D-11888280FD3D}">
  <dimension ref="A1:G102"/>
  <sheetViews>
    <sheetView workbookViewId="0">
      <selection activeCell="K9" sqref="K9"/>
    </sheetView>
  </sheetViews>
  <sheetFormatPr defaultRowHeight="15" x14ac:dyDescent="0.25"/>
  <cols>
    <col min="1" max="1" width="33.7109375" customWidth="1"/>
    <col min="3" max="3" width="15.28515625" customWidth="1"/>
    <col min="4" max="4" width="34.140625" customWidth="1"/>
    <col min="11" max="11" width="9.140625" customWidth="1"/>
  </cols>
  <sheetData>
    <row r="1" spans="1:7" x14ac:dyDescent="0.25">
      <c r="A1" s="3" t="s">
        <v>14</v>
      </c>
      <c r="B1" s="3" t="s">
        <v>15</v>
      </c>
      <c r="C1" s="3" t="s">
        <v>16</v>
      </c>
      <c r="D1" s="3" t="s">
        <v>109</v>
      </c>
    </row>
    <row r="2" spans="1:7" x14ac:dyDescent="0.25">
      <c r="A2" s="3"/>
      <c r="B2" s="3"/>
      <c r="C2" s="3"/>
      <c r="D2" s="3"/>
    </row>
    <row r="3" spans="1:7" x14ac:dyDescent="0.25">
      <c r="A3" t="s">
        <v>17</v>
      </c>
      <c r="B3" t="s">
        <v>18</v>
      </c>
      <c r="C3">
        <v>1</v>
      </c>
      <c r="D3">
        <v>833.3</v>
      </c>
      <c r="G3" t="s">
        <v>110</v>
      </c>
    </row>
    <row r="4" spans="1:7" x14ac:dyDescent="0.25">
      <c r="A4" t="s">
        <v>17</v>
      </c>
      <c r="B4" t="s">
        <v>18</v>
      </c>
      <c r="C4">
        <v>2</v>
      </c>
      <c r="D4">
        <v>984.5</v>
      </c>
    </row>
    <row r="5" spans="1:7" x14ac:dyDescent="0.25">
      <c r="A5" t="s">
        <v>19</v>
      </c>
      <c r="B5" t="s">
        <v>20</v>
      </c>
      <c r="C5">
        <v>1</v>
      </c>
      <c r="D5">
        <v>907</v>
      </c>
    </row>
    <row r="6" spans="1:7" x14ac:dyDescent="0.25">
      <c r="A6" t="s">
        <v>19</v>
      </c>
      <c r="B6" t="s">
        <v>20</v>
      </c>
      <c r="C6">
        <v>2</v>
      </c>
      <c r="D6">
        <v>901</v>
      </c>
    </row>
    <row r="7" spans="1:7" x14ac:dyDescent="0.25">
      <c r="A7" t="s">
        <v>21</v>
      </c>
      <c r="B7" t="s">
        <v>22</v>
      </c>
      <c r="C7">
        <v>1</v>
      </c>
      <c r="D7">
        <v>1183</v>
      </c>
    </row>
    <row r="8" spans="1:7" x14ac:dyDescent="0.25">
      <c r="A8" t="s">
        <v>21</v>
      </c>
      <c r="B8" t="s">
        <v>22</v>
      </c>
      <c r="C8">
        <v>2</v>
      </c>
      <c r="D8">
        <v>1154</v>
      </c>
    </row>
    <row r="9" spans="1:7" x14ac:dyDescent="0.25">
      <c r="A9" t="s">
        <v>23</v>
      </c>
      <c r="B9" t="s">
        <v>24</v>
      </c>
      <c r="C9">
        <v>1</v>
      </c>
      <c r="D9">
        <v>1100.8</v>
      </c>
    </row>
    <row r="10" spans="1:7" x14ac:dyDescent="0.25">
      <c r="A10" t="s">
        <v>23</v>
      </c>
      <c r="B10" t="s">
        <v>24</v>
      </c>
      <c r="C10">
        <v>2</v>
      </c>
      <c r="D10">
        <v>1103.7</v>
      </c>
    </row>
    <row r="11" spans="1:7" x14ac:dyDescent="0.25">
      <c r="A11" t="s">
        <v>23</v>
      </c>
      <c r="B11" t="s">
        <v>24</v>
      </c>
      <c r="C11">
        <v>3</v>
      </c>
      <c r="D11">
        <v>1104.9000000000001</v>
      </c>
    </row>
    <row r="12" spans="1:7" x14ac:dyDescent="0.25">
      <c r="A12" t="s">
        <v>25</v>
      </c>
      <c r="B12" t="s">
        <v>26</v>
      </c>
      <c r="C12">
        <v>1</v>
      </c>
      <c r="D12">
        <v>938</v>
      </c>
    </row>
    <row r="13" spans="1:7" x14ac:dyDescent="0.25">
      <c r="A13" t="s">
        <v>25</v>
      </c>
      <c r="B13" t="s">
        <v>26</v>
      </c>
      <c r="C13">
        <v>2</v>
      </c>
      <c r="D13">
        <v>932</v>
      </c>
    </row>
    <row r="14" spans="1:7" x14ac:dyDescent="0.25">
      <c r="A14" t="s">
        <v>27</v>
      </c>
      <c r="B14" t="s">
        <v>22</v>
      </c>
      <c r="C14">
        <v>1</v>
      </c>
      <c r="D14">
        <v>1164</v>
      </c>
    </row>
    <row r="15" spans="1:7" x14ac:dyDescent="0.25">
      <c r="A15" t="s">
        <v>27</v>
      </c>
      <c r="B15" t="s">
        <v>22</v>
      </c>
      <c r="C15">
        <v>2</v>
      </c>
      <c r="D15">
        <v>1136</v>
      </c>
    </row>
    <row r="16" spans="1:7" x14ac:dyDescent="0.25">
      <c r="A16" t="s">
        <v>28</v>
      </c>
      <c r="B16" t="s">
        <v>29</v>
      </c>
      <c r="C16">
        <v>1</v>
      </c>
      <c r="D16">
        <v>1190</v>
      </c>
    </row>
    <row r="17" spans="1:4" x14ac:dyDescent="0.25">
      <c r="A17" t="s">
        <v>30</v>
      </c>
      <c r="B17" t="s">
        <v>31</v>
      </c>
      <c r="C17">
        <v>1</v>
      </c>
      <c r="D17">
        <v>866</v>
      </c>
    </row>
    <row r="18" spans="1:4" x14ac:dyDescent="0.25">
      <c r="A18" t="s">
        <v>30</v>
      </c>
      <c r="B18" t="s">
        <v>31</v>
      </c>
      <c r="C18">
        <v>2</v>
      </c>
      <c r="D18">
        <v>841.8</v>
      </c>
    </row>
    <row r="19" spans="1:4" x14ac:dyDescent="0.25">
      <c r="A19" t="s">
        <v>32</v>
      </c>
      <c r="B19" t="s">
        <v>33</v>
      </c>
      <c r="C19">
        <v>1</v>
      </c>
      <c r="D19">
        <v>1160.0999999999999</v>
      </c>
    </row>
    <row r="20" spans="1:4" x14ac:dyDescent="0.25">
      <c r="A20" t="s">
        <v>32</v>
      </c>
      <c r="B20" t="s">
        <v>33</v>
      </c>
      <c r="C20">
        <v>2</v>
      </c>
      <c r="D20">
        <v>1150.0999999999999</v>
      </c>
    </row>
    <row r="21" spans="1:4" x14ac:dyDescent="0.25">
      <c r="A21" t="s">
        <v>34</v>
      </c>
      <c r="B21" t="s">
        <v>22</v>
      </c>
      <c r="C21">
        <v>1</v>
      </c>
      <c r="D21">
        <v>1060</v>
      </c>
    </row>
    <row r="22" spans="1:4" x14ac:dyDescent="0.25">
      <c r="A22" t="s">
        <v>35</v>
      </c>
      <c r="B22" t="s">
        <v>36</v>
      </c>
      <c r="C22">
        <v>2</v>
      </c>
      <c r="D22">
        <v>1177</v>
      </c>
    </row>
    <row r="23" spans="1:4" x14ac:dyDescent="0.25">
      <c r="A23" t="s">
        <v>37</v>
      </c>
      <c r="B23" t="s">
        <v>38</v>
      </c>
      <c r="C23">
        <v>1</v>
      </c>
      <c r="D23">
        <v>1205</v>
      </c>
    </row>
    <row r="24" spans="1:4" x14ac:dyDescent="0.25">
      <c r="A24" t="s">
        <v>37</v>
      </c>
      <c r="B24" t="s">
        <v>38</v>
      </c>
      <c r="C24">
        <v>2</v>
      </c>
      <c r="D24">
        <v>1195</v>
      </c>
    </row>
    <row r="25" spans="1:4" x14ac:dyDescent="0.25">
      <c r="A25" t="s">
        <v>39</v>
      </c>
      <c r="B25" t="s">
        <v>40</v>
      </c>
      <c r="C25">
        <v>1</v>
      </c>
      <c r="D25">
        <v>770</v>
      </c>
    </row>
    <row r="26" spans="1:4" x14ac:dyDescent="0.25">
      <c r="A26" t="s">
        <v>41</v>
      </c>
      <c r="B26" t="s">
        <v>42</v>
      </c>
      <c r="C26">
        <v>1</v>
      </c>
      <c r="D26">
        <v>894</v>
      </c>
    </row>
    <row r="27" spans="1:4" x14ac:dyDescent="0.25">
      <c r="A27" t="s">
        <v>43</v>
      </c>
      <c r="B27" t="s">
        <v>44</v>
      </c>
      <c r="C27">
        <v>1</v>
      </c>
      <c r="D27">
        <v>1122</v>
      </c>
    </row>
    <row r="28" spans="1:4" x14ac:dyDescent="0.25">
      <c r="A28" t="s">
        <v>43</v>
      </c>
      <c r="B28" t="s">
        <v>44</v>
      </c>
      <c r="C28">
        <v>2</v>
      </c>
      <c r="D28">
        <v>1118</v>
      </c>
    </row>
    <row r="29" spans="1:4" x14ac:dyDescent="0.25">
      <c r="A29" t="s">
        <v>45</v>
      </c>
      <c r="B29" t="s">
        <v>46</v>
      </c>
      <c r="C29">
        <v>1</v>
      </c>
      <c r="D29">
        <v>1009</v>
      </c>
    </row>
    <row r="30" spans="1:4" x14ac:dyDescent="0.25">
      <c r="A30" t="s">
        <v>45</v>
      </c>
      <c r="B30" t="s">
        <v>46</v>
      </c>
      <c r="C30">
        <v>2</v>
      </c>
      <c r="D30">
        <v>1168</v>
      </c>
    </row>
    <row r="31" spans="1:4" x14ac:dyDescent="0.25">
      <c r="A31" t="s">
        <v>47</v>
      </c>
      <c r="B31" t="s">
        <v>22</v>
      </c>
      <c r="C31">
        <v>2</v>
      </c>
      <c r="D31">
        <v>902</v>
      </c>
    </row>
    <row r="32" spans="1:4" x14ac:dyDescent="0.25">
      <c r="A32" t="s">
        <v>47</v>
      </c>
      <c r="B32" t="s">
        <v>22</v>
      </c>
      <c r="C32">
        <v>3</v>
      </c>
      <c r="D32">
        <v>895</v>
      </c>
    </row>
    <row r="33" spans="1:4" x14ac:dyDescent="0.25">
      <c r="A33" t="s">
        <v>48</v>
      </c>
      <c r="B33" t="s">
        <v>49</v>
      </c>
      <c r="C33">
        <v>1</v>
      </c>
      <c r="D33">
        <v>601.4</v>
      </c>
    </row>
    <row r="34" spans="1:4" x14ac:dyDescent="0.25">
      <c r="A34" t="s">
        <v>50</v>
      </c>
      <c r="B34" t="s">
        <v>51</v>
      </c>
      <c r="C34">
        <v>1</v>
      </c>
      <c r="D34">
        <v>876</v>
      </c>
    </row>
    <row r="35" spans="1:4" x14ac:dyDescent="0.25">
      <c r="A35" t="s">
        <v>50</v>
      </c>
      <c r="B35" t="s">
        <v>51</v>
      </c>
      <c r="C35">
        <v>2</v>
      </c>
      <c r="D35">
        <v>883</v>
      </c>
    </row>
    <row r="36" spans="1:4" x14ac:dyDescent="0.25">
      <c r="A36" t="s">
        <v>52</v>
      </c>
      <c r="B36" t="s">
        <v>46</v>
      </c>
      <c r="C36">
        <v>2</v>
      </c>
      <c r="D36">
        <v>1141</v>
      </c>
    </row>
    <row r="37" spans="1:4" x14ac:dyDescent="0.25">
      <c r="A37" t="s">
        <v>53</v>
      </c>
      <c r="B37" t="s">
        <v>54</v>
      </c>
      <c r="C37">
        <v>1</v>
      </c>
      <c r="D37">
        <v>1401</v>
      </c>
    </row>
    <row r="38" spans="1:4" x14ac:dyDescent="0.25">
      <c r="A38" t="s">
        <v>55</v>
      </c>
      <c r="B38" t="s">
        <v>33</v>
      </c>
      <c r="C38">
        <v>2</v>
      </c>
      <c r="D38">
        <v>741</v>
      </c>
    </row>
    <row r="39" spans="1:4" x14ac:dyDescent="0.25">
      <c r="A39" t="s">
        <v>56</v>
      </c>
      <c r="B39" t="s">
        <v>26</v>
      </c>
      <c r="C39">
        <v>1</v>
      </c>
      <c r="D39">
        <v>932</v>
      </c>
    </row>
    <row r="40" spans="1:4" x14ac:dyDescent="0.25">
      <c r="A40" t="s">
        <v>57</v>
      </c>
      <c r="B40" t="s">
        <v>58</v>
      </c>
      <c r="C40">
        <v>2</v>
      </c>
      <c r="D40">
        <v>1000.4</v>
      </c>
    </row>
    <row r="41" spans="1:4" x14ac:dyDescent="0.25">
      <c r="A41" t="s">
        <v>59</v>
      </c>
      <c r="B41" t="s">
        <v>58</v>
      </c>
      <c r="C41">
        <v>3</v>
      </c>
      <c r="D41">
        <v>1041.3</v>
      </c>
    </row>
    <row r="42" spans="1:4" x14ac:dyDescent="0.25">
      <c r="A42" t="s">
        <v>60</v>
      </c>
      <c r="B42" t="s">
        <v>58</v>
      </c>
      <c r="C42">
        <v>1</v>
      </c>
      <c r="D42">
        <v>851</v>
      </c>
    </row>
    <row r="43" spans="1:4" x14ac:dyDescent="0.25">
      <c r="A43" t="s">
        <v>61</v>
      </c>
      <c r="B43" t="s">
        <v>24</v>
      </c>
      <c r="C43">
        <v>1</v>
      </c>
      <c r="D43">
        <v>874</v>
      </c>
    </row>
    <row r="44" spans="1:4" x14ac:dyDescent="0.25">
      <c r="A44" t="s">
        <v>61</v>
      </c>
      <c r="B44" t="s">
        <v>24</v>
      </c>
      <c r="C44">
        <v>2</v>
      </c>
      <c r="D44">
        <v>877</v>
      </c>
    </row>
    <row r="45" spans="1:4" x14ac:dyDescent="0.25">
      <c r="A45" t="s">
        <v>62</v>
      </c>
      <c r="B45" t="s">
        <v>22</v>
      </c>
      <c r="C45">
        <v>1</v>
      </c>
      <c r="D45">
        <v>1130.5</v>
      </c>
    </row>
    <row r="46" spans="1:4" x14ac:dyDescent="0.25">
      <c r="A46" t="s">
        <v>62</v>
      </c>
      <c r="B46" t="s">
        <v>22</v>
      </c>
      <c r="C46">
        <v>2</v>
      </c>
      <c r="D46">
        <v>1133.9000000000001</v>
      </c>
    </row>
    <row r="47" spans="1:4" x14ac:dyDescent="0.25">
      <c r="A47" t="s">
        <v>63</v>
      </c>
      <c r="B47" t="s">
        <v>20</v>
      </c>
      <c r="C47">
        <v>1</v>
      </c>
      <c r="D47">
        <v>1119.7</v>
      </c>
    </row>
    <row r="48" spans="1:4" x14ac:dyDescent="0.25">
      <c r="A48" t="s">
        <v>63</v>
      </c>
      <c r="B48" t="s">
        <v>20</v>
      </c>
      <c r="C48">
        <v>2</v>
      </c>
      <c r="D48">
        <v>1122.0999999999999</v>
      </c>
    </row>
    <row r="49" spans="1:4" x14ac:dyDescent="0.25">
      <c r="A49" t="s">
        <v>64</v>
      </c>
      <c r="B49" t="s">
        <v>26</v>
      </c>
      <c r="C49">
        <v>1</v>
      </c>
      <c r="D49">
        <v>1158</v>
      </c>
    </row>
    <row r="50" spans="1:4" x14ac:dyDescent="0.25">
      <c r="A50" t="s">
        <v>64</v>
      </c>
      <c r="B50" t="s">
        <v>26</v>
      </c>
      <c r="C50">
        <v>2</v>
      </c>
      <c r="D50">
        <v>1157.5999999999999</v>
      </c>
    </row>
    <row r="51" spans="1:4" x14ac:dyDescent="0.25">
      <c r="A51" t="s">
        <v>65</v>
      </c>
      <c r="B51" t="s">
        <v>66</v>
      </c>
      <c r="C51">
        <v>2</v>
      </c>
      <c r="D51">
        <v>867.8</v>
      </c>
    </row>
    <row r="52" spans="1:4" x14ac:dyDescent="0.25">
      <c r="A52" t="s">
        <v>65</v>
      </c>
      <c r="B52" t="s">
        <v>66</v>
      </c>
      <c r="C52">
        <v>3</v>
      </c>
      <c r="D52">
        <v>1220</v>
      </c>
    </row>
    <row r="53" spans="1:4" x14ac:dyDescent="0.25">
      <c r="A53" t="s">
        <v>67</v>
      </c>
      <c r="B53" t="s">
        <v>68</v>
      </c>
      <c r="C53">
        <v>1</v>
      </c>
      <c r="D53">
        <v>617</v>
      </c>
    </row>
    <row r="54" spans="1:4" x14ac:dyDescent="0.25">
      <c r="A54" t="s">
        <v>69</v>
      </c>
      <c r="B54" t="s">
        <v>58</v>
      </c>
      <c r="C54">
        <v>1</v>
      </c>
      <c r="D54">
        <v>625</v>
      </c>
    </row>
    <row r="55" spans="1:4" x14ac:dyDescent="0.25">
      <c r="A55" t="s">
        <v>69</v>
      </c>
      <c r="B55" t="s">
        <v>58</v>
      </c>
      <c r="C55">
        <v>2</v>
      </c>
      <c r="D55">
        <v>1291</v>
      </c>
    </row>
    <row r="56" spans="1:4" x14ac:dyDescent="0.25">
      <c r="A56" t="s">
        <v>70</v>
      </c>
      <c r="B56" t="s">
        <v>71</v>
      </c>
      <c r="C56">
        <v>1</v>
      </c>
      <c r="D56">
        <v>948</v>
      </c>
    </row>
    <row r="57" spans="1:4" x14ac:dyDescent="0.25">
      <c r="A57" t="s">
        <v>70</v>
      </c>
      <c r="B57" t="s">
        <v>71</v>
      </c>
      <c r="C57">
        <v>2</v>
      </c>
      <c r="D57">
        <v>944</v>
      </c>
    </row>
    <row r="58" spans="1:4" x14ac:dyDescent="0.25">
      <c r="A58" t="s">
        <v>72</v>
      </c>
      <c r="B58" t="s">
        <v>33</v>
      </c>
      <c r="C58">
        <v>1</v>
      </c>
      <c r="D58">
        <v>847</v>
      </c>
    </row>
    <row r="59" spans="1:4" x14ac:dyDescent="0.25">
      <c r="A59" t="s">
        <v>72</v>
      </c>
      <c r="B59" t="s">
        <v>33</v>
      </c>
      <c r="C59">
        <v>2</v>
      </c>
      <c r="D59">
        <v>848</v>
      </c>
    </row>
    <row r="60" spans="1:4" x14ac:dyDescent="0.25">
      <c r="A60" t="s">
        <v>72</v>
      </c>
      <c r="B60" t="s">
        <v>33</v>
      </c>
      <c r="C60">
        <v>3</v>
      </c>
      <c r="D60">
        <v>859</v>
      </c>
    </row>
    <row r="61" spans="1:4" x14ac:dyDescent="0.25">
      <c r="A61" t="s">
        <v>73</v>
      </c>
      <c r="B61" t="s">
        <v>74</v>
      </c>
      <c r="C61">
        <v>1</v>
      </c>
      <c r="D61">
        <v>607.70000000000005</v>
      </c>
    </row>
    <row r="62" spans="1:4" x14ac:dyDescent="0.25">
      <c r="A62" t="s">
        <v>75</v>
      </c>
      <c r="B62" t="s">
        <v>46</v>
      </c>
      <c r="C62">
        <v>1</v>
      </c>
      <c r="D62">
        <v>801.8</v>
      </c>
    </row>
    <row r="63" spans="1:4" x14ac:dyDescent="0.25">
      <c r="A63" t="s">
        <v>76</v>
      </c>
      <c r="B63" t="s">
        <v>77</v>
      </c>
      <c r="C63">
        <v>1</v>
      </c>
      <c r="D63">
        <v>1311</v>
      </c>
    </row>
    <row r="64" spans="1:4" x14ac:dyDescent="0.25">
      <c r="A64" t="s">
        <v>76</v>
      </c>
      <c r="B64" t="s">
        <v>77</v>
      </c>
      <c r="C64">
        <v>2</v>
      </c>
      <c r="D64">
        <v>1314</v>
      </c>
    </row>
    <row r="65" spans="1:4" x14ac:dyDescent="0.25">
      <c r="A65" t="s">
        <v>76</v>
      </c>
      <c r="B65" t="s">
        <v>77</v>
      </c>
      <c r="C65">
        <v>3</v>
      </c>
      <c r="D65">
        <v>1312</v>
      </c>
    </row>
    <row r="66" spans="1:4" x14ac:dyDescent="0.25">
      <c r="A66" t="s">
        <v>78</v>
      </c>
      <c r="B66" t="s">
        <v>20</v>
      </c>
      <c r="C66">
        <v>2</v>
      </c>
      <c r="D66">
        <v>1223.7</v>
      </c>
    </row>
    <row r="67" spans="1:4" x14ac:dyDescent="0.25">
      <c r="A67" t="s">
        <v>78</v>
      </c>
      <c r="B67" t="s">
        <v>20</v>
      </c>
      <c r="C67">
        <v>3</v>
      </c>
      <c r="D67">
        <v>1226.7</v>
      </c>
    </row>
    <row r="68" spans="1:4" x14ac:dyDescent="0.25">
      <c r="A68" t="s">
        <v>79</v>
      </c>
      <c r="B68" t="s">
        <v>42</v>
      </c>
      <c r="C68">
        <v>1</v>
      </c>
      <c r="D68">
        <v>1240</v>
      </c>
    </row>
    <row r="69" spans="1:4" x14ac:dyDescent="0.25">
      <c r="A69" t="s">
        <v>80</v>
      </c>
      <c r="B69" t="s">
        <v>81</v>
      </c>
      <c r="C69">
        <v>1</v>
      </c>
      <c r="D69">
        <v>677.2</v>
      </c>
    </row>
    <row r="70" spans="1:4" x14ac:dyDescent="0.25">
      <c r="A70" t="s">
        <v>82</v>
      </c>
      <c r="B70" t="s">
        <v>83</v>
      </c>
      <c r="C70">
        <v>1</v>
      </c>
      <c r="D70">
        <v>594.20000000000005</v>
      </c>
    </row>
    <row r="71" spans="1:4" x14ac:dyDescent="0.25">
      <c r="A71" t="s">
        <v>82</v>
      </c>
      <c r="B71" t="s">
        <v>83</v>
      </c>
      <c r="C71">
        <v>2</v>
      </c>
      <c r="D71">
        <v>599</v>
      </c>
    </row>
    <row r="72" spans="1:4" x14ac:dyDescent="0.25">
      <c r="A72" t="s">
        <v>84</v>
      </c>
      <c r="B72" t="s">
        <v>68</v>
      </c>
      <c r="C72">
        <v>1</v>
      </c>
      <c r="D72">
        <v>521</v>
      </c>
    </row>
    <row r="73" spans="1:4" x14ac:dyDescent="0.25">
      <c r="A73" t="s">
        <v>84</v>
      </c>
      <c r="B73" t="s">
        <v>68</v>
      </c>
      <c r="C73">
        <v>2</v>
      </c>
      <c r="D73">
        <v>519</v>
      </c>
    </row>
    <row r="74" spans="1:4" x14ac:dyDescent="0.25">
      <c r="A74" t="s">
        <v>85</v>
      </c>
      <c r="B74" t="s">
        <v>74</v>
      </c>
      <c r="C74">
        <v>1</v>
      </c>
      <c r="D74">
        <v>1172</v>
      </c>
    </row>
    <row r="75" spans="1:4" x14ac:dyDescent="0.25">
      <c r="A75" t="s">
        <v>86</v>
      </c>
      <c r="B75" t="s">
        <v>74</v>
      </c>
      <c r="C75">
        <v>1</v>
      </c>
      <c r="D75">
        <v>1170.2</v>
      </c>
    </row>
    <row r="76" spans="1:4" x14ac:dyDescent="0.25">
      <c r="A76" t="s">
        <v>86</v>
      </c>
      <c r="B76" t="s">
        <v>74</v>
      </c>
      <c r="C76">
        <v>2</v>
      </c>
      <c r="D76">
        <v>1158</v>
      </c>
    </row>
    <row r="77" spans="1:4" x14ac:dyDescent="0.25">
      <c r="A77" t="s">
        <v>87</v>
      </c>
      <c r="B77" t="s">
        <v>22</v>
      </c>
      <c r="C77">
        <v>1</v>
      </c>
      <c r="D77">
        <v>908</v>
      </c>
    </row>
    <row r="78" spans="1:4" x14ac:dyDescent="0.25">
      <c r="A78" t="s">
        <v>87</v>
      </c>
      <c r="B78" t="s">
        <v>22</v>
      </c>
      <c r="C78">
        <v>2</v>
      </c>
      <c r="D78">
        <v>911</v>
      </c>
    </row>
    <row r="79" spans="1:4" x14ac:dyDescent="0.25">
      <c r="A79" t="s">
        <v>88</v>
      </c>
      <c r="B79" t="s">
        <v>58</v>
      </c>
      <c r="C79">
        <v>1</v>
      </c>
      <c r="D79">
        <v>582</v>
      </c>
    </row>
    <row r="80" spans="1:4" x14ac:dyDescent="0.25">
      <c r="A80" t="s">
        <v>89</v>
      </c>
      <c r="B80" t="s">
        <v>90</v>
      </c>
      <c r="C80">
        <v>1</v>
      </c>
      <c r="D80">
        <v>967.5</v>
      </c>
    </row>
    <row r="81" spans="1:4" x14ac:dyDescent="0.25">
      <c r="A81" t="s">
        <v>91</v>
      </c>
      <c r="B81" t="s">
        <v>92</v>
      </c>
      <c r="C81">
        <v>1</v>
      </c>
      <c r="D81">
        <v>1249.0999999999999</v>
      </c>
    </row>
    <row r="82" spans="1:4" x14ac:dyDescent="0.25">
      <c r="A82" t="s">
        <v>93</v>
      </c>
      <c r="B82" t="s">
        <v>94</v>
      </c>
      <c r="C82">
        <v>1</v>
      </c>
      <c r="D82">
        <v>1152</v>
      </c>
    </row>
    <row r="83" spans="1:4" x14ac:dyDescent="0.25">
      <c r="A83" t="s">
        <v>93</v>
      </c>
      <c r="B83" t="s">
        <v>94</v>
      </c>
      <c r="C83">
        <v>2</v>
      </c>
      <c r="D83">
        <v>1125.7</v>
      </c>
    </row>
    <row r="84" spans="1:4" x14ac:dyDescent="0.25">
      <c r="A84" t="s">
        <v>95</v>
      </c>
      <c r="B84" t="s">
        <v>38</v>
      </c>
      <c r="C84">
        <v>1</v>
      </c>
      <c r="D84">
        <v>1280</v>
      </c>
    </row>
    <row r="85" spans="1:4" x14ac:dyDescent="0.25">
      <c r="A85" t="s">
        <v>95</v>
      </c>
      <c r="B85" t="s">
        <v>38</v>
      </c>
      <c r="C85">
        <v>2</v>
      </c>
      <c r="D85">
        <v>1280</v>
      </c>
    </row>
    <row r="86" spans="1:4" x14ac:dyDescent="0.25">
      <c r="A86" t="s">
        <v>96</v>
      </c>
      <c r="B86" t="s">
        <v>97</v>
      </c>
      <c r="C86">
        <v>1</v>
      </c>
      <c r="D86">
        <v>981</v>
      </c>
    </row>
    <row r="87" spans="1:4" x14ac:dyDescent="0.25">
      <c r="A87" t="s">
        <v>96</v>
      </c>
      <c r="B87" t="s">
        <v>97</v>
      </c>
      <c r="C87">
        <v>2</v>
      </c>
      <c r="D87">
        <v>987</v>
      </c>
    </row>
    <row r="88" spans="1:4" x14ac:dyDescent="0.25">
      <c r="A88" t="s">
        <v>98</v>
      </c>
      <c r="B88" t="s">
        <v>71</v>
      </c>
      <c r="C88">
        <v>1</v>
      </c>
      <c r="D88">
        <v>838</v>
      </c>
    </row>
    <row r="89" spans="1:4" x14ac:dyDescent="0.25">
      <c r="A89" t="s">
        <v>98</v>
      </c>
      <c r="B89" t="s">
        <v>71</v>
      </c>
      <c r="C89">
        <v>2</v>
      </c>
      <c r="D89">
        <v>838</v>
      </c>
    </row>
    <row r="90" spans="1:4" x14ac:dyDescent="0.25">
      <c r="A90" t="s">
        <v>99</v>
      </c>
      <c r="B90" t="s">
        <v>20</v>
      </c>
      <c r="C90">
        <v>1</v>
      </c>
      <c r="D90">
        <v>1247</v>
      </c>
    </row>
    <row r="91" spans="1:4" x14ac:dyDescent="0.25">
      <c r="A91" t="s">
        <v>99</v>
      </c>
      <c r="B91" t="s">
        <v>20</v>
      </c>
      <c r="C91">
        <v>2</v>
      </c>
      <c r="D91">
        <v>1247</v>
      </c>
    </row>
    <row r="92" spans="1:4" x14ac:dyDescent="0.25">
      <c r="A92" t="s">
        <v>100</v>
      </c>
      <c r="B92" t="s">
        <v>20</v>
      </c>
      <c r="C92">
        <v>1</v>
      </c>
      <c r="D92">
        <v>802.8</v>
      </c>
    </row>
    <row r="93" spans="1:4" x14ac:dyDescent="0.25">
      <c r="A93" t="s">
        <v>101</v>
      </c>
      <c r="B93" t="s">
        <v>97</v>
      </c>
      <c r="C93">
        <v>3</v>
      </c>
      <c r="D93">
        <v>802</v>
      </c>
    </row>
    <row r="94" spans="1:4" x14ac:dyDescent="0.25">
      <c r="A94" t="s">
        <v>101</v>
      </c>
      <c r="B94" t="s">
        <v>97</v>
      </c>
      <c r="C94">
        <v>4</v>
      </c>
      <c r="D94">
        <v>802</v>
      </c>
    </row>
    <row r="95" spans="1:4" x14ac:dyDescent="0.25">
      <c r="A95" t="s">
        <v>102</v>
      </c>
      <c r="B95" t="s">
        <v>33</v>
      </c>
      <c r="C95">
        <v>1</v>
      </c>
      <c r="D95">
        <v>971</v>
      </c>
    </row>
    <row r="96" spans="1:4" x14ac:dyDescent="0.25">
      <c r="A96" t="s">
        <v>103</v>
      </c>
      <c r="B96" t="s">
        <v>51</v>
      </c>
      <c r="C96">
        <v>1</v>
      </c>
      <c r="D96">
        <v>1150</v>
      </c>
    </row>
    <row r="97" spans="1:4" x14ac:dyDescent="0.25">
      <c r="A97" t="s">
        <v>103</v>
      </c>
      <c r="B97" t="s">
        <v>51</v>
      </c>
      <c r="C97">
        <v>2</v>
      </c>
      <c r="D97">
        <v>1152</v>
      </c>
    </row>
    <row r="98" spans="1:4" x14ac:dyDescent="0.25">
      <c r="A98" t="s">
        <v>104</v>
      </c>
      <c r="B98" t="s">
        <v>90</v>
      </c>
      <c r="C98">
        <v>3</v>
      </c>
      <c r="D98">
        <v>1165.4000000000001</v>
      </c>
    </row>
    <row r="99" spans="1:4" x14ac:dyDescent="0.25">
      <c r="A99" t="s">
        <v>105</v>
      </c>
      <c r="B99" t="s">
        <v>94</v>
      </c>
      <c r="C99">
        <v>1</v>
      </c>
      <c r="D99">
        <v>1123</v>
      </c>
    </row>
    <row r="100" spans="1:4" x14ac:dyDescent="0.25">
      <c r="A100" t="s">
        <v>105</v>
      </c>
      <c r="B100" t="s">
        <v>94</v>
      </c>
      <c r="C100">
        <v>2</v>
      </c>
      <c r="D100">
        <v>1122</v>
      </c>
    </row>
    <row r="101" spans="1:4" x14ac:dyDescent="0.25">
      <c r="A101" t="s">
        <v>106</v>
      </c>
      <c r="B101" t="s">
        <v>107</v>
      </c>
      <c r="C101">
        <v>1</v>
      </c>
      <c r="D101">
        <v>1225</v>
      </c>
    </row>
    <row r="102" spans="1:4" x14ac:dyDescent="0.25">
      <c r="A102" t="s">
        <v>108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7CA7-58AB-4B77-9D51-0440EDAFFFFF}">
  <dimension ref="A1:J62"/>
  <sheetViews>
    <sheetView workbookViewId="0">
      <selection activeCell="N12" sqref="N12"/>
    </sheetView>
  </sheetViews>
  <sheetFormatPr defaultRowHeight="15" x14ac:dyDescent="0.25"/>
  <cols>
    <col min="1" max="1" width="42.140625" customWidth="1"/>
    <col min="3" max="3" width="23.42578125" customWidth="1"/>
    <col min="4" max="4" width="17.28515625" customWidth="1"/>
    <col min="9" max="9" width="36.85546875" customWidth="1"/>
  </cols>
  <sheetData>
    <row r="1" spans="1:10" x14ac:dyDescent="0.25">
      <c r="A1" s="2" t="s">
        <v>14</v>
      </c>
      <c r="B1" t="s">
        <v>15</v>
      </c>
      <c r="C1" t="s">
        <v>111</v>
      </c>
      <c r="D1" t="s">
        <v>117</v>
      </c>
    </row>
    <row r="2" spans="1:10" x14ac:dyDescent="0.25">
      <c r="A2" t="s">
        <v>17</v>
      </c>
      <c r="B2" t="s">
        <v>18</v>
      </c>
      <c r="C2">
        <f>Sheet2!D3+Sheet2!D4</f>
        <v>1817.8</v>
      </c>
      <c r="D2">
        <f>C2*0.507834574104502</f>
        <v>923.14168880716363</v>
      </c>
    </row>
    <row r="3" spans="1:10" x14ac:dyDescent="0.25">
      <c r="A3" t="s">
        <v>19</v>
      </c>
      <c r="B3" t="s">
        <v>20</v>
      </c>
      <c r="C3">
        <f>Sheet2!D5+Sheet2!D6</f>
        <v>1808</v>
      </c>
      <c r="D3">
        <f t="shared" ref="D3:D62" si="0">C3*0.507834574104502</f>
        <v>918.16490998093957</v>
      </c>
      <c r="I3" t="s">
        <v>115</v>
      </c>
      <c r="J3">
        <v>50595</v>
      </c>
    </row>
    <row r="4" spans="1:10" x14ac:dyDescent="0.25">
      <c r="A4" t="s">
        <v>21</v>
      </c>
      <c r="B4" t="s">
        <v>22</v>
      </c>
      <c r="C4">
        <f>Sheet2!D7+Sheet2!D8</f>
        <v>2337</v>
      </c>
      <c r="D4">
        <f t="shared" si="0"/>
        <v>1186.8093996822211</v>
      </c>
      <c r="I4" t="s">
        <v>114</v>
      </c>
      <c r="J4">
        <f>SUM(C2:C62)</f>
        <v>99628.900000000009</v>
      </c>
    </row>
    <row r="5" spans="1:10" x14ac:dyDescent="0.25">
      <c r="A5" t="s">
        <v>23</v>
      </c>
      <c r="B5" t="s">
        <v>24</v>
      </c>
      <c r="C5">
        <f>Sheet2!D9+Sheet2!D10+Sheet2!D11</f>
        <v>3309.4</v>
      </c>
      <c r="D5">
        <f t="shared" si="0"/>
        <v>1680.6277395414388</v>
      </c>
    </row>
    <row r="6" spans="1:10" x14ac:dyDescent="0.25">
      <c r="A6" t="s">
        <v>25</v>
      </c>
      <c r="B6" t="s">
        <v>26</v>
      </c>
      <c r="C6">
        <f>SUM(Sheet2!D12:D13)</f>
        <v>1870</v>
      </c>
      <c r="D6">
        <f t="shared" si="0"/>
        <v>949.65065357541869</v>
      </c>
      <c r="I6" t="s">
        <v>116</v>
      </c>
      <c r="J6">
        <f>J3/J4</f>
        <v>0.50783457410450172</v>
      </c>
    </row>
    <row r="7" spans="1:10" x14ac:dyDescent="0.25">
      <c r="A7" t="s">
        <v>27</v>
      </c>
      <c r="B7" t="s">
        <v>22</v>
      </c>
      <c r="C7">
        <f>SUM(Sheet2!D14:D15)</f>
        <v>2300</v>
      </c>
      <c r="D7">
        <f t="shared" si="0"/>
        <v>1168.0195204403544</v>
      </c>
    </row>
    <row r="8" spans="1:10" x14ac:dyDescent="0.25">
      <c r="A8" t="s">
        <v>28</v>
      </c>
      <c r="B8" t="s">
        <v>29</v>
      </c>
      <c r="C8">
        <f>Sheet2!D16</f>
        <v>1190</v>
      </c>
      <c r="D8">
        <f t="shared" si="0"/>
        <v>604.32314318435726</v>
      </c>
    </row>
    <row r="9" spans="1:10" x14ac:dyDescent="0.25">
      <c r="A9" t="s">
        <v>30</v>
      </c>
      <c r="B9" t="s">
        <v>31</v>
      </c>
      <c r="C9">
        <f>SUM(Sheet2!D17:D18)</f>
        <v>1707.8</v>
      </c>
      <c r="D9">
        <f t="shared" si="0"/>
        <v>867.27988565566841</v>
      </c>
    </row>
    <row r="10" spans="1:10" x14ac:dyDescent="0.25">
      <c r="A10" t="s">
        <v>32</v>
      </c>
      <c r="B10" t="s">
        <v>33</v>
      </c>
      <c r="C10">
        <f>SUM(Sheet2!D19:D20)</f>
        <v>2310.1999999999998</v>
      </c>
      <c r="D10">
        <f t="shared" si="0"/>
        <v>1173.1994330962202</v>
      </c>
    </row>
    <row r="11" spans="1:10" x14ac:dyDescent="0.25">
      <c r="A11" t="s">
        <v>34</v>
      </c>
      <c r="B11" t="s">
        <v>22</v>
      </c>
      <c r="C11">
        <f>Sheet2!D21</f>
        <v>1060</v>
      </c>
      <c r="D11">
        <f t="shared" si="0"/>
        <v>538.30464855077207</v>
      </c>
    </row>
    <row r="12" spans="1:10" x14ac:dyDescent="0.25">
      <c r="A12" t="s">
        <v>35</v>
      </c>
      <c r="B12" t="s">
        <v>36</v>
      </c>
      <c r="C12">
        <f>Sheet2!D22</f>
        <v>1177</v>
      </c>
      <c r="D12">
        <f t="shared" si="0"/>
        <v>597.7212937209988</v>
      </c>
    </row>
    <row r="13" spans="1:10" x14ac:dyDescent="0.25">
      <c r="A13" t="s">
        <v>37</v>
      </c>
      <c r="B13" t="s">
        <v>38</v>
      </c>
      <c r="C13">
        <f>SUM(Sheet2!D23:D24)</f>
        <v>2400</v>
      </c>
      <c r="D13">
        <f t="shared" si="0"/>
        <v>1218.8029778508046</v>
      </c>
    </row>
    <row r="14" spans="1:10" x14ac:dyDescent="0.25">
      <c r="A14" t="s">
        <v>39</v>
      </c>
      <c r="B14" t="s">
        <v>40</v>
      </c>
      <c r="C14">
        <f>Sheet2!D25</f>
        <v>770</v>
      </c>
      <c r="D14">
        <f t="shared" si="0"/>
        <v>391.03262206046651</v>
      </c>
    </row>
    <row r="15" spans="1:10" x14ac:dyDescent="0.25">
      <c r="A15" t="s">
        <v>41</v>
      </c>
      <c r="B15" t="s">
        <v>42</v>
      </c>
      <c r="C15">
        <f>Sheet2!D26</f>
        <v>894</v>
      </c>
      <c r="D15">
        <f t="shared" si="0"/>
        <v>454.00410924942474</v>
      </c>
    </row>
    <row r="16" spans="1:10" x14ac:dyDescent="0.25">
      <c r="A16" t="s">
        <v>43</v>
      </c>
      <c r="B16" t="s">
        <v>44</v>
      </c>
      <c r="C16">
        <f>SUM(Sheet2!D27:D28)</f>
        <v>2240</v>
      </c>
      <c r="D16">
        <f t="shared" si="0"/>
        <v>1137.5494459940844</v>
      </c>
    </row>
    <row r="17" spans="1:4" x14ac:dyDescent="0.25">
      <c r="A17" t="s">
        <v>45</v>
      </c>
      <c r="B17" t="s">
        <v>46</v>
      </c>
      <c r="C17">
        <f>SUM(Sheet2!D29:D30)</f>
        <v>2177</v>
      </c>
      <c r="D17">
        <f t="shared" si="0"/>
        <v>1105.5558678255006</v>
      </c>
    </row>
    <row r="18" spans="1:4" x14ac:dyDescent="0.25">
      <c r="A18" t="s">
        <v>47</v>
      </c>
      <c r="B18" t="s">
        <v>22</v>
      </c>
      <c r="C18">
        <f>SUM(Sheet2!D31:D32)</f>
        <v>1797</v>
      </c>
      <c r="D18">
        <f t="shared" si="0"/>
        <v>912.57872966578998</v>
      </c>
    </row>
    <row r="19" spans="1:4" x14ac:dyDescent="0.25">
      <c r="A19" t="s">
        <v>48</v>
      </c>
      <c r="B19" t="s">
        <v>49</v>
      </c>
      <c r="C19">
        <f>Sheet2!D33</f>
        <v>601.4</v>
      </c>
      <c r="D19">
        <f t="shared" si="0"/>
        <v>305.41171286644743</v>
      </c>
    </row>
    <row r="20" spans="1:4" x14ac:dyDescent="0.25">
      <c r="A20" t="s">
        <v>50</v>
      </c>
      <c r="B20" t="s">
        <v>51</v>
      </c>
      <c r="C20">
        <f>SUM(Sheet2!D34:D35)</f>
        <v>1759</v>
      </c>
      <c r="D20">
        <f t="shared" si="0"/>
        <v>893.28101584981891</v>
      </c>
    </row>
    <row r="21" spans="1:4" x14ac:dyDescent="0.25">
      <c r="A21" t="s">
        <v>52</v>
      </c>
      <c r="B21" t="s">
        <v>46</v>
      </c>
      <c r="C21">
        <f>Sheet2!D36</f>
        <v>1141</v>
      </c>
      <c r="D21">
        <f t="shared" si="0"/>
        <v>579.43924905323672</v>
      </c>
    </row>
    <row r="22" spans="1:4" x14ac:dyDescent="0.25">
      <c r="A22" t="s">
        <v>53</v>
      </c>
      <c r="B22" t="s">
        <v>54</v>
      </c>
      <c r="C22">
        <f>Sheet2!D37</f>
        <v>1401</v>
      </c>
      <c r="D22">
        <f t="shared" si="0"/>
        <v>711.47623832040722</v>
      </c>
    </row>
    <row r="23" spans="1:4" x14ac:dyDescent="0.25">
      <c r="A23" t="s">
        <v>55</v>
      </c>
      <c r="B23" t="s">
        <v>33</v>
      </c>
      <c r="C23">
        <f>Sheet2!D38</f>
        <v>741</v>
      </c>
      <c r="D23">
        <f t="shared" si="0"/>
        <v>376.30541941143593</v>
      </c>
    </row>
    <row r="24" spans="1:4" x14ac:dyDescent="0.25">
      <c r="A24" t="s">
        <v>56</v>
      </c>
      <c r="B24" t="s">
        <v>26</v>
      </c>
      <c r="C24">
        <f>Sheet2!D39</f>
        <v>932</v>
      </c>
      <c r="D24">
        <f t="shared" si="0"/>
        <v>473.30182306539581</v>
      </c>
    </row>
    <row r="25" spans="1:4" x14ac:dyDescent="0.25">
      <c r="A25" t="s">
        <v>57</v>
      </c>
      <c r="B25" t="s">
        <v>58</v>
      </c>
      <c r="C25">
        <f>Sheet2!D40</f>
        <v>1000.4</v>
      </c>
      <c r="D25">
        <f t="shared" si="0"/>
        <v>508.03770793414373</v>
      </c>
    </row>
    <row r="26" spans="1:4" x14ac:dyDescent="0.25">
      <c r="A26" t="s">
        <v>59</v>
      </c>
      <c r="B26" t="s">
        <v>58</v>
      </c>
      <c r="C26">
        <f>Sheet2!D41</f>
        <v>1041.3</v>
      </c>
      <c r="D26">
        <f t="shared" si="0"/>
        <v>528.80814201501789</v>
      </c>
    </row>
    <row r="27" spans="1:4" x14ac:dyDescent="0.25">
      <c r="A27" t="s">
        <v>60</v>
      </c>
      <c r="B27" t="s">
        <v>58</v>
      </c>
      <c r="C27">
        <f>Sheet2!D42</f>
        <v>851</v>
      </c>
      <c r="D27">
        <f t="shared" si="0"/>
        <v>432.16722256293116</v>
      </c>
    </row>
    <row r="28" spans="1:4" x14ac:dyDescent="0.25">
      <c r="A28" t="s">
        <v>61</v>
      </c>
      <c r="B28" t="s">
        <v>24</v>
      </c>
      <c r="C28">
        <f>SUM(Sheet2!D43:D44)</f>
        <v>1751</v>
      </c>
      <c r="D28">
        <f t="shared" si="0"/>
        <v>889.21833925698286</v>
      </c>
    </row>
    <row r="29" spans="1:4" x14ac:dyDescent="0.25">
      <c r="A29" t="s">
        <v>62</v>
      </c>
      <c r="B29" t="s">
        <v>22</v>
      </c>
      <c r="C29">
        <f>SUM(Sheet2!D45:D46)</f>
        <v>2264.4</v>
      </c>
      <c r="D29">
        <f t="shared" si="0"/>
        <v>1149.9406096022342</v>
      </c>
    </row>
    <row r="30" spans="1:4" x14ac:dyDescent="0.25">
      <c r="A30" t="s">
        <v>63</v>
      </c>
      <c r="B30" t="s">
        <v>20</v>
      </c>
      <c r="C30">
        <f>SUM(Sheet2!D47:D48)</f>
        <v>2241.8000000000002</v>
      </c>
      <c r="D30">
        <f t="shared" si="0"/>
        <v>1138.4635482274725</v>
      </c>
    </row>
    <row r="31" spans="1:4" x14ac:dyDescent="0.25">
      <c r="A31" t="s">
        <v>64</v>
      </c>
      <c r="B31" t="s">
        <v>26</v>
      </c>
      <c r="C31">
        <f>SUM(Sheet2!D49:D50)</f>
        <v>2315.6</v>
      </c>
      <c r="D31">
        <f t="shared" si="0"/>
        <v>1175.9417397963846</v>
      </c>
    </row>
    <row r="32" spans="1:4" x14ac:dyDescent="0.25">
      <c r="A32" t="s">
        <v>65</v>
      </c>
      <c r="B32" t="s">
        <v>66</v>
      </c>
      <c r="C32">
        <f>SUM(Sheet2!D51:D52)</f>
        <v>2087.8000000000002</v>
      </c>
      <c r="D32">
        <f t="shared" si="0"/>
        <v>1060.2570238153792</v>
      </c>
    </row>
    <row r="33" spans="1:4" x14ac:dyDescent="0.25">
      <c r="A33" t="s">
        <v>67</v>
      </c>
      <c r="B33" t="s">
        <v>68</v>
      </c>
      <c r="C33">
        <f>Sheet2!D53</f>
        <v>617</v>
      </c>
      <c r="D33">
        <f t="shared" si="0"/>
        <v>313.3339322224777</v>
      </c>
    </row>
    <row r="34" spans="1:4" x14ac:dyDescent="0.25">
      <c r="A34" t="s">
        <v>69</v>
      </c>
      <c r="B34" t="s">
        <v>58</v>
      </c>
      <c r="C34">
        <f>SUM(Sheet2!D54:D55)</f>
        <v>1916</v>
      </c>
      <c r="D34">
        <f t="shared" si="0"/>
        <v>973.01104398422569</v>
      </c>
    </row>
    <row r="35" spans="1:4" x14ac:dyDescent="0.25">
      <c r="A35" t="s">
        <v>70</v>
      </c>
      <c r="B35" t="s">
        <v>71</v>
      </c>
      <c r="C35">
        <f>SUM(Sheet2!D56:D57)</f>
        <v>1892</v>
      </c>
      <c r="D35">
        <f t="shared" si="0"/>
        <v>960.82301420571764</v>
      </c>
    </row>
    <row r="36" spans="1:4" x14ac:dyDescent="0.25">
      <c r="A36" t="s">
        <v>72</v>
      </c>
      <c r="B36" t="s">
        <v>33</v>
      </c>
      <c r="C36">
        <f>SUM(Sheet2!D58:D60)</f>
        <v>2554</v>
      </c>
      <c r="D36">
        <f t="shared" si="0"/>
        <v>1297.009502262898</v>
      </c>
    </row>
    <row r="37" spans="1:4" x14ac:dyDescent="0.25">
      <c r="A37" t="s">
        <v>73</v>
      </c>
      <c r="B37" t="s">
        <v>74</v>
      </c>
      <c r="C37">
        <f>Sheet2!D61</f>
        <v>607.70000000000005</v>
      </c>
      <c r="D37">
        <f t="shared" si="0"/>
        <v>308.61107068330585</v>
      </c>
    </row>
    <row r="38" spans="1:4" x14ac:dyDescent="0.25">
      <c r="A38" t="s">
        <v>75</v>
      </c>
      <c r="B38" t="s">
        <v>46</v>
      </c>
      <c r="C38">
        <f>Sheet2!D62</f>
        <v>801.8</v>
      </c>
      <c r="D38">
        <f t="shared" si="0"/>
        <v>407.18176151698964</v>
      </c>
    </row>
    <row r="39" spans="1:4" x14ac:dyDescent="0.25">
      <c r="A39" t="s">
        <v>76</v>
      </c>
      <c r="B39" t="s">
        <v>77</v>
      </c>
      <c r="C39">
        <f>SUM(Sheet2!D63:D65)</f>
        <v>3937</v>
      </c>
      <c r="D39">
        <f t="shared" si="0"/>
        <v>1999.3447182494242</v>
      </c>
    </row>
    <row r="40" spans="1:4" x14ac:dyDescent="0.25">
      <c r="A40" t="s">
        <v>78</v>
      </c>
      <c r="B40" t="s">
        <v>20</v>
      </c>
      <c r="C40">
        <f>SUM(Sheet2!D66:D67)</f>
        <v>2450.4</v>
      </c>
      <c r="D40">
        <f t="shared" si="0"/>
        <v>1244.3978403856715</v>
      </c>
    </row>
    <row r="41" spans="1:4" x14ac:dyDescent="0.25">
      <c r="A41" t="s">
        <v>79</v>
      </c>
      <c r="B41" t="s">
        <v>42</v>
      </c>
      <c r="C41">
        <f>Sheet2!D68</f>
        <v>1240</v>
      </c>
      <c r="D41">
        <f t="shared" si="0"/>
        <v>629.71487188958247</v>
      </c>
    </row>
    <row r="42" spans="1:4" x14ac:dyDescent="0.25">
      <c r="A42" t="s">
        <v>80</v>
      </c>
      <c r="B42" t="s">
        <v>81</v>
      </c>
      <c r="C42">
        <f>Sheet2!D69</f>
        <v>677.2</v>
      </c>
      <c r="D42">
        <f t="shared" si="0"/>
        <v>343.90557358356875</v>
      </c>
    </row>
    <row r="43" spans="1:4" x14ac:dyDescent="0.25">
      <c r="A43" t="s">
        <v>82</v>
      </c>
      <c r="B43" t="s">
        <v>83</v>
      </c>
      <c r="C43">
        <f>SUM(Sheet2!D70:D71)</f>
        <v>1193.2</v>
      </c>
      <c r="D43">
        <f t="shared" si="0"/>
        <v>605.94821382149178</v>
      </c>
    </row>
    <row r="44" spans="1:4" x14ac:dyDescent="0.25">
      <c r="A44" t="s">
        <v>84</v>
      </c>
      <c r="B44" t="s">
        <v>68</v>
      </c>
      <c r="C44">
        <f>SUM(Sheet2!D72:D73)</f>
        <v>1040</v>
      </c>
      <c r="D44">
        <f t="shared" si="0"/>
        <v>528.14795706868199</v>
      </c>
    </row>
    <row r="45" spans="1:4" x14ac:dyDescent="0.25">
      <c r="A45" t="s">
        <v>85</v>
      </c>
      <c r="B45" t="s">
        <v>74</v>
      </c>
      <c r="C45">
        <f>Sheet2!D74</f>
        <v>1172</v>
      </c>
      <c r="D45">
        <f t="shared" si="0"/>
        <v>595.18212085047628</v>
      </c>
    </row>
    <row r="46" spans="1:4" x14ac:dyDescent="0.25">
      <c r="A46" t="s">
        <v>86</v>
      </c>
      <c r="B46" t="s">
        <v>74</v>
      </c>
      <c r="C46">
        <f>SUM(Sheet2!D75:D76)</f>
        <v>2328.1999999999998</v>
      </c>
      <c r="D46">
        <f t="shared" si="0"/>
        <v>1182.3404554301014</v>
      </c>
    </row>
    <row r="47" spans="1:4" x14ac:dyDescent="0.25">
      <c r="A47" t="s">
        <v>87</v>
      </c>
      <c r="B47" t="s">
        <v>22</v>
      </c>
      <c r="C47">
        <f>SUM(Sheet2!D77:D78)</f>
        <v>1819</v>
      </c>
      <c r="D47">
        <f t="shared" si="0"/>
        <v>923.75109029608905</v>
      </c>
    </row>
    <row r="48" spans="1:4" x14ac:dyDescent="0.25">
      <c r="A48" t="s">
        <v>88</v>
      </c>
      <c r="B48" t="s">
        <v>58</v>
      </c>
      <c r="C48">
        <f>Sheet2!D79</f>
        <v>582</v>
      </c>
      <c r="D48">
        <f t="shared" si="0"/>
        <v>295.55972212882011</v>
      </c>
    </row>
    <row r="49" spans="1:4" x14ac:dyDescent="0.25">
      <c r="A49" t="s">
        <v>89</v>
      </c>
      <c r="B49" t="s">
        <v>90</v>
      </c>
      <c r="C49">
        <f>Sheet2!D80</f>
        <v>967.5</v>
      </c>
      <c r="D49">
        <f t="shared" si="0"/>
        <v>491.32995044610561</v>
      </c>
    </row>
    <row r="50" spans="1:4" x14ac:dyDescent="0.25">
      <c r="A50" t="s">
        <v>91</v>
      </c>
      <c r="B50" t="s">
        <v>92</v>
      </c>
      <c r="C50">
        <f>Sheet2!D81</f>
        <v>1249.0999999999999</v>
      </c>
      <c r="D50">
        <f t="shared" si="0"/>
        <v>634.33616651393334</v>
      </c>
    </row>
    <row r="51" spans="1:4" x14ac:dyDescent="0.25">
      <c r="A51" t="s">
        <v>93</v>
      </c>
      <c r="B51" t="s">
        <v>94</v>
      </c>
      <c r="C51">
        <f>SUM(Sheet2!D82:D83)</f>
        <v>2277.6999999999998</v>
      </c>
      <c r="D51">
        <f t="shared" si="0"/>
        <v>1156.694809437824</v>
      </c>
    </row>
    <row r="52" spans="1:4" x14ac:dyDescent="0.25">
      <c r="A52" t="s">
        <v>95</v>
      </c>
      <c r="B52" t="s">
        <v>38</v>
      </c>
      <c r="C52">
        <f>SUM(Sheet2!D84:D85)</f>
        <v>2560</v>
      </c>
      <c r="D52">
        <f t="shared" si="0"/>
        <v>1300.056509707525</v>
      </c>
    </row>
    <row r="53" spans="1:4" x14ac:dyDescent="0.25">
      <c r="A53" t="s">
        <v>96</v>
      </c>
      <c r="B53" t="s">
        <v>97</v>
      </c>
      <c r="C53">
        <f>SUM(Sheet2!D86:D87)</f>
        <v>1968</v>
      </c>
      <c r="D53">
        <f t="shared" si="0"/>
        <v>999.41844183765988</v>
      </c>
    </row>
    <row r="54" spans="1:4" x14ac:dyDescent="0.25">
      <c r="A54" t="s">
        <v>98</v>
      </c>
      <c r="B54" t="s">
        <v>71</v>
      </c>
      <c r="C54">
        <f>SUM(Sheet2!D88:D89)</f>
        <v>1676</v>
      </c>
      <c r="D54">
        <f t="shared" si="0"/>
        <v>851.13074619914528</v>
      </c>
    </row>
    <row r="55" spans="1:4" x14ac:dyDescent="0.25">
      <c r="A55" t="s">
        <v>99</v>
      </c>
      <c r="B55" t="s">
        <v>20</v>
      </c>
      <c r="C55">
        <f>SUM(Sheet2!D90:D91)</f>
        <v>2494</v>
      </c>
      <c r="D55">
        <f t="shared" si="0"/>
        <v>1266.5394278166279</v>
      </c>
    </row>
    <row r="56" spans="1:4" x14ac:dyDescent="0.25">
      <c r="A56" t="s">
        <v>100</v>
      </c>
      <c r="B56" t="s">
        <v>20</v>
      </c>
      <c r="C56">
        <f>Sheet2!D92</f>
        <v>802.8</v>
      </c>
      <c r="D56">
        <f t="shared" si="0"/>
        <v>407.68959609109413</v>
      </c>
    </row>
    <row r="57" spans="1:4" x14ac:dyDescent="0.25">
      <c r="A57" t="s">
        <v>101</v>
      </c>
      <c r="B57" t="s">
        <v>97</v>
      </c>
      <c r="C57">
        <f>SUM(Sheet2!D93:D94)</f>
        <v>1604</v>
      </c>
      <c r="D57">
        <f t="shared" si="0"/>
        <v>814.56665686362112</v>
      </c>
    </row>
    <row r="58" spans="1:4" x14ac:dyDescent="0.25">
      <c r="A58" t="s">
        <v>102</v>
      </c>
      <c r="B58" t="s">
        <v>33</v>
      </c>
      <c r="C58">
        <f>Sheet2!D95</f>
        <v>971</v>
      </c>
      <c r="D58">
        <f t="shared" si="0"/>
        <v>493.10737145547137</v>
      </c>
    </row>
    <row r="59" spans="1:4" x14ac:dyDescent="0.25">
      <c r="A59" t="s">
        <v>103</v>
      </c>
      <c r="B59" t="s">
        <v>51</v>
      </c>
      <c r="C59">
        <f>SUM(Sheet2!D96:D97)</f>
        <v>2302</v>
      </c>
      <c r="D59">
        <f t="shared" si="0"/>
        <v>1169.0351895885635</v>
      </c>
    </row>
    <row r="60" spans="1:4" x14ac:dyDescent="0.25">
      <c r="A60" t="s">
        <v>104</v>
      </c>
      <c r="B60" t="s">
        <v>90</v>
      </c>
      <c r="C60">
        <f>Sheet2!D98</f>
        <v>1165.4000000000001</v>
      </c>
      <c r="D60">
        <f t="shared" si="0"/>
        <v>591.83041266138662</v>
      </c>
    </row>
    <row r="61" spans="1:4" x14ac:dyDescent="0.25">
      <c r="A61" t="s">
        <v>105</v>
      </c>
      <c r="B61" t="s">
        <v>94</v>
      </c>
      <c r="C61">
        <f>SUM(Sheet2!D99:D100)</f>
        <v>2245</v>
      </c>
      <c r="D61">
        <f t="shared" si="0"/>
        <v>1140.0886188646068</v>
      </c>
    </row>
    <row r="62" spans="1:4" x14ac:dyDescent="0.25">
      <c r="A62" t="s">
        <v>106</v>
      </c>
      <c r="B62" t="s">
        <v>107</v>
      </c>
      <c r="C62">
        <f>Sheet2!D101</f>
        <v>1225</v>
      </c>
      <c r="D62">
        <f t="shared" si="0"/>
        <v>622.09735327801491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589-F129-4944-946C-99B0E4ACB242}">
  <dimension ref="A1:I62"/>
  <sheetViews>
    <sheetView workbookViewId="0">
      <selection activeCell="A2" sqref="A2:B62"/>
    </sheetView>
  </sheetViews>
  <sheetFormatPr defaultRowHeight="15" x14ac:dyDescent="0.25"/>
  <cols>
    <col min="1" max="1" width="30.85546875" customWidth="1"/>
    <col min="2" max="2" width="17.42578125" customWidth="1"/>
    <col min="3" max="3" width="30.85546875" customWidth="1"/>
    <col min="8" max="8" width="39.28515625" customWidth="1"/>
    <col min="9" max="9" width="14" customWidth="1"/>
  </cols>
  <sheetData>
    <row r="1" spans="1:9" x14ac:dyDescent="0.25">
      <c r="A1" t="s">
        <v>14</v>
      </c>
      <c r="B1" t="s">
        <v>117</v>
      </c>
      <c r="C1" t="s">
        <v>111</v>
      </c>
      <c r="D1" t="s">
        <v>15</v>
      </c>
    </row>
    <row r="2" spans="1:9" x14ac:dyDescent="0.25">
      <c r="A2" t="s">
        <v>17</v>
      </c>
      <c r="B2">
        <v>923.14168880716363</v>
      </c>
      <c r="C2">
        <v>1817.8</v>
      </c>
      <c r="D2" t="s">
        <v>18</v>
      </c>
    </row>
    <row r="3" spans="1:9" x14ac:dyDescent="0.25">
      <c r="A3" t="s">
        <v>19</v>
      </c>
      <c r="B3">
        <v>918.16490998093957</v>
      </c>
      <c r="C3">
        <v>1808</v>
      </c>
      <c r="D3" t="s">
        <v>20</v>
      </c>
      <c r="H3" t="s">
        <v>115</v>
      </c>
      <c r="I3">
        <v>50595</v>
      </c>
    </row>
    <row r="4" spans="1:9" x14ac:dyDescent="0.25">
      <c r="A4" t="s">
        <v>21</v>
      </c>
      <c r="B4">
        <v>1186.8093996822211</v>
      </c>
      <c r="C4">
        <v>2337</v>
      </c>
      <c r="D4" t="s">
        <v>22</v>
      </c>
      <c r="H4" t="s">
        <v>114</v>
      </c>
      <c r="I4">
        <v>99628.900000000009</v>
      </c>
    </row>
    <row r="5" spans="1:9" x14ac:dyDescent="0.25">
      <c r="A5" t="s">
        <v>23</v>
      </c>
      <c r="B5">
        <v>1680.6277395414388</v>
      </c>
      <c r="C5">
        <v>3309.4</v>
      </c>
      <c r="D5" t="s">
        <v>24</v>
      </c>
    </row>
    <row r="6" spans="1:9" x14ac:dyDescent="0.25">
      <c r="A6" t="s">
        <v>25</v>
      </c>
      <c r="B6">
        <v>949.65065357541869</v>
      </c>
      <c r="C6">
        <v>1870</v>
      </c>
      <c r="D6" t="s">
        <v>26</v>
      </c>
      <c r="H6" t="s">
        <v>116</v>
      </c>
      <c r="I6">
        <v>0.50783457410450172</v>
      </c>
    </row>
    <row r="7" spans="1:9" x14ac:dyDescent="0.25">
      <c r="A7" t="s">
        <v>27</v>
      </c>
      <c r="B7">
        <v>1168.0195204403544</v>
      </c>
      <c r="C7">
        <v>2300</v>
      </c>
      <c r="D7" t="s">
        <v>22</v>
      </c>
    </row>
    <row r="8" spans="1:9" x14ac:dyDescent="0.25">
      <c r="A8" t="s">
        <v>28</v>
      </c>
      <c r="B8">
        <v>604.32314318435726</v>
      </c>
      <c r="C8">
        <v>1190</v>
      </c>
      <c r="D8" t="s">
        <v>29</v>
      </c>
    </row>
    <row r="9" spans="1:9" x14ac:dyDescent="0.25">
      <c r="A9" t="s">
        <v>30</v>
      </c>
      <c r="B9">
        <v>867.27988565566841</v>
      </c>
      <c r="C9">
        <v>1707.8</v>
      </c>
      <c r="D9" t="s">
        <v>31</v>
      </c>
    </row>
    <row r="10" spans="1:9" x14ac:dyDescent="0.25">
      <c r="A10" t="s">
        <v>32</v>
      </c>
      <c r="B10">
        <v>1173.1994330962202</v>
      </c>
      <c r="C10">
        <v>2310.1999999999998</v>
      </c>
      <c r="D10" t="s">
        <v>33</v>
      </c>
    </row>
    <row r="11" spans="1:9" x14ac:dyDescent="0.25">
      <c r="A11" t="s">
        <v>34</v>
      </c>
      <c r="B11">
        <v>538.30464855077207</v>
      </c>
      <c r="C11">
        <v>1060</v>
      </c>
      <c r="D11" t="s">
        <v>22</v>
      </c>
    </row>
    <row r="12" spans="1:9" x14ac:dyDescent="0.25">
      <c r="A12" t="s">
        <v>35</v>
      </c>
      <c r="B12">
        <v>597.7212937209988</v>
      </c>
      <c r="C12">
        <v>1177</v>
      </c>
      <c r="D12" t="s">
        <v>36</v>
      </c>
    </row>
    <row r="13" spans="1:9" x14ac:dyDescent="0.25">
      <c r="A13" t="s">
        <v>37</v>
      </c>
      <c r="B13">
        <v>1218.8029778508046</v>
      </c>
      <c r="C13">
        <v>2400</v>
      </c>
      <c r="D13" t="s">
        <v>38</v>
      </c>
    </row>
    <row r="14" spans="1:9" x14ac:dyDescent="0.25">
      <c r="A14" t="s">
        <v>39</v>
      </c>
      <c r="B14">
        <v>391.03262206046651</v>
      </c>
      <c r="C14">
        <v>770</v>
      </c>
      <c r="D14" t="s">
        <v>40</v>
      </c>
    </row>
    <row r="15" spans="1:9" x14ac:dyDescent="0.25">
      <c r="A15" t="s">
        <v>41</v>
      </c>
      <c r="B15">
        <v>454.00410924942474</v>
      </c>
      <c r="C15">
        <v>894</v>
      </c>
      <c r="D15" t="s">
        <v>42</v>
      </c>
    </row>
    <row r="16" spans="1:9" x14ac:dyDescent="0.25">
      <c r="A16" t="s">
        <v>43</v>
      </c>
      <c r="B16">
        <v>1137.5494459940844</v>
      </c>
      <c r="C16">
        <v>2240</v>
      </c>
      <c r="D16" t="s">
        <v>44</v>
      </c>
    </row>
    <row r="17" spans="1:4" x14ac:dyDescent="0.25">
      <c r="A17" t="s">
        <v>45</v>
      </c>
      <c r="B17">
        <v>1105.5558678255006</v>
      </c>
      <c r="C17">
        <v>2177</v>
      </c>
      <c r="D17" t="s">
        <v>46</v>
      </c>
    </row>
    <row r="18" spans="1:4" x14ac:dyDescent="0.25">
      <c r="A18" t="s">
        <v>47</v>
      </c>
      <c r="B18">
        <v>912.57872966578998</v>
      </c>
      <c r="C18">
        <v>1797</v>
      </c>
      <c r="D18" t="s">
        <v>22</v>
      </c>
    </row>
    <row r="19" spans="1:4" x14ac:dyDescent="0.25">
      <c r="A19" t="s">
        <v>48</v>
      </c>
      <c r="B19">
        <v>305.41171286644743</v>
      </c>
      <c r="C19">
        <v>601.4</v>
      </c>
      <c r="D19" t="s">
        <v>49</v>
      </c>
    </row>
    <row r="20" spans="1:4" x14ac:dyDescent="0.25">
      <c r="A20" t="s">
        <v>50</v>
      </c>
      <c r="B20">
        <v>893.28101584981891</v>
      </c>
      <c r="C20">
        <v>1759</v>
      </c>
      <c r="D20" t="s">
        <v>51</v>
      </c>
    </row>
    <row r="21" spans="1:4" x14ac:dyDescent="0.25">
      <c r="A21" t="s">
        <v>52</v>
      </c>
      <c r="B21">
        <v>579.43924905323672</v>
      </c>
      <c r="C21">
        <v>1141</v>
      </c>
      <c r="D21" t="s">
        <v>46</v>
      </c>
    </row>
    <row r="22" spans="1:4" x14ac:dyDescent="0.25">
      <c r="A22" t="s">
        <v>53</v>
      </c>
      <c r="B22">
        <v>711.47623832040722</v>
      </c>
      <c r="C22">
        <v>1401</v>
      </c>
      <c r="D22" t="s">
        <v>54</v>
      </c>
    </row>
    <row r="23" spans="1:4" x14ac:dyDescent="0.25">
      <c r="A23" t="s">
        <v>55</v>
      </c>
      <c r="B23">
        <v>376.30541941143593</v>
      </c>
      <c r="C23">
        <v>741</v>
      </c>
      <c r="D23" t="s">
        <v>33</v>
      </c>
    </row>
    <row r="24" spans="1:4" x14ac:dyDescent="0.25">
      <c r="A24" t="s">
        <v>56</v>
      </c>
      <c r="B24">
        <v>473.30182306539581</v>
      </c>
      <c r="C24">
        <v>932</v>
      </c>
      <c r="D24" t="s">
        <v>26</v>
      </c>
    </row>
    <row r="25" spans="1:4" x14ac:dyDescent="0.25">
      <c r="A25" t="s">
        <v>57</v>
      </c>
      <c r="B25">
        <v>508.03770793414373</v>
      </c>
      <c r="C25">
        <v>1000.4</v>
      </c>
      <c r="D25" t="s">
        <v>58</v>
      </c>
    </row>
    <row r="26" spans="1:4" x14ac:dyDescent="0.25">
      <c r="A26" t="s">
        <v>59</v>
      </c>
      <c r="B26">
        <v>528.80814201501789</v>
      </c>
      <c r="C26">
        <v>1041.3</v>
      </c>
      <c r="D26" t="s">
        <v>58</v>
      </c>
    </row>
    <row r="27" spans="1:4" x14ac:dyDescent="0.25">
      <c r="A27" t="s">
        <v>60</v>
      </c>
      <c r="B27">
        <v>432.16722256293116</v>
      </c>
      <c r="C27">
        <v>851</v>
      </c>
      <c r="D27" t="s">
        <v>58</v>
      </c>
    </row>
    <row r="28" spans="1:4" x14ac:dyDescent="0.25">
      <c r="A28" t="s">
        <v>61</v>
      </c>
      <c r="B28">
        <v>889.21833925698286</v>
      </c>
      <c r="C28">
        <v>1751</v>
      </c>
      <c r="D28" t="s">
        <v>24</v>
      </c>
    </row>
    <row r="29" spans="1:4" x14ac:dyDescent="0.25">
      <c r="A29" t="s">
        <v>62</v>
      </c>
      <c r="B29">
        <v>1149.9406096022342</v>
      </c>
      <c r="C29">
        <v>2264.4</v>
      </c>
      <c r="D29" t="s">
        <v>22</v>
      </c>
    </row>
    <row r="30" spans="1:4" x14ac:dyDescent="0.25">
      <c r="A30" t="s">
        <v>63</v>
      </c>
      <c r="B30">
        <v>1138.4635482274725</v>
      </c>
      <c r="C30">
        <v>2241.8000000000002</v>
      </c>
      <c r="D30" t="s">
        <v>20</v>
      </c>
    </row>
    <row r="31" spans="1:4" x14ac:dyDescent="0.25">
      <c r="A31" t="s">
        <v>64</v>
      </c>
      <c r="B31">
        <v>1175.9417397963846</v>
      </c>
      <c r="C31">
        <v>2315.6</v>
      </c>
      <c r="D31" t="s">
        <v>26</v>
      </c>
    </row>
    <row r="32" spans="1:4" x14ac:dyDescent="0.25">
      <c r="A32" t="s">
        <v>65</v>
      </c>
      <c r="B32">
        <v>1060.2570238153792</v>
      </c>
      <c r="C32">
        <v>2087.8000000000002</v>
      </c>
      <c r="D32" t="s">
        <v>66</v>
      </c>
    </row>
    <row r="33" spans="1:4" x14ac:dyDescent="0.25">
      <c r="A33" t="s">
        <v>67</v>
      </c>
      <c r="B33">
        <v>313.3339322224777</v>
      </c>
      <c r="C33">
        <v>617</v>
      </c>
      <c r="D33" t="s">
        <v>68</v>
      </c>
    </row>
    <row r="34" spans="1:4" x14ac:dyDescent="0.25">
      <c r="A34" t="s">
        <v>69</v>
      </c>
      <c r="B34">
        <v>973.01104398422569</v>
      </c>
      <c r="C34">
        <v>1916</v>
      </c>
      <c r="D34" t="s">
        <v>58</v>
      </c>
    </row>
    <row r="35" spans="1:4" x14ac:dyDescent="0.25">
      <c r="A35" t="s">
        <v>70</v>
      </c>
      <c r="B35">
        <v>960.82301420571764</v>
      </c>
      <c r="C35">
        <v>1892</v>
      </c>
      <c r="D35" t="s">
        <v>71</v>
      </c>
    </row>
    <row r="36" spans="1:4" x14ac:dyDescent="0.25">
      <c r="A36" t="s">
        <v>72</v>
      </c>
      <c r="B36">
        <v>1297.009502262898</v>
      </c>
      <c r="C36">
        <v>2554</v>
      </c>
      <c r="D36" t="s">
        <v>33</v>
      </c>
    </row>
    <row r="37" spans="1:4" x14ac:dyDescent="0.25">
      <c r="A37" t="s">
        <v>73</v>
      </c>
      <c r="B37">
        <v>308.61107068330585</v>
      </c>
      <c r="C37">
        <v>607.70000000000005</v>
      </c>
      <c r="D37" t="s">
        <v>74</v>
      </c>
    </row>
    <row r="38" spans="1:4" x14ac:dyDescent="0.25">
      <c r="A38" t="s">
        <v>75</v>
      </c>
      <c r="B38">
        <v>407.18176151698964</v>
      </c>
      <c r="C38">
        <v>801.8</v>
      </c>
      <c r="D38" t="s">
        <v>46</v>
      </c>
    </row>
    <row r="39" spans="1:4" x14ac:dyDescent="0.25">
      <c r="A39" t="s">
        <v>76</v>
      </c>
      <c r="B39">
        <v>1999.3447182494242</v>
      </c>
      <c r="C39">
        <v>3937</v>
      </c>
      <c r="D39" t="s">
        <v>77</v>
      </c>
    </row>
    <row r="40" spans="1:4" x14ac:dyDescent="0.25">
      <c r="A40" t="s">
        <v>78</v>
      </c>
      <c r="B40">
        <v>1244.3978403856715</v>
      </c>
      <c r="C40">
        <v>2450.4</v>
      </c>
      <c r="D40" t="s">
        <v>20</v>
      </c>
    </row>
    <row r="41" spans="1:4" x14ac:dyDescent="0.25">
      <c r="A41" t="s">
        <v>79</v>
      </c>
      <c r="B41">
        <v>629.71487188958247</v>
      </c>
      <c r="C41">
        <v>1240</v>
      </c>
      <c r="D41" t="s">
        <v>42</v>
      </c>
    </row>
    <row r="42" spans="1:4" x14ac:dyDescent="0.25">
      <c r="A42" t="s">
        <v>80</v>
      </c>
      <c r="B42">
        <v>343.90557358356875</v>
      </c>
      <c r="C42">
        <v>677.2</v>
      </c>
      <c r="D42" t="s">
        <v>81</v>
      </c>
    </row>
    <row r="43" spans="1:4" x14ac:dyDescent="0.25">
      <c r="A43" t="s">
        <v>82</v>
      </c>
      <c r="B43">
        <v>605.94821382149178</v>
      </c>
      <c r="C43">
        <v>1193.2</v>
      </c>
      <c r="D43" t="s">
        <v>83</v>
      </c>
    </row>
    <row r="44" spans="1:4" x14ac:dyDescent="0.25">
      <c r="A44" t="s">
        <v>84</v>
      </c>
      <c r="B44">
        <v>528.14795706868199</v>
      </c>
      <c r="C44">
        <v>1040</v>
      </c>
      <c r="D44" t="s">
        <v>68</v>
      </c>
    </row>
    <row r="45" spans="1:4" x14ac:dyDescent="0.25">
      <c r="A45" t="s">
        <v>85</v>
      </c>
      <c r="B45">
        <v>595.18212085047628</v>
      </c>
      <c r="C45">
        <v>1172</v>
      </c>
      <c r="D45" t="s">
        <v>74</v>
      </c>
    </row>
    <row r="46" spans="1:4" x14ac:dyDescent="0.25">
      <c r="A46" t="s">
        <v>86</v>
      </c>
      <c r="B46">
        <v>1182.3404554301014</v>
      </c>
      <c r="C46">
        <v>2328.1999999999998</v>
      </c>
      <c r="D46" t="s">
        <v>74</v>
      </c>
    </row>
    <row r="47" spans="1:4" x14ac:dyDescent="0.25">
      <c r="A47" t="s">
        <v>87</v>
      </c>
      <c r="B47">
        <v>923.75109029608905</v>
      </c>
      <c r="C47">
        <v>1819</v>
      </c>
      <c r="D47" t="s">
        <v>22</v>
      </c>
    </row>
    <row r="48" spans="1:4" x14ac:dyDescent="0.25">
      <c r="A48" t="s">
        <v>88</v>
      </c>
      <c r="B48">
        <v>295.55972212882011</v>
      </c>
      <c r="C48">
        <v>582</v>
      </c>
      <c r="D48" t="s">
        <v>58</v>
      </c>
    </row>
    <row r="49" spans="1:4" x14ac:dyDescent="0.25">
      <c r="A49" t="s">
        <v>89</v>
      </c>
      <c r="B49">
        <v>491.32995044610561</v>
      </c>
      <c r="C49">
        <v>967.5</v>
      </c>
      <c r="D49" t="s">
        <v>90</v>
      </c>
    </row>
    <row r="50" spans="1:4" x14ac:dyDescent="0.25">
      <c r="A50" t="s">
        <v>91</v>
      </c>
      <c r="B50">
        <v>634.33616651393334</v>
      </c>
      <c r="C50">
        <v>1249.0999999999999</v>
      </c>
      <c r="D50" t="s">
        <v>92</v>
      </c>
    </row>
    <row r="51" spans="1:4" x14ac:dyDescent="0.25">
      <c r="A51" t="s">
        <v>93</v>
      </c>
      <c r="B51">
        <v>1156.694809437824</v>
      </c>
      <c r="C51">
        <v>2277.6999999999998</v>
      </c>
      <c r="D51" t="s">
        <v>94</v>
      </c>
    </row>
    <row r="52" spans="1:4" x14ac:dyDescent="0.25">
      <c r="A52" t="s">
        <v>95</v>
      </c>
      <c r="B52">
        <v>1300.056509707525</v>
      </c>
      <c r="C52">
        <v>2560</v>
      </c>
      <c r="D52" t="s">
        <v>38</v>
      </c>
    </row>
    <row r="53" spans="1:4" x14ac:dyDescent="0.25">
      <c r="A53" t="s">
        <v>96</v>
      </c>
      <c r="B53">
        <v>999.41844183765988</v>
      </c>
      <c r="C53">
        <v>1968</v>
      </c>
      <c r="D53" t="s">
        <v>97</v>
      </c>
    </row>
    <row r="54" spans="1:4" x14ac:dyDescent="0.25">
      <c r="A54" t="s">
        <v>98</v>
      </c>
      <c r="B54">
        <v>851.13074619914528</v>
      </c>
      <c r="C54">
        <v>1676</v>
      </c>
      <c r="D54" t="s">
        <v>71</v>
      </c>
    </row>
    <row r="55" spans="1:4" x14ac:dyDescent="0.25">
      <c r="A55" t="s">
        <v>99</v>
      </c>
      <c r="B55">
        <v>1266.5394278166279</v>
      </c>
      <c r="C55">
        <v>2494</v>
      </c>
      <c r="D55" t="s">
        <v>20</v>
      </c>
    </row>
    <row r="56" spans="1:4" x14ac:dyDescent="0.25">
      <c r="A56" t="s">
        <v>100</v>
      </c>
      <c r="B56">
        <v>407.68959609109413</v>
      </c>
      <c r="C56">
        <v>802.8</v>
      </c>
      <c r="D56" t="s">
        <v>20</v>
      </c>
    </row>
    <row r="57" spans="1:4" x14ac:dyDescent="0.25">
      <c r="A57" t="s">
        <v>101</v>
      </c>
      <c r="B57">
        <v>814.56665686362112</v>
      </c>
      <c r="C57">
        <v>1604</v>
      </c>
      <c r="D57" t="s">
        <v>97</v>
      </c>
    </row>
    <row r="58" spans="1:4" x14ac:dyDescent="0.25">
      <c r="A58" t="s">
        <v>102</v>
      </c>
      <c r="B58">
        <v>493.10737145547137</v>
      </c>
      <c r="C58">
        <v>971</v>
      </c>
      <c r="D58" t="s">
        <v>33</v>
      </c>
    </row>
    <row r="59" spans="1:4" x14ac:dyDescent="0.25">
      <c r="A59" t="s">
        <v>103</v>
      </c>
      <c r="B59">
        <v>1169.0351895885635</v>
      </c>
      <c r="C59">
        <v>2302</v>
      </c>
      <c r="D59" t="s">
        <v>51</v>
      </c>
    </row>
    <row r="60" spans="1:4" x14ac:dyDescent="0.25">
      <c r="A60" t="s">
        <v>104</v>
      </c>
      <c r="B60">
        <v>591.83041266138662</v>
      </c>
      <c r="C60">
        <v>1165.4000000000001</v>
      </c>
      <c r="D60" t="s">
        <v>90</v>
      </c>
    </row>
    <row r="61" spans="1:4" x14ac:dyDescent="0.25">
      <c r="A61" t="s">
        <v>105</v>
      </c>
      <c r="B61">
        <v>1140.0886188646068</v>
      </c>
      <c r="C61">
        <v>2245</v>
      </c>
      <c r="D61" t="s">
        <v>94</v>
      </c>
    </row>
    <row r="62" spans="1:4" x14ac:dyDescent="0.25">
      <c r="A62" t="s">
        <v>106</v>
      </c>
      <c r="B62">
        <v>622.09735327801491</v>
      </c>
      <c r="C62">
        <v>1225</v>
      </c>
      <c r="D62" t="s">
        <v>107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81D4-52F4-40AB-96D2-1CD30E0CF23A}">
  <dimension ref="A1:D11"/>
  <sheetViews>
    <sheetView workbookViewId="0">
      <selection activeCell="E20" sqref="E20"/>
    </sheetView>
  </sheetViews>
  <sheetFormatPr defaultRowHeight="15" x14ac:dyDescent="0.25"/>
  <cols>
    <col min="1" max="1" width="15" customWidth="1"/>
    <col min="2" max="2" width="18.42578125" customWidth="1"/>
    <col min="3" max="3" width="26.7109375" customWidth="1"/>
    <col min="4" max="4" width="35.42578125" customWidth="1"/>
  </cols>
  <sheetData>
    <row r="1" spans="1:4" x14ac:dyDescent="0.25">
      <c r="A1" t="s">
        <v>0</v>
      </c>
      <c r="B1" t="s">
        <v>119</v>
      </c>
      <c r="C1" t="s">
        <v>11</v>
      </c>
      <c r="D1" t="s">
        <v>12</v>
      </c>
    </row>
    <row r="2" spans="1:4" x14ac:dyDescent="0.25">
      <c r="A2" t="s">
        <v>118</v>
      </c>
      <c r="B2">
        <v>43050</v>
      </c>
      <c r="C2">
        <v>10511</v>
      </c>
      <c r="D2">
        <v>43.05</v>
      </c>
    </row>
    <row r="3" spans="1:4" x14ac:dyDescent="0.25">
      <c r="A3" t="s">
        <v>2</v>
      </c>
      <c r="B3">
        <v>43220</v>
      </c>
      <c r="C3">
        <v>16876</v>
      </c>
      <c r="D3">
        <v>43.22</v>
      </c>
    </row>
    <row r="4" spans="1:4" x14ac:dyDescent="0.25">
      <c r="A4" t="s">
        <v>3</v>
      </c>
      <c r="B4">
        <v>39910</v>
      </c>
      <c r="C4">
        <v>12032</v>
      </c>
      <c r="D4">
        <v>39.909999999999997</v>
      </c>
    </row>
    <row r="5" spans="1:4" x14ac:dyDescent="0.25">
      <c r="A5" t="s">
        <v>4</v>
      </c>
      <c r="B5">
        <v>41380</v>
      </c>
      <c r="C5">
        <v>1514</v>
      </c>
      <c r="D5">
        <v>41.38</v>
      </c>
    </row>
    <row r="6" spans="1:4" x14ac:dyDescent="0.25">
      <c r="A6" t="s">
        <v>5</v>
      </c>
      <c r="B6">
        <v>44300</v>
      </c>
      <c r="C6">
        <v>4603</v>
      </c>
      <c r="D6">
        <v>44.3</v>
      </c>
    </row>
    <row r="7" spans="1:4" x14ac:dyDescent="0.25">
      <c r="A7" t="s">
        <v>6</v>
      </c>
      <c r="B7">
        <v>44120</v>
      </c>
      <c r="C7">
        <v>1971</v>
      </c>
      <c r="D7">
        <v>44.12</v>
      </c>
    </row>
    <row r="8" spans="1:4" x14ac:dyDescent="0.25">
      <c r="A8" t="s">
        <v>7</v>
      </c>
      <c r="B8">
        <v>43850</v>
      </c>
      <c r="C8">
        <v>9063</v>
      </c>
      <c r="D8">
        <v>43.85</v>
      </c>
    </row>
    <row r="9" spans="1:4" x14ac:dyDescent="0.25">
      <c r="A9" t="s">
        <v>8</v>
      </c>
      <c r="B9">
        <v>43750</v>
      </c>
      <c r="C9">
        <v>1169</v>
      </c>
      <c r="D9">
        <v>43.75</v>
      </c>
    </row>
    <row r="10" spans="1:4" x14ac:dyDescent="0.25">
      <c r="A10" t="s">
        <v>9</v>
      </c>
      <c r="B10">
        <v>39180</v>
      </c>
      <c r="C10">
        <v>2540</v>
      </c>
      <c r="D10">
        <v>39.18</v>
      </c>
    </row>
    <row r="11" spans="1:4" x14ac:dyDescent="0.25">
      <c r="A11" t="s">
        <v>10</v>
      </c>
      <c r="B11">
        <v>43920</v>
      </c>
      <c r="C11">
        <v>5424</v>
      </c>
      <c r="D11">
        <v>43.92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44EF-F08C-4018-9264-D162291EF763}">
  <dimension ref="A1:K62"/>
  <sheetViews>
    <sheetView tabSelected="1" zoomScale="80" zoomScaleNormal="80" workbookViewId="0">
      <selection activeCell="O57" sqref="O57"/>
    </sheetView>
  </sheetViews>
  <sheetFormatPr defaultRowHeight="15" x14ac:dyDescent="0.25"/>
  <cols>
    <col min="1" max="1" width="32.140625" bestFit="1" customWidth="1"/>
    <col min="2" max="2" width="12.28515625" customWidth="1"/>
    <col min="3" max="3" width="11.28515625" customWidth="1"/>
    <col min="4" max="4" width="15" customWidth="1"/>
    <col min="9" max="9" width="12.42578125" customWidth="1"/>
    <col min="10" max="10" width="11.7109375" customWidth="1"/>
    <col min="11" max="11" width="12.85546875" customWidth="1"/>
  </cols>
  <sheetData>
    <row r="1" spans="1:11" x14ac:dyDescent="0.25">
      <c r="B1" t="s">
        <v>118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120</v>
      </c>
      <c r="J1" t="s">
        <v>9</v>
      </c>
      <c r="K1" t="s">
        <v>121</v>
      </c>
    </row>
    <row r="2" spans="1:11" x14ac:dyDescent="0.25">
      <c r="A2" t="s">
        <v>122</v>
      </c>
      <c r="B2">
        <v>9549.65</v>
      </c>
      <c r="C2">
        <v>0</v>
      </c>
      <c r="D2">
        <v>6575.25</v>
      </c>
      <c r="E2" t="s">
        <v>170</v>
      </c>
      <c r="F2">
        <v>8206.67</v>
      </c>
      <c r="G2">
        <v>6151.73</v>
      </c>
      <c r="H2">
        <v>5512.81</v>
      </c>
      <c r="I2">
        <v>8804.5</v>
      </c>
      <c r="J2">
        <v>6941.48</v>
      </c>
      <c r="K2">
        <v>0</v>
      </c>
    </row>
    <row r="3" spans="1:11" x14ac:dyDescent="0.25">
      <c r="A3" t="s">
        <v>123</v>
      </c>
      <c r="B3">
        <v>10263.620000000001</v>
      </c>
      <c r="C3">
        <v>0</v>
      </c>
      <c r="D3">
        <v>5932.53</v>
      </c>
      <c r="E3">
        <v>7941.78</v>
      </c>
      <c r="F3">
        <v>7506.76</v>
      </c>
      <c r="G3">
        <v>5272.3</v>
      </c>
      <c r="H3">
        <v>5132.51</v>
      </c>
      <c r="I3">
        <v>8118.23</v>
      </c>
      <c r="J3">
        <v>6265.65</v>
      </c>
      <c r="K3">
        <v>0</v>
      </c>
    </row>
    <row r="4" spans="1:11" x14ac:dyDescent="0.25">
      <c r="A4" t="s">
        <v>124</v>
      </c>
      <c r="B4">
        <v>9684.94</v>
      </c>
      <c r="C4">
        <v>0</v>
      </c>
      <c r="D4">
        <v>6206.14</v>
      </c>
      <c r="E4">
        <v>8558.73</v>
      </c>
      <c r="F4">
        <v>8095.96</v>
      </c>
      <c r="G4" t="s">
        <v>173</v>
      </c>
      <c r="H4">
        <v>5187.67</v>
      </c>
      <c r="I4">
        <v>8704.64</v>
      </c>
      <c r="J4">
        <v>6569.59</v>
      </c>
      <c r="K4">
        <v>0</v>
      </c>
    </row>
    <row r="5" spans="1:11" x14ac:dyDescent="0.25">
      <c r="A5" t="s">
        <v>125</v>
      </c>
      <c r="B5">
        <v>9874.31</v>
      </c>
      <c r="C5">
        <v>0</v>
      </c>
      <c r="D5">
        <v>6610.86</v>
      </c>
      <c r="E5">
        <v>8486.61</v>
      </c>
      <c r="F5" t="s">
        <v>169</v>
      </c>
      <c r="G5">
        <v>5894.64</v>
      </c>
      <c r="H5">
        <v>5664.89</v>
      </c>
      <c r="I5">
        <v>8461.02</v>
      </c>
      <c r="J5">
        <v>6958.85</v>
      </c>
      <c r="K5">
        <v>0</v>
      </c>
    </row>
    <row r="6" spans="1:11" x14ac:dyDescent="0.25">
      <c r="A6" t="s">
        <v>126</v>
      </c>
      <c r="B6">
        <v>10296.290000000001</v>
      </c>
      <c r="C6">
        <v>0</v>
      </c>
      <c r="D6">
        <v>6296.08</v>
      </c>
      <c r="E6">
        <v>8032.58</v>
      </c>
      <c r="F6">
        <v>7477.7</v>
      </c>
      <c r="G6">
        <v>5422.3</v>
      </c>
      <c r="H6">
        <v>5500.44</v>
      </c>
      <c r="I6">
        <v>8082.41</v>
      </c>
      <c r="J6">
        <v>6623.33</v>
      </c>
      <c r="K6">
        <v>0</v>
      </c>
    </row>
    <row r="7" spans="1:11" x14ac:dyDescent="0.25">
      <c r="A7" t="s">
        <v>127</v>
      </c>
      <c r="B7">
        <v>9684.94</v>
      </c>
      <c r="C7">
        <v>0</v>
      </c>
      <c r="D7">
        <v>6206.14</v>
      </c>
      <c r="E7">
        <v>8558.73</v>
      </c>
      <c r="F7">
        <v>8095.96</v>
      </c>
      <c r="G7" t="s">
        <v>173</v>
      </c>
      <c r="H7">
        <v>5187.67</v>
      </c>
      <c r="I7">
        <v>8704.64</v>
      </c>
      <c r="J7">
        <v>6569.59</v>
      </c>
      <c r="K7">
        <v>0</v>
      </c>
    </row>
    <row r="8" spans="1:11" x14ac:dyDescent="0.25">
      <c r="A8" t="s">
        <v>28</v>
      </c>
      <c r="B8">
        <v>9530.17</v>
      </c>
      <c r="C8">
        <v>0</v>
      </c>
      <c r="D8">
        <v>6339.53</v>
      </c>
      <c r="E8">
        <v>8741.43</v>
      </c>
      <c r="F8">
        <v>8248.76</v>
      </c>
      <c r="G8">
        <v>6068.93</v>
      </c>
      <c r="H8">
        <v>5267.4</v>
      </c>
      <c r="I8">
        <v>8854.7199999999993</v>
      </c>
      <c r="J8">
        <v>6709.32</v>
      </c>
      <c r="K8">
        <v>0</v>
      </c>
    </row>
    <row r="9" spans="1:11" x14ac:dyDescent="0.25">
      <c r="A9" t="s">
        <v>128</v>
      </c>
      <c r="B9">
        <v>10337.32</v>
      </c>
      <c r="C9">
        <v>0</v>
      </c>
      <c r="D9">
        <v>6006.73</v>
      </c>
      <c r="E9">
        <v>7906.05</v>
      </c>
      <c r="F9">
        <v>7439.89</v>
      </c>
      <c r="G9">
        <v>5251.86</v>
      </c>
      <c r="H9">
        <v>5231.3</v>
      </c>
      <c r="I9">
        <v>8050.36</v>
      </c>
      <c r="J9">
        <v>6334.76</v>
      </c>
      <c r="K9">
        <v>0</v>
      </c>
    </row>
    <row r="10" spans="1:11" x14ac:dyDescent="0.25">
      <c r="A10" t="s">
        <v>32</v>
      </c>
      <c r="B10">
        <v>10239.31</v>
      </c>
      <c r="C10">
        <v>0</v>
      </c>
      <c r="D10">
        <v>6453.36</v>
      </c>
      <c r="E10">
        <v>8117.06</v>
      </c>
      <c r="F10">
        <v>7516.39</v>
      </c>
      <c r="G10">
        <v>5532.96</v>
      </c>
      <c r="H10">
        <v>5639.11</v>
      </c>
      <c r="I10">
        <v>8116.44</v>
      </c>
      <c r="J10">
        <v>6781.54</v>
      </c>
      <c r="K10">
        <v>0</v>
      </c>
    </row>
    <row r="11" spans="1:11" x14ac:dyDescent="0.25">
      <c r="A11" t="s">
        <v>129</v>
      </c>
      <c r="B11">
        <v>9684.94</v>
      </c>
      <c r="C11">
        <v>0</v>
      </c>
      <c r="D11">
        <v>6206.14</v>
      </c>
      <c r="E11">
        <v>8558.73</v>
      </c>
      <c r="F11">
        <v>8095.96</v>
      </c>
      <c r="G11" t="s">
        <v>173</v>
      </c>
      <c r="H11">
        <v>5187.67</v>
      </c>
      <c r="I11">
        <v>8704.64</v>
      </c>
      <c r="J11">
        <v>6569.59</v>
      </c>
      <c r="K11">
        <v>0</v>
      </c>
    </row>
    <row r="12" spans="1:11" x14ac:dyDescent="0.25">
      <c r="A12" t="s">
        <v>130</v>
      </c>
      <c r="B12">
        <v>8144.89</v>
      </c>
      <c r="C12">
        <v>0</v>
      </c>
      <c r="D12">
        <v>5898.23</v>
      </c>
      <c r="E12">
        <v>9652.91</v>
      </c>
      <c r="F12">
        <v>9573.69</v>
      </c>
      <c r="G12">
        <v>6964.9</v>
      </c>
      <c r="H12">
        <v>4434.5</v>
      </c>
      <c r="I12">
        <v>10182.629999999999</v>
      </c>
      <c r="J12">
        <v>6309.07</v>
      </c>
      <c r="K12">
        <v>0</v>
      </c>
    </row>
    <row r="13" spans="1:11" x14ac:dyDescent="0.25">
      <c r="A13" t="s">
        <v>131</v>
      </c>
      <c r="B13">
        <v>9133.02</v>
      </c>
      <c r="C13">
        <v>0</v>
      </c>
      <c r="D13">
        <v>6893.26</v>
      </c>
      <c r="E13">
        <v>9231.35</v>
      </c>
      <c r="F13">
        <v>8573.61</v>
      </c>
      <c r="G13">
        <v>6617.77</v>
      </c>
      <c r="H13">
        <v>5703.9</v>
      </c>
      <c r="I13">
        <v>9156.27</v>
      </c>
      <c r="J13">
        <v>7274.6</v>
      </c>
      <c r="K13">
        <v>0</v>
      </c>
    </row>
    <row r="14" spans="1:11" x14ac:dyDescent="0.25">
      <c r="A14" t="s">
        <v>132</v>
      </c>
      <c r="B14">
        <v>9146</v>
      </c>
      <c r="C14">
        <v>0</v>
      </c>
      <c r="D14">
        <v>6219.66</v>
      </c>
      <c r="E14">
        <v>9034.68</v>
      </c>
      <c r="F14">
        <v>8633.66</v>
      </c>
      <c r="G14">
        <v>6327.52</v>
      </c>
      <c r="H14">
        <v>5023.7299999999996</v>
      </c>
      <c r="I14">
        <v>9243.57</v>
      </c>
      <c r="J14">
        <v>6606.39</v>
      </c>
      <c r="K14">
        <v>0</v>
      </c>
    </row>
    <row r="15" spans="1:11" x14ac:dyDescent="0.25">
      <c r="A15" t="s">
        <v>133</v>
      </c>
      <c r="B15">
        <v>10031.530000000001</v>
      </c>
      <c r="C15">
        <v>0</v>
      </c>
      <c r="D15">
        <v>6080.39</v>
      </c>
      <c r="E15">
        <v>8205.68</v>
      </c>
      <c r="F15">
        <v>7747.48</v>
      </c>
      <c r="G15">
        <v>5537.33</v>
      </c>
      <c r="H15">
        <v>5188.0600000000004</v>
      </c>
      <c r="I15">
        <v>8357.5300000000007</v>
      </c>
      <c r="J15">
        <v>6426.29</v>
      </c>
      <c r="K15">
        <v>0</v>
      </c>
    </row>
    <row r="16" spans="1:11" x14ac:dyDescent="0.25">
      <c r="A16" t="s">
        <v>134</v>
      </c>
      <c r="B16">
        <v>8097.64</v>
      </c>
      <c r="C16">
        <v>0</v>
      </c>
      <c r="D16">
        <v>6632.6</v>
      </c>
      <c r="E16">
        <v>10098.16</v>
      </c>
      <c r="F16">
        <v>9675.4599999999991</v>
      </c>
      <c r="G16">
        <v>7378.76</v>
      </c>
      <c r="H16">
        <v>5157.91</v>
      </c>
      <c r="I16">
        <v>10274.950000000001</v>
      </c>
      <c r="J16">
        <v>7043.06</v>
      </c>
      <c r="K16">
        <v>0</v>
      </c>
    </row>
    <row r="17" spans="1:11" x14ac:dyDescent="0.25">
      <c r="A17" t="s">
        <v>135</v>
      </c>
      <c r="B17">
        <v>9867.93</v>
      </c>
      <c r="C17">
        <v>0</v>
      </c>
      <c r="D17">
        <v>5896.76</v>
      </c>
      <c r="E17">
        <v>8271.85</v>
      </c>
      <c r="F17">
        <v>7893.03</v>
      </c>
      <c r="G17">
        <v>5574.31</v>
      </c>
      <c r="H17">
        <v>4952.3100000000004</v>
      </c>
      <c r="I17">
        <v>8505.24</v>
      </c>
      <c r="J17">
        <v>6252.72</v>
      </c>
      <c r="K17">
        <v>0</v>
      </c>
    </row>
    <row r="18" spans="1:11" x14ac:dyDescent="0.25">
      <c r="A18" t="s">
        <v>136</v>
      </c>
      <c r="B18">
        <v>9684.94</v>
      </c>
      <c r="C18">
        <v>0</v>
      </c>
      <c r="D18">
        <v>6206.14</v>
      </c>
      <c r="E18">
        <v>8558.73</v>
      </c>
      <c r="F18">
        <v>8095.96</v>
      </c>
      <c r="G18" t="s">
        <v>173</v>
      </c>
      <c r="H18">
        <v>5187.67</v>
      </c>
      <c r="I18">
        <v>8704.64</v>
      </c>
      <c r="J18">
        <v>6569.59</v>
      </c>
      <c r="K18">
        <v>0</v>
      </c>
    </row>
    <row r="19" spans="1:11" x14ac:dyDescent="0.25">
      <c r="A19" t="s">
        <v>137</v>
      </c>
      <c r="B19">
        <v>9466.31</v>
      </c>
      <c r="C19">
        <v>0</v>
      </c>
      <c r="D19">
        <v>6138.2</v>
      </c>
      <c r="E19">
        <v>8724.56</v>
      </c>
      <c r="F19">
        <v>8311.86</v>
      </c>
      <c r="G19" t="s">
        <v>172</v>
      </c>
      <c r="H19">
        <v>5046.4799999999996</v>
      </c>
      <c r="I19">
        <v>8922.33</v>
      </c>
      <c r="J19">
        <v>6512.41</v>
      </c>
      <c r="K19">
        <v>0</v>
      </c>
    </row>
    <row r="20" spans="1:11" x14ac:dyDescent="0.25">
      <c r="A20" t="s">
        <v>138</v>
      </c>
      <c r="B20">
        <v>10175.790000000001</v>
      </c>
      <c r="C20">
        <v>0</v>
      </c>
      <c r="D20">
        <v>6643.55</v>
      </c>
      <c r="E20">
        <v>8199.5</v>
      </c>
      <c r="F20">
        <v>7542.58</v>
      </c>
      <c r="G20" t="s">
        <v>171</v>
      </c>
      <c r="H20">
        <v>5813.7</v>
      </c>
      <c r="I20">
        <v>8135.44</v>
      </c>
      <c r="J20">
        <v>6971.7</v>
      </c>
      <c r="K20">
        <v>0</v>
      </c>
    </row>
    <row r="21" spans="1:11" x14ac:dyDescent="0.25">
      <c r="A21" t="s">
        <v>52</v>
      </c>
      <c r="B21">
        <v>9867.93</v>
      </c>
      <c r="C21">
        <v>0</v>
      </c>
      <c r="D21">
        <v>5896.76</v>
      </c>
      <c r="E21">
        <v>8271.85</v>
      </c>
      <c r="F21">
        <v>7893.03</v>
      </c>
      <c r="G21">
        <v>5574.31</v>
      </c>
      <c r="H21">
        <v>4952.3100000000004</v>
      </c>
      <c r="I21">
        <v>8505.24</v>
      </c>
      <c r="J21">
        <v>6252.72</v>
      </c>
      <c r="K21">
        <v>0</v>
      </c>
    </row>
    <row r="22" spans="1:11" x14ac:dyDescent="0.25">
      <c r="A22" t="s">
        <v>139</v>
      </c>
      <c r="B22">
        <v>9706.59</v>
      </c>
      <c r="C22">
        <v>0</v>
      </c>
      <c r="D22">
        <v>6681.02</v>
      </c>
      <c r="E22">
        <v>8655.9</v>
      </c>
      <c r="F22" t="s">
        <v>177</v>
      </c>
      <c r="G22">
        <v>6060.11</v>
      </c>
      <c r="H22">
        <v>5677.1</v>
      </c>
      <c r="I22">
        <v>8618.36</v>
      </c>
      <c r="J22">
        <v>7037.36</v>
      </c>
      <c r="K22">
        <v>0</v>
      </c>
    </row>
    <row r="23" spans="1:11" x14ac:dyDescent="0.25">
      <c r="A23" t="s">
        <v>56</v>
      </c>
      <c r="B23">
        <v>10296.290000000001</v>
      </c>
      <c r="C23">
        <v>0</v>
      </c>
      <c r="D23">
        <v>6296.08</v>
      </c>
      <c r="E23">
        <v>8032.58</v>
      </c>
      <c r="F23">
        <v>7477.7</v>
      </c>
      <c r="G23">
        <v>5422.3</v>
      </c>
      <c r="H23">
        <v>5500.44</v>
      </c>
      <c r="I23">
        <v>8082.41</v>
      </c>
      <c r="J23">
        <v>6623.33</v>
      </c>
      <c r="K23">
        <v>0</v>
      </c>
    </row>
    <row r="24" spans="1:11" x14ac:dyDescent="0.25">
      <c r="A24" t="s">
        <v>140</v>
      </c>
      <c r="B24">
        <v>10239.31</v>
      </c>
      <c r="C24">
        <v>0</v>
      </c>
      <c r="D24">
        <v>6453.36</v>
      </c>
      <c r="E24">
        <v>8117.06</v>
      </c>
      <c r="F24">
        <v>7516.39</v>
      </c>
      <c r="G24">
        <v>5532.96</v>
      </c>
      <c r="H24">
        <v>5639.11</v>
      </c>
      <c r="I24">
        <v>8116.44</v>
      </c>
      <c r="J24">
        <v>6781.54</v>
      </c>
      <c r="K24">
        <v>0</v>
      </c>
    </row>
    <row r="25" spans="1:11" x14ac:dyDescent="0.25">
      <c r="A25" t="s">
        <v>141</v>
      </c>
      <c r="B25">
        <v>10449.84</v>
      </c>
      <c r="C25">
        <v>0</v>
      </c>
      <c r="D25">
        <v>5865.33</v>
      </c>
      <c r="E25">
        <v>7748.27</v>
      </c>
      <c r="F25">
        <v>7314.94</v>
      </c>
      <c r="G25">
        <v>5084.3900000000003</v>
      </c>
      <c r="H25">
        <v>5140.6499999999996</v>
      </c>
      <c r="I25">
        <v>7926.73</v>
      </c>
      <c r="J25">
        <v>6186.95</v>
      </c>
      <c r="K25">
        <v>0</v>
      </c>
    </row>
    <row r="26" spans="1:11" x14ac:dyDescent="0.25">
      <c r="A26" t="s">
        <v>142</v>
      </c>
      <c r="B26">
        <v>10449.84</v>
      </c>
      <c r="C26">
        <v>0</v>
      </c>
      <c r="D26">
        <v>5865.33</v>
      </c>
      <c r="E26">
        <v>7748.27</v>
      </c>
      <c r="F26">
        <v>7314.94</v>
      </c>
      <c r="G26">
        <v>5084.3900000000003</v>
      </c>
      <c r="H26">
        <v>5140.6499999999996</v>
      </c>
      <c r="I26">
        <v>7926.73</v>
      </c>
      <c r="J26">
        <v>6186.95</v>
      </c>
      <c r="K26">
        <v>0</v>
      </c>
    </row>
    <row r="27" spans="1:11" x14ac:dyDescent="0.25">
      <c r="A27" t="s">
        <v>143</v>
      </c>
      <c r="B27">
        <v>10449.84</v>
      </c>
      <c r="C27">
        <v>0</v>
      </c>
      <c r="D27">
        <v>5865.33</v>
      </c>
      <c r="E27">
        <v>7748.27</v>
      </c>
      <c r="F27">
        <v>7314.94</v>
      </c>
      <c r="G27">
        <v>5084.3900000000003</v>
      </c>
      <c r="H27">
        <v>5140.6499999999996</v>
      </c>
      <c r="I27">
        <v>7926.73</v>
      </c>
      <c r="J27">
        <v>6186.95</v>
      </c>
      <c r="K27">
        <v>0</v>
      </c>
    </row>
    <row r="28" spans="1:11" x14ac:dyDescent="0.25">
      <c r="A28" t="s">
        <v>144</v>
      </c>
      <c r="B28">
        <v>9874.31</v>
      </c>
      <c r="C28">
        <v>0</v>
      </c>
      <c r="D28">
        <v>6610.86</v>
      </c>
      <c r="E28">
        <v>8486.61</v>
      </c>
      <c r="F28" t="s">
        <v>169</v>
      </c>
      <c r="G28">
        <v>5894.64</v>
      </c>
      <c r="H28">
        <v>5664.89</v>
      </c>
      <c r="I28">
        <v>8461.02</v>
      </c>
      <c r="J28">
        <v>6958.85</v>
      </c>
      <c r="K28">
        <v>0</v>
      </c>
    </row>
    <row r="29" spans="1:11" x14ac:dyDescent="0.25">
      <c r="A29" t="s">
        <v>145</v>
      </c>
      <c r="B29">
        <v>9684.94</v>
      </c>
      <c r="C29">
        <v>0</v>
      </c>
      <c r="D29">
        <v>6206.14</v>
      </c>
      <c r="E29">
        <v>8558.73</v>
      </c>
      <c r="F29">
        <v>8095.96</v>
      </c>
      <c r="G29" t="s">
        <v>173</v>
      </c>
      <c r="H29">
        <v>5187.67</v>
      </c>
      <c r="I29">
        <v>8704.64</v>
      </c>
      <c r="J29">
        <v>6569.59</v>
      </c>
      <c r="K29">
        <v>0</v>
      </c>
    </row>
    <row r="30" spans="1:11" x14ac:dyDescent="0.25">
      <c r="A30" t="s">
        <v>63</v>
      </c>
      <c r="B30">
        <v>10263.620000000001</v>
      </c>
      <c r="C30">
        <v>0</v>
      </c>
      <c r="D30">
        <v>5932.53</v>
      </c>
      <c r="E30">
        <v>7941.78</v>
      </c>
      <c r="F30">
        <v>7506.76</v>
      </c>
      <c r="G30">
        <v>5272.3</v>
      </c>
      <c r="H30">
        <v>5132.51</v>
      </c>
      <c r="I30">
        <v>8118.23</v>
      </c>
      <c r="J30">
        <v>6265.65</v>
      </c>
      <c r="K30">
        <v>0</v>
      </c>
    </row>
    <row r="31" spans="1:11" x14ac:dyDescent="0.25">
      <c r="A31" t="s">
        <v>64</v>
      </c>
      <c r="B31">
        <v>10296.290000000001</v>
      </c>
      <c r="C31">
        <v>0</v>
      </c>
      <c r="D31">
        <v>6296.08</v>
      </c>
      <c r="E31">
        <v>8032.58</v>
      </c>
      <c r="F31">
        <v>7477.7</v>
      </c>
      <c r="G31">
        <v>5422.3</v>
      </c>
      <c r="H31">
        <v>5500.44</v>
      </c>
      <c r="I31">
        <v>8082.41</v>
      </c>
      <c r="J31">
        <v>6623.33</v>
      </c>
      <c r="K31">
        <v>0</v>
      </c>
    </row>
    <row r="32" spans="1:11" x14ac:dyDescent="0.25">
      <c r="A32" t="s">
        <v>65</v>
      </c>
      <c r="B32">
        <v>10480.379999999999</v>
      </c>
      <c r="C32">
        <v>0</v>
      </c>
      <c r="D32">
        <v>5777.68</v>
      </c>
      <c r="E32">
        <v>7680.9</v>
      </c>
      <c r="F32">
        <v>7271.33</v>
      </c>
      <c r="G32">
        <v>5008.9399999999996</v>
      </c>
      <c r="H32">
        <v>5071.5</v>
      </c>
      <c r="I32">
        <v>7883.61</v>
      </c>
      <c r="J32">
        <v>6097.54</v>
      </c>
      <c r="K32">
        <v>0</v>
      </c>
    </row>
    <row r="33" spans="1:11" x14ac:dyDescent="0.25">
      <c r="A33" t="s">
        <v>146</v>
      </c>
      <c r="B33">
        <v>9356.31</v>
      </c>
      <c r="C33">
        <v>0</v>
      </c>
      <c r="D33">
        <v>5881.1</v>
      </c>
      <c r="E33">
        <v>8699.11</v>
      </c>
      <c r="F33">
        <v>8393.4699999999993</v>
      </c>
      <c r="G33">
        <v>5981.83</v>
      </c>
      <c r="H33">
        <v>4760.67</v>
      </c>
      <c r="I33">
        <v>9005.93</v>
      </c>
      <c r="J33">
        <v>6261.08</v>
      </c>
      <c r="K33">
        <v>0</v>
      </c>
    </row>
    <row r="34" spans="1:11" x14ac:dyDescent="0.25">
      <c r="A34" t="s">
        <v>147</v>
      </c>
      <c r="B34">
        <v>10449.84</v>
      </c>
      <c r="C34">
        <v>0</v>
      </c>
      <c r="D34">
        <v>5865.33</v>
      </c>
      <c r="E34">
        <v>7748.27</v>
      </c>
      <c r="F34">
        <v>7314.94</v>
      </c>
      <c r="G34">
        <v>5084.3900000000003</v>
      </c>
      <c r="H34">
        <v>5140.6499999999996</v>
      </c>
      <c r="I34">
        <v>7926.73</v>
      </c>
      <c r="J34">
        <v>6186.95</v>
      </c>
      <c r="K34">
        <v>0</v>
      </c>
    </row>
    <row r="35" spans="1:11" x14ac:dyDescent="0.25">
      <c r="A35" t="s">
        <v>148</v>
      </c>
      <c r="B35">
        <v>10304.129999999999</v>
      </c>
      <c r="C35">
        <v>0</v>
      </c>
      <c r="D35">
        <v>6192.08</v>
      </c>
      <c r="E35">
        <v>7997.97</v>
      </c>
      <c r="F35">
        <v>7475.86</v>
      </c>
      <c r="G35">
        <v>5369.55</v>
      </c>
      <c r="H35">
        <v>5399.47</v>
      </c>
      <c r="I35">
        <v>8083.11</v>
      </c>
      <c r="J35">
        <v>6520.31</v>
      </c>
      <c r="K35">
        <v>0</v>
      </c>
    </row>
    <row r="36" spans="1:11" x14ac:dyDescent="0.25">
      <c r="A36" t="s">
        <v>72</v>
      </c>
      <c r="B36">
        <v>10239.31</v>
      </c>
      <c r="C36">
        <v>0</v>
      </c>
      <c r="D36">
        <v>6453.36</v>
      </c>
      <c r="E36">
        <v>8117.06</v>
      </c>
      <c r="F36">
        <v>7516.39</v>
      </c>
      <c r="G36">
        <v>5532.96</v>
      </c>
      <c r="H36">
        <v>5639.11</v>
      </c>
      <c r="I36">
        <v>8116.44</v>
      </c>
      <c r="J36">
        <v>6781.54</v>
      </c>
      <c r="K36">
        <v>0</v>
      </c>
    </row>
    <row r="37" spans="1:11" x14ac:dyDescent="0.25">
      <c r="A37" t="s">
        <v>149</v>
      </c>
      <c r="B37">
        <v>10448.6</v>
      </c>
      <c r="C37">
        <v>0</v>
      </c>
      <c r="D37">
        <v>5914.06</v>
      </c>
      <c r="E37">
        <v>7770.24</v>
      </c>
      <c r="F37">
        <v>7321.93</v>
      </c>
      <c r="G37">
        <v>5112.4799999999996</v>
      </c>
      <c r="H37">
        <v>5185.88</v>
      </c>
      <c r="I37">
        <v>7933.29</v>
      </c>
      <c r="J37">
        <v>6235.54</v>
      </c>
      <c r="K37">
        <v>0</v>
      </c>
    </row>
    <row r="38" spans="1:11" x14ac:dyDescent="0.25">
      <c r="A38" t="s">
        <v>75</v>
      </c>
      <c r="B38">
        <v>9867.93</v>
      </c>
      <c r="C38">
        <v>0</v>
      </c>
      <c r="D38">
        <v>5896.76</v>
      </c>
      <c r="E38">
        <v>8271.85</v>
      </c>
      <c r="F38">
        <v>7893.03</v>
      </c>
      <c r="G38">
        <v>5574.31</v>
      </c>
      <c r="H38">
        <v>4952.3100000000004</v>
      </c>
      <c r="I38">
        <v>8505.24</v>
      </c>
      <c r="J38">
        <v>6252.72</v>
      </c>
      <c r="K38">
        <v>0</v>
      </c>
    </row>
    <row r="39" spans="1:11" x14ac:dyDescent="0.25">
      <c r="A39" t="s">
        <v>150</v>
      </c>
      <c r="B39">
        <v>8454.3700000000008</v>
      </c>
      <c r="C39">
        <v>0</v>
      </c>
      <c r="D39">
        <v>6794</v>
      </c>
      <c r="E39">
        <v>9843.9500000000007</v>
      </c>
      <c r="F39">
        <v>9293.0400000000009</v>
      </c>
      <c r="G39">
        <v>7152.32</v>
      </c>
      <c r="H39">
        <v>5406.69</v>
      </c>
      <c r="I39">
        <v>9882.25</v>
      </c>
      <c r="J39">
        <v>7198.05</v>
      </c>
      <c r="K39">
        <v>0</v>
      </c>
    </row>
    <row r="40" spans="1:11" x14ac:dyDescent="0.25">
      <c r="A40" t="s">
        <v>151</v>
      </c>
      <c r="B40">
        <v>10263.620000000001</v>
      </c>
      <c r="C40">
        <v>0</v>
      </c>
      <c r="D40">
        <v>5932.53</v>
      </c>
      <c r="E40">
        <v>7941.78</v>
      </c>
      <c r="F40">
        <v>7506.76</v>
      </c>
      <c r="G40">
        <v>5272.3</v>
      </c>
      <c r="H40">
        <v>5132.51</v>
      </c>
      <c r="I40">
        <v>8118.23</v>
      </c>
      <c r="J40">
        <v>6265.65</v>
      </c>
      <c r="K40">
        <v>0</v>
      </c>
    </row>
    <row r="41" spans="1:11" x14ac:dyDescent="0.25">
      <c r="A41" t="s">
        <v>79</v>
      </c>
      <c r="B41">
        <v>10031.530000000001</v>
      </c>
      <c r="C41">
        <v>0</v>
      </c>
      <c r="D41">
        <v>6080.39</v>
      </c>
      <c r="E41">
        <v>8205.68</v>
      </c>
      <c r="F41">
        <v>7747.48</v>
      </c>
      <c r="G41">
        <v>5537.33</v>
      </c>
      <c r="H41">
        <v>5188.0600000000004</v>
      </c>
      <c r="I41">
        <v>8357.5300000000007</v>
      </c>
      <c r="J41">
        <v>6426.29</v>
      </c>
      <c r="K41">
        <v>0</v>
      </c>
    </row>
    <row r="42" spans="1:11" x14ac:dyDescent="0.25">
      <c r="A42" t="s">
        <v>152</v>
      </c>
      <c r="B42">
        <v>10487.49</v>
      </c>
      <c r="C42">
        <v>0</v>
      </c>
      <c r="D42">
        <v>5716.38</v>
      </c>
      <c r="E42">
        <v>7644.21</v>
      </c>
      <c r="F42" t="s">
        <v>176</v>
      </c>
      <c r="G42">
        <v>4966.17</v>
      </c>
      <c r="H42">
        <v>5018.53</v>
      </c>
      <c r="I42">
        <v>7864.94</v>
      </c>
      <c r="J42">
        <v>6035.8</v>
      </c>
      <c r="K42">
        <v>0</v>
      </c>
    </row>
    <row r="43" spans="1:11" x14ac:dyDescent="0.25">
      <c r="A43" t="s">
        <v>153</v>
      </c>
      <c r="B43">
        <v>9613.3799999999992</v>
      </c>
      <c r="C43">
        <v>0</v>
      </c>
      <c r="D43">
        <v>5922.17</v>
      </c>
      <c r="E43">
        <v>8502.48</v>
      </c>
      <c r="F43">
        <v>8147.01</v>
      </c>
      <c r="G43">
        <v>5795.16</v>
      </c>
      <c r="H43">
        <v>4886.7700000000004</v>
      </c>
      <c r="I43">
        <v>8759.32</v>
      </c>
      <c r="J43">
        <v>6290.74</v>
      </c>
      <c r="K43">
        <v>0</v>
      </c>
    </row>
    <row r="44" spans="1:11" x14ac:dyDescent="0.25">
      <c r="A44" t="s">
        <v>154</v>
      </c>
      <c r="B44">
        <v>9356.31</v>
      </c>
      <c r="C44">
        <v>0</v>
      </c>
      <c r="D44">
        <v>5881.1</v>
      </c>
      <c r="E44">
        <v>8699.11</v>
      </c>
      <c r="F44">
        <v>8393.4699999999993</v>
      </c>
      <c r="G44">
        <v>5981.83</v>
      </c>
      <c r="H44">
        <v>4760.67</v>
      </c>
      <c r="I44">
        <v>9005.93</v>
      </c>
      <c r="J44">
        <v>6261.08</v>
      </c>
      <c r="K44">
        <v>0</v>
      </c>
    </row>
    <row r="45" spans="1:11" x14ac:dyDescent="0.25">
      <c r="A45" t="s">
        <v>155</v>
      </c>
      <c r="B45">
        <v>10448.6</v>
      </c>
      <c r="C45">
        <v>0</v>
      </c>
      <c r="D45">
        <v>5914.06</v>
      </c>
      <c r="E45">
        <v>7770.24</v>
      </c>
      <c r="F45">
        <v>7321.93</v>
      </c>
      <c r="G45">
        <v>5112.4799999999996</v>
      </c>
      <c r="H45">
        <v>5185.88</v>
      </c>
      <c r="I45">
        <v>7933.29</v>
      </c>
      <c r="J45">
        <v>6235.54</v>
      </c>
      <c r="K45">
        <v>0</v>
      </c>
    </row>
    <row r="46" spans="1:11" x14ac:dyDescent="0.25">
      <c r="A46" t="s">
        <v>156</v>
      </c>
      <c r="B46">
        <v>10448.6</v>
      </c>
      <c r="C46">
        <v>0</v>
      </c>
      <c r="D46">
        <v>5914.06</v>
      </c>
      <c r="E46">
        <v>7770.24</v>
      </c>
      <c r="F46">
        <v>7321.93</v>
      </c>
      <c r="G46">
        <v>5112.4799999999996</v>
      </c>
      <c r="H46">
        <v>5185.88</v>
      </c>
      <c r="I46">
        <v>7933.29</v>
      </c>
      <c r="J46">
        <v>6235.54</v>
      </c>
      <c r="K46">
        <v>0</v>
      </c>
    </row>
    <row r="47" spans="1:11" x14ac:dyDescent="0.25">
      <c r="A47" t="s">
        <v>157</v>
      </c>
      <c r="B47">
        <v>9684.94</v>
      </c>
      <c r="C47">
        <v>0</v>
      </c>
      <c r="D47">
        <v>6206.14</v>
      </c>
      <c r="E47">
        <v>8558.73</v>
      </c>
      <c r="F47">
        <v>8095.96</v>
      </c>
      <c r="G47" t="s">
        <v>173</v>
      </c>
      <c r="H47">
        <v>5187.67</v>
      </c>
      <c r="I47">
        <v>8704.64</v>
      </c>
      <c r="J47">
        <v>6569.59</v>
      </c>
      <c r="K47">
        <v>0</v>
      </c>
    </row>
    <row r="48" spans="1:11" x14ac:dyDescent="0.25">
      <c r="A48" t="s">
        <v>158</v>
      </c>
      <c r="B48">
        <v>10449.84</v>
      </c>
      <c r="C48">
        <v>0</v>
      </c>
      <c r="D48">
        <v>5865.33</v>
      </c>
      <c r="E48">
        <v>7748.27</v>
      </c>
      <c r="F48">
        <v>7314.94</v>
      </c>
      <c r="G48">
        <v>5084.3900000000003</v>
      </c>
      <c r="H48">
        <v>5140.6499999999996</v>
      </c>
      <c r="I48">
        <v>7926.73</v>
      </c>
      <c r="J48">
        <v>6186.95</v>
      </c>
      <c r="K48">
        <v>0</v>
      </c>
    </row>
    <row r="49" spans="1:11" x14ac:dyDescent="0.25">
      <c r="A49" t="s">
        <v>159</v>
      </c>
      <c r="B49">
        <v>9569</v>
      </c>
      <c r="C49">
        <v>0</v>
      </c>
      <c r="D49">
        <v>6857.51</v>
      </c>
      <c r="E49">
        <v>8805.9599999999991</v>
      </c>
      <c r="F49">
        <v>8126.21</v>
      </c>
      <c r="G49">
        <v>6235.52</v>
      </c>
      <c r="H49" t="s">
        <v>175</v>
      </c>
      <c r="I49">
        <v>8710.34</v>
      </c>
      <c r="J49">
        <v>7218.21</v>
      </c>
      <c r="K49">
        <v>0</v>
      </c>
    </row>
    <row r="50" spans="1:11" x14ac:dyDescent="0.25">
      <c r="A50" t="s">
        <v>91</v>
      </c>
      <c r="B50">
        <v>10464.23</v>
      </c>
      <c r="C50">
        <v>0</v>
      </c>
      <c r="D50">
        <v>5639.9</v>
      </c>
      <c r="E50">
        <v>7624.15</v>
      </c>
      <c r="F50">
        <v>7257.92</v>
      </c>
      <c r="G50">
        <v>4937.33</v>
      </c>
      <c r="H50">
        <v>4940.8100000000004</v>
      </c>
      <c r="I50">
        <v>7870.35</v>
      </c>
      <c r="J50">
        <v>5960.73</v>
      </c>
      <c r="K50">
        <v>0</v>
      </c>
    </row>
    <row r="51" spans="1:11" x14ac:dyDescent="0.25">
      <c r="A51" t="s">
        <v>93</v>
      </c>
      <c r="B51">
        <v>9893.5</v>
      </c>
      <c r="C51">
        <v>0</v>
      </c>
      <c r="D51">
        <v>6436.38</v>
      </c>
      <c r="E51">
        <v>8436.9599999999991</v>
      </c>
      <c r="F51">
        <v>7873.35</v>
      </c>
      <c r="G51" t="s">
        <v>178</v>
      </c>
      <c r="H51">
        <v>5492.28</v>
      </c>
      <c r="I51">
        <v>8475.16</v>
      </c>
      <c r="J51">
        <v>6786.12</v>
      </c>
      <c r="K51">
        <v>0</v>
      </c>
    </row>
    <row r="52" spans="1:11" x14ac:dyDescent="0.25">
      <c r="A52" t="s">
        <v>160</v>
      </c>
      <c r="B52">
        <v>9133.02</v>
      </c>
      <c r="C52">
        <v>0</v>
      </c>
      <c r="D52">
        <v>6893.26</v>
      </c>
      <c r="E52">
        <v>9231.35</v>
      </c>
      <c r="F52">
        <v>8573.61</v>
      </c>
      <c r="G52">
        <v>6617.77</v>
      </c>
      <c r="H52">
        <v>5703.9</v>
      </c>
      <c r="I52">
        <v>9156.27</v>
      </c>
      <c r="J52">
        <v>7274.6</v>
      </c>
      <c r="K52">
        <v>0</v>
      </c>
    </row>
    <row r="53" spans="1:11" x14ac:dyDescent="0.25">
      <c r="A53" t="s">
        <v>161</v>
      </c>
      <c r="B53">
        <v>10191.23</v>
      </c>
      <c r="C53">
        <v>0</v>
      </c>
      <c r="D53">
        <v>6855.51</v>
      </c>
      <c r="E53">
        <v>8183.5</v>
      </c>
      <c r="F53">
        <v>7457.59</v>
      </c>
      <c r="G53">
        <v>5701.18</v>
      </c>
      <c r="H53">
        <v>6049.46</v>
      </c>
      <c r="I53">
        <v>8040.17</v>
      </c>
      <c r="J53">
        <v>7176.35</v>
      </c>
      <c r="K53">
        <v>0</v>
      </c>
    </row>
    <row r="54" spans="1:11" x14ac:dyDescent="0.25">
      <c r="A54" t="s">
        <v>98</v>
      </c>
      <c r="B54">
        <v>10304.129999999999</v>
      </c>
      <c r="C54">
        <v>0</v>
      </c>
      <c r="D54">
        <v>6192.08</v>
      </c>
      <c r="E54">
        <v>7997.97</v>
      </c>
      <c r="F54">
        <v>7475.86</v>
      </c>
      <c r="G54">
        <v>5369.55</v>
      </c>
      <c r="H54">
        <v>5399.47</v>
      </c>
      <c r="I54">
        <v>8083.11</v>
      </c>
      <c r="J54">
        <v>6520.31</v>
      </c>
      <c r="K54">
        <v>0</v>
      </c>
    </row>
    <row r="55" spans="1:11" x14ac:dyDescent="0.25">
      <c r="A55" t="s">
        <v>162</v>
      </c>
      <c r="B55">
        <v>10263.620000000001</v>
      </c>
      <c r="C55">
        <v>0</v>
      </c>
      <c r="D55">
        <v>5932.53</v>
      </c>
      <c r="E55">
        <v>7941.78</v>
      </c>
      <c r="F55">
        <v>7506.76</v>
      </c>
      <c r="G55">
        <v>5272.3</v>
      </c>
      <c r="H55">
        <v>5132.51</v>
      </c>
      <c r="I55">
        <v>8118.23</v>
      </c>
      <c r="J55">
        <v>6265.65</v>
      </c>
      <c r="K55">
        <v>0</v>
      </c>
    </row>
    <row r="56" spans="1:11" x14ac:dyDescent="0.25">
      <c r="A56" t="s">
        <v>163</v>
      </c>
      <c r="B56">
        <v>10263.620000000001</v>
      </c>
      <c r="C56">
        <v>0</v>
      </c>
      <c r="D56">
        <v>5932.53</v>
      </c>
      <c r="E56">
        <v>7941.78</v>
      </c>
      <c r="F56">
        <v>7506.76</v>
      </c>
      <c r="G56">
        <v>5272.3</v>
      </c>
      <c r="H56">
        <v>5132.51</v>
      </c>
      <c r="I56">
        <v>8118.23</v>
      </c>
      <c r="J56">
        <v>6265.65</v>
      </c>
      <c r="K56">
        <v>0</v>
      </c>
    </row>
    <row r="57" spans="1:11" x14ac:dyDescent="0.25">
      <c r="A57" t="s">
        <v>164</v>
      </c>
      <c r="B57">
        <v>10191.23</v>
      </c>
      <c r="C57">
        <v>0</v>
      </c>
      <c r="D57">
        <v>6855.51</v>
      </c>
      <c r="E57">
        <v>8183.5</v>
      </c>
      <c r="F57">
        <v>7457.59</v>
      </c>
      <c r="G57">
        <v>5701.18</v>
      </c>
      <c r="H57">
        <v>6049.46</v>
      </c>
      <c r="I57">
        <v>8040.17</v>
      </c>
      <c r="J57">
        <v>7176.35</v>
      </c>
      <c r="K57">
        <v>0</v>
      </c>
    </row>
    <row r="58" spans="1:11" x14ac:dyDescent="0.25">
      <c r="A58" t="s">
        <v>165</v>
      </c>
      <c r="B58">
        <v>10239.31</v>
      </c>
      <c r="C58">
        <v>0</v>
      </c>
      <c r="D58">
        <v>6453.36</v>
      </c>
      <c r="E58">
        <v>8117.06</v>
      </c>
      <c r="F58">
        <v>7516.39</v>
      </c>
      <c r="G58">
        <v>5532.96</v>
      </c>
      <c r="H58">
        <v>5639.11</v>
      </c>
      <c r="I58">
        <v>8116.44</v>
      </c>
      <c r="J58">
        <v>6781.54</v>
      </c>
      <c r="K58">
        <v>0</v>
      </c>
    </row>
    <row r="59" spans="1:11" x14ac:dyDescent="0.25">
      <c r="A59" t="s">
        <v>103</v>
      </c>
      <c r="B59">
        <v>10175.790000000001</v>
      </c>
      <c r="C59">
        <v>0</v>
      </c>
      <c r="D59">
        <v>6643.55</v>
      </c>
      <c r="E59">
        <v>8199.5</v>
      </c>
      <c r="F59">
        <v>7542.58</v>
      </c>
      <c r="G59" t="s">
        <v>171</v>
      </c>
      <c r="H59">
        <v>5813.7</v>
      </c>
      <c r="I59">
        <v>8135.44</v>
      </c>
      <c r="J59">
        <v>6971.7</v>
      </c>
      <c r="K59">
        <v>0</v>
      </c>
    </row>
    <row r="60" spans="1:11" x14ac:dyDescent="0.25">
      <c r="A60" t="s">
        <v>166</v>
      </c>
      <c r="B60">
        <v>9569</v>
      </c>
      <c r="C60">
        <v>0</v>
      </c>
      <c r="D60">
        <v>6857.51</v>
      </c>
      <c r="E60">
        <v>8805.9599999999991</v>
      </c>
      <c r="F60">
        <v>8126.21</v>
      </c>
      <c r="G60">
        <v>6235.52</v>
      </c>
      <c r="H60" t="s">
        <v>175</v>
      </c>
      <c r="I60">
        <v>8710.34</v>
      </c>
      <c r="J60">
        <v>7218.21</v>
      </c>
      <c r="K60">
        <v>0</v>
      </c>
    </row>
    <row r="61" spans="1:11" x14ac:dyDescent="0.25">
      <c r="A61" t="s">
        <v>167</v>
      </c>
      <c r="B61">
        <v>9893.5</v>
      </c>
      <c r="C61">
        <v>0</v>
      </c>
      <c r="D61">
        <v>6436.38</v>
      </c>
      <c r="E61">
        <v>8436.9599999999991</v>
      </c>
      <c r="F61">
        <v>7873.35</v>
      </c>
      <c r="G61" t="s">
        <v>179</v>
      </c>
      <c r="H61">
        <v>5492.28</v>
      </c>
      <c r="I61">
        <v>8475.16</v>
      </c>
      <c r="J61">
        <v>6786.12</v>
      </c>
      <c r="K61">
        <v>0</v>
      </c>
    </row>
    <row r="62" spans="1:11" x14ac:dyDescent="0.25">
      <c r="A62" t="s">
        <v>168</v>
      </c>
      <c r="B62">
        <v>9206.76</v>
      </c>
      <c r="C62">
        <v>0</v>
      </c>
      <c r="D62">
        <v>6445.12</v>
      </c>
      <c r="E62" t="s">
        <v>174</v>
      </c>
      <c r="F62">
        <v>8569.11</v>
      </c>
      <c r="G62">
        <v>6381.6</v>
      </c>
      <c r="H62">
        <v>5267.91</v>
      </c>
      <c r="I62">
        <v>9172.94</v>
      </c>
      <c r="J62">
        <v>6828.06</v>
      </c>
      <c r="K62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Gann</dc:creator>
  <cp:lastModifiedBy>Zach Gann</cp:lastModifiedBy>
  <dcterms:created xsi:type="dcterms:W3CDTF">2019-10-25T23:50:04Z</dcterms:created>
  <dcterms:modified xsi:type="dcterms:W3CDTF">2019-10-26T22:28:41Z</dcterms:modified>
</cp:coreProperties>
</file>