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</calcChain>
</file>

<file path=xl/sharedStrings.xml><?xml version="1.0" encoding="utf-8"?>
<sst xmlns="http://schemas.openxmlformats.org/spreadsheetml/2006/main" count="273" uniqueCount="80">
  <si>
    <t>TYPE</t>
  </si>
  <si>
    <t>BRAND</t>
  </si>
  <si>
    <t>CATEGORY</t>
  </si>
  <si>
    <t>MODEL_NO</t>
  </si>
  <si>
    <t>BARCODE</t>
  </si>
  <si>
    <t>DATE VERIFIED</t>
  </si>
  <si>
    <t>ENERGY EFFICIENCY</t>
  </si>
  <si>
    <t>METALS COMPONENTS ENERGY FOOTPRINT (MJ)</t>
  </si>
  <si>
    <t>ELECTRONIC COMPONENTS ENERGY FOOTPRINT (MJ)</t>
  </si>
  <si>
    <t>PLASTIC USED (KG)</t>
  </si>
  <si>
    <t>EXPECTED LIFETIME OF PRODUCT (YEARS)</t>
  </si>
  <si>
    <t>WATER USAGE (KL)</t>
  </si>
  <si>
    <t>RECYCLABILITY FACTOR (0-9)</t>
  </si>
  <si>
    <t>CO2 GAS EMITTED (KG)</t>
  </si>
  <si>
    <t>OTHER GREEN HOUSE GASES EMITTED (KG)</t>
  </si>
  <si>
    <t>REPAIRABILITY FACTOR (0-9)</t>
  </si>
  <si>
    <t>AIR CONDITIONER</t>
  </si>
  <si>
    <t>Brand - A</t>
  </si>
  <si>
    <t>WINDOW AIR CONDITIONERS</t>
  </si>
  <si>
    <t>A-123AM</t>
  </si>
  <si>
    <t>0125551234501</t>
  </si>
  <si>
    <t>SPLIT AIR-CONDITIONER</t>
  </si>
  <si>
    <t>A-234AM</t>
  </si>
  <si>
    <t>0125551234502</t>
  </si>
  <si>
    <t>AIR SOURCE HEAT PUMPS</t>
  </si>
  <si>
    <t>A-345AM</t>
  </si>
  <si>
    <t>0125551234503</t>
  </si>
  <si>
    <t>A-456AM</t>
  </si>
  <si>
    <t>0125551234504</t>
  </si>
  <si>
    <t>CENTRAL AIR-CONDITIONER</t>
  </si>
  <si>
    <t>A-567AM</t>
  </si>
  <si>
    <t>0125551234505</t>
  </si>
  <si>
    <t>A-678AM</t>
  </si>
  <si>
    <t>0125551234506</t>
  </si>
  <si>
    <t>PORTABLE AIR-CONDITIONER</t>
  </si>
  <si>
    <t>A-789AM</t>
  </si>
  <si>
    <t>0125551234507</t>
  </si>
  <si>
    <t>A-890AM</t>
  </si>
  <si>
    <t>0125551234508</t>
  </si>
  <si>
    <t>Brand - B</t>
  </si>
  <si>
    <t>B-123BM</t>
  </si>
  <si>
    <t>0125551234509</t>
  </si>
  <si>
    <t>B-234BM</t>
  </si>
  <si>
    <t>0125551234510</t>
  </si>
  <si>
    <t>B-345BM</t>
  </si>
  <si>
    <t>0125551234511</t>
  </si>
  <si>
    <t>B-456BM</t>
  </si>
  <si>
    <t>0125551234512</t>
  </si>
  <si>
    <t>B-567BM</t>
  </si>
  <si>
    <t>0125551234513</t>
  </si>
  <si>
    <t>B-678BM</t>
  </si>
  <si>
    <t>0125551234514</t>
  </si>
  <si>
    <t>B-789BM</t>
  </si>
  <si>
    <t>0125551234515</t>
  </si>
  <si>
    <t>B-890BM</t>
  </si>
  <si>
    <t>0125551234516</t>
  </si>
  <si>
    <t>Brand - C</t>
  </si>
  <si>
    <t>C-123CM</t>
  </si>
  <si>
    <t>0125551234517</t>
  </si>
  <si>
    <t>C-234CM</t>
  </si>
  <si>
    <t>0125551234518</t>
  </si>
  <si>
    <t>C-345CM</t>
  </si>
  <si>
    <t>0125551234519</t>
  </si>
  <si>
    <t>C-456CM</t>
  </si>
  <si>
    <t>0125551234520</t>
  </si>
  <si>
    <t>C-567CM</t>
  </si>
  <si>
    <t>0125551234521</t>
  </si>
  <si>
    <t>C-678CM</t>
  </si>
  <si>
    <t>0125551234522</t>
  </si>
  <si>
    <t>C-789CM</t>
  </si>
  <si>
    <t>0125551234523</t>
  </si>
  <si>
    <t>C-890CM</t>
  </si>
  <si>
    <t>0125551234524</t>
  </si>
  <si>
    <t>running(km)70kg的人跑多少千米</t>
    <phoneticPr fontId="1" type="noConversion"/>
  </si>
  <si>
    <t>ENERGY EFFICIENCY能效</t>
    <phoneticPr fontId="1" type="noConversion"/>
  </si>
  <si>
    <t>months of a family</t>
    <phoneticPr fontId="1" type="noConversion"/>
  </si>
  <si>
    <t>trees(co2)多少棵树一天</t>
    <phoneticPr fontId="1" type="noConversion"/>
  </si>
  <si>
    <t>CO2 kg/year</t>
    <phoneticPr fontId="1" type="noConversion"/>
  </si>
  <si>
    <t>water usage KL/year</t>
    <phoneticPr fontId="1" type="noConversion"/>
  </si>
  <si>
    <t>energy MJ/year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</si>
</sst>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5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C1" workbookViewId="0">
      <selection activeCell="K1" sqref="K1:K1048576"/>
    </sheetView>
  </sheetViews>
  <sheetFormatPr defaultRowHeight="14.4" x14ac:dyDescent="0.25"/>
  <cols>
    <col min="2" max="2" width="13" customWidth="1"/>
    <col min="3" max="3" width="24.44140625" customWidth="1"/>
    <col min="6" max="6" width="10.77734375" customWidth="1"/>
    <col min="11" max="11" width="13.109375" customWidth="1"/>
    <col min="12" max="12" width="11.33203125" customWidth="1"/>
    <col min="14" max="14" width="15" customWidth="1"/>
    <col min="15" max="15" width="19.66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2">
        <v>43842</v>
      </c>
      <c r="G2">
        <v>3</v>
      </c>
      <c r="H2">
        <v>19.511350799999999</v>
      </c>
      <c r="I2">
        <v>51.781169810000002</v>
      </c>
      <c r="J2">
        <v>799.42830600000002</v>
      </c>
      <c r="K2">
        <v>16</v>
      </c>
      <c r="L2">
        <v>234</v>
      </c>
      <c r="M2">
        <v>8</v>
      </c>
      <c r="N2">
        <v>111.431715</v>
      </c>
      <c r="O2">
        <v>126.431715</v>
      </c>
      <c r="P2">
        <v>6</v>
      </c>
    </row>
    <row r="3" spans="1:16" x14ac:dyDescent="0.25">
      <c r="A3" s="1" t="s">
        <v>16</v>
      </c>
      <c r="B3" s="1" t="s">
        <v>17</v>
      </c>
      <c r="C3" s="1" t="s">
        <v>21</v>
      </c>
      <c r="D3" s="1" t="s">
        <v>22</v>
      </c>
      <c r="E3" s="1" t="s">
        <v>23</v>
      </c>
      <c r="F3" s="2">
        <v>43843</v>
      </c>
      <c r="G3">
        <v>4</v>
      </c>
      <c r="H3">
        <v>18.851176800000001</v>
      </c>
      <c r="I3">
        <v>57.203260149999998</v>
      </c>
      <c r="J3">
        <v>4909.1304040000005</v>
      </c>
      <c r="K3">
        <v>17</v>
      </c>
      <c r="L3">
        <v>235</v>
      </c>
      <c r="M3">
        <v>9</v>
      </c>
      <c r="N3">
        <v>100.9315416</v>
      </c>
      <c r="O3">
        <v>115.9315416</v>
      </c>
      <c r="P3">
        <v>9</v>
      </c>
    </row>
    <row r="4" spans="1:16" x14ac:dyDescent="0.25">
      <c r="A4" s="1" t="s">
        <v>16</v>
      </c>
      <c r="B4" s="1" t="s">
        <v>17</v>
      </c>
      <c r="C4" s="1" t="s">
        <v>24</v>
      </c>
      <c r="D4" s="1" t="s">
        <v>25</v>
      </c>
      <c r="E4" s="1" t="s">
        <v>26</v>
      </c>
      <c r="F4" s="2">
        <v>43844</v>
      </c>
      <c r="G4">
        <v>4</v>
      </c>
      <c r="H4">
        <v>17.394849600000001</v>
      </c>
      <c r="I4">
        <v>50.756735759999998</v>
      </c>
      <c r="J4">
        <v>5241.1066069999997</v>
      </c>
      <c r="K4">
        <v>15</v>
      </c>
      <c r="L4">
        <v>236</v>
      </c>
      <c r="M4">
        <v>8</v>
      </c>
      <c r="N4">
        <v>84.648967220000003</v>
      </c>
      <c r="O4">
        <v>99.648967220000003</v>
      </c>
      <c r="P4">
        <v>9</v>
      </c>
    </row>
    <row r="5" spans="1:16" x14ac:dyDescent="0.25">
      <c r="A5" s="1" t="s">
        <v>16</v>
      </c>
      <c r="B5" s="1" t="s">
        <v>17</v>
      </c>
      <c r="C5" s="1" t="s">
        <v>21</v>
      </c>
      <c r="D5" s="1" t="s">
        <v>27</v>
      </c>
      <c r="E5" s="1" t="s">
        <v>28</v>
      </c>
      <c r="F5" s="2">
        <v>43845</v>
      </c>
      <c r="G5">
        <v>2</v>
      </c>
      <c r="H5">
        <v>16.7104848</v>
      </c>
      <c r="I5">
        <v>47.832499089999999</v>
      </c>
      <c r="J5">
        <v>485.97119279999998</v>
      </c>
      <c r="K5">
        <v>20</v>
      </c>
      <c r="L5">
        <v>237</v>
      </c>
      <c r="M5">
        <v>8</v>
      </c>
      <c r="N5">
        <v>77.016484779999999</v>
      </c>
      <c r="O5">
        <v>92.016484779999999</v>
      </c>
      <c r="P5">
        <v>4</v>
      </c>
    </row>
    <row r="6" spans="1:16" x14ac:dyDescent="0.25">
      <c r="A6" s="1" t="s">
        <v>16</v>
      </c>
      <c r="B6" s="1" t="s">
        <v>17</v>
      </c>
      <c r="C6" s="1" t="s">
        <v>29</v>
      </c>
      <c r="D6" s="1" t="s">
        <v>30</v>
      </c>
      <c r="E6" s="1" t="s">
        <v>31</v>
      </c>
      <c r="F6" s="2">
        <v>43846</v>
      </c>
      <c r="G6">
        <v>3</v>
      </c>
      <c r="H6">
        <v>16.384171200000001</v>
      </c>
      <c r="I6">
        <v>60.705228570000003</v>
      </c>
      <c r="J6">
        <v>636.79426899999999</v>
      </c>
      <c r="K6">
        <v>17</v>
      </c>
      <c r="L6">
        <v>238</v>
      </c>
      <c r="M6">
        <v>8</v>
      </c>
      <c r="N6">
        <v>72.942398449999999</v>
      </c>
      <c r="O6">
        <v>87.942398449999999</v>
      </c>
      <c r="P6">
        <v>5</v>
      </c>
    </row>
    <row r="7" spans="1:16" x14ac:dyDescent="0.25">
      <c r="A7" s="1" t="s">
        <v>16</v>
      </c>
      <c r="B7" s="1" t="s">
        <v>17</v>
      </c>
      <c r="C7" s="1" t="s">
        <v>21</v>
      </c>
      <c r="D7" s="1" t="s">
        <v>32</v>
      </c>
      <c r="E7" s="1" t="s">
        <v>33</v>
      </c>
      <c r="F7" s="2">
        <v>43847</v>
      </c>
      <c r="G7">
        <v>3</v>
      </c>
      <c r="H7">
        <v>15.433092</v>
      </c>
      <c r="I7">
        <v>47.033409399999996</v>
      </c>
      <c r="J7">
        <v>754.24088340000003</v>
      </c>
      <c r="K7">
        <v>18</v>
      </c>
      <c r="L7">
        <v>239</v>
      </c>
      <c r="M7">
        <v>9</v>
      </c>
      <c r="N7">
        <v>69.706531179999999</v>
      </c>
      <c r="O7">
        <v>84.706531179999999</v>
      </c>
      <c r="P7">
        <v>5</v>
      </c>
    </row>
    <row r="8" spans="1:16" x14ac:dyDescent="0.25">
      <c r="A8" s="1" t="s">
        <v>16</v>
      </c>
      <c r="B8" s="1" t="s">
        <v>17</v>
      </c>
      <c r="C8" s="1" t="s">
        <v>34</v>
      </c>
      <c r="D8" s="1" t="s">
        <v>35</v>
      </c>
      <c r="E8" s="1" t="s">
        <v>36</v>
      </c>
      <c r="F8" s="2">
        <v>43848</v>
      </c>
      <c r="G8">
        <v>3</v>
      </c>
      <c r="H8">
        <v>15.0554556</v>
      </c>
      <c r="I8">
        <v>33.830528450000003</v>
      </c>
      <c r="J8">
        <v>792.64078700000005</v>
      </c>
      <c r="K8">
        <v>16</v>
      </c>
      <c r="L8">
        <v>240</v>
      </c>
      <c r="M8">
        <v>8</v>
      </c>
      <c r="N8">
        <v>63.605068780000003</v>
      </c>
      <c r="O8">
        <v>78.605068779999996</v>
      </c>
      <c r="P8">
        <v>5</v>
      </c>
    </row>
    <row r="9" spans="1:16" x14ac:dyDescent="0.25">
      <c r="A9" s="1" t="s">
        <v>16</v>
      </c>
      <c r="B9" s="1" t="s">
        <v>17</v>
      </c>
      <c r="C9" s="1" t="s">
        <v>21</v>
      </c>
      <c r="D9" s="1" t="s">
        <v>37</v>
      </c>
      <c r="E9" s="1" t="s">
        <v>38</v>
      </c>
      <c r="F9" s="2">
        <v>43849</v>
      </c>
      <c r="G9">
        <v>4</v>
      </c>
      <c r="H9">
        <v>14.779849199999999</v>
      </c>
      <c r="I9">
        <v>29.88175403</v>
      </c>
      <c r="J9">
        <v>1327.42056</v>
      </c>
      <c r="K9">
        <v>20</v>
      </c>
      <c r="L9">
        <v>241</v>
      </c>
      <c r="M9">
        <v>9</v>
      </c>
      <c r="N9">
        <v>46.618126220000001</v>
      </c>
      <c r="O9">
        <v>61.618126220000001</v>
      </c>
      <c r="P9">
        <v>8</v>
      </c>
    </row>
    <row r="10" spans="1:16" x14ac:dyDescent="0.25">
      <c r="A10" s="1" t="s">
        <v>16</v>
      </c>
      <c r="B10" s="1" t="s">
        <v>39</v>
      </c>
      <c r="C10" s="1" t="s">
        <v>18</v>
      </c>
      <c r="D10" s="1" t="s">
        <v>40</v>
      </c>
      <c r="E10" s="1" t="s">
        <v>41</v>
      </c>
      <c r="F10" s="2">
        <v>43850</v>
      </c>
      <c r="G10">
        <v>4</v>
      </c>
      <c r="H10">
        <v>13.330886400000001</v>
      </c>
      <c r="I10">
        <v>24.130526769999999</v>
      </c>
      <c r="J10">
        <v>1298.461931</v>
      </c>
      <c r="K10">
        <v>16</v>
      </c>
      <c r="L10">
        <v>242</v>
      </c>
      <c r="M10">
        <v>8</v>
      </c>
      <c r="N10">
        <v>41.21360962</v>
      </c>
      <c r="O10">
        <v>56.21360962</v>
      </c>
      <c r="P10">
        <v>8</v>
      </c>
    </row>
    <row r="11" spans="1:16" x14ac:dyDescent="0.25">
      <c r="A11" s="1" t="s">
        <v>16</v>
      </c>
      <c r="B11" s="1" t="s">
        <v>39</v>
      </c>
      <c r="C11" s="1" t="s">
        <v>21</v>
      </c>
      <c r="D11" s="1" t="s">
        <v>42</v>
      </c>
      <c r="E11" s="1" t="s">
        <v>43</v>
      </c>
      <c r="F11" s="2">
        <v>43851</v>
      </c>
      <c r="G11">
        <v>4</v>
      </c>
      <c r="H11">
        <v>13.043994</v>
      </c>
      <c r="I11">
        <v>15.667776910000001</v>
      </c>
      <c r="J11">
        <v>1278.361431</v>
      </c>
      <c r="K11">
        <v>17</v>
      </c>
      <c r="L11">
        <v>243</v>
      </c>
      <c r="M11">
        <v>9</v>
      </c>
      <c r="N11">
        <v>52.335122609999999</v>
      </c>
      <c r="O11">
        <v>67.335122609999999</v>
      </c>
      <c r="P11">
        <v>8</v>
      </c>
    </row>
    <row r="12" spans="1:16" x14ac:dyDescent="0.25">
      <c r="A12" s="1" t="s">
        <v>16</v>
      </c>
      <c r="B12" s="1" t="s">
        <v>39</v>
      </c>
      <c r="C12" s="1" t="s">
        <v>24</v>
      </c>
      <c r="D12" s="1" t="s">
        <v>44</v>
      </c>
      <c r="E12" s="1" t="s">
        <v>45</v>
      </c>
      <c r="F12" s="2">
        <v>43852</v>
      </c>
      <c r="G12">
        <v>4</v>
      </c>
      <c r="H12">
        <v>12.6428736</v>
      </c>
      <c r="I12">
        <v>14.097292299999999</v>
      </c>
      <c r="J12">
        <v>1179.13174</v>
      </c>
      <c r="K12">
        <v>15</v>
      </c>
      <c r="L12">
        <v>244</v>
      </c>
      <c r="M12">
        <v>8</v>
      </c>
      <c r="N12">
        <v>54.765896900000001</v>
      </c>
      <c r="O12">
        <v>69.765896900000001</v>
      </c>
      <c r="P12">
        <v>8</v>
      </c>
    </row>
    <row r="13" spans="1:16" x14ac:dyDescent="0.25">
      <c r="A13" s="1" t="s">
        <v>16</v>
      </c>
      <c r="B13" s="1" t="s">
        <v>39</v>
      </c>
      <c r="C13" s="1" t="s">
        <v>21</v>
      </c>
      <c r="D13" s="1" t="s">
        <v>46</v>
      </c>
      <c r="E13" s="1" t="s">
        <v>47</v>
      </c>
      <c r="F13" s="2">
        <v>43853</v>
      </c>
      <c r="G13">
        <v>3</v>
      </c>
      <c r="H13">
        <v>12.647912399999999</v>
      </c>
      <c r="I13">
        <v>10.543166510000001</v>
      </c>
      <c r="J13">
        <v>1050.4714730000001</v>
      </c>
      <c r="K13">
        <v>20</v>
      </c>
      <c r="L13">
        <v>245</v>
      </c>
      <c r="M13">
        <v>8</v>
      </c>
      <c r="N13">
        <v>62.905243830000003</v>
      </c>
      <c r="O13">
        <v>77.905243830000003</v>
      </c>
      <c r="P13">
        <v>7</v>
      </c>
    </row>
    <row r="14" spans="1:16" x14ac:dyDescent="0.25">
      <c r="A14" s="1" t="s">
        <v>16</v>
      </c>
      <c r="B14" s="1" t="s">
        <v>39</v>
      </c>
      <c r="C14" s="1" t="s">
        <v>29</v>
      </c>
      <c r="D14" s="1" t="s">
        <v>48</v>
      </c>
      <c r="E14" s="1" t="s">
        <v>49</v>
      </c>
      <c r="F14" s="2">
        <v>43854</v>
      </c>
      <c r="G14">
        <v>3</v>
      </c>
      <c r="H14">
        <v>11.472868800000001</v>
      </c>
      <c r="I14">
        <v>12.09704236</v>
      </c>
      <c r="J14">
        <v>896.77413260000003</v>
      </c>
      <c r="K14">
        <v>17</v>
      </c>
      <c r="L14">
        <v>246</v>
      </c>
      <c r="M14">
        <v>8</v>
      </c>
      <c r="N14">
        <v>70.011668900000004</v>
      </c>
      <c r="O14">
        <v>85.011668900000004</v>
      </c>
      <c r="P14">
        <v>6</v>
      </c>
    </row>
    <row r="15" spans="1:16" x14ac:dyDescent="0.25">
      <c r="A15" s="1" t="s">
        <v>16</v>
      </c>
      <c r="B15" s="1" t="s">
        <v>39</v>
      </c>
      <c r="C15" s="1" t="s">
        <v>21</v>
      </c>
      <c r="D15" s="1" t="s">
        <v>50</v>
      </c>
      <c r="E15" s="1" t="s">
        <v>51</v>
      </c>
      <c r="F15" s="2">
        <v>43855</v>
      </c>
      <c r="G15">
        <v>3</v>
      </c>
      <c r="H15">
        <v>11.163928800000001</v>
      </c>
      <c r="I15">
        <v>14.332878060000001</v>
      </c>
      <c r="J15">
        <v>827.09925699999997</v>
      </c>
      <c r="K15">
        <v>18</v>
      </c>
      <c r="L15">
        <v>247</v>
      </c>
      <c r="M15">
        <v>9</v>
      </c>
      <c r="N15">
        <v>72.853350460000001</v>
      </c>
      <c r="O15">
        <v>87.853350460000001</v>
      </c>
      <c r="P15">
        <v>5</v>
      </c>
    </row>
    <row r="16" spans="1:16" x14ac:dyDescent="0.25">
      <c r="A16" s="1" t="s">
        <v>16</v>
      </c>
      <c r="B16" s="1" t="s">
        <v>39</v>
      </c>
      <c r="C16" s="1" t="s">
        <v>34</v>
      </c>
      <c r="D16" s="1" t="s">
        <v>52</v>
      </c>
      <c r="E16" s="1" t="s">
        <v>53</v>
      </c>
      <c r="F16" s="2">
        <v>43856</v>
      </c>
      <c r="G16">
        <v>2</v>
      </c>
      <c r="H16">
        <v>10.1547096</v>
      </c>
      <c r="I16">
        <v>8.6839333720000003</v>
      </c>
      <c r="J16">
        <v>664.45833130000005</v>
      </c>
      <c r="K16">
        <v>16</v>
      </c>
      <c r="L16">
        <v>248</v>
      </c>
      <c r="M16">
        <v>8</v>
      </c>
      <c r="N16">
        <v>137.37830719999999</v>
      </c>
      <c r="O16">
        <v>152.37830719999999</v>
      </c>
      <c r="P16">
        <v>5</v>
      </c>
    </row>
    <row r="17" spans="1:16" x14ac:dyDescent="0.25">
      <c r="A17" s="1" t="s">
        <v>16</v>
      </c>
      <c r="B17" s="1" t="s">
        <v>39</v>
      </c>
      <c r="C17" s="1" t="s">
        <v>21</v>
      </c>
      <c r="D17" s="1" t="s">
        <v>54</v>
      </c>
      <c r="E17" s="1" t="s">
        <v>55</v>
      </c>
      <c r="F17" s="2">
        <v>43857</v>
      </c>
      <c r="G17">
        <v>2</v>
      </c>
      <c r="H17">
        <v>17.623716000000002</v>
      </c>
      <c r="I17">
        <v>1.704964776</v>
      </c>
      <c r="J17">
        <v>650.02718219999997</v>
      </c>
      <c r="K17">
        <v>20</v>
      </c>
      <c r="L17">
        <v>249</v>
      </c>
      <c r="M17">
        <v>9</v>
      </c>
      <c r="N17">
        <v>112.63665090000001</v>
      </c>
      <c r="O17">
        <v>127.63665090000001</v>
      </c>
      <c r="P17">
        <v>5</v>
      </c>
    </row>
    <row r="18" spans="1:16" x14ac:dyDescent="0.25">
      <c r="A18" s="1" t="s">
        <v>16</v>
      </c>
      <c r="B18" s="1" t="s">
        <v>56</v>
      </c>
      <c r="C18" s="1" t="s">
        <v>18</v>
      </c>
      <c r="D18" s="1" t="s">
        <v>57</v>
      </c>
      <c r="E18" s="1" t="s">
        <v>58</v>
      </c>
      <c r="F18" s="2">
        <v>43858</v>
      </c>
      <c r="G18">
        <v>3</v>
      </c>
      <c r="H18">
        <v>14.779849199999999</v>
      </c>
      <c r="I18">
        <v>1.51447518</v>
      </c>
      <c r="J18">
        <v>806.4278855</v>
      </c>
      <c r="K18">
        <v>16</v>
      </c>
      <c r="L18">
        <v>250</v>
      </c>
      <c r="M18">
        <v>8</v>
      </c>
      <c r="N18">
        <v>151.59074279999999</v>
      </c>
      <c r="O18">
        <v>166.59074279999999</v>
      </c>
      <c r="P18">
        <v>6</v>
      </c>
    </row>
    <row r="19" spans="1:16" x14ac:dyDescent="0.25">
      <c r="A19" s="1" t="s">
        <v>16</v>
      </c>
      <c r="B19" s="1" t="s">
        <v>56</v>
      </c>
      <c r="C19" s="1" t="s">
        <v>21</v>
      </c>
      <c r="D19" s="1" t="s">
        <v>59</v>
      </c>
      <c r="E19" s="1" t="s">
        <v>60</v>
      </c>
      <c r="F19" s="2">
        <v>43859</v>
      </c>
      <c r="G19">
        <v>4</v>
      </c>
      <c r="H19">
        <v>13.330886400000001</v>
      </c>
      <c r="I19">
        <v>1.4087128200000001</v>
      </c>
      <c r="J19">
        <v>1004.405978</v>
      </c>
      <c r="K19">
        <v>17</v>
      </c>
      <c r="L19">
        <v>251</v>
      </c>
      <c r="M19">
        <v>9</v>
      </c>
      <c r="N19">
        <v>94.688775930000006</v>
      </c>
      <c r="O19">
        <v>109.6887759</v>
      </c>
      <c r="P19">
        <v>7</v>
      </c>
    </row>
    <row r="20" spans="1:16" x14ac:dyDescent="0.25">
      <c r="A20" s="1" t="s">
        <v>16</v>
      </c>
      <c r="B20" s="1" t="s">
        <v>56</v>
      </c>
      <c r="C20" s="1" t="s">
        <v>24</v>
      </c>
      <c r="D20" s="1" t="s">
        <v>61</v>
      </c>
      <c r="E20" s="1" t="s">
        <v>62</v>
      </c>
      <c r="F20" s="2">
        <v>43860</v>
      </c>
      <c r="G20">
        <v>4</v>
      </c>
      <c r="H20">
        <v>13.043994</v>
      </c>
      <c r="I20">
        <v>1.54056294</v>
      </c>
      <c r="J20">
        <v>1006.075578</v>
      </c>
      <c r="K20">
        <v>15</v>
      </c>
      <c r="L20">
        <v>252</v>
      </c>
      <c r="M20">
        <v>8</v>
      </c>
      <c r="N20">
        <v>85.129112750000004</v>
      </c>
      <c r="O20">
        <v>100.1291128</v>
      </c>
      <c r="P20">
        <v>7</v>
      </c>
    </row>
    <row r="21" spans="1:16" x14ac:dyDescent="0.25">
      <c r="A21" s="1" t="s">
        <v>16</v>
      </c>
      <c r="B21" s="1" t="s">
        <v>56</v>
      </c>
      <c r="C21" s="1" t="s">
        <v>21</v>
      </c>
      <c r="D21" s="1" t="s">
        <v>63</v>
      </c>
      <c r="E21" s="1" t="s">
        <v>64</v>
      </c>
      <c r="F21" s="2">
        <v>43861</v>
      </c>
      <c r="G21">
        <v>2</v>
      </c>
      <c r="H21">
        <v>12.6428736</v>
      </c>
      <c r="I21">
        <v>0.97619568000000001</v>
      </c>
      <c r="J21">
        <v>397.11086499999999</v>
      </c>
      <c r="K21">
        <v>20</v>
      </c>
      <c r="L21">
        <v>253</v>
      </c>
      <c r="M21">
        <v>8</v>
      </c>
      <c r="N21">
        <v>119.59982429999999</v>
      </c>
      <c r="O21">
        <v>134.59982429999999</v>
      </c>
      <c r="P21">
        <v>3</v>
      </c>
    </row>
    <row r="22" spans="1:16" x14ac:dyDescent="0.25">
      <c r="A22" s="1" t="s">
        <v>16</v>
      </c>
      <c r="B22" s="1" t="s">
        <v>56</v>
      </c>
      <c r="C22" s="1" t="s">
        <v>29</v>
      </c>
      <c r="D22" s="1" t="s">
        <v>65</v>
      </c>
      <c r="E22" s="1" t="s">
        <v>66</v>
      </c>
      <c r="F22" s="2">
        <v>43862</v>
      </c>
      <c r="G22">
        <v>1</v>
      </c>
      <c r="H22">
        <v>12.647912399999999</v>
      </c>
      <c r="I22">
        <v>0.73688688000000002</v>
      </c>
      <c r="J22">
        <v>97.163852239999997</v>
      </c>
      <c r="K22">
        <v>17</v>
      </c>
      <c r="L22">
        <v>254</v>
      </c>
      <c r="M22">
        <v>8</v>
      </c>
      <c r="N22">
        <v>122.77519700000001</v>
      </c>
      <c r="O22">
        <v>137.77519699999999</v>
      </c>
      <c r="P22">
        <v>2</v>
      </c>
    </row>
    <row r="23" spans="1:16" x14ac:dyDescent="0.25">
      <c r="A23" s="1" t="s">
        <v>16</v>
      </c>
      <c r="B23" s="1" t="s">
        <v>56</v>
      </c>
      <c r="C23" s="1" t="s">
        <v>21</v>
      </c>
      <c r="D23" s="1" t="s">
        <v>67</v>
      </c>
      <c r="E23" s="1" t="s">
        <v>68</v>
      </c>
      <c r="F23" s="2">
        <v>43863</v>
      </c>
      <c r="G23">
        <v>1</v>
      </c>
      <c r="H23">
        <v>11.472868800000001</v>
      </c>
      <c r="I23">
        <v>0.52106207999999998</v>
      </c>
      <c r="J23">
        <v>161.88107460000001</v>
      </c>
      <c r="K23">
        <v>18</v>
      </c>
      <c r="L23">
        <v>255</v>
      </c>
      <c r="M23">
        <v>9</v>
      </c>
      <c r="N23">
        <v>118.77763880000001</v>
      </c>
      <c r="O23">
        <v>133.77763880000001</v>
      </c>
      <c r="P23">
        <v>2</v>
      </c>
    </row>
    <row r="24" spans="1:16" x14ac:dyDescent="0.25">
      <c r="A24" s="1" t="s">
        <v>16</v>
      </c>
      <c r="B24" s="1" t="s">
        <v>56</v>
      </c>
      <c r="C24" s="1" t="s">
        <v>34</v>
      </c>
      <c r="D24" s="1" t="s">
        <v>69</v>
      </c>
      <c r="E24" s="1" t="s">
        <v>70</v>
      </c>
      <c r="F24" s="2">
        <v>43864</v>
      </c>
      <c r="G24">
        <v>2</v>
      </c>
      <c r="H24">
        <v>11.163928800000001</v>
      </c>
      <c r="I24">
        <v>0.48563087999999999</v>
      </c>
      <c r="J24">
        <v>337.60134649999998</v>
      </c>
      <c r="K24">
        <v>16</v>
      </c>
      <c r="L24">
        <v>256</v>
      </c>
      <c r="M24">
        <v>8</v>
      </c>
      <c r="N24">
        <v>121.2135777</v>
      </c>
      <c r="O24">
        <v>136.2135777</v>
      </c>
      <c r="P24">
        <v>3</v>
      </c>
    </row>
    <row r="25" spans="1:16" x14ac:dyDescent="0.25">
      <c r="A25" s="1" t="s">
        <v>16</v>
      </c>
      <c r="B25" s="1" t="s">
        <v>56</v>
      </c>
      <c r="C25" s="1" t="s">
        <v>21</v>
      </c>
      <c r="D25" s="1" t="s">
        <v>71</v>
      </c>
      <c r="E25" s="1" t="s">
        <v>72</v>
      </c>
      <c r="F25" s="2">
        <v>43865</v>
      </c>
      <c r="G25">
        <v>3</v>
      </c>
      <c r="H25">
        <v>10.1547096</v>
      </c>
      <c r="I25">
        <v>0.52051488000000001</v>
      </c>
      <c r="J25">
        <v>1042.1875680000001</v>
      </c>
      <c r="K25">
        <v>20</v>
      </c>
      <c r="L25">
        <v>257</v>
      </c>
      <c r="M25">
        <v>9</v>
      </c>
      <c r="N25">
        <v>111.2185085</v>
      </c>
      <c r="O25">
        <v>126.2185085</v>
      </c>
      <c r="P25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C1" workbookViewId="0">
      <selection activeCell="P2" sqref="P2"/>
    </sheetView>
  </sheetViews>
  <sheetFormatPr defaultRowHeight="14.4" x14ac:dyDescent="0.25"/>
  <cols>
    <col min="2" max="2" width="13" customWidth="1"/>
    <col min="3" max="3" width="24.44140625" customWidth="1"/>
    <col min="6" max="6" width="13.109375" customWidth="1"/>
    <col min="7" max="7" width="15" customWidth="1"/>
    <col min="8" max="8" width="8.88671875" style="5"/>
    <col min="9" max="9" width="8.88671875" style="4"/>
    <col min="10" max="10" width="11.33203125" customWidth="1"/>
    <col min="11" max="11" width="11.33203125" style="5" customWidth="1"/>
    <col min="12" max="12" width="12.33203125" style="4" customWidth="1"/>
    <col min="15" max="15" width="8.88671875" style="5"/>
    <col min="16" max="17" width="8.88671875" style="4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10</v>
      </c>
      <c r="G1" t="s">
        <v>13</v>
      </c>
      <c r="H1" s="6" t="s">
        <v>77</v>
      </c>
      <c r="I1" s="3" t="s">
        <v>76</v>
      </c>
      <c r="J1" t="s">
        <v>11</v>
      </c>
      <c r="K1" s="5" t="s">
        <v>78</v>
      </c>
      <c r="L1" s="3" t="s">
        <v>75</v>
      </c>
      <c r="M1" t="s">
        <v>7</v>
      </c>
      <c r="N1" t="s">
        <v>8</v>
      </c>
      <c r="O1" s="5" t="s">
        <v>79</v>
      </c>
      <c r="P1" s="4" t="s">
        <v>73</v>
      </c>
      <c r="Q1" s="4" t="s">
        <v>74</v>
      </c>
    </row>
    <row r="2" spans="1:17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>
        <v>16</v>
      </c>
      <c r="G2">
        <v>111.431715</v>
      </c>
      <c r="H2" s="5">
        <f>G2/F2</f>
        <v>6.9644821874999998</v>
      </c>
      <c r="I2" s="4">
        <f>ROUND(H2/1,1)</f>
        <v>7</v>
      </c>
      <c r="J2">
        <v>234</v>
      </c>
      <c r="K2" s="5">
        <f>J2/F2</f>
        <v>14.625</v>
      </c>
      <c r="L2" s="4">
        <f>ROUND(K2/10,1)</f>
        <v>1.5</v>
      </c>
      <c r="M2">
        <v>19.511350799999999</v>
      </c>
      <c r="N2">
        <v>51.781169810000002</v>
      </c>
      <c r="O2" s="5">
        <f>SUM(M2:N2)/F2</f>
        <v>4.4557825381249998</v>
      </c>
      <c r="P2" s="4">
        <f>ROUND(O2/0.3,0)</f>
        <v>15</v>
      </c>
      <c r="Q2" s="4">
        <v>3</v>
      </c>
    </row>
    <row r="3" spans="1:17" x14ac:dyDescent="0.25">
      <c r="A3" s="1" t="s">
        <v>16</v>
      </c>
      <c r="B3" s="1" t="s">
        <v>17</v>
      </c>
      <c r="C3" s="1" t="s">
        <v>21</v>
      </c>
      <c r="D3" s="1" t="s">
        <v>22</v>
      </c>
      <c r="E3" s="1" t="s">
        <v>23</v>
      </c>
      <c r="F3">
        <v>17</v>
      </c>
      <c r="G3">
        <v>100.9315416</v>
      </c>
      <c r="H3" s="5">
        <f t="shared" ref="H3:H25" si="0">G3/F3</f>
        <v>5.9371495058823527</v>
      </c>
      <c r="I3" s="4">
        <f t="shared" ref="I3:I25" si="1">ROUND(H3/1,1)</f>
        <v>5.9</v>
      </c>
      <c r="J3">
        <v>235</v>
      </c>
      <c r="K3" s="5">
        <f t="shared" ref="K3:K25" si="2">J3/F3</f>
        <v>13.823529411764707</v>
      </c>
      <c r="L3" s="4">
        <f t="shared" ref="L3:L25" si="3">ROUND(K3/10,1)</f>
        <v>1.4</v>
      </c>
      <c r="M3">
        <v>18.851176800000001</v>
      </c>
      <c r="N3">
        <v>57.203260149999998</v>
      </c>
      <c r="O3" s="5">
        <f t="shared" ref="O3:O25" si="4">SUM(M3:N3)/F3</f>
        <v>4.473790408823529</v>
      </c>
      <c r="P3" s="4">
        <f t="shared" ref="P3:P25" si="5">ROUND(O3/0.3,0)</f>
        <v>15</v>
      </c>
      <c r="Q3" s="4">
        <v>4</v>
      </c>
    </row>
    <row r="4" spans="1:17" x14ac:dyDescent="0.25">
      <c r="A4" s="1" t="s">
        <v>16</v>
      </c>
      <c r="B4" s="1" t="s">
        <v>17</v>
      </c>
      <c r="C4" s="1" t="s">
        <v>24</v>
      </c>
      <c r="D4" s="1" t="s">
        <v>25</v>
      </c>
      <c r="E4" s="1" t="s">
        <v>26</v>
      </c>
      <c r="F4">
        <v>15</v>
      </c>
      <c r="G4">
        <v>84.648967220000003</v>
      </c>
      <c r="H4" s="5">
        <f t="shared" si="0"/>
        <v>5.6432644813333335</v>
      </c>
      <c r="I4" s="4">
        <f t="shared" si="1"/>
        <v>5.6</v>
      </c>
      <c r="J4">
        <v>236</v>
      </c>
      <c r="K4" s="5">
        <f t="shared" si="2"/>
        <v>15.733333333333333</v>
      </c>
      <c r="L4" s="4">
        <f t="shared" si="3"/>
        <v>1.6</v>
      </c>
      <c r="M4">
        <v>17.394849600000001</v>
      </c>
      <c r="N4">
        <v>50.756735759999998</v>
      </c>
      <c r="O4" s="5">
        <f t="shared" si="4"/>
        <v>4.5434390239999995</v>
      </c>
      <c r="P4" s="4">
        <f t="shared" si="5"/>
        <v>15</v>
      </c>
      <c r="Q4" s="4">
        <v>4</v>
      </c>
    </row>
    <row r="5" spans="1:17" x14ac:dyDescent="0.25">
      <c r="A5" s="1" t="s">
        <v>16</v>
      </c>
      <c r="B5" s="1" t="s">
        <v>17</v>
      </c>
      <c r="C5" s="1" t="s">
        <v>21</v>
      </c>
      <c r="D5" s="1" t="s">
        <v>27</v>
      </c>
      <c r="E5" s="1" t="s">
        <v>28</v>
      </c>
      <c r="F5">
        <v>20</v>
      </c>
      <c r="G5">
        <v>77.016484779999999</v>
      </c>
      <c r="H5" s="5">
        <f t="shared" si="0"/>
        <v>3.850824239</v>
      </c>
      <c r="I5" s="4">
        <f t="shared" si="1"/>
        <v>3.9</v>
      </c>
      <c r="J5">
        <v>237</v>
      </c>
      <c r="K5" s="5">
        <f t="shared" si="2"/>
        <v>11.85</v>
      </c>
      <c r="L5" s="4">
        <f t="shared" si="3"/>
        <v>1.2</v>
      </c>
      <c r="M5">
        <v>16.7104848</v>
      </c>
      <c r="N5">
        <v>47.832499089999999</v>
      </c>
      <c r="O5" s="5">
        <f t="shared" si="4"/>
        <v>3.2271491944999999</v>
      </c>
      <c r="P5" s="4">
        <f t="shared" si="5"/>
        <v>11</v>
      </c>
      <c r="Q5" s="4">
        <v>2</v>
      </c>
    </row>
    <row r="6" spans="1:17" x14ac:dyDescent="0.25">
      <c r="A6" s="1" t="s">
        <v>16</v>
      </c>
      <c r="B6" s="1" t="s">
        <v>17</v>
      </c>
      <c r="C6" s="1" t="s">
        <v>29</v>
      </c>
      <c r="D6" s="1" t="s">
        <v>30</v>
      </c>
      <c r="E6" s="1" t="s">
        <v>31</v>
      </c>
      <c r="F6">
        <v>17</v>
      </c>
      <c r="G6">
        <v>72.942398449999999</v>
      </c>
      <c r="H6" s="5">
        <f t="shared" si="0"/>
        <v>4.2907293205882349</v>
      </c>
      <c r="I6" s="4">
        <f t="shared" si="1"/>
        <v>4.3</v>
      </c>
      <c r="J6">
        <v>238</v>
      </c>
      <c r="K6" s="5">
        <f t="shared" si="2"/>
        <v>14</v>
      </c>
      <c r="L6" s="4">
        <f t="shared" si="3"/>
        <v>1.4</v>
      </c>
      <c r="M6">
        <v>16.384171200000001</v>
      </c>
      <c r="N6">
        <v>60.705228570000003</v>
      </c>
      <c r="O6" s="5">
        <f t="shared" si="4"/>
        <v>4.5346705747058822</v>
      </c>
      <c r="P6" s="4">
        <f t="shared" si="5"/>
        <v>15</v>
      </c>
      <c r="Q6" s="4">
        <v>3</v>
      </c>
    </row>
    <row r="7" spans="1:17" x14ac:dyDescent="0.25">
      <c r="A7" s="1" t="s">
        <v>16</v>
      </c>
      <c r="B7" s="1" t="s">
        <v>17</v>
      </c>
      <c r="C7" s="1" t="s">
        <v>21</v>
      </c>
      <c r="D7" s="1" t="s">
        <v>32</v>
      </c>
      <c r="E7" s="1" t="s">
        <v>33</v>
      </c>
      <c r="F7">
        <v>18</v>
      </c>
      <c r="G7">
        <v>69.706531179999999</v>
      </c>
      <c r="H7" s="5">
        <f t="shared" si="0"/>
        <v>3.8725850655555556</v>
      </c>
      <c r="I7" s="4">
        <f t="shared" si="1"/>
        <v>3.9</v>
      </c>
      <c r="J7">
        <v>239</v>
      </c>
      <c r="K7" s="5">
        <f t="shared" si="2"/>
        <v>13.277777777777779</v>
      </c>
      <c r="L7" s="4">
        <f t="shared" si="3"/>
        <v>1.3</v>
      </c>
      <c r="M7">
        <v>15.433092</v>
      </c>
      <c r="N7">
        <v>47.033409399999996</v>
      </c>
      <c r="O7" s="5">
        <f t="shared" si="4"/>
        <v>3.470361188888889</v>
      </c>
      <c r="P7" s="4">
        <f t="shared" si="5"/>
        <v>12</v>
      </c>
      <c r="Q7" s="4">
        <v>3</v>
      </c>
    </row>
    <row r="8" spans="1:17" x14ac:dyDescent="0.25">
      <c r="A8" s="1" t="s">
        <v>16</v>
      </c>
      <c r="B8" s="1" t="s">
        <v>17</v>
      </c>
      <c r="C8" s="1" t="s">
        <v>34</v>
      </c>
      <c r="D8" s="1" t="s">
        <v>35</v>
      </c>
      <c r="E8" s="1" t="s">
        <v>36</v>
      </c>
      <c r="F8">
        <v>16</v>
      </c>
      <c r="G8">
        <v>63.605068780000003</v>
      </c>
      <c r="H8" s="5">
        <f t="shared" si="0"/>
        <v>3.9753167987500002</v>
      </c>
      <c r="I8" s="4">
        <f t="shared" si="1"/>
        <v>4</v>
      </c>
      <c r="J8">
        <v>240</v>
      </c>
      <c r="K8" s="5">
        <f t="shared" si="2"/>
        <v>15</v>
      </c>
      <c r="L8" s="4">
        <f t="shared" si="3"/>
        <v>1.5</v>
      </c>
      <c r="M8">
        <v>15.0554556</v>
      </c>
      <c r="N8">
        <v>33.830528450000003</v>
      </c>
      <c r="O8" s="5">
        <f t="shared" si="4"/>
        <v>3.0553740031250003</v>
      </c>
      <c r="P8" s="4">
        <f t="shared" si="5"/>
        <v>10</v>
      </c>
      <c r="Q8" s="4">
        <v>3</v>
      </c>
    </row>
    <row r="9" spans="1:17" x14ac:dyDescent="0.25">
      <c r="A9" s="1" t="s">
        <v>16</v>
      </c>
      <c r="B9" s="1" t="s">
        <v>17</v>
      </c>
      <c r="C9" s="1" t="s">
        <v>21</v>
      </c>
      <c r="D9" s="1" t="s">
        <v>37</v>
      </c>
      <c r="E9" s="1" t="s">
        <v>38</v>
      </c>
      <c r="F9">
        <v>20</v>
      </c>
      <c r="G9">
        <v>46.618126220000001</v>
      </c>
      <c r="H9" s="5">
        <f t="shared" si="0"/>
        <v>2.3309063110000001</v>
      </c>
      <c r="I9" s="4">
        <f t="shared" si="1"/>
        <v>2.2999999999999998</v>
      </c>
      <c r="J9">
        <v>241</v>
      </c>
      <c r="K9" s="5">
        <f t="shared" si="2"/>
        <v>12.05</v>
      </c>
      <c r="L9" s="4">
        <f t="shared" si="3"/>
        <v>1.2</v>
      </c>
      <c r="M9">
        <v>14.779849199999999</v>
      </c>
      <c r="N9">
        <v>29.88175403</v>
      </c>
      <c r="O9" s="5">
        <f t="shared" si="4"/>
        <v>2.2330801614999998</v>
      </c>
      <c r="P9" s="4">
        <f t="shared" si="5"/>
        <v>7</v>
      </c>
      <c r="Q9" s="4">
        <v>4</v>
      </c>
    </row>
    <row r="10" spans="1:17" x14ac:dyDescent="0.25">
      <c r="A10" s="1" t="s">
        <v>16</v>
      </c>
      <c r="B10" s="1" t="s">
        <v>39</v>
      </c>
      <c r="C10" s="1" t="s">
        <v>18</v>
      </c>
      <c r="D10" s="1" t="s">
        <v>40</v>
      </c>
      <c r="E10" s="1" t="s">
        <v>41</v>
      </c>
      <c r="F10">
        <v>16</v>
      </c>
      <c r="G10">
        <v>41.21360962</v>
      </c>
      <c r="H10" s="5">
        <f t="shared" si="0"/>
        <v>2.57585060125</v>
      </c>
      <c r="I10" s="4">
        <f t="shared" si="1"/>
        <v>2.6</v>
      </c>
      <c r="J10">
        <v>242</v>
      </c>
      <c r="K10" s="5">
        <f t="shared" si="2"/>
        <v>15.125</v>
      </c>
      <c r="L10" s="4">
        <f t="shared" si="3"/>
        <v>1.5</v>
      </c>
      <c r="M10">
        <v>13.330886400000001</v>
      </c>
      <c r="N10">
        <v>24.130526769999999</v>
      </c>
      <c r="O10" s="5">
        <f t="shared" si="4"/>
        <v>2.341338323125</v>
      </c>
      <c r="P10" s="4">
        <f t="shared" si="5"/>
        <v>8</v>
      </c>
      <c r="Q10" s="4">
        <v>4</v>
      </c>
    </row>
    <row r="11" spans="1:17" x14ac:dyDescent="0.25">
      <c r="A11" s="1" t="s">
        <v>16</v>
      </c>
      <c r="B11" s="1" t="s">
        <v>39</v>
      </c>
      <c r="C11" s="1" t="s">
        <v>21</v>
      </c>
      <c r="D11" s="1" t="s">
        <v>42</v>
      </c>
      <c r="E11" s="1" t="s">
        <v>43</v>
      </c>
      <c r="F11">
        <v>17</v>
      </c>
      <c r="G11">
        <v>52.335122609999999</v>
      </c>
      <c r="H11" s="5">
        <f t="shared" si="0"/>
        <v>3.0785366241176471</v>
      </c>
      <c r="I11" s="4">
        <f t="shared" si="1"/>
        <v>3.1</v>
      </c>
      <c r="J11">
        <v>243</v>
      </c>
      <c r="K11" s="5">
        <f t="shared" si="2"/>
        <v>14.294117647058824</v>
      </c>
      <c r="L11" s="4">
        <f t="shared" si="3"/>
        <v>1.4</v>
      </c>
      <c r="M11">
        <v>13.043994</v>
      </c>
      <c r="N11">
        <v>15.667776910000001</v>
      </c>
      <c r="O11" s="5">
        <f t="shared" si="4"/>
        <v>1.6889277005882353</v>
      </c>
      <c r="P11" s="4">
        <f t="shared" si="5"/>
        <v>6</v>
      </c>
      <c r="Q11" s="4">
        <v>4</v>
      </c>
    </row>
    <row r="12" spans="1:17" x14ac:dyDescent="0.25">
      <c r="A12" s="1" t="s">
        <v>16</v>
      </c>
      <c r="B12" s="1" t="s">
        <v>39</v>
      </c>
      <c r="C12" s="1" t="s">
        <v>24</v>
      </c>
      <c r="D12" s="1" t="s">
        <v>44</v>
      </c>
      <c r="E12" s="1" t="s">
        <v>45</v>
      </c>
      <c r="F12">
        <v>15</v>
      </c>
      <c r="G12">
        <v>54.765896900000001</v>
      </c>
      <c r="H12" s="5">
        <f t="shared" si="0"/>
        <v>3.6510597933333333</v>
      </c>
      <c r="I12" s="4">
        <f t="shared" si="1"/>
        <v>3.7</v>
      </c>
      <c r="J12">
        <v>244</v>
      </c>
      <c r="K12" s="5">
        <f t="shared" si="2"/>
        <v>16.266666666666666</v>
      </c>
      <c r="L12" s="4">
        <f t="shared" si="3"/>
        <v>1.6</v>
      </c>
      <c r="M12">
        <v>12.6428736</v>
      </c>
      <c r="N12">
        <v>14.097292299999999</v>
      </c>
      <c r="O12" s="5">
        <f t="shared" si="4"/>
        <v>1.7826777266666667</v>
      </c>
      <c r="P12" s="4">
        <f t="shared" si="5"/>
        <v>6</v>
      </c>
      <c r="Q12" s="4">
        <v>4</v>
      </c>
    </row>
    <row r="13" spans="1:17" x14ac:dyDescent="0.25">
      <c r="A13" s="1" t="s">
        <v>16</v>
      </c>
      <c r="B13" s="1" t="s">
        <v>39</v>
      </c>
      <c r="C13" s="1" t="s">
        <v>21</v>
      </c>
      <c r="D13" s="1" t="s">
        <v>46</v>
      </c>
      <c r="E13" s="1" t="s">
        <v>47</v>
      </c>
      <c r="F13">
        <v>20</v>
      </c>
      <c r="G13">
        <v>62.905243830000003</v>
      </c>
      <c r="H13" s="5">
        <f t="shared" si="0"/>
        <v>3.1452621915000001</v>
      </c>
      <c r="I13" s="4">
        <f t="shared" si="1"/>
        <v>3.1</v>
      </c>
      <c r="J13">
        <v>245</v>
      </c>
      <c r="K13" s="5">
        <f t="shared" si="2"/>
        <v>12.25</v>
      </c>
      <c r="L13" s="4">
        <f t="shared" si="3"/>
        <v>1.2</v>
      </c>
      <c r="M13">
        <v>12.647912399999999</v>
      </c>
      <c r="N13">
        <v>10.543166510000001</v>
      </c>
      <c r="O13" s="5">
        <f t="shared" si="4"/>
        <v>1.1595539455000001</v>
      </c>
      <c r="P13" s="4">
        <f t="shared" si="5"/>
        <v>4</v>
      </c>
      <c r="Q13" s="4">
        <v>3</v>
      </c>
    </row>
    <row r="14" spans="1:17" x14ac:dyDescent="0.25">
      <c r="A14" s="1" t="s">
        <v>16</v>
      </c>
      <c r="B14" s="1" t="s">
        <v>39</v>
      </c>
      <c r="C14" s="1" t="s">
        <v>29</v>
      </c>
      <c r="D14" s="1" t="s">
        <v>48</v>
      </c>
      <c r="E14" s="1" t="s">
        <v>49</v>
      </c>
      <c r="F14">
        <v>17</v>
      </c>
      <c r="G14">
        <v>70.011668900000004</v>
      </c>
      <c r="H14" s="5">
        <f t="shared" si="0"/>
        <v>4.1183334647058825</v>
      </c>
      <c r="I14" s="4">
        <f t="shared" si="1"/>
        <v>4.0999999999999996</v>
      </c>
      <c r="J14">
        <v>246</v>
      </c>
      <c r="K14" s="5">
        <f t="shared" si="2"/>
        <v>14.470588235294118</v>
      </c>
      <c r="L14" s="4">
        <f t="shared" si="3"/>
        <v>1.4</v>
      </c>
      <c r="M14">
        <v>11.472868800000001</v>
      </c>
      <c r="N14">
        <v>12.09704236</v>
      </c>
      <c r="O14" s="5">
        <f t="shared" si="4"/>
        <v>1.3864653623529413</v>
      </c>
      <c r="P14" s="4">
        <f t="shared" si="5"/>
        <v>5</v>
      </c>
      <c r="Q14" s="4">
        <v>3</v>
      </c>
    </row>
    <row r="15" spans="1:17" x14ac:dyDescent="0.25">
      <c r="A15" s="1" t="s">
        <v>16</v>
      </c>
      <c r="B15" s="1" t="s">
        <v>39</v>
      </c>
      <c r="C15" s="1" t="s">
        <v>21</v>
      </c>
      <c r="D15" s="1" t="s">
        <v>50</v>
      </c>
      <c r="E15" s="1" t="s">
        <v>51</v>
      </c>
      <c r="F15">
        <v>18</v>
      </c>
      <c r="G15">
        <v>72.853350460000001</v>
      </c>
      <c r="H15" s="5">
        <f t="shared" si="0"/>
        <v>4.0474083588888892</v>
      </c>
      <c r="I15" s="4">
        <f t="shared" si="1"/>
        <v>4</v>
      </c>
      <c r="J15">
        <v>247</v>
      </c>
      <c r="K15" s="5">
        <f t="shared" si="2"/>
        <v>13.722222222222221</v>
      </c>
      <c r="L15" s="4">
        <f t="shared" si="3"/>
        <v>1.4</v>
      </c>
      <c r="M15">
        <v>11.163928800000001</v>
      </c>
      <c r="N15">
        <v>14.332878060000001</v>
      </c>
      <c r="O15" s="5">
        <f t="shared" si="4"/>
        <v>1.41648927</v>
      </c>
      <c r="P15" s="4">
        <f t="shared" si="5"/>
        <v>5</v>
      </c>
      <c r="Q15" s="4">
        <v>3</v>
      </c>
    </row>
    <row r="16" spans="1:17" x14ac:dyDescent="0.25">
      <c r="A16" s="1" t="s">
        <v>16</v>
      </c>
      <c r="B16" s="1" t="s">
        <v>39</v>
      </c>
      <c r="C16" s="1" t="s">
        <v>34</v>
      </c>
      <c r="D16" s="1" t="s">
        <v>52</v>
      </c>
      <c r="E16" s="1" t="s">
        <v>53</v>
      </c>
      <c r="F16">
        <v>16</v>
      </c>
      <c r="G16">
        <v>137.37830719999999</v>
      </c>
      <c r="H16" s="5">
        <f t="shared" si="0"/>
        <v>8.5861441999999997</v>
      </c>
      <c r="I16" s="4">
        <f t="shared" si="1"/>
        <v>8.6</v>
      </c>
      <c r="J16">
        <v>248</v>
      </c>
      <c r="K16" s="5">
        <f t="shared" si="2"/>
        <v>15.5</v>
      </c>
      <c r="L16" s="4">
        <f t="shared" si="3"/>
        <v>1.6</v>
      </c>
      <c r="M16">
        <v>10.1547096</v>
      </c>
      <c r="N16">
        <v>8.6839333720000003</v>
      </c>
      <c r="O16" s="5">
        <f t="shared" si="4"/>
        <v>1.1774151857500001</v>
      </c>
      <c r="P16" s="4">
        <f t="shared" si="5"/>
        <v>4</v>
      </c>
      <c r="Q16" s="4">
        <v>2</v>
      </c>
    </row>
    <row r="17" spans="1:17" x14ac:dyDescent="0.25">
      <c r="A17" s="1" t="s">
        <v>16</v>
      </c>
      <c r="B17" s="1" t="s">
        <v>39</v>
      </c>
      <c r="C17" s="1" t="s">
        <v>21</v>
      </c>
      <c r="D17" s="1" t="s">
        <v>54</v>
      </c>
      <c r="E17" s="1" t="s">
        <v>55</v>
      </c>
      <c r="F17">
        <v>20</v>
      </c>
      <c r="G17">
        <v>112.63665090000001</v>
      </c>
      <c r="H17" s="5">
        <f t="shared" si="0"/>
        <v>5.631832545</v>
      </c>
      <c r="I17" s="4">
        <f t="shared" si="1"/>
        <v>5.6</v>
      </c>
      <c r="J17">
        <v>249</v>
      </c>
      <c r="K17" s="5">
        <f t="shared" si="2"/>
        <v>12.45</v>
      </c>
      <c r="L17" s="4">
        <f t="shared" si="3"/>
        <v>1.2</v>
      </c>
      <c r="M17">
        <v>17.623716000000002</v>
      </c>
      <c r="N17">
        <v>1.704964776</v>
      </c>
      <c r="O17" s="5">
        <f t="shared" si="4"/>
        <v>0.96643403880000012</v>
      </c>
      <c r="P17" s="4">
        <f t="shared" si="5"/>
        <v>3</v>
      </c>
      <c r="Q17" s="4">
        <v>2</v>
      </c>
    </row>
    <row r="18" spans="1:17" x14ac:dyDescent="0.25">
      <c r="A18" s="1" t="s">
        <v>16</v>
      </c>
      <c r="B18" s="1" t="s">
        <v>56</v>
      </c>
      <c r="C18" s="1" t="s">
        <v>18</v>
      </c>
      <c r="D18" s="1" t="s">
        <v>57</v>
      </c>
      <c r="E18" s="1" t="s">
        <v>58</v>
      </c>
      <c r="F18">
        <v>16</v>
      </c>
      <c r="G18">
        <v>151.59074279999999</v>
      </c>
      <c r="H18" s="5">
        <f t="shared" si="0"/>
        <v>9.4744214249999992</v>
      </c>
      <c r="I18" s="4">
        <f t="shared" si="1"/>
        <v>9.5</v>
      </c>
      <c r="J18">
        <v>250</v>
      </c>
      <c r="K18" s="5">
        <f t="shared" si="2"/>
        <v>15.625</v>
      </c>
      <c r="L18" s="4">
        <f t="shared" si="3"/>
        <v>1.6</v>
      </c>
      <c r="M18">
        <v>14.779849199999999</v>
      </c>
      <c r="N18">
        <v>1.51447518</v>
      </c>
      <c r="O18" s="5">
        <f t="shared" si="4"/>
        <v>1.0183952737499999</v>
      </c>
      <c r="P18" s="4">
        <f t="shared" si="5"/>
        <v>3</v>
      </c>
      <c r="Q18" s="4">
        <v>3</v>
      </c>
    </row>
    <row r="19" spans="1:17" x14ac:dyDescent="0.25">
      <c r="A19" s="1" t="s">
        <v>16</v>
      </c>
      <c r="B19" s="1" t="s">
        <v>56</v>
      </c>
      <c r="C19" s="1" t="s">
        <v>21</v>
      </c>
      <c r="D19" s="1" t="s">
        <v>59</v>
      </c>
      <c r="E19" s="1" t="s">
        <v>60</v>
      </c>
      <c r="F19">
        <v>17</v>
      </c>
      <c r="G19">
        <v>94.688775930000006</v>
      </c>
      <c r="H19" s="5">
        <f t="shared" si="0"/>
        <v>5.5699279958823533</v>
      </c>
      <c r="I19" s="4">
        <f t="shared" si="1"/>
        <v>5.6</v>
      </c>
      <c r="J19">
        <v>251</v>
      </c>
      <c r="K19" s="5">
        <f t="shared" si="2"/>
        <v>14.764705882352942</v>
      </c>
      <c r="L19" s="4">
        <f t="shared" si="3"/>
        <v>1.5</v>
      </c>
      <c r="M19">
        <v>13.330886400000001</v>
      </c>
      <c r="N19">
        <v>1.4087128200000001</v>
      </c>
      <c r="O19" s="5">
        <f t="shared" si="4"/>
        <v>0.8670352482352941</v>
      </c>
      <c r="P19" s="4">
        <f t="shared" si="5"/>
        <v>3</v>
      </c>
      <c r="Q19" s="4">
        <v>4</v>
      </c>
    </row>
    <row r="20" spans="1:17" x14ac:dyDescent="0.25">
      <c r="A20" s="1" t="s">
        <v>16</v>
      </c>
      <c r="B20" s="1" t="s">
        <v>56</v>
      </c>
      <c r="C20" s="1" t="s">
        <v>24</v>
      </c>
      <c r="D20" s="1" t="s">
        <v>61</v>
      </c>
      <c r="E20" s="1" t="s">
        <v>62</v>
      </c>
      <c r="F20">
        <v>15</v>
      </c>
      <c r="G20">
        <v>85.129112750000004</v>
      </c>
      <c r="H20" s="5">
        <f t="shared" si="0"/>
        <v>5.6752741833333333</v>
      </c>
      <c r="I20" s="4">
        <f t="shared" si="1"/>
        <v>5.7</v>
      </c>
      <c r="J20">
        <v>252</v>
      </c>
      <c r="K20" s="5">
        <f t="shared" si="2"/>
        <v>16.8</v>
      </c>
      <c r="L20" s="4">
        <f t="shared" si="3"/>
        <v>1.7</v>
      </c>
      <c r="M20">
        <v>13.043994</v>
      </c>
      <c r="N20">
        <v>1.54056294</v>
      </c>
      <c r="O20" s="5">
        <f t="shared" si="4"/>
        <v>0.97230379599999994</v>
      </c>
      <c r="P20" s="4">
        <f t="shared" si="5"/>
        <v>3</v>
      </c>
      <c r="Q20" s="4">
        <v>4</v>
      </c>
    </row>
    <row r="21" spans="1:17" x14ac:dyDescent="0.25">
      <c r="A21" s="1" t="s">
        <v>16</v>
      </c>
      <c r="B21" s="1" t="s">
        <v>56</v>
      </c>
      <c r="C21" s="1" t="s">
        <v>21</v>
      </c>
      <c r="D21" s="1" t="s">
        <v>63</v>
      </c>
      <c r="E21" s="1" t="s">
        <v>64</v>
      </c>
      <c r="F21">
        <v>20</v>
      </c>
      <c r="G21">
        <v>119.59982429999999</v>
      </c>
      <c r="H21" s="5">
        <f t="shared" si="0"/>
        <v>5.9799912150000001</v>
      </c>
      <c r="I21" s="4">
        <f t="shared" si="1"/>
        <v>6</v>
      </c>
      <c r="J21">
        <v>253</v>
      </c>
      <c r="K21" s="5">
        <f t="shared" si="2"/>
        <v>12.65</v>
      </c>
      <c r="L21" s="4">
        <f t="shared" si="3"/>
        <v>1.3</v>
      </c>
      <c r="M21">
        <v>12.6428736</v>
      </c>
      <c r="N21">
        <v>0.97619568000000001</v>
      </c>
      <c r="O21" s="5">
        <f t="shared" si="4"/>
        <v>0.68095346400000001</v>
      </c>
      <c r="P21" s="4">
        <f t="shared" si="5"/>
        <v>2</v>
      </c>
      <c r="Q21" s="4">
        <v>2</v>
      </c>
    </row>
    <row r="22" spans="1:17" x14ac:dyDescent="0.25">
      <c r="A22" s="1" t="s">
        <v>16</v>
      </c>
      <c r="B22" s="1" t="s">
        <v>56</v>
      </c>
      <c r="C22" s="1" t="s">
        <v>29</v>
      </c>
      <c r="D22" s="1" t="s">
        <v>65</v>
      </c>
      <c r="E22" s="1" t="s">
        <v>66</v>
      </c>
      <c r="F22">
        <v>17</v>
      </c>
      <c r="G22">
        <v>122.77519700000001</v>
      </c>
      <c r="H22" s="5">
        <f t="shared" si="0"/>
        <v>7.2220704117647063</v>
      </c>
      <c r="I22" s="4">
        <f t="shared" si="1"/>
        <v>7.2</v>
      </c>
      <c r="J22">
        <v>254</v>
      </c>
      <c r="K22" s="5">
        <f t="shared" si="2"/>
        <v>14.941176470588236</v>
      </c>
      <c r="L22" s="4">
        <f t="shared" si="3"/>
        <v>1.5</v>
      </c>
      <c r="M22">
        <v>12.647912399999999</v>
      </c>
      <c r="N22">
        <v>0.73688688000000002</v>
      </c>
      <c r="O22" s="5">
        <f t="shared" si="4"/>
        <v>0.78734113411764706</v>
      </c>
      <c r="P22" s="4">
        <f t="shared" si="5"/>
        <v>3</v>
      </c>
      <c r="Q22" s="4">
        <v>1</v>
      </c>
    </row>
    <row r="23" spans="1:17" x14ac:dyDescent="0.25">
      <c r="A23" s="1" t="s">
        <v>16</v>
      </c>
      <c r="B23" s="1" t="s">
        <v>56</v>
      </c>
      <c r="C23" s="1" t="s">
        <v>21</v>
      </c>
      <c r="D23" s="1" t="s">
        <v>67</v>
      </c>
      <c r="E23" s="1" t="s">
        <v>68</v>
      </c>
      <c r="F23">
        <v>18</v>
      </c>
      <c r="G23">
        <v>118.77763880000001</v>
      </c>
      <c r="H23" s="5">
        <f t="shared" si="0"/>
        <v>6.5987577111111113</v>
      </c>
      <c r="I23" s="4">
        <f t="shared" si="1"/>
        <v>6.6</v>
      </c>
      <c r="J23">
        <v>255</v>
      </c>
      <c r="K23" s="5">
        <f t="shared" si="2"/>
        <v>14.166666666666666</v>
      </c>
      <c r="L23" s="4">
        <f t="shared" si="3"/>
        <v>1.4</v>
      </c>
      <c r="M23">
        <v>11.472868800000001</v>
      </c>
      <c r="N23">
        <v>0.52106207999999998</v>
      </c>
      <c r="O23" s="5">
        <f t="shared" si="4"/>
        <v>0.66632949333333336</v>
      </c>
      <c r="P23" s="4">
        <f t="shared" si="5"/>
        <v>2</v>
      </c>
      <c r="Q23" s="4">
        <v>1</v>
      </c>
    </row>
    <row r="24" spans="1:17" x14ac:dyDescent="0.25">
      <c r="A24" s="1" t="s">
        <v>16</v>
      </c>
      <c r="B24" s="1" t="s">
        <v>56</v>
      </c>
      <c r="C24" s="1" t="s">
        <v>34</v>
      </c>
      <c r="D24" s="1" t="s">
        <v>69</v>
      </c>
      <c r="E24" s="1" t="s">
        <v>70</v>
      </c>
      <c r="F24">
        <v>16</v>
      </c>
      <c r="G24">
        <v>121.2135777</v>
      </c>
      <c r="H24" s="5">
        <f t="shared" si="0"/>
        <v>7.5758486062500001</v>
      </c>
      <c r="I24" s="4">
        <f t="shared" si="1"/>
        <v>7.6</v>
      </c>
      <c r="J24">
        <v>256</v>
      </c>
      <c r="K24" s="5">
        <f t="shared" si="2"/>
        <v>16</v>
      </c>
      <c r="L24" s="4">
        <f t="shared" si="3"/>
        <v>1.6</v>
      </c>
      <c r="M24">
        <v>11.163928800000001</v>
      </c>
      <c r="N24">
        <v>0.48563087999999999</v>
      </c>
      <c r="O24" s="5">
        <f t="shared" si="4"/>
        <v>0.72809748000000007</v>
      </c>
      <c r="P24" s="4">
        <f t="shared" si="5"/>
        <v>2</v>
      </c>
      <c r="Q24" s="4">
        <v>2</v>
      </c>
    </row>
    <row r="25" spans="1:17" x14ac:dyDescent="0.25">
      <c r="A25" s="1" t="s">
        <v>16</v>
      </c>
      <c r="B25" s="1" t="s">
        <v>56</v>
      </c>
      <c r="C25" s="1" t="s">
        <v>21</v>
      </c>
      <c r="D25" s="1" t="s">
        <v>71</v>
      </c>
      <c r="E25" s="1" t="s">
        <v>72</v>
      </c>
      <c r="F25">
        <v>20</v>
      </c>
      <c r="G25">
        <v>111.2185085</v>
      </c>
      <c r="H25" s="5">
        <f t="shared" si="0"/>
        <v>5.5609254249999998</v>
      </c>
      <c r="I25" s="4">
        <f t="shared" si="1"/>
        <v>5.6</v>
      </c>
      <c r="J25">
        <v>257</v>
      </c>
      <c r="K25" s="5">
        <f t="shared" si="2"/>
        <v>12.85</v>
      </c>
      <c r="L25" s="4">
        <f t="shared" si="3"/>
        <v>1.3</v>
      </c>
      <c r="M25">
        <v>10.1547096</v>
      </c>
      <c r="N25">
        <v>0.52051488000000001</v>
      </c>
      <c r="O25" s="5">
        <f t="shared" si="4"/>
        <v>0.53376122400000003</v>
      </c>
      <c r="P25" s="4">
        <f t="shared" si="5"/>
        <v>2</v>
      </c>
      <c r="Q25" s="4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2020-07-09T09:51:05Z</dcterms:modified>
</cp:coreProperties>
</file>