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800"/>
  </bookViews>
  <sheets>
    <sheet name="预算决算细表" sheetId="5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<sst xmlns="http://schemas.openxmlformats.org/spreadsheetml/2006/main" count="774" uniqueCount="477">
  <si>
    <t>PRODUCTION QUOTATION</t>
  </si>
  <si>
    <t xml:space="preserve">Client </t>
  </si>
  <si>
    <t>客户：</t>
  </si>
  <si>
    <t>Specification</t>
  </si>
  <si>
    <t>规格：</t>
  </si>
  <si>
    <t>1080*1920</t>
  </si>
  <si>
    <t>Production</t>
  </si>
  <si>
    <t>制作公司：</t>
  </si>
  <si>
    <t>Duration</t>
  </si>
  <si>
    <t>时长：</t>
  </si>
  <si>
    <t>约1-2mins/60集</t>
  </si>
  <si>
    <t>Product</t>
  </si>
  <si>
    <t>产品：</t>
  </si>
  <si>
    <t>海外竖屏短剧</t>
  </si>
  <si>
    <t>Shooting Days</t>
  </si>
  <si>
    <t>拍摄天数：</t>
  </si>
  <si>
    <t>7天</t>
  </si>
  <si>
    <t>Title</t>
  </si>
  <si>
    <t>片名：</t>
  </si>
  <si>
    <t>Shooting Dates</t>
  </si>
  <si>
    <t>拍摄日期：</t>
  </si>
  <si>
    <t>Language</t>
  </si>
  <si>
    <t>语言：</t>
  </si>
  <si>
    <t>英文</t>
  </si>
  <si>
    <t>Shooting Place</t>
  </si>
  <si>
    <t>拍摄地点：</t>
  </si>
  <si>
    <t>暂定</t>
  </si>
  <si>
    <t>DETAIL QUOTATION</t>
  </si>
  <si>
    <t xml:space="preserve">A. Labor Fees For Leads/主演劳务费		</t>
  </si>
  <si>
    <t>主演劳务各单项+超时费</t>
  </si>
  <si>
    <t>QTY/数量</t>
  </si>
  <si>
    <t>TERM/周期</t>
  </si>
  <si>
    <t>UNIT/单位</t>
  </si>
  <si>
    <t>RATE/单价</t>
  </si>
  <si>
    <t>AMOUNT/总价</t>
  </si>
  <si>
    <t>备注</t>
  </si>
  <si>
    <t>男主劳务</t>
  </si>
  <si>
    <t>人/天</t>
  </si>
  <si>
    <t>男主超时费</t>
  </si>
  <si>
    <t>预估，按实际发生</t>
  </si>
  <si>
    <t>女主劳务</t>
  </si>
  <si>
    <t>女主超时费</t>
  </si>
  <si>
    <t>男二劳务</t>
  </si>
  <si>
    <t>男二超时费</t>
  </si>
  <si>
    <t>女二劳务</t>
  </si>
  <si>
    <t>女二超时费</t>
  </si>
  <si>
    <t>TOTAL A / 合计</t>
  </si>
  <si>
    <t xml:space="preserve">B. Incidental Expenses for Leads/主演相关杂费		</t>
  </si>
  <si>
    <t>机票+住宿+餐费+选角服务费+翻译+签证费等各单项</t>
  </si>
  <si>
    <t>男主机票</t>
  </si>
  <si>
    <t>趟</t>
  </si>
  <si>
    <t>时价</t>
  </si>
  <si>
    <t>女主机票</t>
  </si>
  <si>
    <t>男二机票</t>
  </si>
  <si>
    <t>女二机票</t>
  </si>
  <si>
    <t>住宿费</t>
  </si>
  <si>
    <t>餐费</t>
  </si>
  <si>
    <t>选角服务费</t>
  </si>
  <si>
    <t>人/次</t>
  </si>
  <si>
    <t>演员助理/翻译</t>
  </si>
  <si>
    <t>演员签证费</t>
  </si>
  <si>
    <t>杂费</t>
  </si>
  <si>
    <t>TOTAL B / 合计</t>
  </si>
  <si>
    <r>
      <rPr>
        <b/>
        <sz val="11"/>
        <color theme="0"/>
        <rFont val="微软雅黑"/>
        <charset val="134"/>
      </rPr>
      <t>C. Labor Fees For Other Talents/其他演员劳务费</t>
    </r>
    <r>
      <rPr>
        <b/>
        <sz val="11"/>
        <color theme="0"/>
        <rFont val="Arial"/>
        <charset val="134"/>
      </rPr>
      <t xml:space="preserve">		</t>
    </r>
  </si>
  <si>
    <t>配角/特约/群演等各劳务单项+超时费</t>
  </si>
  <si>
    <t>配角1</t>
  </si>
  <si>
    <t>配角2</t>
  </si>
  <si>
    <t>配角3</t>
  </si>
  <si>
    <t>特约1</t>
  </si>
  <si>
    <t>特约2</t>
  </si>
  <si>
    <t>特约3</t>
  </si>
  <si>
    <t>群众演员</t>
  </si>
  <si>
    <t>替身演员</t>
  </si>
  <si>
    <t>动物演员</t>
  </si>
  <si>
    <t>超时费</t>
  </si>
  <si>
    <t>TOTAL C / 合计</t>
  </si>
  <si>
    <t xml:space="preserve">D. Incidental Expenses Of Other Talents/ 其他演员相关杂费		</t>
  </si>
  <si>
    <t>配角/特约/群演各机票+住宿+餐费+选角服务费等</t>
  </si>
  <si>
    <t>配角1差旅</t>
  </si>
  <si>
    <t>配角2差旅</t>
  </si>
  <si>
    <t>特约1差旅</t>
  </si>
  <si>
    <t>特约2差旅</t>
  </si>
  <si>
    <t>群演差旅</t>
  </si>
  <si>
    <t>间</t>
  </si>
  <si>
    <t>打包</t>
  </si>
  <si>
    <t>TOTAL D / 合计</t>
  </si>
  <si>
    <t>E. PRODUCTION CREW / 制作人员劳务费</t>
  </si>
  <si>
    <t>PRODUCTION TEAM / 制片组</t>
  </si>
  <si>
    <t>Executive Producer</t>
  </si>
  <si>
    <t>监制</t>
  </si>
  <si>
    <t>Producer</t>
  </si>
  <si>
    <t>制片人</t>
  </si>
  <si>
    <t>Co-Producer</t>
  </si>
  <si>
    <t>联合制片人</t>
  </si>
  <si>
    <t>Line Producer</t>
  </si>
  <si>
    <t>执行制片</t>
  </si>
  <si>
    <t>Production Manager</t>
  </si>
  <si>
    <t>制片主任</t>
  </si>
  <si>
    <t>Production Assistant</t>
  </si>
  <si>
    <t>制片助理</t>
  </si>
  <si>
    <t>Site Manager</t>
  </si>
  <si>
    <t>现场制片</t>
  </si>
  <si>
    <t>Catering Manager</t>
  </si>
  <si>
    <t>生活制片</t>
  </si>
  <si>
    <t>Location Manager</t>
  </si>
  <si>
    <t>外联制片</t>
  </si>
  <si>
    <t>Location Asstistant</t>
  </si>
  <si>
    <t>外联助理</t>
  </si>
  <si>
    <t>Production Coordinator</t>
  </si>
  <si>
    <t>制片统筹</t>
  </si>
  <si>
    <t>Head of Runner</t>
  </si>
  <si>
    <t>场务组长（场务组）</t>
  </si>
  <si>
    <t>Runner</t>
  </si>
  <si>
    <t>场务</t>
  </si>
  <si>
    <t>SUBTOTAL / 小计</t>
  </si>
  <si>
    <t>DIRECTOR TEAM / 导演组</t>
  </si>
  <si>
    <t>Director</t>
  </si>
  <si>
    <t>导演</t>
  </si>
  <si>
    <t>1st Assistant Director</t>
  </si>
  <si>
    <t>执行导演</t>
  </si>
  <si>
    <t>Actors' Coordination</t>
  </si>
  <si>
    <t>演员统筹</t>
  </si>
  <si>
    <t>2nd Assistant Director</t>
  </si>
  <si>
    <t>演员副导演</t>
  </si>
  <si>
    <t>Schedule Planner</t>
  </si>
  <si>
    <t>统筹</t>
  </si>
  <si>
    <t>Scripty</t>
  </si>
  <si>
    <t>场记</t>
  </si>
  <si>
    <t>CAMERA TEAM / 摄影组</t>
  </si>
  <si>
    <t>Director of Photography</t>
  </si>
  <si>
    <t>摄影指导</t>
  </si>
  <si>
    <t>Aerial photographer</t>
  </si>
  <si>
    <t>航拍摄影师</t>
  </si>
  <si>
    <t>Additional Camera Ops</t>
  </si>
  <si>
    <t>B机摄影师</t>
  </si>
  <si>
    <t>C机摄影师</t>
  </si>
  <si>
    <t>Underwater Cameraman</t>
  </si>
  <si>
    <t>水下摄影师</t>
  </si>
  <si>
    <t>Camera Assistant</t>
  </si>
  <si>
    <t>跟机员</t>
  </si>
  <si>
    <t>Head of Key Grip</t>
  </si>
  <si>
    <t>移动组长</t>
  </si>
  <si>
    <t>Key Grip</t>
  </si>
  <si>
    <t>移动助理</t>
  </si>
  <si>
    <t>OT Fees</t>
  </si>
  <si>
    <t>超班预算</t>
  </si>
  <si>
    <t>LIGHTING TEAM / 灯光组</t>
  </si>
  <si>
    <t>Gaffer</t>
  </si>
  <si>
    <t>灯光师</t>
  </si>
  <si>
    <t>Head of Best Boy</t>
  </si>
  <si>
    <t>灯光大助理</t>
  </si>
  <si>
    <t>Best Boy</t>
  </si>
  <si>
    <t>灯光小助理</t>
  </si>
  <si>
    <t>Electrician</t>
  </si>
  <si>
    <t>灯光电工</t>
  </si>
  <si>
    <t>Generator Operator</t>
  </si>
  <si>
    <t>发电机技术员</t>
  </si>
  <si>
    <t>Equipment Coordinator</t>
  </si>
  <si>
    <t>跟灯员</t>
  </si>
  <si>
    <t>ART TEAM / 美术组</t>
  </si>
  <si>
    <t>Art Director</t>
  </si>
  <si>
    <t>美术指导（美术组）</t>
  </si>
  <si>
    <t>Associated Art Director</t>
  </si>
  <si>
    <t>执行美术</t>
  </si>
  <si>
    <t>Art Assistant</t>
  </si>
  <si>
    <t>美术助理</t>
  </si>
  <si>
    <t>Graphic Designer</t>
  </si>
  <si>
    <t>平面美术</t>
  </si>
  <si>
    <t>Property Master</t>
  </si>
  <si>
    <t>道具师（道具组）</t>
  </si>
  <si>
    <t>Head of Property Assistant</t>
  </si>
  <si>
    <t>道具领班</t>
  </si>
  <si>
    <t>Property Assistant</t>
  </si>
  <si>
    <t>道具助理（筹备）</t>
  </si>
  <si>
    <t>道具助理（拍摄）</t>
  </si>
  <si>
    <t>道具助理（陈设）</t>
  </si>
  <si>
    <t>道具助理（还库）</t>
  </si>
  <si>
    <t>Set Decorator</t>
  </si>
  <si>
    <t>置景师</t>
  </si>
  <si>
    <t>Head of Set Dresser</t>
  </si>
  <si>
    <t>置景领班</t>
  </si>
  <si>
    <t>Set Dresser</t>
  </si>
  <si>
    <t>置景工人</t>
  </si>
  <si>
    <t>STYLE TEAM / 造型组</t>
  </si>
  <si>
    <t>Stylist</t>
  </si>
  <si>
    <t>造型指导</t>
  </si>
  <si>
    <t>Stylist Assistant</t>
  </si>
  <si>
    <t>造型助理</t>
  </si>
  <si>
    <t>Costumer</t>
  </si>
  <si>
    <t>服装师</t>
  </si>
  <si>
    <t>Costumer Assistant</t>
  </si>
  <si>
    <t>服装助理</t>
  </si>
  <si>
    <t>Makeup Artist</t>
  </si>
  <si>
    <t>化妆师</t>
  </si>
  <si>
    <t>Makeup Artist Assistant</t>
  </si>
  <si>
    <t>化妆助理</t>
  </si>
  <si>
    <t>Hairstylist</t>
  </si>
  <si>
    <t>梳妆师</t>
  </si>
  <si>
    <t>Hairstylist Assistant</t>
  </si>
  <si>
    <t>梳妆助理</t>
  </si>
  <si>
    <t>Special Makeup Artist</t>
  </si>
  <si>
    <t>特效化妆师</t>
  </si>
  <si>
    <t>Special Makeup Artist Assistant</t>
  </si>
  <si>
    <t>特效化妆师助理</t>
  </si>
  <si>
    <t>SOUND TEAM / 录音组</t>
  </si>
  <si>
    <t>Sound Supervisor</t>
  </si>
  <si>
    <t>声音指导（录音组）</t>
  </si>
  <si>
    <t>Sound Recordist</t>
  </si>
  <si>
    <t>录音师</t>
  </si>
  <si>
    <t>Boom Operator</t>
  </si>
  <si>
    <t>话筒员</t>
  </si>
  <si>
    <t>OTHERS / 其他</t>
  </si>
  <si>
    <t>Intimacy Coordinator</t>
  </si>
  <si>
    <t>亲密戏指导</t>
  </si>
  <si>
    <t>Stuntman</t>
  </si>
  <si>
    <t>特技人员</t>
  </si>
  <si>
    <t>Stunt Driver</t>
  </si>
  <si>
    <t>特技车手</t>
  </si>
  <si>
    <t>Translator</t>
  </si>
  <si>
    <t>翻译</t>
  </si>
  <si>
    <t>DIT</t>
  </si>
  <si>
    <t>数据管理员</t>
  </si>
  <si>
    <t>BTS</t>
  </si>
  <si>
    <t>花絮师（平面+视频）</t>
  </si>
  <si>
    <t>天</t>
  </si>
  <si>
    <t>TOTAL E / 合计</t>
  </si>
  <si>
    <t>F. LOCATION / 场地费</t>
  </si>
  <si>
    <t>ITEM</t>
  </si>
  <si>
    <t>Location Rental</t>
  </si>
  <si>
    <t>场地租金</t>
  </si>
  <si>
    <t>单天14小时计</t>
  </si>
  <si>
    <t>Electricity</t>
  </si>
  <si>
    <t>场地电费</t>
  </si>
  <si>
    <t>Misc. Location Charges</t>
  </si>
  <si>
    <t>场地杂费</t>
  </si>
  <si>
    <t>Set Construction</t>
  </si>
  <si>
    <t>置景材料</t>
  </si>
  <si>
    <t>Mobile Toilet</t>
  </si>
  <si>
    <t>移动厕所</t>
  </si>
  <si>
    <t>Clean-up</t>
  </si>
  <si>
    <t>清洁费</t>
  </si>
  <si>
    <t>TOTAL F / 合计</t>
  </si>
  <si>
    <t xml:space="preserve">G. STYLING / 服化造型费		</t>
  </si>
  <si>
    <t>Wardrobe Purchase</t>
  </si>
  <si>
    <t>服装购买</t>
  </si>
  <si>
    <t>Wardrobe Rental</t>
  </si>
  <si>
    <t>服装租赁</t>
  </si>
  <si>
    <t>Accessories</t>
  </si>
  <si>
    <t>配饰</t>
  </si>
  <si>
    <t>Cosmetics</t>
  </si>
  <si>
    <t>化妆品</t>
  </si>
  <si>
    <t>Dressing</t>
  </si>
  <si>
    <t>梳妆品</t>
  </si>
  <si>
    <t>Special Makeup</t>
  </si>
  <si>
    <t>特效化妆</t>
  </si>
  <si>
    <t>Misc. Styling</t>
  </si>
  <si>
    <t>造型杂费</t>
  </si>
  <si>
    <t>TOTAL G / 合计</t>
  </si>
  <si>
    <t xml:space="preserve">H. PROPS / 美术道具置景费		</t>
  </si>
  <si>
    <t>Props Purchase</t>
  </si>
  <si>
    <t>戏用道具采购</t>
  </si>
  <si>
    <t>Set Dressing</t>
  </si>
  <si>
    <t>置景道具采购</t>
  </si>
  <si>
    <t>Props Rental</t>
  </si>
  <si>
    <t>道具租赁</t>
  </si>
  <si>
    <t>Misc. Props</t>
  </si>
  <si>
    <t>TOTAL H / 合计</t>
  </si>
  <si>
    <t xml:space="preserve">I. EQUIPMENT / 器材费		</t>
  </si>
  <si>
    <t>Camera &amp; Lens</t>
  </si>
  <si>
    <t>摄影器材</t>
  </si>
  <si>
    <t>台</t>
  </si>
  <si>
    <t>Dollies &amp; Tracks</t>
  </si>
  <si>
    <t>移动器材</t>
  </si>
  <si>
    <t>套</t>
  </si>
  <si>
    <t>Speciaty Lens</t>
  </si>
  <si>
    <t>特殊镜头</t>
  </si>
  <si>
    <t>支</t>
  </si>
  <si>
    <t>Under Water Camera Housing</t>
  </si>
  <si>
    <t>水下摄影保护罩</t>
  </si>
  <si>
    <t>个</t>
  </si>
  <si>
    <t>Lighting Equipment</t>
  </si>
  <si>
    <t>灯光器材</t>
  </si>
  <si>
    <t>Lighting Accessories</t>
  </si>
  <si>
    <t>灯光附件</t>
  </si>
  <si>
    <t>Lighting Consumables</t>
  </si>
  <si>
    <t>灯光耗材</t>
  </si>
  <si>
    <t>黑纸、大力胶、米菠萝等</t>
  </si>
  <si>
    <t>Sound Equipment</t>
  </si>
  <si>
    <t>录音器材</t>
  </si>
  <si>
    <t>Generator</t>
  </si>
  <si>
    <t>发电车</t>
  </si>
  <si>
    <t>辆</t>
  </si>
  <si>
    <t>不含油，按需到位</t>
  </si>
  <si>
    <t>Water Truck</t>
  </si>
  <si>
    <t>洒水车</t>
  </si>
  <si>
    <t>不含水，按需到位</t>
  </si>
  <si>
    <t>Smoke Processor</t>
  </si>
  <si>
    <t>喷烟机</t>
  </si>
  <si>
    <t>Wind Machine</t>
  </si>
  <si>
    <t>鼓风机</t>
  </si>
  <si>
    <t>Walk-up Scaffolds</t>
  </si>
  <si>
    <t>高台</t>
  </si>
  <si>
    <t>Walkie Talkies</t>
  </si>
  <si>
    <t>对讲机</t>
  </si>
  <si>
    <t>Walkie Talkie Earset</t>
  </si>
  <si>
    <t>对讲机耳机</t>
  </si>
  <si>
    <t>Bull Horns</t>
  </si>
  <si>
    <t>扩音器</t>
  </si>
  <si>
    <t>Consumables</t>
  </si>
  <si>
    <t>消耗品</t>
  </si>
  <si>
    <t>TOTAL I / 合计</t>
  </si>
  <si>
    <t>J. TRANSPORTATION / 交通费</t>
  </si>
  <si>
    <t>Client Vehicles</t>
  </si>
  <si>
    <t>客户车辆</t>
  </si>
  <si>
    <t>Talent Vehicles</t>
  </si>
  <si>
    <t>艺人车辆</t>
  </si>
  <si>
    <t>Director Vehicles</t>
  </si>
  <si>
    <t>导演组车</t>
  </si>
  <si>
    <t>Production Crew Vehicles</t>
  </si>
  <si>
    <t>制作组车</t>
  </si>
  <si>
    <t>Prop Vehicles</t>
  </si>
  <si>
    <t>道具组车</t>
  </si>
  <si>
    <t>演员组车</t>
  </si>
  <si>
    <t>Camera Crew Vehicles</t>
  </si>
  <si>
    <t>摄影人员车</t>
  </si>
  <si>
    <t>Camera Equipment Truck</t>
  </si>
  <si>
    <t>摄影器材车</t>
  </si>
  <si>
    <t>Lighting Crew Vehicles</t>
  </si>
  <si>
    <t>灯光人员车</t>
  </si>
  <si>
    <t>Light Equipment Truck</t>
  </si>
  <si>
    <t>灯光器材车</t>
  </si>
  <si>
    <t>Grip Equipment Truck</t>
  </si>
  <si>
    <t>辅助器材车</t>
  </si>
  <si>
    <t>Art Vehicles</t>
  </si>
  <si>
    <t>美术组车</t>
  </si>
  <si>
    <t>Camper Dressing Room Vehicles</t>
  </si>
  <si>
    <t>化妆组车</t>
  </si>
  <si>
    <t>Clothing vehicles</t>
  </si>
  <si>
    <t>服装组车</t>
  </si>
  <si>
    <t>Sound vehicles</t>
  </si>
  <si>
    <t>录音组车</t>
  </si>
  <si>
    <t>Goods Vehicles</t>
  </si>
  <si>
    <t>场务组车</t>
  </si>
  <si>
    <t>Other Vehicles</t>
  </si>
  <si>
    <t>其他车辆</t>
  </si>
  <si>
    <t>Fuel Charges</t>
  </si>
  <si>
    <t>燃油费</t>
  </si>
  <si>
    <t>项目</t>
  </si>
  <si>
    <t>含发电车</t>
  </si>
  <si>
    <t>Toll Charges</t>
  </si>
  <si>
    <t>过路费</t>
  </si>
  <si>
    <t>Parking Charges</t>
  </si>
  <si>
    <t>停车费</t>
  </si>
  <si>
    <t>Taxi &amp; Public Tranportation</t>
  </si>
  <si>
    <t>打车及公共交通差旅</t>
  </si>
  <si>
    <t>TOTAL J / 合计</t>
  </si>
  <si>
    <t>K. TRAVEL &amp; ACCOMMODATION / 差旅住宿费</t>
  </si>
  <si>
    <t>Hotel（Major Creator）</t>
  </si>
  <si>
    <t>住宿（主创人员）</t>
  </si>
  <si>
    <t>Hotel（Staff）</t>
  </si>
  <si>
    <t>住宿（工作人员）</t>
  </si>
  <si>
    <t>Airfare</t>
  </si>
  <si>
    <t>机票</t>
  </si>
  <si>
    <t>往返</t>
  </si>
  <si>
    <t>Train &amp; Coach</t>
  </si>
  <si>
    <t>车票</t>
  </si>
  <si>
    <t>Excessed Lugguage</t>
  </si>
  <si>
    <t>行李超重</t>
  </si>
  <si>
    <t>Other Transportation</t>
  </si>
  <si>
    <t>其他交通费</t>
  </si>
  <si>
    <t>Miscellaneous</t>
  </si>
  <si>
    <t>TOTAL K / 合计</t>
  </si>
  <si>
    <t>L. CATERING / 餐饮费</t>
  </si>
  <si>
    <t>Staff Catering</t>
  </si>
  <si>
    <t>制作人员餐食</t>
  </si>
  <si>
    <t>Special Catering</t>
  </si>
  <si>
    <t>主创人员特餐</t>
  </si>
  <si>
    <t>Crafty</t>
  </si>
  <si>
    <t>零食、茶饮、水果</t>
  </si>
  <si>
    <t>Water &amp; Drinks</t>
  </si>
  <si>
    <t>饮品及饮用水</t>
  </si>
  <si>
    <t>TOTAL L / 合计</t>
  </si>
  <si>
    <t>M. INSURANCE &amp; MISCELLANEOUS / 保险及杂费</t>
  </si>
  <si>
    <t>Staff Insurance</t>
  </si>
  <si>
    <t>工作人员保险</t>
  </si>
  <si>
    <t>Talents Insurance</t>
  </si>
  <si>
    <t>演员保险</t>
  </si>
  <si>
    <t>Equipment Insurance</t>
  </si>
  <si>
    <t>器材保险</t>
  </si>
  <si>
    <t>Location Insurance</t>
  </si>
  <si>
    <t>场地保险</t>
  </si>
  <si>
    <t>Production Supplies</t>
  </si>
  <si>
    <t>现场用品</t>
  </si>
  <si>
    <t>Consumables &amp; Miscellaneous</t>
  </si>
  <si>
    <t>消耗品及杂费</t>
  </si>
  <si>
    <t>Screenplay Adaption</t>
  </si>
  <si>
    <t>剧本版权</t>
  </si>
  <si>
    <t>本土化修改</t>
  </si>
  <si>
    <t>电商植入</t>
  </si>
  <si>
    <t>文本翻译</t>
  </si>
  <si>
    <t>TOTAL M / 合计</t>
  </si>
  <si>
    <t xml:space="preserve">N. PRODUCTION MANAGEMENT FEES/ 制片管理费		</t>
  </si>
  <si>
    <t xml:space="preserve">Production Management Fees		</t>
  </si>
  <si>
    <t>制片管理费</t>
  </si>
  <si>
    <t>TOTAL N / 合计</t>
  </si>
  <si>
    <t>O. CONTINGENCY FEES / 不可预见费</t>
  </si>
  <si>
    <t xml:space="preserve">Contingency fees		</t>
  </si>
  <si>
    <t>不可预见费</t>
  </si>
  <si>
    <t>TOTAL O / 合计</t>
  </si>
  <si>
    <t>P. VIDEO EDITING / 视频剪辑</t>
  </si>
  <si>
    <t>Edit</t>
  </si>
  <si>
    <t>剪辑</t>
  </si>
  <si>
    <t>部</t>
  </si>
  <si>
    <t>包装制作</t>
  </si>
  <si>
    <t>Color Correction</t>
  </si>
  <si>
    <t>调色</t>
  </si>
  <si>
    <t>预告宣传片</t>
  </si>
  <si>
    <t>Subtitle &amp; QC</t>
  </si>
  <si>
    <t>字幕及QC</t>
  </si>
  <si>
    <t>Copyright Video</t>
  </si>
  <si>
    <t>版权视频</t>
  </si>
  <si>
    <t>TOTAL P / 合计</t>
  </si>
  <si>
    <t>Q. AUDIO PRODUCTION / 声音制作</t>
  </si>
  <si>
    <t>Copyrights Music</t>
  </si>
  <si>
    <t>版权音乐</t>
  </si>
  <si>
    <t>Composing</t>
  </si>
  <si>
    <t>原创作曲</t>
  </si>
  <si>
    <t>Sound Effect</t>
  </si>
  <si>
    <t>音效</t>
  </si>
  <si>
    <t>Mixing</t>
  </si>
  <si>
    <t>混音</t>
  </si>
  <si>
    <t>Dubbing（Foreign）</t>
  </si>
  <si>
    <t>配音演员（外语）</t>
  </si>
  <si>
    <t>TOTAL Q / 合计</t>
  </si>
  <si>
    <t xml:space="preserve">R. POSTER &amp; GRAPHICS &amp; VFX / 动画 &amp; 特效		</t>
  </si>
  <si>
    <t>Poster Design</t>
  </si>
  <si>
    <t>海报设计</t>
  </si>
  <si>
    <t>Graphic Design</t>
  </si>
  <si>
    <t>动画设计</t>
  </si>
  <si>
    <t>VFX Supervisor</t>
  </si>
  <si>
    <t>特效指导</t>
  </si>
  <si>
    <t>VFX Production</t>
  </si>
  <si>
    <t>特效制作</t>
  </si>
  <si>
    <t>TOTAL R / 合计</t>
  </si>
  <si>
    <t>制作费用总计</t>
  </si>
  <si>
    <t xml:space="preserve">S. E-commerce&amp;Basic Operations / 电商&amp;基础运营	</t>
  </si>
  <si>
    <t>电商团队</t>
  </si>
  <si>
    <t>选品</t>
  </si>
  <si>
    <t>电商运营</t>
  </si>
  <si>
    <t>信息流团队</t>
  </si>
  <si>
    <t>策划</t>
  </si>
  <si>
    <t>人</t>
  </si>
  <si>
    <t>拍摄</t>
  </si>
  <si>
    <t>剪辑制作</t>
  </si>
  <si>
    <t>条</t>
  </si>
  <si>
    <t>运营分发</t>
  </si>
  <si>
    <t>批次</t>
  </si>
  <si>
    <t>基础运营</t>
  </si>
  <si>
    <t>号段</t>
  </si>
  <si>
    <t>月</t>
  </si>
  <si>
    <t>网络维护</t>
  </si>
  <si>
    <t>人/月</t>
  </si>
  <si>
    <t xml:space="preserve">T. Business, Promotion &amp; Distribution / 商务、宣传发行	</t>
  </si>
  <si>
    <t>商务团队</t>
  </si>
  <si>
    <t>项目商务</t>
  </si>
  <si>
    <t>宣发商务</t>
  </si>
  <si>
    <t>宣传团队</t>
  </si>
  <si>
    <t>官媒账号运营</t>
  </si>
  <si>
    <t>花絮、宣传片制作</t>
  </si>
  <si>
    <t>话题预热</t>
  </si>
  <si>
    <t>矩阵账号运营</t>
  </si>
  <si>
    <t>发行</t>
  </si>
  <si>
    <t>发行统筹</t>
  </si>
  <si>
    <t>播放激励计划</t>
  </si>
  <si>
    <t>曝光次</t>
  </si>
  <si>
    <t>微投流</t>
  </si>
  <si>
    <t>整体费用总计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</si>
</sst>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\$#,##0.00;\-\$#,##0.00"/>
    <numFmt numFmtId="178" formatCode="\¥#,##0.00_);[Red]\(\¥#,##0.00\)"/>
  </numFmts>
  <fonts count="35">
    <font>
      <sz val="10"/>
      <color theme="1"/>
      <name val="等线"/>
      <charset val="134"/>
      <scheme val="minor"/>
    </font>
    <font>
      <b/>
      <sz val="14"/>
      <color theme="1"/>
      <name val="HK Grotesk Bold"/>
      <charset val="134"/>
    </font>
    <font>
      <b/>
      <sz val="14"/>
      <color theme="1"/>
      <name val="微软雅黑"/>
      <charset val="134"/>
    </font>
    <font>
      <sz val="11"/>
      <name val="微软雅黑"/>
      <charset val="134"/>
    </font>
    <font>
      <i/>
      <sz val="11"/>
      <name val="微软雅黑"/>
      <charset val="134"/>
    </font>
    <font>
      <b/>
      <sz val="11"/>
      <color theme="0"/>
      <name val="微软雅黑"/>
      <charset val="134"/>
    </font>
    <font>
      <sz val="11"/>
      <color theme="1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1"/>
      <color theme="1"/>
      <name val="微软雅黑"/>
      <charset val="134"/>
    </font>
    <font>
      <sz val="11"/>
      <color rgb="FFFF0000"/>
      <name val="微软雅黑"/>
      <charset val="134"/>
    </font>
    <font>
      <sz val="10"/>
      <name val="微软雅黑"/>
      <charset val="134"/>
    </font>
    <font>
      <sz val="11"/>
      <color rgb="FF00B0F0"/>
      <name val="微软雅黑"/>
      <charset val="134"/>
    </font>
    <font>
      <sz val="11"/>
      <color theme="1"/>
      <name val="Microsoft YaHei Regular"/>
      <charset val="134"/>
    </font>
    <font>
      <sz val="11"/>
      <name val="Microsoft YaHei Regular"/>
      <charset val="134"/>
    </font>
    <font>
      <strike/>
      <u/>
      <sz val="10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0"/>
      <name val="Arial"/>
      <charset val="134"/>
    </font>
  </fonts>
  <fills count="43">
    <fill>
      <patternFill patternType="none"/>
    </fill>
    <fill>
      <patternFill patternType="gray125"/>
    </fill>
    <fill>
      <patternFill patternType="solid">
        <fgColor theme="7" tint="0.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845881527146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theme="7" tint="0.4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 tint="-0.149845881527146"/>
        <bgColor rgb="FF000000"/>
      </patternFill>
    </fill>
    <fill>
      <patternFill patternType="solid">
        <fgColor theme="0" tint="-0.35"/>
        <bgColor rgb="FF000000"/>
      </patternFill>
    </fill>
    <fill>
      <patternFill patternType="solid">
        <fgColor theme="0" tint="-0.3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theme="2" tint="-0.0999786370433668"/>
      </left>
      <right style="thin">
        <color theme="2" tint="-0.0999786370433668"/>
      </right>
      <top style="thin">
        <color theme="2" tint="-0.0999786370433668"/>
      </top>
      <bottom style="thin">
        <color theme="2" tint="-0.0999786370433668"/>
      </bottom>
      <diagonal/>
    </border>
    <border>
      <left style="thin">
        <color theme="2" tint="-0.0999786370433668"/>
      </left>
      <right/>
      <top style="thin">
        <color theme="2" tint="-0.0999786370433668"/>
      </top>
      <bottom style="thin">
        <color theme="2" tint="-0.0999786370433668"/>
      </bottom>
      <diagonal/>
    </border>
    <border>
      <left/>
      <right/>
      <top style="thin">
        <color theme="2" tint="-0.0999786370433668"/>
      </top>
      <bottom style="thin">
        <color theme="2" tint="-0.0999786370433668"/>
      </bottom>
      <diagonal/>
    </border>
    <border>
      <left style="thin">
        <color theme="0" tint="-0.25"/>
      </left>
      <right/>
      <top style="thin">
        <color theme="0" tint="-0.25"/>
      </top>
      <bottom/>
      <diagonal/>
    </border>
    <border>
      <left/>
      <right style="thin">
        <color theme="0" tint="-0.25"/>
      </right>
      <top style="thin">
        <color theme="0" tint="-0.25"/>
      </top>
      <bottom/>
      <diagonal/>
    </border>
    <border>
      <left style="thin">
        <color theme="0" tint="-0.25"/>
      </left>
      <right style="thin">
        <color theme="0" tint="-0.25"/>
      </right>
      <top style="thin">
        <color theme="0" tint="-0.25"/>
      </top>
      <bottom style="thin">
        <color theme="0" tint="-0.25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3" fontId="6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/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12" borderId="22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23" applyNumberFormat="0" applyFill="0" applyAlignment="0" applyProtection="0">
      <alignment vertical="center"/>
    </xf>
    <xf numFmtId="0" fontId="21" fillId="0" borderId="23" applyNumberFormat="0" applyFill="0" applyAlignment="0" applyProtection="0">
      <alignment vertical="center"/>
    </xf>
    <xf numFmtId="0" fontId="22" fillId="0" borderId="24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13" borderId="25" applyNumberFormat="0" applyAlignment="0" applyProtection="0">
      <alignment vertical="center"/>
    </xf>
    <xf numFmtId="0" fontId="24" fillId="14" borderId="26" applyNumberFormat="0" applyAlignment="0" applyProtection="0">
      <alignment vertical="center"/>
    </xf>
    <xf numFmtId="0" fontId="25" fillId="14" borderId="25" applyNumberFormat="0" applyAlignment="0" applyProtection="0">
      <alignment vertical="center"/>
    </xf>
    <xf numFmtId="0" fontId="26" fillId="15" borderId="27" applyNumberFormat="0" applyAlignment="0" applyProtection="0">
      <alignment vertical="center"/>
    </xf>
    <xf numFmtId="0" fontId="27" fillId="0" borderId="28" applyNumberFormat="0" applyFill="0" applyAlignment="0" applyProtection="0">
      <alignment vertical="center"/>
    </xf>
    <xf numFmtId="0" fontId="28" fillId="0" borderId="29" applyNumberFormat="0" applyFill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9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2" fillId="42" borderId="0" applyNumberFormat="0" applyBorder="0" applyAlignment="0" applyProtection="0">
      <alignment vertical="center"/>
    </xf>
  </cellStyleXfs>
  <cellXfs count="114"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77" fontId="2" fillId="2" borderId="2" xfId="0" applyNumberFormat="1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177" fontId="2" fillId="2" borderId="4" xfId="0" applyNumberFormat="1" applyFont="1" applyFill="1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horizontal="left" vertical="center"/>
    </xf>
    <xf numFmtId="177" fontId="3" fillId="0" borderId="6" xfId="0" applyNumberFormat="1" applyFont="1" applyBorder="1" applyAlignment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9" xfId="0" applyFont="1" applyBorder="1" applyAlignment="1">
      <alignment vertical="center"/>
    </xf>
    <xf numFmtId="0" fontId="3" fillId="0" borderId="10" xfId="0" applyFont="1" applyBorder="1" applyAlignment="1">
      <alignment horizontal="left" vertical="center"/>
    </xf>
    <xf numFmtId="177" fontId="3" fillId="0" borderId="9" xfId="0" applyNumberFormat="1" applyFont="1" applyBorder="1" applyAlignment="1">
      <alignment vertical="center"/>
    </xf>
    <xf numFmtId="0" fontId="3" fillId="0" borderId="9" xfId="0" applyFont="1" applyBorder="1" applyAlignment="1">
      <alignment horizontal="center" vertical="center"/>
    </xf>
    <xf numFmtId="177" fontId="3" fillId="0" borderId="9" xfId="0" applyNumberFormat="1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77" fontId="1" fillId="2" borderId="0" xfId="0" applyNumberFormat="1" applyFont="1" applyFill="1" applyAlignment="1">
      <alignment horizontal="center" vertical="center"/>
    </xf>
    <xf numFmtId="0" fontId="5" fillId="3" borderId="12" xfId="0" applyFont="1" applyFill="1" applyBorder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177" fontId="5" fillId="3" borderId="0" xfId="0" applyNumberFormat="1" applyFont="1" applyFill="1" applyAlignment="1">
      <alignment horizontal="left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7" fontId="3" fillId="2" borderId="0" xfId="0" applyNumberFormat="1" applyFont="1" applyFill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77" fontId="3" fillId="0" borderId="0" xfId="0" applyNumberFormat="1" applyFont="1" applyAlignment="1">
      <alignment horizontal="center" vertical="center"/>
    </xf>
    <xf numFmtId="0" fontId="3" fillId="4" borderId="3" xfId="0" applyFont="1" applyFill="1" applyBorder="1" applyAlignment="1">
      <alignment horizontal="right" vertical="center"/>
    </xf>
    <xf numFmtId="0" fontId="3" fillId="4" borderId="4" xfId="0" applyFont="1" applyFill="1" applyBorder="1" applyAlignment="1">
      <alignment horizontal="right" vertical="center"/>
    </xf>
    <xf numFmtId="177" fontId="3" fillId="5" borderId="0" xfId="0" applyNumberFormat="1" applyFont="1" applyFill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vertical="center"/>
    </xf>
    <xf numFmtId="177" fontId="3" fillId="0" borderId="0" xfId="0" applyNumberFormat="1" applyFont="1" applyFill="1" applyAlignment="1">
      <alignment horizontal="center" vertical="center"/>
    </xf>
    <xf numFmtId="0" fontId="3" fillId="6" borderId="3" xfId="0" applyFont="1" applyFill="1" applyBorder="1" applyAlignment="1">
      <alignment horizontal="right" vertical="center"/>
    </xf>
    <xf numFmtId="0" fontId="3" fillId="6" borderId="4" xfId="0" applyFont="1" applyFill="1" applyBorder="1" applyAlignment="1">
      <alignment horizontal="right" vertical="center"/>
    </xf>
    <xf numFmtId="0" fontId="3" fillId="7" borderId="0" xfId="0" applyFont="1" applyFill="1" applyAlignment="1">
      <alignment horizontal="center" vertical="center"/>
    </xf>
    <xf numFmtId="177" fontId="3" fillId="7" borderId="0" xfId="0" applyNumberFormat="1" applyFont="1" applyFill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177" fontId="3" fillId="0" borderId="6" xfId="0" applyNumberFormat="1" applyFont="1" applyBorder="1" applyAlignment="1">
      <alignment horizontal="left" vertical="center"/>
    </xf>
    <xf numFmtId="0" fontId="5" fillId="3" borderId="0" xfId="0" applyFont="1" applyFill="1" applyAlignment="1">
      <alignment horizontal="center" vertical="center"/>
    </xf>
    <xf numFmtId="178" fontId="3" fillId="2" borderId="0" xfId="0" applyNumberFormat="1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right" vertical="center"/>
    </xf>
    <xf numFmtId="0" fontId="3" fillId="0" borderId="4" xfId="0" applyFont="1" applyBorder="1" applyAlignment="1">
      <alignment horizontal="right" vertical="center"/>
    </xf>
    <xf numFmtId="177" fontId="3" fillId="0" borderId="4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177" fontId="3" fillId="7" borderId="2" xfId="0" applyNumberFormat="1" applyFont="1" applyFill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177" fontId="3" fillId="7" borderId="0" xfId="0" applyNumberFormat="1" applyFont="1" applyFill="1" applyBorder="1" applyAlignment="1">
      <alignment horizontal="center" vertical="center"/>
    </xf>
    <xf numFmtId="0" fontId="3" fillId="0" borderId="12" xfId="0" applyFont="1" applyBorder="1" applyAlignment="1">
      <alignment horizontal="right" vertical="center"/>
    </xf>
    <xf numFmtId="0" fontId="3" fillId="0" borderId="0" xfId="0" applyFont="1" applyAlignment="1">
      <alignment horizontal="right" vertical="center"/>
    </xf>
    <xf numFmtId="177" fontId="3" fillId="4" borderId="4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 vertical="center"/>
    </xf>
    <xf numFmtId="177" fontId="5" fillId="3" borderId="2" xfId="0" applyNumberFormat="1" applyFont="1" applyFill="1" applyBorder="1" applyAlignment="1">
      <alignment horizontal="left" vertical="center"/>
    </xf>
    <xf numFmtId="0" fontId="3" fillId="8" borderId="15" xfId="0" applyFont="1" applyFill="1" applyBorder="1" applyAlignment="1">
      <alignment horizontal="center" vertical="center"/>
    </xf>
    <xf numFmtId="0" fontId="3" fillId="8" borderId="16" xfId="0" applyFont="1" applyFill="1" applyBorder="1" applyAlignment="1">
      <alignment horizontal="left" vertical="center"/>
    </xf>
    <xf numFmtId="0" fontId="3" fillId="8" borderId="17" xfId="0" applyFont="1" applyFill="1" applyBorder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7" borderId="18" xfId="0" applyFont="1" applyFill="1" applyBorder="1" applyAlignment="1">
      <alignment horizontal="center" vertical="center"/>
    </xf>
    <xf numFmtId="177" fontId="3" fillId="7" borderId="19" xfId="0" applyNumberFormat="1" applyFont="1" applyFill="1" applyBorder="1" applyAlignment="1">
      <alignment horizontal="center" vertical="center"/>
    </xf>
    <xf numFmtId="0" fontId="0" fillId="0" borderId="20" xfId="0" applyBorder="1" applyAlignment="1">
      <alignment vertical="center"/>
    </xf>
    <xf numFmtId="0" fontId="3" fillId="8" borderId="20" xfId="0" applyFont="1" applyFill="1" applyBorder="1" applyAlignment="1">
      <alignment horizontal="center" vertical="center"/>
    </xf>
    <xf numFmtId="0" fontId="3" fillId="8" borderId="20" xfId="0" applyFont="1" applyFill="1" applyBorder="1" applyAlignment="1">
      <alignment vertical="center"/>
    </xf>
    <xf numFmtId="177" fontId="3" fillId="0" borderId="20" xfId="0" applyNumberFormat="1" applyFont="1" applyBorder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3" fillId="9" borderId="3" xfId="0" applyFont="1" applyFill="1" applyBorder="1" applyAlignment="1">
      <alignment horizontal="right" vertical="center"/>
    </xf>
    <xf numFmtId="0" fontId="3" fillId="9" borderId="4" xfId="0" applyFont="1" applyFill="1" applyBorder="1" applyAlignment="1">
      <alignment horizontal="right" vertical="center"/>
    </xf>
    <xf numFmtId="177" fontId="3" fillId="8" borderId="15" xfId="0" applyNumberFormat="1" applyFont="1" applyFill="1" applyBorder="1" applyAlignment="1">
      <alignment horizontal="center" vertical="center"/>
    </xf>
    <xf numFmtId="177" fontId="3" fillId="8" borderId="0" xfId="0" applyNumberFormat="1" applyFont="1" applyFill="1" applyBorder="1" applyAlignment="1">
      <alignment horizontal="center" vertical="center"/>
    </xf>
    <xf numFmtId="177" fontId="3" fillId="0" borderId="0" xfId="0" applyNumberFormat="1" applyFont="1" applyBorder="1" applyAlignment="1">
      <alignment horizontal="center" vertical="center"/>
    </xf>
    <xf numFmtId="0" fontId="3" fillId="0" borderId="8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21" xfId="0" applyFont="1" applyBorder="1" applyAlignment="1">
      <alignment horizontal="center" vertical="center"/>
    </xf>
    <xf numFmtId="177" fontId="3" fillId="0" borderId="21" xfId="0" applyNumberFormat="1" applyFont="1" applyBorder="1" applyAlignment="1">
      <alignment horizontal="center" vertical="center"/>
    </xf>
    <xf numFmtId="0" fontId="3" fillId="9" borderId="12" xfId="0" applyFont="1" applyFill="1" applyBorder="1" applyAlignment="1">
      <alignment horizontal="right" vertical="center"/>
    </xf>
    <xf numFmtId="0" fontId="3" fillId="9" borderId="0" xfId="0" applyFont="1" applyFill="1" applyBorder="1" applyAlignment="1">
      <alignment horizontal="right" vertical="center"/>
    </xf>
    <xf numFmtId="177" fontId="3" fillId="4" borderId="0" xfId="0" applyNumberFormat="1" applyFont="1" applyFill="1" applyBorder="1" applyAlignment="1">
      <alignment horizontal="center" vertical="center"/>
    </xf>
    <xf numFmtId="0" fontId="3" fillId="10" borderId="0" xfId="0" applyFont="1" applyFill="1" applyBorder="1" applyAlignment="1">
      <alignment horizontal="center" vertical="center"/>
    </xf>
    <xf numFmtId="177" fontId="3" fillId="11" borderId="0" xfId="0" applyNumberFormat="1" applyFont="1" applyFill="1" applyBorder="1" applyAlignment="1">
      <alignment horizontal="center" vertical="center"/>
    </xf>
    <xf numFmtId="0" fontId="3" fillId="10" borderId="4" xfId="0" applyFont="1" applyFill="1" applyBorder="1" applyAlignment="1">
      <alignment horizontal="center" vertical="center"/>
    </xf>
    <xf numFmtId="177" fontId="3" fillId="11" borderId="4" xfId="0" applyNumberFormat="1" applyFont="1" applyFill="1" applyBorder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12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177" fontId="13" fillId="0" borderId="0" xfId="0" applyNumberFormat="1" applyFont="1" applyAlignment="1">
      <alignment horizontal="center" vertical="center"/>
    </xf>
    <xf numFmtId="177" fontId="13" fillId="0" borderId="0" xfId="0" applyNumberFormat="1" applyFont="1" applyBorder="1" applyAlignment="1">
      <alignment horizontal="center" vertical="center"/>
    </xf>
    <xf numFmtId="0" fontId="13" fillId="9" borderId="12" xfId="0" applyFont="1" applyFill="1" applyBorder="1" applyAlignment="1">
      <alignment horizontal="right" vertical="center"/>
    </xf>
    <xf numFmtId="0" fontId="13" fillId="9" borderId="0" xfId="0" applyFont="1" applyFill="1" applyBorder="1" applyAlignment="1">
      <alignment horizontal="right" vertical="center"/>
    </xf>
    <xf numFmtId="177" fontId="13" fillId="4" borderId="0" xfId="0" applyNumberFormat="1" applyFont="1" applyFill="1" applyBorder="1" applyAlignment="1">
      <alignment horizontal="center" vertical="center"/>
    </xf>
    <xf numFmtId="0" fontId="14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11"/>
  <sheetViews>
    <sheetView tabSelected="1" workbookViewId="0">
      <selection activeCell="I256" sqref="I256"/>
    </sheetView>
  </sheetViews>
  <sheetFormatPr defaultColWidth="11" defaultRowHeight="13"/>
  <cols>
    <col min="2" max="2" width="33.1636363636364" customWidth="1"/>
    <col min="3" max="3" width="18.4272727272727" customWidth="1"/>
    <col min="4" max="4" width="11.7727272727273"/>
    <col min="5" max="5" width="14.6" customWidth="1"/>
    <col min="6" max="6" width="13" customWidth="1"/>
    <col min="7" max="7" width="13.9090909090909" customWidth="1"/>
    <col min="8" max="8" width="16.8272727272727" customWidth="1"/>
    <col min="9" max="9" width="26.6" style="2" customWidth="1"/>
    <col min="10" max="10" width="9.60909090909091" customWidth="1"/>
    <col min="12" max="12" width="13.7909090909091" customWidth="1"/>
  </cols>
  <sheetData>
    <row r="1" spans="1:10">
      <c r="A1" s="3" t="s">
        <v>0</v>
      </c>
      <c r="B1" s="4"/>
      <c r="C1" s="4"/>
      <c r="D1" s="4"/>
      <c r="E1" s="4"/>
      <c r="F1" s="4"/>
      <c r="G1" s="4"/>
      <c r="H1" s="5"/>
      <c r="I1" s="5"/>
      <c r="J1" s="50"/>
    </row>
    <row r="2" spans="1:10">
      <c r="A2" s="6"/>
      <c r="B2" s="7"/>
      <c r="C2" s="7"/>
      <c r="D2" s="7"/>
      <c r="E2" s="7"/>
      <c r="F2" s="7"/>
      <c r="G2" s="7"/>
      <c r="H2" s="8"/>
      <c r="I2" s="8"/>
      <c r="J2" s="51"/>
    </row>
    <row r="3" ht="16.5" spans="1:10">
      <c r="A3" s="9" t="s">
        <v>1</v>
      </c>
      <c r="B3" s="10"/>
      <c r="C3" s="11" t="s">
        <v>2</v>
      </c>
      <c r="D3" s="10"/>
      <c r="E3" s="12"/>
      <c r="F3" s="9" t="s">
        <v>3</v>
      </c>
      <c r="G3" s="10"/>
      <c r="H3" s="13" t="s">
        <v>4</v>
      </c>
      <c r="I3" s="52" t="s">
        <v>5</v>
      </c>
      <c r="J3" s="12"/>
    </row>
    <row r="4" ht="16.5" spans="1:10">
      <c r="A4" s="14" t="s">
        <v>6</v>
      </c>
      <c r="B4" s="15"/>
      <c r="C4" s="16" t="s">
        <v>7</v>
      </c>
      <c r="D4" s="15"/>
      <c r="E4" s="17"/>
      <c r="F4" s="14" t="s">
        <v>8</v>
      </c>
      <c r="G4" s="15"/>
      <c r="H4" s="18" t="s">
        <v>9</v>
      </c>
      <c r="I4" s="20" t="s">
        <v>10</v>
      </c>
      <c r="J4" s="17"/>
    </row>
    <row r="5" ht="16.5" spans="1:10">
      <c r="A5" s="14" t="s">
        <v>11</v>
      </c>
      <c r="B5" s="15"/>
      <c r="C5" s="16" t="s">
        <v>12</v>
      </c>
      <c r="D5" s="15" t="s">
        <v>13</v>
      </c>
      <c r="E5" s="17"/>
      <c r="F5" s="14" t="s">
        <v>14</v>
      </c>
      <c r="G5" s="19"/>
      <c r="H5" s="20" t="s">
        <v>15</v>
      </c>
      <c r="I5" s="20" t="s">
        <v>16</v>
      </c>
      <c r="J5" s="17"/>
    </row>
    <row r="6" ht="16.5" spans="1:10">
      <c r="A6" s="14" t="s">
        <v>17</v>
      </c>
      <c r="B6" s="15"/>
      <c r="C6" s="16" t="s">
        <v>18</v>
      </c>
      <c r="D6" s="21"/>
      <c r="E6" s="17"/>
      <c r="F6" s="14" t="s">
        <v>19</v>
      </c>
      <c r="G6" s="15"/>
      <c r="H6" s="18" t="s">
        <v>20</v>
      </c>
      <c r="I6" s="15"/>
      <c r="J6" s="17"/>
    </row>
    <row r="7" ht="16.5" spans="1:10">
      <c r="A7" s="14" t="s">
        <v>21</v>
      </c>
      <c r="B7" s="15"/>
      <c r="C7" s="18" t="s">
        <v>22</v>
      </c>
      <c r="D7" s="20" t="s">
        <v>23</v>
      </c>
      <c r="E7" s="17"/>
      <c r="F7" s="14" t="s">
        <v>24</v>
      </c>
      <c r="G7" s="15"/>
      <c r="H7" s="18" t="s">
        <v>25</v>
      </c>
      <c r="I7" s="20" t="s">
        <v>26</v>
      </c>
      <c r="J7" s="17"/>
    </row>
    <row r="9" spans="1:9">
      <c r="A9" s="22" t="s">
        <v>27</v>
      </c>
      <c r="B9" s="23"/>
      <c r="C9" s="23"/>
      <c r="D9" s="23"/>
      <c r="E9" s="23"/>
      <c r="F9" s="23"/>
      <c r="G9" s="23"/>
      <c r="H9" s="24"/>
      <c r="I9" s="23"/>
    </row>
    <row r="10" spans="1:9">
      <c r="A10" s="22"/>
      <c r="B10" s="23"/>
      <c r="C10" s="23"/>
      <c r="D10" s="23"/>
      <c r="E10" s="23"/>
      <c r="F10" s="23"/>
      <c r="G10" s="23"/>
      <c r="H10" s="24"/>
      <c r="I10" s="23"/>
    </row>
    <row r="11" ht="16.5" spans="1:9">
      <c r="A11" s="25" t="s">
        <v>28</v>
      </c>
      <c r="B11" s="26"/>
      <c r="C11" s="26"/>
      <c r="D11" s="26"/>
      <c r="E11" s="26"/>
      <c r="F11" s="26"/>
      <c r="G11" s="26"/>
      <c r="H11" s="27"/>
      <c r="I11" s="53"/>
    </row>
    <row r="12" ht="16.5" spans="1:9">
      <c r="A12" s="28" t="s">
        <v>29</v>
      </c>
      <c r="B12" s="29"/>
      <c r="C12" s="29"/>
      <c r="D12" s="29" t="s">
        <v>30</v>
      </c>
      <c r="E12" s="29" t="s">
        <v>31</v>
      </c>
      <c r="F12" s="29" t="s">
        <v>32</v>
      </c>
      <c r="G12" s="29" t="s">
        <v>33</v>
      </c>
      <c r="H12" s="30" t="s">
        <v>34</v>
      </c>
      <c r="I12" s="54" t="s">
        <v>35</v>
      </c>
    </row>
    <row r="13" ht="16.5" spans="1:9">
      <c r="A13" s="31"/>
      <c r="B13" s="32"/>
      <c r="C13" s="33" t="s">
        <v>36</v>
      </c>
      <c r="D13" s="34">
        <v>1</v>
      </c>
      <c r="E13" s="34">
        <v>24</v>
      </c>
      <c r="F13" s="34" t="s">
        <v>37</v>
      </c>
      <c r="G13" s="34">
        <v>1000</v>
      </c>
      <c r="H13" s="35">
        <f>D13*E13*G13</f>
        <v>24000</v>
      </c>
      <c r="I13" s="34"/>
    </row>
    <row r="14" ht="16.5" spans="1:9">
      <c r="A14" s="31"/>
      <c r="B14" s="32"/>
      <c r="C14" s="33" t="s">
        <v>38</v>
      </c>
      <c r="D14" s="34"/>
      <c r="E14" s="34"/>
      <c r="F14" s="34"/>
      <c r="G14" s="34"/>
      <c r="H14" s="35">
        <v>2000</v>
      </c>
      <c r="I14" s="34" t="s">
        <v>39</v>
      </c>
    </row>
    <row r="15" ht="16.5" spans="1:9">
      <c r="A15" s="31"/>
      <c r="B15" s="32"/>
      <c r="C15" s="33" t="s">
        <v>40</v>
      </c>
      <c r="D15" s="34">
        <v>1</v>
      </c>
      <c r="E15" s="34">
        <v>24</v>
      </c>
      <c r="F15" s="34" t="s">
        <v>37</v>
      </c>
      <c r="G15" s="34">
        <v>1000</v>
      </c>
      <c r="H15" s="35">
        <f>G15*E15</f>
        <v>24000</v>
      </c>
      <c r="I15" s="34"/>
    </row>
    <row r="16" ht="16.5" spans="1:9">
      <c r="A16" s="31"/>
      <c r="B16" s="32"/>
      <c r="C16" s="33" t="s">
        <v>41</v>
      </c>
      <c r="D16" s="34"/>
      <c r="E16" s="34"/>
      <c r="F16" s="34"/>
      <c r="G16" s="34"/>
      <c r="H16" s="35">
        <v>2000</v>
      </c>
      <c r="I16" s="34" t="s">
        <v>39</v>
      </c>
    </row>
    <row r="17" ht="16.5" spans="1:9">
      <c r="A17" s="31"/>
      <c r="B17" s="32"/>
      <c r="C17" s="33" t="s">
        <v>42</v>
      </c>
      <c r="D17" s="34">
        <v>1</v>
      </c>
      <c r="E17" s="34">
        <v>24</v>
      </c>
      <c r="F17" s="34" t="s">
        <v>37</v>
      </c>
      <c r="G17" s="34">
        <v>800</v>
      </c>
      <c r="H17" s="35">
        <f>D17*E17*G17</f>
        <v>19200</v>
      </c>
      <c r="I17" s="55"/>
    </row>
    <row r="18" ht="16.5" spans="1:9">
      <c r="A18" s="31"/>
      <c r="B18" s="32"/>
      <c r="C18" s="33" t="s">
        <v>43</v>
      </c>
      <c r="D18" s="34"/>
      <c r="E18" s="34"/>
      <c r="F18" s="34"/>
      <c r="G18" s="34"/>
      <c r="H18" s="35">
        <v>2000</v>
      </c>
      <c r="I18" s="34" t="s">
        <v>39</v>
      </c>
    </row>
    <row r="19" ht="16.5" spans="1:9">
      <c r="A19" s="31"/>
      <c r="B19" s="32"/>
      <c r="C19" s="33" t="s">
        <v>44</v>
      </c>
      <c r="D19" s="34">
        <v>1</v>
      </c>
      <c r="E19" s="34">
        <v>24</v>
      </c>
      <c r="F19" s="34" t="s">
        <v>37</v>
      </c>
      <c r="G19" s="34">
        <v>800</v>
      </c>
      <c r="H19" s="35">
        <f>D19*E19*G19</f>
        <v>19200</v>
      </c>
      <c r="I19" s="34"/>
    </row>
    <row r="20" ht="16.5" spans="1:9">
      <c r="A20" s="31"/>
      <c r="B20" s="32"/>
      <c r="C20" s="33" t="s">
        <v>45</v>
      </c>
      <c r="D20" s="34"/>
      <c r="E20" s="34"/>
      <c r="F20" s="34"/>
      <c r="G20" s="34"/>
      <c r="H20" s="35">
        <v>2000</v>
      </c>
      <c r="I20" s="34" t="s">
        <v>39</v>
      </c>
    </row>
    <row r="21" ht="16.5" spans="1:9">
      <c r="A21" s="36" t="s">
        <v>46</v>
      </c>
      <c r="B21" s="37"/>
      <c r="C21" s="37"/>
      <c r="D21" s="37"/>
      <c r="E21" s="37"/>
      <c r="F21" s="37"/>
      <c r="G21" s="37"/>
      <c r="H21" s="38">
        <f>SUM(H13:H20)</f>
        <v>94400</v>
      </c>
      <c r="I21" s="34"/>
    </row>
    <row r="22" ht="16.5" spans="1:9">
      <c r="A22" s="25" t="s">
        <v>47</v>
      </c>
      <c r="B22" s="26"/>
      <c r="C22" s="26"/>
      <c r="D22" s="26"/>
      <c r="E22" s="26"/>
      <c r="F22" s="26"/>
      <c r="G22" s="26"/>
      <c r="H22" s="27"/>
      <c r="I22" s="53"/>
    </row>
    <row r="23" ht="16.5" spans="1:9">
      <c r="A23" s="28" t="s">
        <v>48</v>
      </c>
      <c r="B23" s="29"/>
      <c r="C23" s="29"/>
      <c r="D23" s="29" t="s">
        <v>30</v>
      </c>
      <c r="E23" s="29" t="s">
        <v>31</v>
      </c>
      <c r="F23" s="29" t="s">
        <v>32</v>
      </c>
      <c r="G23" s="29" t="s">
        <v>33</v>
      </c>
      <c r="H23" s="30" t="s">
        <v>34</v>
      </c>
      <c r="I23" s="54" t="s">
        <v>35</v>
      </c>
    </row>
    <row r="24" ht="16.5" spans="1:9">
      <c r="A24" s="31"/>
      <c r="B24" s="32"/>
      <c r="C24" s="39" t="s">
        <v>49</v>
      </c>
      <c r="D24" s="34">
        <v>1</v>
      </c>
      <c r="E24" s="34">
        <v>2</v>
      </c>
      <c r="F24" s="34" t="s">
        <v>50</v>
      </c>
      <c r="G24" s="34">
        <v>450</v>
      </c>
      <c r="H24" s="35">
        <f t="shared" ref="H24:H31" si="0">D24*E24*G24</f>
        <v>900</v>
      </c>
      <c r="I24" s="56" t="s">
        <v>51</v>
      </c>
    </row>
    <row r="25" ht="16.5" spans="1:9">
      <c r="A25" s="31"/>
      <c r="B25" s="32"/>
      <c r="C25" s="39" t="s">
        <v>52</v>
      </c>
      <c r="D25" s="34">
        <v>1</v>
      </c>
      <c r="E25" s="34">
        <v>2</v>
      </c>
      <c r="F25" s="34" t="s">
        <v>50</v>
      </c>
      <c r="G25" s="34">
        <v>450</v>
      </c>
      <c r="H25" s="35">
        <f t="shared" si="0"/>
        <v>900</v>
      </c>
      <c r="I25" s="56" t="s">
        <v>51</v>
      </c>
    </row>
    <row r="26" ht="16.5" spans="1:9">
      <c r="A26" s="31"/>
      <c r="B26" s="32"/>
      <c r="C26" s="39" t="s">
        <v>53</v>
      </c>
      <c r="D26" s="34">
        <v>1</v>
      </c>
      <c r="E26" s="34">
        <v>2</v>
      </c>
      <c r="F26" s="34" t="s">
        <v>50</v>
      </c>
      <c r="G26" s="34">
        <v>200</v>
      </c>
      <c r="H26" s="35">
        <f t="shared" si="0"/>
        <v>400</v>
      </c>
      <c r="I26" s="56" t="s">
        <v>51</v>
      </c>
    </row>
    <row r="27" ht="16.5" spans="1:9">
      <c r="A27" s="31"/>
      <c r="B27" s="32"/>
      <c r="C27" s="39" t="s">
        <v>54</v>
      </c>
      <c r="D27" s="34">
        <v>1</v>
      </c>
      <c r="E27" s="34">
        <v>2</v>
      </c>
      <c r="F27" s="34" t="s">
        <v>50</v>
      </c>
      <c r="G27" s="34">
        <v>200</v>
      </c>
      <c r="H27" s="35">
        <f t="shared" si="0"/>
        <v>400</v>
      </c>
      <c r="I27" s="56" t="s">
        <v>51</v>
      </c>
    </row>
    <row r="28" ht="16.5" spans="1:9">
      <c r="A28" s="31"/>
      <c r="B28" s="32"/>
      <c r="C28" s="39" t="s">
        <v>55</v>
      </c>
      <c r="D28" s="34">
        <v>4</v>
      </c>
      <c r="E28" s="34">
        <v>26</v>
      </c>
      <c r="F28" s="34" t="s">
        <v>37</v>
      </c>
      <c r="G28" s="34">
        <v>70</v>
      </c>
      <c r="H28" s="35">
        <f t="shared" si="0"/>
        <v>7280</v>
      </c>
      <c r="I28" s="34"/>
    </row>
    <row r="29" ht="16.5" spans="1:9">
      <c r="A29" s="31"/>
      <c r="B29" s="32"/>
      <c r="C29" s="39" t="s">
        <v>56</v>
      </c>
      <c r="D29" s="34">
        <v>4</v>
      </c>
      <c r="E29" s="34">
        <v>26</v>
      </c>
      <c r="F29" s="34" t="s">
        <v>37</v>
      </c>
      <c r="G29" s="34">
        <v>10</v>
      </c>
      <c r="H29" s="35">
        <f t="shared" si="0"/>
        <v>1040</v>
      </c>
      <c r="I29" s="34"/>
    </row>
    <row r="30" ht="16.5" spans="1:9">
      <c r="A30" s="31"/>
      <c r="B30" s="32"/>
      <c r="C30" s="39" t="s">
        <v>57</v>
      </c>
      <c r="D30" s="40">
        <v>4</v>
      </c>
      <c r="E30" s="40">
        <v>1</v>
      </c>
      <c r="F30" s="40" t="s">
        <v>58</v>
      </c>
      <c r="G30" s="40">
        <v>500</v>
      </c>
      <c r="H30" s="35">
        <f t="shared" si="0"/>
        <v>2000</v>
      </c>
      <c r="I30" s="34"/>
    </row>
    <row r="31" ht="16.5" spans="1:9">
      <c r="A31" s="31"/>
      <c r="B31" s="32"/>
      <c r="C31" s="39" t="s">
        <v>59</v>
      </c>
      <c r="D31" s="34">
        <v>1</v>
      </c>
      <c r="E31" s="34">
        <v>26</v>
      </c>
      <c r="F31" s="34" t="s">
        <v>37</v>
      </c>
      <c r="G31" s="34">
        <v>80</v>
      </c>
      <c r="H31" s="35">
        <f t="shared" si="0"/>
        <v>2080</v>
      </c>
      <c r="I31" s="34"/>
    </row>
    <row r="32" ht="16.5" spans="1:9">
      <c r="A32" s="31"/>
      <c r="B32" s="32"/>
      <c r="C32" s="39" t="s">
        <v>60</v>
      </c>
      <c r="D32" s="40"/>
      <c r="E32" s="40"/>
      <c r="F32" s="41"/>
      <c r="G32" s="40"/>
      <c r="H32" s="42">
        <v>0</v>
      </c>
      <c r="I32" s="34"/>
    </row>
    <row r="33" ht="16.5" spans="1:9">
      <c r="A33" s="31"/>
      <c r="B33" s="32"/>
      <c r="C33" s="39" t="s">
        <v>61</v>
      </c>
      <c r="D33" s="34"/>
      <c r="E33" s="34"/>
      <c r="F33" s="34"/>
      <c r="G33" s="34"/>
      <c r="H33" s="35">
        <v>500</v>
      </c>
      <c r="I33" s="34"/>
    </row>
    <row r="34" ht="16.5" spans="1:9">
      <c r="A34" s="43" t="s">
        <v>62</v>
      </c>
      <c r="B34" s="44"/>
      <c r="C34" s="44"/>
      <c r="D34" s="44"/>
      <c r="E34" s="44"/>
      <c r="F34" s="44"/>
      <c r="G34" s="44"/>
      <c r="H34" s="38">
        <f>SUM(H24:H33)</f>
        <v>15500</v>
      </c>
      <c r="I34" s="56"/>
    </row>
    <row r="35" ht="16.5" spans="1:9">
      <c r="A35" s="25" t="s">
        <v>63</v>
      </c>
      <c r="B35" s="26"/>
      <c r="C35" s="26"/>
      <c r="D35" s="26"/>
      <c r="E35" s="26"/>
      <c r="F35" s="26"/>
      <c r="G35" s="26"/>
      <c r="H35" s="27"/>
      <c r="I35" s="53"/>
    </row>
    <row r="36" ht="16.5" spans="1:9">
      <c r="A36" s="28" t="s">
        <v>64</v>
      </c>
      <c r="B36" s="29"/>
      <c r="C36" s="29"/>
      <c r="D36" s="45" t="s">
        <v>30</v>
      </c>
      <c r="E36" s="45" t="s">
        <v>31</v>
      </c>
      <c r="F36" s="45" t="s">
        <v>32</v>
      </c>
      <c r="G36" s="45" t="s">
        <v>33</v>
      </c>
      <c r="H36" s="46" t="s">
        <v>34</v>
      </c>
      <c r="I36" s="54" t="s">
        <v>35</v>
      </c>
    </row>
    <row r="37" ht="16.5" spans="1:9">
      <c r="A37" s="47"/>
      <c r="B37" s="48"/>
      <c r="C37" s="49" t="s">
        <v>65</v>
      </c>
      <c r="D37" s="47">
        <v>1</v>
      </c>
      <c r="E37" s="47">
        <v>15</v>
      </c>
      <c r="F37" s="47" t="s">
        <v>37</v>
      </c>
      <c r="G37" s="47">
        <v>500</v>
      </c>
      <c r="H37" s="35">
        <f t="shared" ref="H37:H43" si="1">D37*E37*G37</f>
        <v>7500</v>
      </c>
      <c r="I37" s="34"/>
    </row>
    <row r="38" ht="16.5" spans="1:9">
      <c r="A38" s="47"/>
      <c r="B38" s="48"/>
      <c r="C38" s="49" t="s">
        <v>66</v>
      </c>
      <c r="D38" s="47">
        <v>1</v>
      </c>
      <c r="E38" s="47">
        <v>15</v>
      </c>
      <c r="F38" s="47" t="s">
        <v>37</v>
      </c>
      <c r="G38" s="47">
        <v>500</v>
      </c>
      <c r="H38" s="35">
        <f t="shared" si="1"/>
        <v>7500</v>
      </c>
      <c r="I38" s="34"/>
    </row>
    <row r="39" ht="16.5" spans="1:9">
      <c r="A39" s="47"/>
      <c r="B39" s="48"/>
      <c r="C39" s="49" t="s">
        <v>67</v>
      </c>
      <c r="D39" s="47">
        <v>1</v>
      </c>
      <c r="E39" s="47">
        <v>15</v>
      </c>
      <c r="F39" s="47" t="s">
        <v>37</v>
      </c>
      <c r="G39" s="47">
        <v>400</v>
      </c>
      <c r="H39" s="35">
        <f t="shared" si="1"/>
        <v>6000</v>
      </c>
      <c r="I39" s="34"/>
    </row>
    <row r="40" ht="16.5" spans="1:9">
      <c r="A40" s="47"/>
      <c r="B40" s="48"/>
      <c r="C40" s="49" t="s">
        <v>68</v>
      </c>
      <c r="D40" s="47">
        <v>1</v>
      </c>
      <c r="E40" s="47">
        <v>15</v>
      </c>
      <c r="F40" s="47" t="s">
        <v>37</v>
      </c>
      <c r="G40" s="47">
        <v>400</v>
      </c>
      <c r="H40" s="35">
        <f t="shared" si="1"/>
        <v>6000</v>
      </c>
      <c r="I40" s="34"/>
    </row>
    <row r="41" ht="16.5" spans="1:9">
      <c r="A41" s="47"/>
      <c r="B41" s="48"/>
      <c r="C41" s="49" t="s">
        <v>69</v>
      </c>
      <c r="D41" s="47">
        <v>1</v>
      </c>
      <c r="E41" s="47">
        <v>15</v>
      </c>
      <c r="F41" s="47" t="s">
        <v>37</v>
      </c>
      <c r="G41" s="47">
        <v>400</v>
      </c>
      <c r="H41" s="35">
        <f t="shared" si="1"/>
        <v>6000</v>
      </c>
      <c r="I41" s="34"/>
    </row>
    <row r="42" ht="16.5" spans="1:9">
      <c r="A42" s="47"/>
      <c r="B42" s="48"/>
      <c r="C42" s="49" t="s">
        <v>70</v>
      </c>
      <c r="D42" s="47">
        <v>1</v>
      </c>
      <c r="E42" s="47">
        <v>15</v>
      </c>
      <c r="F42" s="47" t="s">
        <v>37</v>
      </c>
      <c r="G42" s="47">
        <v>400</v>
      </c>
      <c r="H42" s="35">
        <f t="shared" si="1"/>
        <v>6000</v>
      </c>
      <c r="I42" s="34"/>
    </row>
    <row r="43" ht="16.5" spans="1:9">
      <c r="A43" s="47"/>
      <c r="B43" s="48"/>
      <c r="C43" s="49" t="s">
        <v>71</v>
      </c>
      <c r="D43" s="47">
        <v>10</v>
      </c>
      <c r="E43" s="47">
        <v>4</v>
      </c>
      <c r="F43" s="47" t="s">
        <v>37</v>
      </c>
      <c r="G43" s="47">
        <v>200</v>
      </c>
      <c r="H43" s="35">
        <f t="shared" si="1"/>
        <v>8000</v>
      </c>
      <c r="I43" s="34"/>
    </row>
    <row r="44" ht="16.5" spans="1:9">
      <c r="A44" s="47"/>
      <c r="B44" s="48"/>
      <c r="C44" s="49" t="s">
        <v>72</v>
      </c>
      <c r="D44" s="47"/>
      <c r="E44" s="47"/>
      <c r="F44" s="47"/>
      <c r="G44" s="47"/>
      <c r="H44" s="35">
        <v>0</v>
      </c>
      <c r="I44" s="34"/>
    </row>
    <row r="45" ht="16.5" spans="1:9">
      <c r="A45" s="47"/>
      <c r="B45" s="48"/>
      <c r="C45" s="49" t="s">
        <v>73</v>
      </c>
      <c r="D45" s="47"/>
      <c r="E45" s="47"/>
      <c r="F45" s="47"/>
      <c r="G45" s="47"/>
      <c r="H45" s="35">
        <v>0</v>
      </c>
      <c r="I45" s="34"/>
    </row>
    <row r="46" ht="16.5" spans="1:9">
      <c r="A46" s="47"/>
      <c r="B46" s="48"/>
      <c r="C46" s="49" t="s">
        <v>74</v>
      </c>
      <c r="D46" s="47"/>
      <c r="E46" s="47"/>
      <c r="F46" s="47"/>
      <c r="G46" s="47"/>
      <c r="H46" s="35">
        <v>3000</v>
      </c>
      <c r="I46" s="34" t="s">
        <v>39</v>
      </c>
    </row>
    <row r="47" ht="16.5" spans="1:9">
      <c r="A47" s="43" t="s">
        <v>75</v>
      </c>
      <c r="B47" s="44"/>
      <c r="C47" s="44"/>
      <c r="D47" s="44"/>
      <c r="E47" s="44"/>
      <c r="F47" s="44"/>
      <c r="G47" s="44"/>
      <c r="H47" s="38">
        <f>SUM(H37:H46)</f>
        <v>50000</v>
      </c>
      <c r="I47" s="56"/>
    </row>
    <row r="48" ht="16.5" spans="1:9">
      <c r="A48" s="25" t="s">
        <v>76</v>
      </c>
      <c r="B48" s="26"/>
      <c r="C48" s="26"/>
      <c r="D48" s="26"/>
      <c r="E48" s="26"/>
      <c r="F48" s="26"/>
      <c r="G48" s="26"/>
      <c r="H48" s="27"/>
      <c r="I48" s="53"/>
    </row>
    <row r="49" ht="16.5" spans="1:9">
      <c r="A49" s="28" t="s">
        <v>77</v>
      </c>
      <c r="B49" s="29"/>
      <c r="C49" s="29"/>
      <c r="D49" s="45" t="s">
        <v>30</v>
      </c>
      <c r="E49" s="45" t="s">
        <v>31</v>
      </c>
      <c r="F49" s="45" t="s">
        <v>32</v>
      </c>
      <c r="G49" s="45" t="s">
        <v>33</v>
      </c>
      <c r="H49" s="46" t="s">
        <v>34</v>
      </c>
      <c r="I49" s="54" t="s">
        <v>35</v>
      </c>
    </row>
    <row r="50" ht="16.5" spans="1:9">
      <c r="A50" s="31"/>
      <c r="B50" s="32"/>
      <c r="C50" s="39" t="s">
        <v>78</v>
      </c>
      <c r="D50" s="34">
        <v>1</v>
      </c>
      <c r="E50" s="34">
        <v>2</v>
      </c>
      <c r="F50" s="34" t="s">
        <v>50</v>
      </c>
      <c r="G50" s="34">
        <v>100</v>
      </c>
      <c r="H50" s="35">
        <f t="shared" ref="H50:H56" si="2">D50*E50*G50</f>
        <v>200</v>
      </c>
      <c r="I50" s="34"/>
    </row>
    <row r="51" ht="16.5" spans="1:9">
      <c r="A51" s="31"/>
      <c r="B51" s="32"/>
      <c r="C51" s="39" t="s">
        <v>79</v>
      </c>
      <c r="D51" s="34">
        <v>1</v>
      </c>
      <c r="E51" s="34">
        <v>2</v>
      </c>
      <c r="F51" s="34" t="s">
        <v>50</v>
      </c>
      <c r="G51" s="34">
        <v>100</v>
      </c>
      <c r="H51" s="35">
        <f t="shared" si="2"/>
        <v>200</v>
      </c>
      <c r="I51" s="56"/>
    </row>
    <row r="52" ht="16.5" spans="1:9">
      <c r="A52" s="31"/>
      <c r="B52" s="32"/>
      <c r="C52" s="39" t="s">
        <v>80</v>
      </c>
      <c r="D52" s="34">
        <v>1</v>
      </c>
      <c r="E52" s="34">
        <v>2</v>
      </c>
      <c r="F52" s="34" t="s">
        <v>50</v>
      </c>
      <c r="G52" s="34">
        <v>100</v>
      </c>
      <c r="H52" s="35">
        <f t="shared" si="2"/>
        <v>200</v>
      </c>
      <c r="I52" s="34"/>
    </row>
    <row r="53" ht="16.5" spans="1:9">
      <c r="A53" s="31"/>
      <c r="B53" s="32"/>
      <c r="C53" s="39" t="s">
        <v>81</v>
      </c>
      <c r="D53" s="34">
        <v>1</v>
      </c>
      <c r="E53" s="34">
        <v>2</v>
      </c>
      <c r="F53" s="34" t="s">
        <v>50</v>
      </c>
      <c r="G53" s="34">
        <v>100</v>
      </c>
      <c r="H53" s="35">
        <f t="shared" si="2"/>
        <v>200</v>
      </c>
      <c r="I53" s="34"/>
    </row>
    <row r="54" ht="16.5" spans="1:9">
      <c r="A54" s="31"/>
      <c r="B54" s="32"/>
      <c r="C54" s="39" t="s">
        <v>82</v>
      </c>
      <c r="D54" s="34">
        <v>8</v>
      </c>
      <c r="E54" s="34">
        <v>2</v>
      </c>
      <c r="F54" s="34" t="s">
        <v>50</v>
      </c>
      <c r="G54" s="34">
        <v>50</v>
      </c>
      <c r="H54" s="35">
        <f t="shared" si="2"/>
        <v>800</v>
      </c>
      <c r="I54" s="34"/>
    </row>
    <row r="55" ht="16.5" spans="1:9">
      <c r="A55" s="31"/>
      <c r="B55" s="32"/>
      <c r="C55" s="39" t="s">
        <v>55</v>
      </c>
      <c r="D55" s="34">
        <v>84</v>
      </c>
      <c r="E55" s="34">
        <v>1</v>
      </c>
      <c r="F55" s="34" t="s">
        <v>83</v>
      </c>
      <c r="G55" s="34">
        <v>30</v>
      </c>
      <c r="H55" s="35">
        <f t="shared" si="2"/>
        <v>2520</v>
      </c>
      <c r="I55" s="34"/>
    </row>
    <row r="56" ht="16.5" spans="1:9">
      <c r="A56" s="31"/>
      <c r="B56" s="32"/>
      <c r="C56" s="39" t="s">
        <v>56</v>
      </c>
      <c r="D56" s="34">
        <v>100</v>
      </c>
      <c r="E56" s="34">
        <v>1</v>
      </c>
      <c r="F56" s="34" t="s">
        <v>37</v>
      </c>
      <c r="G56" s="34">
        <v>10</v>
      </c>
      <c r="H56" s="35">
        <f t="shared" si="2"/>
        <v>1000</v>
      </c>
      <c r="I56" s="34"/>
    </row>
    <row r="57" ht="16.5" spans="1:9">
      <c r="A57" s="31"/>
      <c r="B57" s="32"/>
      <c r="C57" s="39" t="s">
        <v>57</v>
      </c>
      <c r="D57" s="34"/>
      <c r="E57" s="34"/>
      <c r="F57" s="34" t="s">
        <v>84</v>
      </c>
      <c r="G57" s="34"/>
      <c r="H57" s="35">
        <v>2000</v>
      </c>
      <c r="I57" s="34"/>
    </row>
    <row r="58" ht="16.5" spans="1:9">
      <c r="A58" s="31"/>
      <c r="B58" s="32"/>
      <c r="C58" s="39" t="s">
        <v>59</v>
      </c>
      <c r="D58" s="34">
        <v>2</v>
      </c>
      <c r="E58" s="34">
        <v>15</v>
      </c>
      <c r="F58" s="34" t="s">
        <v>37</v>
      </c>
      <c r="G58" s="34">
        <v>80</v>
      </c>
      <c r="H58" s="35">
        <f>D58*E58*G58</f>
        <v>2400</v>
      </c>
      <c r="I58" s="34"/>
    </row>
    <row r="59" ht="16.5" spans="1:9">
      <c r="A59" s="31"/>
      <c r="B59" s="32"/>
      <c r="C59" s="39" t="s">
        <v>60</v>
      </c>
      <c r="D59" s="34"/>
      <c r="E59" s="34"/>
      <c r="F59" s="39"/>
      <c r="G59" s="34"/>
      <c r="H59" s="35">
        <v>0</v>
      </c>
      <c r="I59" s="34"/>
    </row>
    <row r="60" ht="16.5" spans="1:9">
      <c r="A60" s="31"/>
      <c r="B60" s="32"/>
      <c r="C60" s="39" t="s">
        <v>61</v>
      </c>
      <c r="D60" s="34"/>
      <c r="E60" s="34"/>
      <c r="F60" s="34"/>
      <c r="G60" s="34"/>
      <c r="H60" s="35">
        <v>500</v>
      </c>
      <c r="I60" s="34"/>
    </row>
    <row r="61" ht="16.5" spans="1:9">
      <c r="A61" s="43" t="s">
        <v>85</v>
      </c>
      <c r="B61" s="44"/>
      <c r="C61" s="44"/>
      <c r="D61" s="44"/>
      <c r="E61" s="44"/>
      <c r="F61" s="44"/>
      <c r="G61" s="44"/>
      <c r="H61" s="38">
        <f>SUM(H50:H60)</f>
        <v>10020</v>
      </c>
      <c r="I61" s="34"/>
    </row>
    <row r="62" ht="16.5" spans="1:9">
      <c r="A62" s="25" t="s">
        <v>86</v>
      </c>
      <c r="B62" s="26"/>
      <c r="C62" s="26"/>
      <c r="D62" s="26"/>
      <c r="E62" s="26"/>
      <c r="F62" s="26"/>
      <c r="G62" s="26"/>
      <c r="H62" s="27"/>
      <c r="I62" s="53"/>
    </row>
    <row r="63" ht="16.5" spans="1:9">
      <c r="A63" s="28" t="s">
        <v>87</v>
      </c>
      <c r="B63" s="29"/>
      <c r="C63" s="29"/>
      <c r="D63" s="45" t="s">
        <v>30</v>
      </c>
      <c r="E63" s="45" t="s">
        <v>31</v>
      </c>
      <c r="F63" s="45" t="s">
        <v>32</v>
      </c>
      <c r="G63" s="45" t="s">
        <v>33</v>
      </c>
      <c r="H63" s="46" t="s">
        <v>34</v>
      </c>
      <c r="I63" s="54" t="s">
        <v>35</v>
      </c>
    </row>
    <row r="64" ht="16.5" spans="1:9">
      <c r="A64" s="31"/>
      <c r="B64" s="32" t="s">
        <v>88</v>
      </c>
      <c r="C64" s="39" t="s">
        <v>89</v>
      </c>
      <c r="D64" s="34">
        <v>1</v>
      </c>
      <c r="E64" s="34">
        <v>24</v>
      </c>
      <c r="F64" s="34" t="s">
        <v>37</v>
      </c>
      <c r="G64" s="34">
        <v>150</v>
      </c>
      <c r="H64" s="35">
        <f>D64*E64*G64</f>
        <v>3600</v>
      </c>
      <c r="I64" s="34"/>
    </row>
    <row r="65" ht="16.5" spans="1:9">
      <c r="A65" s="31"/>
      <c r="B65" s="32" t="s">
        <v>90</v>
      </c>
      <c r="C65" s="39" t="s">
        <v>91</v>
      </c>
      <c r="D65" s="34">
        <v>1</v>
      </c>
      <c r="E65" s="34">
        <v>27</v>
      </c>
      <c r="F65" s="34" t="s">
        <v>37</v>
      </c>
      <c r="G65" s="34">
        <v>150</v>
      </c>
      <c r="H65" s="35">
        <f>D65*E65*G65</f>
        <v>4050</v>
      </c>
      <c r="I65" s="34"/>
    </row>
    <row r="66" ht="16.5" spans="1:9">
      <c r="A66" s="31"/>
      <c r="B66" s="32" t="s">
        <v>92</v>
      </c>
      <c r="C66" s="39" t="s">
        <v>93</v>
      </c>
      <c r="D66" s="34"/>
      <c r="E66" s="34"/>
      <c r="F66" s="34"/>
      <c r="G66" s="34"/>
      <c r="H66" s="35">
        <f>D66*E66*G66</f>
        <v>0</v>
      </c>
      <c r="I66" s="34"/>
    </row>
    <row r="67" ht="16.5" spans="1:9">
      <c r="A67" s="31"/>
      <c r="B67" s="32" t="s">
        <v>94</v>
      </c>
      <c r="C67" s="39" t="s">
        <v>95</v>
      </c>
      <c r="D67" s="34"/>
      <c r="E67" s="34"/>
      <c r="F67" s="34"/>
      <c r="G67" s="34"/>
      <c r="H67" s="35">
        <f>D67*E67*G67</f>
        <v>0</v>
      </c>
      <c r="I67" s="34"/>
    </row>
    <row r="68" ht="16.5" spans="1:9">
      <c r="A68" s="31"/>
      <c r="B68" s="32" t="s">
        <v>96</v>
      </c>
      <c r="C68" s="39" t="s">
        <v>97</v>
      </c>
      <c r="D68" s="34">
        <v>1</v>
      </c>
      <c r="E68" s="34">
        <v>24</v>
      </c>
      <c r="F68" s="34" t="s">
        <v>37</v>
      </c>
      <c r="G68" s="34">
        <v>120</v>
      </c>
      <c r="H68" s="35">
        <f>D68*E68*G68</f>
        <v>2880</v>
      </c>
      <c r="I68" s="34"/>
    </row>
    <row r="69" ht="16.5" spans="1:9">
      <c r="A69" s="31"/>
      <c r="B69" s="32" t="s">
        <v>98</v>
      </c>
      <c r="C69" s="39" t="s">
        <v>99</v>
      </c>
      <c r="D69" s="34"/>
      <c r="E69" s="34"/>
      <c r="F69" s="34"/>
      <c r="G69" s="34"/>
      <c r="H69" s="35">
        <v>0</v>
      </c>
      <c r="I69" s="34"/>
    </row>
    <row r="70" ht="16.5" spans="1:9">
      <c r="A70" s="31"/>
      <c r="B70" s="32" t="s">
        <v>100</v>
      </c>
      <c r="C70" s="32" t="s">
        <v>101</v>
      </c>
      <c r="D70" s="34">
        <v>1</v>
      </c>
      <c r="E70" s="34">
        <v>24</v>
      </c>
      <c r="F70" s="34" t="s">
        <v>37</v>
      </c>
      <c r="G70" s="34">
        <v>50</v>
      </c>
      <c r="H70" s="35">
        <f>D70*E70*G70</f>
        <v>1200</v>
      </c>
      <c r="I70" s="34"/>
    </row>
    <row r="71" ht="16.5" spans="1:9">
      <c r="A71" s="31"/>
      <c r="B71" s="32" t="s">
        <v>102</v>
      </c>
      <c r="C71" s="39" t="s">
        <v>103</v>
      </c>
      <c r="D71" s="34"/>
      <c r="E71" s="34"/>
      <c r="F71" s="34"/>
      <c r="G71" s="34"/>
      <c r="H71" s="35">
        <f>D71*E71*G71</f>
        <v>0</v>
      </c>
      <c r="I71" s="34"/>
    </row>
    <row r="72" ht="16.5" spans="1:9">
      <c r="A72" s="31"/>
      <c r="B72" s="32" t="s">
        <v>104</v>
      </c>
      <c r="C72" s="39" t="s">
        <v>105</v>
      </c>
      <c r="D72" s="34"/>
      <c r="E72" s="34"/>
      <c r="F72" s="34"/>
      <c r="G72" s="34"/>
      <c r="H72" s="35">
        <f>D72*E72*G72</f>
        <v>0</v>
      </c>
      <c r="I72" s="34"/>
    </row>
    <row r="73" ht="16.5" spans="1:9">
      <c r="A73" s="31"/>
      <c r="B73" s="32" t="s">
        <v>106</v>
      </c>
      <c r="C73" s="39" t="s">
        <v>107</v>
      </c>
      <c r="D73" s="34"/>
      <c r="E73" s="34"/>
      <c r="F73" s="34"/>
      <c r="G73" s="34"/>
      <c r="H73" s="35">
        <f>D73*E73*G73</f>
        <v>0</v>
      </c>
      <c r="I73" s="34"/>
    </row>
    <row r="74" ht="16.5" spans="1:9">
      <c r="A74" s="31"/>
      <c r="B74" s="32" t="s">
        <v>108</v>
      </c>
      <c r="C74" s="39" t="s">
        <v>109</v>
      </c>
      <c r="D74" s="34"/>
      <c r="E74" s="34"/>
      <c r="F74" s="34"/>
      <c r="G74" s="34"/>
      <c r="H74" s="35">
        <f>D74*E74*G74</f>
        <v>0</v>
      </c>
      <c r="I74" s="34"/>
    </row>
    <row r="75" ht="16.5" spans="1:9">
      <c r="A75" s="31"/>
      <c r="B75" s="32" t="s">
        <v>110</v>
      </c>
      <c r="C75" s="39" t="s">
        <v>111</v>
      </c>
      <c r="D75" s="34"/>
      <c r="E75" s="34"/>
      <c r="F75" s="34"/>
      <c r="G75" s="34"/>
      <c r="H75" s="35">
        <v>0</v>
      </c>
      <c r="I75" s="34"/>
    </row>
    <row r="76" ht="16.5" spans="1:9">
      <c r="A76" s="31"/>
      <c r="B76" s="32" t="s">
        <v>112</v>
      </c>
      <c r="C76" s="39" t="s">
        <v>113</v>
      </c>
      <c r="D76" s="34">
        <v>3</v>
      </c>
      <c r="E76" s="34">
        <v>24</v>
      </c>
      <c r="F76" s="34" t="s">
        <v>37</v>
      </c>
      <c r="G76" s="34">
        <v>50</v>
      </c>
      <c r="H76" s="35">
        <f>D76*E76*G76</f>
        <v>3600</v>
      </c>
      <c r="I76" s="34"/>
    </row>
    <row r="77" ht="16.5" spans="1:9">
      <c r="A77" s="57" t="s">
        <v>114</v>
      </c>
      <c r="B77" s="58"/>
      <c r="C77" s="58"/>
      <c r="D77" s="58"/>
      <c r="E77" s="58"/>
      <c r="F77" s="58"/>
      <c r="G77" s="58"/>
      <c r="H77" s="59">
        <f>SUM(H64:H76)</f>
        <v>15330</v>
      </c>
      <c r="I77" s="34"/>
    </row>
    <row r="78" ht="16.5" spans="1:9">
      <c r="A78" s="60" t="s">
        <v>115</v>
      </c>
      <c r="B78" s="61"/>
      <c r="C78" s="61"/>
      <c r="D78" s="62" t="s">
        <v>30</v>
      </c>
      <c r="E78" s="62" t="s">
        <v>31</v>
      </c>
      <c r="F78" s="62" t="s">
        <v>32</v>
      </c>
      <c r="G78" s="62" t="s">
        <v>33</v>
      </c>
      <c r="H78" s="63" t="s">
        <v>34</v>
      </c>
      <c r="I78" s="54" t="s">
        <v>35</v>
      </c>
    </row>
    <row r="79" ht="16.5" spans="1:9">
      <c r="A79" s="31"/>
      <c r="B79" s="32" t="s">
        <v>116</v>
      </c>
      <c r="C79" s="39" t="s">
        <v>117</v>
      </c>
      <c r="D79" s="56">
        <v>1</v>
      </c>
      <c r="E79" s="55">
        <v>27</v>
      </c>
      <c r="F79" s="34" t="s">
        <v>37</v>
      </c>
      <c r="G79" s="34">
        <v>500</v>
      </c>
      <c r="H79" s="35">
        <f t="shared" ref="H79:H84" si="3">D79*E79*G79</f>
        <v>13500</v>
      </c>
      <c r="I79" s="34"/>
    </row>
    <row r="80" ht="16.5" spans="1:9">
      <c r="A80" s="31"/>
      <c r="B80" s="32" t="s">
        <v>118</v>
      </c>
      <c r="C80" s="39" t="s">
        <v>119</v>
      </c>
      <c r="D80" s="34">
        <v>1</v>
      </c>
      <c r="E80" s="34">
        <v>27</v>
      </c>
      <c r="F80" s="34" t="s">
        <v>37</v>
      </c>
      <c r="G80" s="34">
        <v>150</v>
      </c>
      <c r="H80" s="35">
        <f t="shared" si="3"/>
        <v>4050</v>
      </c>
      <c r="I80" s="34"/>
    </row>
    <row r="81" ht="16.5" spans="1:9">
      <c r="A81" s="31"/>
      <c r="B81" s="32" t="s">
        <v>120</v>
      </c>
      <c r="C81" s="39" t="s">
        <v>121</v>
      </c>
      <c r="D81" s="34">
        <v>1</v>
      </c>
      <c r="E81" s="34">
        <v>24</v>
      </c>
      <c r="F81" s="34" t="s">
        <v>37</v>
      </c>
      <c r="G81" s="34">
        <v>100</v>
      </c>
      <c r="H81" s="35">
        <f t="shared" si="3"/>
        <v>2400</v>
      </c>
      <c r="I81" s="34"/>
    </row>
    <row r="82" ht="16.5" spans="1:9">
      <c r="A82" s="31"/>
      <c r="B82" s="32" t="s">
        <v>122</v>
      </c>
      <c r="C82" s="39" t="s">
        <v>123</v>
      </c>
      <c r="D82" s="34"/>
      <c r="E82" s="34"/>
      <c r="F82" s="34" t="s">
        <v>37</v>
      </c>
      <c r="G82" s="34"/>
      <c r="H82" s="35">
        <f t="shared" si="3"/>
        <v>0</v>
      </c>
      <c r="I82" s="34"/>
    </row>
    <row r="83" ht="16.5" spans="1:9">
      <c r="A83" s="31"/>
      <c r="B83" s="32" t="s">
        <v>124</v>
      </c>
      <c r="C83" s="39" t="s">
        <v>125</v>
      </c>
      <c r="D83" s="34">
        <v>1</v>
      </c>
      <c r="E83" s="34">
        <v>24</v>
      </c>
      <c r="F83" s="34"/>
      <c r="G83" s="34">
        <v>80</v>
      </c>
      <c r="H83" s="35">
        <f t="shared" si="3"/>
        <v>1920</v>
      </c>
      <c r="I83" s="34"/>
    </row>
    <row r="84" ht="16.5" spans="1:9">
      <c r="A84" s="31"/>
      <c r="B84" s="32" t="s">
        <v>126</v>
      </c>
      <c r="C84" s="39" t="s">
        <v>127</v>
      </c>
      <c r="D84" s="34">
        <v>1</v>
      </c>
      <c r="E84" s="34">
        <v>24</v>
      </c>
      <c r="F84" s="34" t="s">
        <v>37</v>
      </c>
      <c r="G84" s="34">
        <v>50</v>
      </c>
      <c r="H84" s="35">
        <f t="shared" si="3"/>
        <v>1200</v>
      </c>
      <c r="I84" s="34"/>
    </row>
    <row r="85" ht="16.5" spans="1:9">
      <c r="A85" s="57" t="s">
        <v>114</v>
      </c>
      <c r="B85" s="58"/>
      <c r="C85" s="58"/>
      <c r="D85" s="58"/>
      <c r="E85" s="58"/>
      <c r="F85" s="58"/>
      <c r="G85" s="58"/>
      <c r="H85" s="59">
        <f>SUM(H79:H84)</f>
        <v>23070</v>
      </c>
      <c r="I85" s="34"/>
    </row>
    <row r="86" ht="16.5" spans="1:9">
      <c r="A86" s="60" t="s">
        <v>128</v>
      </c>
      <c r="B86" s="61"/>
      <c r="C86" s="61"/>
      <c r="D86" s="62" t="s">
        <v>30</v>
      </c>
      <c r="E86" s="62" t="s">
        <v>31</v>
      </c>
      <c r="F86" s="62" t="s">
        <v>32</v>
      </c>
      <c r="G86" s="62" t="s">
        <v>33</v>
      </c>
      <c r="H86" s="63" t="s">
        <v>34</v>
      </c>
      <c r="I86" s="54" t="s">
        <v>35</v>
      </c>
    </row>
    <row r="87" ht="16.5" spans="1:9">
      <c r="A87" s="31"/>
      <c r="B87" s="32" t="s">
        <v>129</v>
      </c>
      <c r="C87" s="39" t="s">
        <v>130</v>
      </c>
      <c r="D87" s="47">
        <v>1</v>
      </c>
      <c r="E87" s="47">
        <v>27</v>
      </c>
      <c r="F87" s="34" t="s">
        <v>37</v>
      </c>
      <c r="G87" s="47">
        <v>250</v>
      </c>
      <c r="H87" s="35">
        <f>D87*E87*G87</f>
        <v>6750</v>
      </c>
      <c r="I87" s="65"/>
    </row>
    <row r="88" ht="16.5" spans="1:9">
      <c r="A88" s="31"/>
      <c r="B88" s="32" t="s">
        <v>131</v>
      </c>
      <c r="C88" s="39" t="s">
        <v>132</v>
      </c>
      <c r="D88" s="64"/>
      <c r="E88" s="64"/>
      <c r="F88" s="64"/>
      <c r="G88" s="64"/>
      <c r="H88" s="35">
        <v>0</v>
      </c>
      <c r="I88" s="65"/>
    </row>
    <row r="89" ht="16.5" spans="1:9">
      <c r="A89" s="31"/>
      <c r="B89" s="32" t="s">
        <v>133</v>
      </c>
      <c r="C89" s="39" t="s">
        <v>134</v>
      </c>
      <c r="D89" s="47">
        <v>1</v>
      </c>
      <c r="E89" s="47">
        <v>24</v>
      </c>
      <c r="F89" s="34" t="s">
        <v>37</v>
      </c>
      <c r="G89" s="64">
        <v>120</v>
      </c>
      <c r="H89" s="35">
        <f>D89*E89*G89</f>
        <v>2880</v>
      </c>
      <c r="I89" s="65"/>
    </row>
    <row r="90" ht="16.5" spans="1:9">
      <c r="A90" s="31"/>
      <c r="B90" s="32" t="s">
        <v>133</v>
      </c>
      <c r="C90" s="39" t="s">
        <v>135</v>
      </c>
      <c r="D90" s="47">
        <v>1</v>
      </c>
      <c r="E90" s="47">
        <v>24</v>
      </c>
      <c r="F90" s="34" t="s">
        <v>37</v>
      </c>
      <c r="G90" s="64">
        <v>120</v>
      </c>
      <c r="H90" s="35">
        <f>D90*E90*G90</f>
        <v>2880</v>
      </c>
      <c r="I90" s="65"/>
    </row>
    <row r="91" ht="16.5" spans="1:9">
      <c r="A91" s="31"/>
      <c r="B91" s="32" t="s">
        <v>136</v>
      </c>
      <c r="C91" s="39" t="s">
        <v>137</v>
      </c>
      <c r="D91" s="64"/>
      <c r="E91" s="64"/>
      <c r="F91" s="64"/>
      <c r="G91" s="64"/>
      <c r="H91" s="35">
        <v>0</v>
      </c>
      <c r="I91" s="65"/>
    </row>
    <row r="92" ht="16.5" spans="1:9">
      <c r="A92" s="31"/>
      <c r="B92" s="32" t="s">
        <v>138</v>
      </c>
      <c r="C92" s="39" t="s">
        <v>139</v>
      </c>
      <c r="D92" s="47">
        <v>2</v>
      </c>
      <c r="E92" s="47">
        <v>24</v>
      </c>
      <c r="F92" s="34" t="s">
        <v>37</v>
      </c>
      <c r="G92" s="47">
        <v>45</v>
      </c>
      <c r="H92" s="35">
        <f>D92*E92*G92</f>
        <v>2160</v>
      </c>
      <c r="I92" s="65"/>
    </row>
    <row r="93" ht="16.5" spans="1:9">
      <c r="A93" s="31"/>
      <c r="B93" s="32" t="s">
        <v>140</v>
      </c>
      <c r="C93" s="39" t="s">
        <v>141</v>
      </c>
      <c r="D93" s="64"/>
      <c r="E93" s="64"/>
      <c r="F93" s="64"/>
      <c r="G93" s="47"/>
      <c r="H93" s="35">
        <v>0</v>
      </c>
      <c r="I93" s="65"/>
    </row>
    <row r="94" ht="16.5" spans="1:9">
      <c r="A94" s="31"/>
      <c r="B94" s="32" t="s">
        <v>142</v>
      </c>
      <c r="C94" s="39" t="s">
        <v>143</v>
      </c>
      <c r="D94" s="64"/>
      <c r="E94" s="64"/>
      <c r="F94" s="64"/>
      <c r="G94" s="64"/>
      <c r="H94" s="35">
        <v>0</v>
      </c>
      <c r="I94" s="66"/>
    </row>
    <row r="95" ht="16.5" spans="1:9">
      <c r="A95" s="31"/>
      <c r="B95" s="32" t="s">
        <v>144</v>
      </c>
      <c r="C95" s="32" t="s">
        <v>145</v>
      </c>
      <c r="D95" s="34"/>
      <c r="E95" s="34"/>
      <c r="F95" s="34"/>
      <c r="G95" s="34"/>
      <c r="H95" s="35">
        <v>0</v>
      </c>
      <c r="I95" s="66"/>
    </row>
    <row r="96" ht="16.5" spans="1:9">
      <c r="A96" s="57" t="s">
        <v>114</v>
      </c>
      <c r="B96" s="58"/>
      <c r="C96" s="58"/>
      <c r="D96" s="58"/>
      <c r="E96" s="58"/>
      <c r="F96" s="58"/>
      <c r="G96" s="58"/>
      <c r="H96" s="59">
        <f>SUM(H87:H95)</f>
        <v>14670</v>
      </c>
      <c r="I96" s="34"/>
    </row>
    <row r="97" ht="16.5" spans="1:9">
      <c r="A97" s="60" t="s">
        <v>146</v>
      </c>
      <c r="B97" s="61"/>
      <c r="C97" s="61"/>
      <c r="D97" s="62" t="s">
        <v>30</v>
      </c>
      <c r="E97" s="62" t="s">
        <v>31</v>
      </c>
      <c r="F97" s="62" t="s">
        <v>32</v>
      </c>
      <c r="G97" s="62" t="s">
        <v>33</v>
      </c>
      <c r="H97" s="63" t="s">
        <v>34</v>
      </c>
      <c r="I97" s="54" t="s">
        <v>35</v>
      </c>
    </row>
    <row r="98" ht="16.5" spans="1:9">
      <c r="A98" s="31"/>
      <c r="B98" s="32" t="s">
        <v>147</v>
      </c>
      <c r="C98" s="39" t="s">
        <v>148</v>
      </c>
      <c r="D98" s="47">
        <v>1</v>
      </c>
      <c r="E98" s="47">
        <v>24</v>
      </c>
      <c r="F98" s="34" t="s">
        <v>37</v>
      </c>
      <c r="G98" s="34">
        <v>120</v>
      </c>
      <c r="H98" s="35">
        <f>D98*E98*G98</f>
        <v>2880</v>
      </c>
      <c r="I98" s="65"/>
    </row>
    <row r="99" ht="16.5" spans="1:9">
      <c r="A99" s="31"/>
      <c r="B99" s="32" t="s">
        <v>149</v>
      </c>
      <c r="C99" s="39" t="s">
        <v>150</v>
      </c>
      <c r="D99" s="47">
        <v>1</v>
      </c>
      <c r="E99" s="47">
        <v>24</v>
      </c>
      <c r="F99" s="34" t="s">
        <v>37</v>
      </c>
      <c r="G99" s="34">
        <v>70</v>
      </c>
      <c r="H99" s="35">
        <f>D99*E99*G99</f>
        <v>1680</v>
      </c>
      <c r="I99" s="66"/>
    </row>
    <row r="100" ht="16.5" spans="1:9">
      <c r="A100" s="31"/>
      <c r="B100" s="32" t="s">
        <v>151</v>
      </c>
      <c r="C100" s="39" t="s">
        <v>152</v>
      </c>
      <c r="D100" s="47">
        <v>2</v>
      </c>
      <c r="E100" s="47">
        <v>24</v>
      </c>
      <c r="F100" s="34" t="s">
        <v>37</v>
      </c>
      <c r="G100" s="34">
        <v>50</v>
      </c>
      <c r="H100" s="35">
        <f>D100*E100*G100</f>
        <v>2400</v>
      </c>
      <c r="I100" s="66"/>
    </row>
    <row r="101" ht="16.5" spans="1:9">
      <c r="A101" s="31"/>
      <c r="B101" s="32" t="s">
        <v>153</v>
      </c>
      <c r="C101" s="39" t="s">
        <v>154</v>
      </c>
      <c r="D101" s="34"/>
      <c r="E101" s="34"/>
      <c r="F101" s="34"/>
      <c r="G101" s="34"/>
      <c r="H101" s="35">
        <v>0</v>
      </c>
      <c r="I101" s="66"/>
    </row>
    <row r="102" ht="16.5" spans="1:9">
      <c r="A102" s="31"/>
      <c r="B102" s="32" t="s">
        <v>155</v>
      </c>
      <c r="C102" s="39" t="s">
        <v>156</v>
      </c>
      <c r="D102" s="34"/>
      <c r="E102" s="34"/>
      <c r="F102" s="34"/>
      <c r="G102" s="34"/>
      <c r="H102" s="35">
        <v>0</v>
      </c>
      <c r="I102" s="66"/>
    </row>
    <row r="103" ht="16.5" spans="1:9">
      <c r="A103" s="31"/>
      <c r="B103" s="32" t="s">
        <v>157</v>
      </c>
      <c r="C103" s="39" t="s">
        <v>158</v>
      </c>
      <c r="D103" s="34"/>
      <c r="E103" s="34"/>
      <c r="F103" s="34"/>
      <c r="G103" s="34"/>
      <c r="H103" s="35">
        <v>0</v>
      </c>
      <c r="I103" s="66"/>
    </row>
    <row r="104" ht="16.5" spans="1:9">
      <c r="A104" s="31"/>
      <c r="B104" s="32" t="s">
        <v>144</v>
      </c>
      <c r="C104" s="32" t="s">
        <v>145</v>
      </c>
      <c r="D104" s="34"/>
      <c r="E104" s="34"/>
      <c r="F104" s="34"/>
      <c r="G104" s="34"/>
      <c r="H104" s="35">
        <v>0</v>
      </c>
      <c r="I104" s="66"/>
    </row>
    <row r="105" ht="16.5" spans="1:9">
      <c r="A105" s="57" t="s">
        <v>114</v>
      </c>
      <c r="B105" s="58"/>
      <c r="C105" s="58"/>
      <c r="D105" s="58"/>
      <c r="E105" s="58"/>
      <c r="F105" s="58"/>
      <c r="G105" s="58"/>
      <c r="H105" s="59">
        <f>SUM(H98:H104)</f>
        <v>6960</v>
      </c>
      <c r="I105" s="66"/>
    </row>
    <row r="106" ht="16.5" spans="1:9">
      <c r="A106" s="60" t="s">
        <v>159</v>
      </c>
      <c r="B106" s="61"/>
      <c r="C106" s="61"/>
      <c r="D106" s="62" t="s">
        <v>30</v>
      </c>
      <c r="E106" s="62" t="s">
        <v>31</v>
      </c>
      <c r="F106" s="62" t="s">
        <v>32</v>
      </c>
      <c r="G106" s="62" t="s">
        <v>33</v>
      </c>
      <c r="H106" s="63" t="s">
        <v>34</v>
      </c>
      <c r="I106" s="54" t="s">
        <v>35</v>
      </c>
    </row>
    <row r="107" ht="16.5" spans="1:9">
      <c r="A107" s="31"/>
      <c r="B107" s="32" t="s">
        <v>160</v>
      </c>
      <c r="C107" s="39" t="s">
        <v>161</v>
      </c>
      <c r="D107" s="34"/>
      <c r="E107" s="34"/>
      <c r="F107" s="34"/>
      <c r="G107" s="34"/>
      <c r="H107" s="35">
        <f>G107*E107*D107</f>
        <v>0</v>
      </c>
      <c r="I107" s="34"/>
    </row>
    <row r="108" ht="16.5" spans="1:9">
      <c r="A108" s="31"/>
      <c r="B108" s="32" t="s">
        <v>162</v>
      </c>
      <c r="C108" s="39" t="s">
        <v>163</v>
      </c>
      <c r="D108" s="34"/>
      <c r="E108" s="34"/>
      <c r="F108" s="34"/>
      <c r="G108" s="34"/>
      <c r="H108" s="35">
        <f t="shared" ref="H108:H120" si="4">G108*E108*D108</f>
        <v>0</v>
      </c>
      <c r="I108" s="34"/>
    </row>
    <row r="109" ht="16.5" spans="1:9">
      <c r="A109" s="31"/>
      <c r="B109" s="32" t="s">
        <v>164</v>
      </c>
      <c r="C109" s="39" t="s">
        <v>165</v>
      </c>
      <c r="D109" s="34"/>
      <c r="E109" s="34"/>
      <c r="F109" s="34"/>
      <c r="G109" s="34"/>
      <c r="H109" s="35">
        <f t="shared" si="4"/>
        <v>0</v>
      </c>
      <c r="I109" s="34"/>
    </row>
    <row r="110" ht="16.5" spans="1:9">
      <c r="A110" s="31"/>
      <c r="B110" s="32" t="s">
        <v>166</v>
      </c>
      <c r="C110" s="39" t="s">
        <v>167</v>
      </c>
      <c r="D110" s="34"/>
      <c r="E110" s="34"/>
      <c r="F110" s="34"/>
      <c r="G110" s="34"/>
      <c r="H110" s="35">
        <f t="shared" si="4"/>
        <v>0</v>
      </c>
      <c r="I110" s="34"/>
    </row>
    <row r="111" ht="16.5" spans="1:9">
      <c r="A111" s="31"/>
      <c r="B111" s="32" t="s">
        <v>168</v>
      </c>
      <c r="C111" s="39" t="s">
        <v>169</v>
      </c>
      <c r="D111" s="34">
        <v>1</v>
      </c>
      <c r="E111" s="34">
        <v>27</v>
      </c>
      <c r="F111" s="34" t="s">
        <v>37</v>
      </c>
      <c r="G111" s="34">
        <v>100</v>
      </c>
      <c r="H111" s="35">
        <f t="shared" si="4"/>
        <v>2700</v>
      </c>
      <c r="I111" s="34"/>
    </row>
    <row r="112" ht="16.5" spans="1:9">
      <c r="A112" s="31"/>
      <c r="B112" s="32" t="s">
        <v>170</v>
      </c>
      <c r="C112" s="39" t="s">
        <v>171</v>
      </c>
      <c r="D112" s="34"/>
      <c r="E112" s="34"/>
      <c r="F112" s="34"/>
      <c r="G112" s="34"/>
      <c r="H112" s="35">
        <f t="shared" si="4"/>
        <v>0</v>
      </c>
      <c r="I112" s="34"/>
    </row>
    <row r="113" ht="16.5" spans="1:9">
      <c r="A113" s="31"/>
      <c r="B113" s="32" t="s">
        <v>172</v>
      </c>
      <c r="C113" s="39" t="s">
        <v>173</v>
      </c>
      <c r="D113" s="34"/>
      <c r="E113" s="34"/>
      <c r="F113" s="34"/>
      <c r="G113" s="34"/>
      <c r="H113" s="35">
        <f t="shared" si="4"/>
        <v>0</v>
      </c>
      <c r="I113" s="34"/>
    </row>
    <row r="114" ht="16.5" spans="1:9">
      <c r="A114" s="31"/>
      <c r="B114" s="32" t="s">
        <v>172</v>
      </c>
      <c r="C114" s="39" t="s">
        <v>174</v>
      </c>
      <c r="D114" s="34">
        <v>1</v>
      </c>
      <c r="E114" s="34">
        <v>27</v>
      </c>
      <c r="F114" s="34" t="s">
        <v>37</v>
      </c>
      <c r="G114" s="34">
        <v>50</v>
      </c>
      <c r="H114" s="35">
        <f t="shared" si="4"/>
        <v>1350</v>
      </c>
      <c r="I114" s="34"/>
    </row>
    <row r="115" ht="16.5" spans="1:9">
      <c r="A115" s="31"/>
      <c r="B115" s="32" t="s">
        <v>172</v>
      </c>
      <c r="C115" s="39" t="s">
        <v>175</v>
      </c>
      <c r="D115" s="34"/>
      <c r="E115" s="34"/>
      <c r="F115" s="34"/>
      <c r="G115" s="34"/>
      <c r="H115" s="35">
        <f t="shared" si="4"/>
        <v>0</v>
      </c>
      <c r="I115" s="56"/>
    </row>
    <row r="116" ht="16.5" spans="1:9">
      <c r="A116" s="31"/>
      <c r="B116" s="32" t="s">
        <v>172</v>
      </c>
      <c r="C116" s="39" t="s">
        <v>176</v>
      </c>
      <c r="D116" s="34"/>
      <c r="E116" s="34"/>
      <c r="F116" s="34"/>
      <c r="G116" s="34"/>
      <c r="H116" s="35">
        <f t="shared" si="4"/>
        <v>0</v>
      </c>
      <c r="I116" s="34"/>
    </row>
    <row r="117" ht="16.5" spans="1:9">
      <c r="A117" s="31"/>
      <c r="B117" s="32" t="s">
        <v>177</v>
      </c>
      <c r="C117" s="39" t="s">
        <v>178</v>
      </c>
      <c r="D117" s="34"/>
      <c r="E117" s="34"/>
      <c r="F117" s="34"/>
      <c r="G117" s="34"/>
      <c r="H117" s="35">
        <f t="shared" si="4"/>
        <v>0</v>
      </c>
      <c r="I117" s="34"/>
    </row>
    <row r="118" ht="16.5" spans="1:9">
      <c r="A118" s="31"/>
      <c r="B118" s="32" t="s">
        <v>179</v>
      </c>
      <c r="C118" s="39" t="s">
        <v>180</v>
      </c>
      <c r="D118" s="34"/>
      <c r="E118" s="34"/>
      <c r="F118" s="34"/>
      <c r="G118" s="34"/>
      <c r="H118" s="35">
        <f t="shared" si="4"/>
        <v>0</v>
      </c>
      <c r="I118" s="34"/>
    </row>
    <row r="119" ht="16.5" spans="1:9">
      <c r="A119" s="31"/>
      <c r="B119" s="32" t="s">
        <v>181</v>
      </c>
      <c r="C119" s="39" t="s">
        <v>182</v>
      </c>
      <c r="D119" s="34"/>
      <c r="E119" s="34"/>
      <c r="F119" s="34"/>
      <c r="G119" s="34"/>
      <c r="H119" s="35">
        <f t="shared" si="4"/>
        <v>0</v>
      </c>
      <c r="I119" s="34"/>
    </row>
    <row r="120" ht="16.5" spans="1:9">
      <c r="A120" s="31"/>
      <c r="B120" s="48" t="s">
        <v>144</v>
      </c>
      <c r="C120" s="48" t="s">
        <v>145</v>
      </c>
      <c r="D120" s="34"/>
      <c r="E120" s="34"/>
      <c r="F120" s="34"/>
      <c r="G120" s="34"/>
      <c r="H120" s="35">
        <f t="shared" si="4"/>
        <v>0</v>
      </c>
      <c r="I120" s="34"/>
    </row>
    <row r="121" ht="16.5" spans="1:9">
      <c r="A121" s="57" t="s">
        <v>114</v>
      </c>
      <c r="B121" s="58"/>
      <c r="C121" s="58"/>
      <c r="D121" s="58"/>
      <c r="E121" s="58"/>
      <c r="F121" s="58"/>
      <c r="G121" s="58"/>
      <c r="H121" s="59">
        <f>SUM(H107:H120)</f>
        <v>4050</v>
      </c>
      <c r="I121" s="34"/>
    </row>
    <row r="122" ht="16.5" spans="1:9">
      <c r="A122" s="60" t="s">
        <v>183</v>
      </c>
      <c r="B122" s="61"/>
      <c r="C122" s="61"/>
      <c r="D122" s="62" t="s">
        <v>30</v>
      </c>
      <c r="E122" s="62" t="s">
        <v>31</v>
      </c>
      <c r="F122" s="62" t="s">
        <v>32</v>
      </c>
      <c r="G122" s="62" t="s">
        <v>33</v>
      </c>
      <c r="H122" s="63" t="s">
        <v>34</v>
      </c>
      <c r="I122" s="54" t="s">
        <v>35</v>
      </c>
    </row>
    <row r="123" ht="16.5" spans="1:9">
      <c r="A123" s="31"/>
      <c r="B123" s="32" t="s">
        <v>184</v>
      </c>
      <c r="C123" s="39" t="s">
        <v>185</v>
      </c>
      <c r="D123" s="34"/>
      <c r="E123" s="34"/>
      <c r="F123" s="34"/>
      <c r="G123" s="34"/>
      <c r="H123" s="35">
        <v>0</v>
      </c>
      <c r="I123" s="34"/>
    </row>
    <row r="124" ht="16.5" spans="1:9">
      <c r="A124" s="31"/>
      <c r="B124" s="32" t="s">
        <v>186</v>
      </c>
      <c r="C124" s="39" t="s">
        <v>187</v>
      </c>
      <c r="D124" s="34"/>
      <c r="E124" s="34"/>
      <c r="F124" s="34"/>
      <c r="G124" s="34"/>
      <c r="H124" s="35">
        <v>0</v>
      </c>
      <c r="I124" s="34"/>
    </row>
    <row r="125" ht="16.5" spans="1:9">
      <c r="A125" s="31"/>
      <c r="B125" s="32" t="s">
        <v>188</v>
      </c>
      <c r="C125" s="39" t="s">
        <v>189</v>
      </c>
      <c r="D125" s="34">
        <v>1</v>
      </c>
      <c r="E125" s="34">
        <v>27</v>
      </c>
      <c r="F125" s="34" t="s">
        <v>37</v>
      </c>
      <c r="G125" s="34">
        <v>420</v>
      </c>
      <c r="H125" s="35">
        <f>D125*E125*G125</f>
        <v>11340</v>
      </c>
      <c r="I125" s="34"/>
    </row>
    <row r="126" ht="16.5" spans="1:9">
      <c r="A126" s="31"/>
      <c r="B126" s="32" t="s">
        <v>190</v>
      </c>
      <c r="C126" s="39" t="s">
        <v>191</v>
      </c>
      <c r="D126" s="34"/>
      <c r="E126" s="34"/>
      <c r="F126" s="34"/>
      <c r="G126" s="34"/>
      <c r="H126" s="35"/>
      <c r="I126" s="34"/>
    </row>
    <row r="127" ht="16.5" spans="1:9">
      <c r="A127" s="31"/>
      <c r="B127" s="32" t="s">
        <v>192</v>
      </c>
      <c r="C127" s="39" t="s">
        <v>193</v>
      </c>
      <c r="D127" s="34">
        <v>1</v>
      </c>
      <c r="E127" s="34">
        <v>27</v>
      </c>
      <c r="F127" s="34" t="s">
        <v>37</v>
      </c>
      <c r="G127" s="34"/>
      <c r="H127" s="35"/>
      <c r="I127" s="34"/>
    </row>
    <row r="128" ht="16.5" spans="1:9">
      <c r="A128" s="31"/>
      <c r="B128" s="32" t="s">
        <v>194</v>
      </c>
      <c r="C128" s="39" t="s">
        <v>195</v>
      </c>
      <c r="D128" s="34">
        <v>1</v>
      </c>
      <c r="E128" s="34">
        <v>24</v>
      </c>
      <c r="F128" s="34" t="s">
        <v>37</v>
      </c>
      <c r="G128" s="34"/>
      <c r="H128" s="35"/>
      <c r="I128" s="34"/>
    </row>
    <row r="129" ht="16.5" spans="1:9">
      <c r="A129" s="31"/>
      <c r="B129" s="32" t="s">
        <v>196</v>
      </c>
      <c r="C129" s="39" t="s">
        <v>197</v>
      </c>
      <c r="D129" s="34"/>
      <c r="E129" s="34"/>
      <c r="F129" s="34"/>
      <c r="G129" s="34"/>
      <c r="H129" s="35">
        <v>0</v>
      </c>
      <c r="I129" s="34"/>
    </row>
    <row r="130" ht="16.5" spans="1:9">
      <c r="A130" s="31"/>
      <c r="B130" s="32" t="s">
        <v>198</v>
      </c>
      <c r="C130" s="39" t="s">
        <v>199</v>
      </c>
      <c r="D130" s="34"/>
      <c r="E130" s="34"/>
      <c r="F130" s="34"/>
      <c r="G130" s="34"/>
      <c r="H130" s="35">
        <v>0</v>
      </c>
      <c r="I130" s="34"/>
    </row>
    <row r="131" ht="16.5" spans="1:9">
      <c r="A131" s="31"/>
      <c r="B131" s="32" t="s">
        <v>200</v>
      </c>
      <c r="C131" s="39" t="s">
        <v>201</v>
      </c>
      <c r="D131" s="34"/>
      <c r="E131" s="34"/>
      <c r="F131" s="34"/>
      <c r="G131" s="34"/>
      <c r="H131" s="35">
        <v>0</v>
      </c>
      <c r="I131" s="34"/>
    </row>
    <row r="132" ht="16.5" spans="1:9">
      <c r="A132" s="31"/>
      <c r="B132" s="32" t="s">
        <v>202</v>
      </c>
      <c r="C132" s="39" t="s">
        <v>203</v>
      </c>
      <c r="D132" s="34"/>
      <c r="E132" s="34"/>
      <c r="F132" s="34"/>
      <c r="G132" s="34"/>
      <c r="H132" s="35">
        <v>0</v>
      </c>
      <c r="I132" s="34"/>
    </row>
    <row r="133" ht="16.5" spans="1:9">
      <c r="A133" s="57" t="s">
        <v>114</v>
      </c>
      <c r="B133" s="58"/>
      <c r="C133" s="58"/>
      <c r="D133" s="58"/>
      <c r="E133" s="58"/>
      <c r="F133" s="58"/>
      <c r="G133" s="58"/>
      <c r="H133" s="59">
        <f>SUM(H123:H132)</f>
        <v>11340</v>
      </c>
      <c r="I133" s="34"/>
    </row>
    <row r="134" ht="16.5" spans="1:9">
      <c r="A134" s="60" t="s">
        <v>204</v>
      </c>
      <c r="B134" s="61"/>
      <c r="C134" s="61"/>
      <c r="D134" s="62" t="s">
        <v>30</v>
      </c>
      <c r="E134" s="62" t="s">
        <v>31</v>
      </c>
      <c r="F134" s="62" t="s">
        <v>32</v>
      </c>
      <c r="G134" s="62" t="s">
        <v>33</v>
      </c>
      <c r="H134" s="63" t="s">
        <v>34</v>
      </c>
      <c r="I134" s="54" t="s">
        <v>35</v>
      </c>
    </row>
    <row r="135" ht="16.5" spans="1:9">
      <c r="A135" s="31"/>
      <c r="B135" s="32" t="s">
        <v>205</v>
      </c>
      <c r="C135" s="39" t="s">
        <v>206</v>
      </c>
      <c r="D135" s="34"/>
      <c r="E135" s="34"/>
      <c r="F135" s="34"/>
      <c r="G135" s="34"/>
      <c r="H135" s="35">
        <v>0</v>
      </c>
      <c r="I135" s="86"/>
    </row>
    <row r="136" ht="16.5" spans="1:9">
      <c r="A136" s="31"/>
      <c r="B136" s="32" t="s">
        <v>207</v>
      </c>
      <c r="C136" s="39" t="s">
        <v>208</v>
      </c>
      <c r="D136" s="47">
        <v>1</v>
      </c>
      <c r="E136" s="47">
        <v>24</v>
      </c>
      <c r="F136" s="34" t="s">
        <v>37</v>
      </c>
      <c r="G136" s="34">
        <v>80</v>
      </c>
      <c r="H136" s="35">
        <f>D136*E136*G136</f>
        <v>1920</v>
      </c>
      <c r="I136" s="34"/>
    </row>
    <row r="137" ht="16.5" spans="1:9">
      <c r="A137" s="31"/>
      <c r="B137" s="32" t="s">
        <v>209</v>
      </c>
      <c r="C137" s="39" t="s">
        <v>210</v>
      </c>
      <c r="D137" s="47">
        <v>1</v>
      </c>
      <c r="E137" s="47">
        <v>24</v>
      </c>
      <c r="F137" s="34" t="s">
        <v>37</v>
      </c>
      <c r="G137" s="34">
        <v>55</v>
      </c>
      <c r="H137" s="35">
        <f>D137*E137*G137</f>
        <v>1320</v>
      </c>
      <c r="I137" s="34"/>
    </row>
    <row r="138" ht="16.5" spans="1:9">
      <c r="A138" s="57" t="s">
        <v>114</v>
      </c>
      <c r="B138" s="58"/>
      <c r="C138" s="58"/>
      <c r="D138" s="58"/>
      <c r="E138" s="58"/>
      <c r="F138" s="58"/>
      <c r="G138" s="58"/>
      <c r="H138" s="59">
        <f>SUM(H135:H137)</f>
        <v>3240</v>
      </c>
      <c r="I138" s="34"/>
    </row>
    <row r="139" ht="16.5" spans="1:9">
      <c r="A139" s="60" t="s">
        <v>211</v>
      </c>
      <c r="B139" s="61"/>
      <c r="C139" s="61"/>
      <c r="D139" s="62" t="s">
        <v>30</v>
      </c>
      <c r="E139" s="62" t="s">
        <v>31</v>
      </c>
      <c r="F139" s="62" t="s">
        <v>32</v>
      </c>
      <c r="G139" s="62" t="s">
        <v>33</v>
      </c>
      <c r="H139" s="63" t="s">
        <v>34</v>
      </c>
      <c r="I139" s="54" t="s">
        <v>35</v>
      </c>
    </row>
    <row r="140" ht="16.5" spans="1:9">
      <c r="A140" s="28"/>
      <c r="B140" s="67"/>
      <c r="C140" s="67"/>
      <c r="D140" s="68"/>
      <c r="E140" s="68"/>
      <c r="F140" s="68"/>
      <c r="G140" s="68"/>
      <c r="H140" s="69"/>
      <c r="I140" s="54"/>
    </row>
    <row r="141" ht="16.5" spans="1:9">
      <c r="A141" s="31"/>
      <c r="B141" s="32" t="s">
        <v>212</v>
      </c>
      <c r="C141" s="39" t="s">
        <v>213</v>
      </c>
      <c r="D141" s="34"/>
      <c r="E141" s="34"/>
      <c r="F141" s="34"/>
      <c r="G141" s="34"/>
      <c r="H141" s="35">
        <v>0</v>
      </c>
      <c r="I141" s="34"/>
    </row>
    <row r="142" ht="16.5" spans="1:9">
      <c r="A142" s="31"/>
      <c r="B142" s="32" t="s">
        <v>214</v>
      </c>
      <c r="C142" s="39" t="s">
        <v>215</v>
      </c>
      <c r="D142" s="34"/>
      <c r="E142" s="34"/>
      <c r="F142" s="34"/>
      <c r="G142" s="34"/>
      <c r="H142" s="35">
        <v>0</v>
      </c>
      <c r="I142" s="34"/>
    </row>
    <row r="143" ht="16.5" spans="1:9">
      <c r="A143" s="31"/>
      <c r="B143" s="32" t="s">
        <v>216</v>
      </c>
      <c r="C143" s="39" t="s">
        <v>217</v>
      </c>
      <c r="D143" s="34"/>
      <c r="E143" s="34"/>
      <c r="F143" s="34"/>
      <c r="G143" s="34"/>
      <c r="H143" s="35">
        <v>0</v>
      </c>
      <c r="I143" s="34"/>
    </row>
    <row r="144" ht="16.5" spans="1:9">
      <c r="A144" s="31"/>
      <c r="B144" s="32" t="s">
        <v>218</v>
      </c>
      <c r="C144" s="39" t="s">
        <v>219</v>
      </c>
      <c r="D144" s="34"/>
      <c r="E144" s="34"/>
      <c r="F144" s="34"/>
      <c r="G144" s="34"/>
      <c r="H144" s="35">
        <v>0</v>
      </c>
      <c r="I144" s="34"/>
    </row>
    <row r="145" ht="16.5" spans="1:9">
      <c r="A145" s="31"/>
      <c r="B145" s="32" t="s">
        <v>220</v>
      </c>
      <c r="C145" s="39" t="s">
        <v>221</v>
      </c>
      <c r="D145" s="34"/>
      <c r="E145" s="34"/>
      <c r="F145" s="34"/>
      <c r="G145" s="34"/>
      <c r="H145" s="35">
        <v>0</v>
      </c>
      <c r="I145" s="34"/>
    </row>
    <row r="146" ht="16.5" spans="1:9">
      <c r="A146" s="31"/>
      <c r="B146" s="32" t="s">
        <v>222</v>
      </c>
      <c r="C146" s="39" t="s">
        <v>223</v>
      </c>
      <c r="D146" s="47">
        <v>1</v>
      </c>
      <c r="E146" s="47">
        <v>24</v>
      </c>
      <c r="F146" s="47" t="s">
        <v>224</v>
      </c>
      <c r="G146" s="34">
        <v>50</v>
      </c>
      <c r="H146" s="35">
        <f>D146*E146*G146</f>
        <v>1200</v>
      </c>
      <c r="I146" s="34"/>
    </row>
    <row r="147" ht="16.5" spans="1:9">
      <c r="A147" s="70" t="s">
        <v>114</v>
      </c>
      <c r="B147" s="71"/>
      <c r="C147" s="71"/>
      <c r="D147" s="71"/>
      <c r="E147" s="71"/>
      <c r="F147" s="71"/>
      <c r="G147" s="71"/>
      <c r="H147" s="35">
        <f>SUM(H141:H146)</f>
        <v>1200</v>
      </c>
      <c r="I147" s="34"/>
    </row>
    <row r="148" ht="16.5" spans="1:9">
      <c r="A148" s="36" t="s">
        <v>225</v>
      </c>
      <c r="B148" s="37"/>
      <c r="C148" s="37"/>
      <c r="D148" s="37"/>
      <c r="E148" s="37"/>
      <c r="F148" s="37"/>
      <c r="G148" s="37"/>
      <c r="H148" s="72">
        <f>SUM(H77,H85,H96,H105,H121,H133,H138,H147)</f>
        <v>79860</v>
      </c>
      <c r="I148" s="34"/>
    </row>
    <row r="149" ht="16.5" spans="1:9">
      <c r="A149" s="73" t="s">
        <v>226</v>
      </c>
      <c r="B149" s="74"/>
      <c r="C149" s="74"/>
      <c r="D149" s="74"/>
      <c r="E149" s="74"/>
      <c r="F149" s="74"/>
      <c r="G149" s="74"/>
      <c r="H149" s="75"/>
      <c r="I149" s="87"/>
    </row>
    <row r="150" ht="16.5" spans="1:9">
      <c r="A150" s="28" t="s">
        <v>227</v>
      </c>
      <c r="B150" s="29"/>
      <c r="C150" s="29"/>
      <c r="D150" s="45" t="s">
        <v>30</v>
      </c>
      <c r="E150" s="45" t="s">
        <v>31</v>
      </c>
      <c r="F150" s="45" t="s">
        <v>32</v>
      </c>
      <c r="G150" s="45" t="s">
        <v>33</v>
      </c>
      <c r="H150" s="46" t="s">
        <v>34</v>
      </c>
      <c r="I150" s="54" t="s">
        <v>35</v>
      </c>
    </row>
    <row r="151" ht="16.5" spans="1:9">
      <c r="A151" s="31"/>
      <c r="B151" s="32" t="s">
        <v>228</v>
      </c>
      <c r="C151" s="39" t="s">
        <v>229</v>
      </c>
      <c r="D151" s="47">
        <v>1</v>
      </c>
      <c r="E151" s="47">
        <v>24</v>
      </c>
      <c r="F151" s="47" t="s">
        <v>224</v>
      </c>
      <c r="G151" s="34">
        <v>900</v>
      </c>
      <c r="H151" s="35">
        <f>D151*E151*G151</f>
        <v>21600</v>
      </c>
      <c r="I151" s="34" t="s">
        <v>230</v>
      </c>
    </row>
    <row r="152" ht="16.5" spans="1:9">
      <c r="A152" s="31"/>
      <c r="B152" s="32" t="s">
        <v>231</v>
      </c>
      <c r="C152" s="39" t="s">
        <v>232</v>
      </c>
      <c r="D152" s="34"/>
      <c r="E152" s="34"/>
      <c r="F152" s="34"/>
      <c r="G152" s="34"/>
      <c r="H152" s="35">
        <v>600</v>
      </c>
      <c r="I152" s="34"/>
    </row>
    <row r="153" ht="16.5" spans="1:9">
      <c r="A153" s="31"/>
      <c r="B153" s="32" t="s">
        <v>233</v>
      </c>
      <c r="C153" s="39" t="s">
        <v>234</v>
      </c>
      <c r="D153" s="34"/>
      <c r="E153" s="34"/>
      <c r="F153" s="34"/>
      <c r="G153" s="34"/>
      <c r="H153" s="35">
        <v>0</v>
      </c>
      <c r="I153" s="34"/>
    </row>
    <row r="154" ht="16.5" spans="1:9">
      <c r="A154" s="31"/>
      <c r="B154" s="32" t="s">
        <v>235</v>
      </c>
      <c r="C154" s="39" t="s">
        <v>236</v>
      </c>
      <c r="D154" s="34"/>
      <c r="E154" s="34"/>
      <c r="F154" s="34"/>
      <c r="G154" s="34"/>
      <c r="H154" s="35">
        <v>0</v>
      </c>
      <c r="I154" s="34"/>
    </row>
    <row r="155" ht="16.5" spans="1:9">
      <c r="A155" s="31"/>
      <c r="B155" s="32" t="s">
        <v>237</v>
      </c>
      <c r="C155" s="39" t="s">
        <v>238</v>
      </c>
      <c r="D155" s="34"/>
      <c r="E155" s="34"/>
      <c r="F155" s="34"/>
      <c r="G155" s="34"/>
      <c r="H155" s="35">
        <v>0</v>
      </c>
      <c r="I155" s="34"/>
    </row>
    <row r="156" ht="16.5" spans="1:9">
      <c r="A156" s="31"/>
      <c r="B156" s="32" t="s">
        <v>239</v>
      </c>
      <c r="C156" s="39" t="s">
        <v>240</v>
      </c>
      <c r="D156" s="34"/>
      <c r="E156" s="34"/>
      <c r="F156" s="34"/>
      <c r="G156" s="34"/>
      <c r="H156" s="35">
        <v>0</v>
      </c>
      <c r="I156" s="34"/>
    </row>
    <row r="157" ht="16.5" spans="1:9">
      <c r="A157" s="36" t="s">
        <v>241</v>
      </c>
      <c r="B157" s="37"/>
      <c r="C157" s="37"/>
      <c r="D157" s="37"/>
      <c r="E157" s="37"/>
      <c r="F157" s="37"/>
      <c r="G157" s="37"/>
      <c r="H157" s="72">
        <f>SUM(H151:H156)</f>
        <v>22200</v>
      </c>
      <c r="I157" s="34"/>
    </row>
    <row r="158" ht="16.5" spans="1:9">
      <c r="A158" s="73" t="s">
        <v>242</v>
      </c>
      <c r="B158" s="74"/>
      <c r="C158" s="74"/>
      <c r="D158" s="74"/>
      <c r="E158" s="74"/>
      <c r="F158" s="74"/>
      <c r="G158" s="74"/>
      <c r="H158" s="75"/>
      <c r="I158" s="87"/>
    </row>
    <row r="159" ht="16.5" spans="1:9">
      <c r="A159" s="28" t="s">
        <v>227</v>
      </c>
      <c r="B159" s="29"/>
      <c r="C159" s="29"/>
      <c r="D159" s="45" t="s">
        <v>30</v>
      </c>
      <c r="E159" s="45" t="s">
        <v>31</v>
      </c>
      <c r="F159" s="45" t="s">
        <v>32</v>
      </c>
      <c r="G159" s="45" t="s">
        <v>33</v>
      </c>
      <c r="H159" s="46" t="s">
        <v>34</v>
      </c>
      <c r="I159" s="54" t="s">
        <v>35</v>
      </c>
    </row>
    <row r="160" ht="16.5" spans="1:9">
      <c r="A160" s="76"/>
      <c r="B160" s="77" t="s">
        <v>243</v>
      </c>
      <c r="C160" s="32" t="s">
        <v>244</v>
      </c>
      <c r="D160" s="34"/>
      <c r="E160" s="34"/>
      <c r="F160" s="34"/>
      <c r="G160" s="34"/>
      <c r="H160" s="35">
        <v>5000</v>
      </c>
      <c r="I160" s="34"/>
    </row>
    <row r="161" ht="16.5" spans="1:9">
      <c r="A161" s="31"/>
      <c r="B161" s="32" t="s">
        <v>245</v>
      </c>
      <c r="C161" s="32" t="s">
        <v>246</v>
      </c>
      <c r="D161" s="34"/>
      <c r="E161" s="34"/>
      <c r="F161" s="34"/>
      <c r="G161" s="34"/>
      <c r="H161" s="35"/>
      <c r="I161" s="56"/>
    </row>
    <row r="162" ht="16.5" spans="1:9">
      <c r="A162" s="31"/>
      <c r="B162" s="32" t="s">
        <v>247</v>
      </c>
      <c r="C162" s="32" t="s">
        <v>248</v>
      </c>
      <c r="D162" s="34"/>
      <c r="E162" s="34"/>
      <c r="F162" s="34"/>
      <c r="G162" s="34"/>
      <c r="H162" s="35"/>
      <c r="I162" s="34"/>
    </row>
    <row r="163" ht="16.5" spans="1:9">
      <c r="A163" s="31"/>
      <c r="B163" s="32" t="s">
        <v>249</v>
      </c>
      <c r="C163" s="32" t="s">
        <v>250</v>
      </c>
      <c r="D163" s="34"/>
      <c r="E163" s="34"/>
      <c r="F163" s="34"/>
      <c r="G163" s="34"/>
      <c r="H163" s="35"/>
      <c r="I163" s="34"/>
    </row>
    <row r="164" ht="16.5" spans="1:9">
      <c r="A164" s="31"/>
      <c r="B164" s="32" t="s">
        <v>251</v>
      </c>
      <c r="C164" s="32" t="s">
        <v>252</v>
      </c>
      <c r="D164" s="34"/>
      <c r="E164" s="34"/>
      <c r="F164" s="34"/>
      <c r="G164" s="34"/>
      <c r="H164" s="35"/>
      <c r="I164" s="34"/>
    </row>
    <row r="165" ht="16.5" spans="1:9">
      <c r="A165" s="31"/>
      <c r="B165" s="32" t="s">
        <v>253</v>
      </c>
      <c r="C165" s="32" t="s">
        <v>254</v>
      </c>
      <c r="D165" s="34"/>
      <c r="E165" s="34"/>
      <c r="F165" s="34"/>
      <c r="G165" s="34"/>
      <c r="H165" s="35"/>
      <c r="I165" s="34"/>
    </row>
    <row r="166" ht="16.5" spans="1:9">
      <c r="A166" s="31"/>
      <c r="B166" s="32" t="s">
        <v>255</v>
      </c>
      <c r="C166" s="32" t="s">
        <v>256</v>
      </c>
      <c r="D166" s="34"/>
      <c r="E166" s="34"/>
      <c r="F166" s="34"/>
      <c r="G166" s="34"/>
      <c r="H166" s="35"/>
      <c r="I166" s="34"/>
    </row>
    <row r="167" ht="16.5" spans="1:9">
      <c r="A167" s="36" t="s">
        <v>257</v>
      </c>
      <c r="B167" s="37"/>
      <c r="C167" s="37"/>
      <c r="D167" s="37"/>
      <c r="E167" s="37"/>
      <c r="F167" s="37"/>
      <c r="G167" s="37"/>
      <c r="H167" s="72">
        <f>SUM(H160:H166)</f>
        <v>5000</v>
      </c>
      <c r="I167" s="34"/>
    </row>
    <row r="168" ht="16.5" spans="1:9">
      <c r="A168" s="73" t="s">
        <v>258</v>
      </c>
      <c r="B168" s="74"/>
      <c r="C168" s="74"/>
      <c r="D168" s="74"/>
      <c r="E168" s="74"/>
      <c r="F168" s="74"/>
      <c r="G168" s="74"/>
      <c r="H168" s="75"/>
      <c r="I168" s="87"/>
    </row>
    <row r="169" ht="16.5" spans="1:9">
      <c r="A169" s="28" t="s">
        <v>227</v>
      </c>
      <c r="B169" s="29"/>
      <c r="C169" s="29"/>
      <c r="D169" s="45" t="s">
        <v>30</v>
      </c>
      <c r="E169" s="45" t="s">
        <v>31</v>
      </c>
      <c r="F169" s="45" t="s">
        <v>32</v>
      </c>
      <c r="G169" s="45" t="s">
        <v>33</v>
      </c>
      <c r="H169" s="46" t="s">
        <v>34</v>
      </c>
      <c r="I169" s="54" t="s">
        <v>35</v>
      </c>
    </row>
    <row r="170" ht="16.5" spans="1:9">
      <c r="A170" s="31"/>
      <c r="B170" s="32" t="s">
        <v>259</v>
      </c>
      <c r="C170" s="39" t="s">
        <v>260</v>
      </c>
      <c r="D170" s="78"/>
      <c r="E170" s="78"/>
      <c r="F170" s="47"/>
      <c r="G170" s="34"/>
      <c r="H170" s="35">
        <v>5000</v>
      </c>
      <c r="I170" s="34"/>
    </row>
    <row r="171" ht="16.5" spans="1:9">
      <c r="A171" s="31"/>
      <c r="B171" s="32" t="s">
        <v>261</v>
      </c>
      <c r="C171" s="39" t="s">
        <v>262</v>
      </c>
      <c r="D171" s="79"/>
      <c r="E171" s="79"/>
      <c r="F171" s="34"/>
      <c r="G171" s="34"/>
      <c r="H171" s="35"/>
      <c r="I171" s="88"/>
    </row>
    <row r="172" ht="16.5" spans="1:9">
      <c r="A172" s="31"/>
      <c r="B172" s="32" t="s">
        <v>263</v>
      </c>
      <c r="C172" s="39" t="s">
        <v>264</v>
      </c>
      <c r="D172" s="79"/>
      <c r="E172" s="79"/>
      <c r="F172" s="34"/>
      <c r="G172" s="34"/>
      <c r="H172" s="35"/>
      <c r="I172" s="88"/>
    </row>
    <row r="173" ht="16.5" spans="1:9">
      <c r="A173" s="31"/>
      <c r="B173" s="32" t="s">
        <v>235</v>
      </c>
      <c r="C173" s="39" t="s">
        <v>236</v>
      </c>
      <c r="D173" s="79"/>
      <c r="E173" s="79"/>
      <c r="F173" s="34"/>
      <c r="G173" s="34"/>
      <c r="H173" s="35"/>
      <c r="I173" s="88"/>
    </row>
    <row r="174" ht="16.5" spans="1:9">
      <c r="A174" s="31"/>
      <c r="B174" s="32" t="s">
        <v>265</v>
      </c>
      <c r="C174" s="39" t="s">
        <v>61</v>
      </c>
      <c r="D174" s="79"/>
      <c r="E174" s="79"/>
      <c r="F174" s="34"/>
      <c r="G174" s="34"/>
      <c r="H174" s="35"/>
      <c r="I174" s="88"/>
    </row>
    <row r="175" ht="16.5" spans="1:9">
      <c r="A175" s="36" t="s">
        <v>266</v>
      </c>
      <c r="B175" s="37"/>
      <c r="C175" s="37"/>
      <c r="D175" s="37"/>
      <c r="E175" s="37"/>
      <c r="F175" s="37"/>
      <c r="G175" s="37"/>
      <c r="H175" s="72">
        <f>SUM(H170:H174)</f>
        <v>5000</v>
      </c>
      <c r="I175" s="34"/>
    </row>
    <row r="176" ht="16.5" spans="1:9">
      <c r="A176" s="25" t="s">
        <v>267</v>
      </c>
      <c r="B176" s="26"/>
      <c r="C176" s="26"/>
      <c r="D176" s="26"/>
      <c r="E176" s="26"/>
      <c r="F176" s="26"/>
      <c r="G176" s="26"/>
      <c r="H176" s="27"/>
      <c r="I176" s="53"/>
    </row>
    <row r="177" ht="16.5" spans="1:9">
      <c r="A177" s="28" t="s">
        <v>227</v>
      </c>
      <c r="B177" s="29"/>
      <c r="C177" s="29"/>
      <c r="D177" s="45" t="s">
        <v>30</v>
      </c>
      <c r="E177" s="45" t="s">
        <v>31</v>
      </c>
      <c r="F177" s="45" t="s">
        <v>32</v>
      </c>
      <c r="G177" s="80" t="s">
        <v>33</v>
      </c>
      <c r="H177" s="81" t="s">
        <v>34</v>
      </c>
      <c r="I177" s="54" t="s">
        <v>35</v>
      </c>
    </row>
    <row r="178" ht="16.5" spans="1:9">
      <c r="A178" s="31"/>
      <c r="B178" s="32" t="s">
        <v>268</v>
      </c>
      <c r="C178" s="39" t="s">
        <v>269</v>
      </c>
      <c r="D178" s="82">
        <v>3</v>
      </c>
      <c r="E178" s="83">
        <v>24</v>
      </c>
      <c r="F178" s="84" t="s">
        <v>270</v>
      </c>
      <c r="G178" s="83" t="s">
        <v>84</v>
      </c>
      <c r="H178" s="85">
        <v>11000</v>
      </c>
      <c r="I178" s="65"/>
    </row>
    <row r="179" ht="16.5" spans="1:9">
      <c r="A179" s="31"/>
      <c r="B179" s="32" t="s">
        <v>271</v>
      </c>
      <c r="C179" s="39" t="s">
        <v>272</v>
      </c>
      <c r="D179" s="84">
        <v>3</v>
      </c>
      <c r="E179" s="83"/>
      <c r="F179" s="84" t="s">
        <v>273</v>
      </c>
      <c r="G179" s="83"/>
      <c r="H179" s="85"/>
      <c r="I179" s="34"/>
    </row>
    <row r="180" ht="16.5" spans="1:9">
      <c r="A180" s="31"/>
      <c r="B180" s="32" t="s">
        <v>274</v>
      </c>
      <c r="C180" s="39" t="s">
        <v>275</v>
      </c>
      <c r="D180" s="84">
        <v>3</v>
      </c>
      <c r="E180" s="83"/>
      <c r="F180" s="84" t="s">
        <v>276</v>
      </c>
      <c r="G180" s="83"/>
      <c r="H180" s="85"/>
      <c r="I180" s="34"/>
    </row>
    <row r="181" ht="16.5" spans="1:9">
      <c r="A181" s="31"/>
      <c r="B181" s="32" t="s">
        <v>277</v>
      </c>
      <c r="C181" s="39" t="s">
        <v>278</v>
      </c>
      <c r="D181" s="84">
        <v>1</v>
      </c>
      <c r="E181" s="83"/>
      <c r="F181" s="84" t="s">
        <v>279</v>
      </c>
      <c r="G181" s="83"/>
      <c r="H181" s="85"/>
      <c r="I181" s="34"/>
    </row>
    <row r="182" ht="16.5" spans="1:9">
      <c r="A182" s="31"/>
      <c r="B182" s="32" t="s">
        <v>280</v>
      </c>
      <c r="C182" s="39" t="s">
        <v>281</v>
      </c>
      <c r="D182" s="84">
        <v>7</v>
      </c>
      <c r="E182" s="83"/>
      <c r="F182" s="84" t="s">
        <v>273</v>
      </c>
      <c r="G182" s="83"/>
      <c r="H182" s="85"/>
      <c r="I182" s="65"/>
    </row>
    <row r="183" ht="16.5" spans="1:9">
      <c r="A183" s="31"/>
      <c r="B183" s="32" t="s">
        <v>282</v>
      </c>
      <c r="C183" s="39" t="s">
        <v>283</v>
      </c>
      <c r="D183" s="84">
        <v>7</v>
      </c>
      <c r="E183" s="83"/>
      <c r="F183" s="84" t="s">
        <v>273</v>
      </c>
      <c r="G183" s="83"/>
      <c r="H183" s="85"/>
      <c r="I183" s="34"/>
    </row>
    <row r="184" ht="16.5" spans="1:9">
      <c r="A184" s="31"/>
      <c r="B184" s="32" t="s">
        <v>284</v>
      </c>
      <c r="C184" s="39" t="s">
        <v>285</v>
      </c>
      <c r="D184" s="84">
        <v>1</v>
      </c>
      <c r="E184" s="83"/>
      <c r="F184" s="84" t="s">
        <v>273</v>
      </c>
      <c r="G184" s="83"/>
      <c r="H184" s="85"/>
      <c r="I184" s="34" t="s">
        <v>286</v>
      </c>
    </row>
    <row r="185" ht="16.5" spans="1:9">
      <c r="A185" s="31"/>
      <c r="B185" s="32" t="s">
        <v>287</v>
      </c>
      <c r="C185" s="39" t="s">
        <v>288</v>
      </c>
      <c r="D185" s="84">
        <v>1</v>
      </c>
      <c r="E185" s="83"/>
      <c r="F185" s="84" t="s">
        <v>273</v>
      </c>
      <c r="G185" s="83"/>
      <c r="H185" s="85"/>
      <c r="I185" s="34"/>
    </row>
    <row r="186" ht="16.5" spans="1:9">
      <c r="A186" s="31"/>
      <c r="B186" s="32" t="s">
        <v>289</v>
      </c>
      <c r="C186" s="39" t="s">
        <v>290</v>
      </c>
      <c r="D186" s="84">
        <v>1</v>
      </c>
      <c r="E186" s="83"/>
      <c r="F186" s="84" t="s">
        <v>291</v>
      </c>
      <c r="G186" s="83"/>
      <c r="H186" s="85"/>
      <c r="I186" s="56" t="s">
        <v>292</v>
      </c>
    </row>
    <row r="187" ht="16.5" spans="1:9">
      <c r="A187" s="31"/>
      <c r="B187" s="32" t="s">
        <v>293</v>
      </c>
      <c r="C187" s="39" t="s">
        <v>294</v>
      </c>
      <c r="D187" s="84">
        <v>1</v>
      </c>
      <c r="E187" s="83"/>
      <c r="F187" s="84" t="s">
        <v>291</v>
      </c>
      <c r="G187" s="83"/>
      <c r="H187" s="85"/>
      <c r="I187" s="56" t="s">
        <v>295</v>
      </c>
    </row>
    <row r="188" ht="16.5" spans="1:9">
      <c r="A188" s="31"/>
      <c r="B188" s="32" t="s">
        <v>296</v>
      </c>
      <c r="C188" s="39" t="s">
        <v>297</v>
      </c>
      <c r="D188" s="84">
        <v>1</v>
      </c>
      <c r="E188" s="83"/>
      <c r="F188" s="84" t="s">
        <v>270</v>
      </c>
      <c r="G188" s="83"/>
      <c r="H188" s="85"/>
      <c r="I188" s="34"/>
    </row>
    <row r="189" ht="16.5" spans="1:9">
      <c r="A189" s="31"/>
      <c r="B189" s="32" t="s">
        <v>298</v>
      </c>
      <c r="C189" s="39" t="s">
        <v>299</v>
      </c>
      <c r="D189" s="84">
        <v>1</v>
      </c>
      <c r="E189" s="83"/>
      <c r="F189" s="84" t="s">
        <v>270</v>
      </c>
      <c r="G189" s="83"/>
      <c r="H189" s="85"/>
      <c r="I189" s="34"/>
    </row>
    <row r="190" ht="16.5" spans="1:9">
      <c r="A190" s="31"/>
      <c r="B190" s="32" t="s">
        <v>300</v>
      </c>
      <c r="C190" s="39" t="s">
        <v>301</v>
      </c>
      <c r="D190" s="84">
        <v>1</v>
      </c>
      <c r="E190" s="83"/>
      <c r="F190" s="84" t="s">
        <v>279</v>
      </c>
      <c r="G190" s="83"/>
      <c r="H190" s="85"/>
      <c r="I190" s="34"/>
    </row>
    <row r="191" ht="16.5" spans="1:9">
      <c r="A191" s="31"/>
      <c r="B191" s="32" t="s">
        <v>302</v>
      </c>
      <c r="C191" s="39" t="s">
        <v>303</v>
      </c>
      <c r="D191" s="84">
        <v>10</v>
      </c>
      <c r="E191" s="83"/>
      <c r="F191" s="84" t="s">
        <v>273</v>
      </c>
      <c r="G191" s="83"/>
      <c r="H191" s="85"/>
      <c r="I191" s="34"/>
    </row>
    <row r="192" ht="16.5" spans="1:9">
      <c r="A192" s="31"/>
      <c r="B192" s="32" t="s">
        <v>304</v>
      </c>
      <c r="C192" s="39" t="s">
        <v>305</v>
      </c>
      <c r="D192" s="84">
        <v>10</v>
      </c>
      <c r="E192" s="83"/>
      <c r="F192" s="84" t="s">
        <v>273</v>
      </c>
      <c r="G192" s="83"/>
      <c r="H192" s="85"/>
      <c r="I192" s="34"/>
    </row>
    <row r="193" ht="16.5" spans="1:9">
      <c r="A193" s="31"/>
      <c r="B193" s="32" t="s">
        <v>306</v>
      </c>
      <c r="C193" s="39" t="s">
        <v>307</v>
      </c>
      <c r="D193" s="84">
        <v>2</v>
      </c>
      <c r="E193" s="83"/>
      <c r="F193" s="84" t="s">
        <v>279</v>
      </c>
      <c r="G193" s="83"/>
      <c r="H193" s="85"/>
      <c r="I193" s="34"/>
    </row>
    <row r="194" ht="16.5" spans="1:9">
      <c r="A194" s="31"/>
      <c r="B194" s="32" t="s">
        <v>308</v>
      </c>
      <c r="C194" s="39" t="s">
        <v>309</v>
      </c>
      <c r="D194" s="84"/>
      <c r="E194" s="83"/>
      <c r="F194" s="84"/>
      <c r="G194" s="83"/>
      <c r="H194" s="85"/>
      <c r="I194" s="34"/>
    </row>
    <row r="195" ht="16.5" spans="1:9">
      <c r="A195" s="36" t="s">
        <v>310</v>
      </c>
      <c r="B195" s="37"/>
      <c r="C195" s="37"/>
      <c r="D195" s="37"/>
      <c r="E195" s="37"/>
      <c r="F195" s="37"/>
      <c r="G195" s="37"/>
      <c r="H195" s="72">
        <f>SUM(H178:H194)</f>
        <v>11000</v>
      </c>
      <c r="I195" s="34"/>
    </row>
    <row r="196" ht="16.5" spans="1:9">
      <c r="A196" s="73" t="s">
        <v>311</v>
      </c>
      <c r="B196" s="74"/>
      <c r="C196" s="74"/>
      <c r="D196" s="74"/>
      <c r="E196" s="74"/>
      <c r="F196" s="74"/>
      <c r="G196" s="74"/>
      <c r="H196" s="75"/>
      <c r="I196" s="87"/>
    </row>
    <row r="197" ht="16.5" spans="1:9">
      <c r="A197" s="28" t="s">
        <v>227</v>
      </c>
      <c r="B197" s="29"/>
      <c r="C197" s="29"/>
      <c r="D197" s="45" t="s">
        <v>30</v>
      </c>
      <c r="E197" s="45" t="s">
        <v>31</v>
      </c>
      <c r="F197" s="45" t="s">
        <v>32</v>
      </c>
      <c r="G197" s="45" t="s">
        <v>33</v>
      </c>
      <c r="H197" s="46" t="s">
        <v>34</v>
      </c>
      <c r="I197" s="54" t="s">
        <v>35</v>
      </c>
    </row>
    <row r="198" ht="16.5" spans="1:9">
      <c r="A198" s="31"/>
      <c r="B198" s="32" t="s">
        <v>312</v>
      </c>
      <c r="C198" s="39" t="s">
        <v>313</v>
      </c>
      <c r="D198" s="34"/>
      <c r="E198" s="34"/>
      <c r="F198" s="34"/>
      <c r="G198" s="34"/>
      <c r="H198" s="35">
        <v>0</v>
      </c>
      <c r="I198" s="34"/>
    </row>
    <row r="199" ht="16.5" spans="1:9">
      <c r="A199" s="31"/>
      <c r="B199" s="32" t="s">
        <v>314</v>
      </c>
      <c r="C199" s="39" t="s">
        <v>315</v>
      </c>
      <c r="D199" s="34"/>
      <c r="E199" s="34"/>
      <c r="F199" s="34"/>
      <c r="G199" s="34"/>
      <c r="H199" s="35">
        <v>0</v>
      </c>
      <c r="I199" s="34"/>
    </row>
    <row r="200" ht="16.5" spans="1:9">
      <c r="A200" s="31"/>
      <c r="B200" s="32" t="s">
        <v>316</v>
      </c>
      <c r="C200" s="39" t="s">
        <v>317</v>
      </c>
      <c r="D200" s="34">
        <v>1</v>
      </c>
      <c r="E200" s="34">
        <v>27</v>
      </c>
      <c r="F200" s="47" t="s">
        <v>224</v>
      </c>
      <c r="G200" s="34">
        <v>50</v>
      </c>
      <c r="H200" s="35">
        <f>D200*E200*G200</f>
        <v>1350</v>
      </c>
      <c r="I200" s="34"/>
    </row>
    <row r="201" ht="16.5" spans="1:9">
      <c r="A201" s="31"/>
      <c r="B201" s="32" t="s">
        <v>318</v>
      </c>
      <c r="C201" s="39" t="s">
        <v>319</v>
      </c>
      <c r="D201" s="34">
        <v>1</v>
      </c>
      <c r="E201" s="34">
        <v>24</v>
      </c>
      <c r="F201" s="47" t="s">
        <v>224</v>
      </c>
      <c r="G201" s="34">
        <v>50</v>
      </c>
      <c r="H201" s="35">
        <f>D201*E201*G201</f>
        <v>1200</v>
      </c>
      <c r="I201" s="34"/>
    </row>
    <row r="202" ht="16.5" spans="1:9">
      <c r="A202" s="31"/>
      <c r="B202" s="32" t="s">
        <v>320</v>
      </c>
      <c r="C202" s="39" t="s">
        <v>321</v>
      </c>
      <c r="D202" s="34"/>
      <c r="E202" s="34"/>
      <c r="F202" s="47"/>
      <c r="G202" s="34"/>
      <c r="H202" s="35">
        <f>D202*E202*G202</f>
        <v>0</v>
      </c>
      <c r="I202" s="34"/>
    </row>
    <row r="203" ht="16.5" spans="1:9">
      <c r="A203" s="31"/>
      <c r="B203" s="32" t="s">
        <v>314</v>
      </c>
      <c r="C203" s="39" t="s">
        <v>322</v>
      </c>
      <c r="D203" s="34">
        <v>1</v>
      </c>
      <c r="E203" s="34">
        <v>26</v>
      </c>
      <c r="F203" s="47" t="s">
        <v>224</v>
      </c>
      <c r="G203" s="34">
        <v>50</v>
      </c>
      <c r="H203" s="35">
        <f>D203*E203*G203</f>
        <v>1300</v>
      </c>
      <c r="I203" s="34"/>
    </row>
    <row r="204" ht="16.5" spans="1:9">
      <c r="A204" s="31"/>
      <c r="B204" s="32" t="s">
        <v>323</v>
      </c>
      <c r="C204" s="39" t="s">
        <v>324</v>
      </c>
      <c r="D204" s="34"/>
      <c r="E204" s="34"/>
      <c r="F204" s="34"/>
      <c r="G204" s="34"/>
      <c r="H204" s="35">
        <v>0</v>
      </c>
      <c r="I204" s="34"/>
    </row>
    <row r="205" ht="16.5" spans="1:9">
      <c r="A205" s="31"/>
      <c r="B205" s="32" t="s">
        <v>325</v>
      </c>
      <c r="C205" s="39" t="s">
        <v>326</v>
      </c>
      <c r="D205" s="34"/>
      <c r="E205" s="34"/>
      <c r="F205" s="47"/>
      <c r="G205" s="34"/>
      <c r="H205" s="35">
        <v>0</v>
      </c>
      <c r="I205" s="34"/>
    </row>
    <row r="206" ht="16.5" spans="1:9">
      <c r="A206" s="31"/>
      <c r="B206" s="32" t="s">
        <v>327</v>
      </c>
      <c r="C206" s="39" t="s">
        <v>328</v>
      </c>
      <c r="D206" s="34"/>
      <c r="E206" s="34"/>
      <c r="F206" s="34"/>
      <c r="G206" s="34"/>
      <c r="H206" s="35">
        <v>0</v>
      </c>
      <c r="I206" s="34"/>
    </row>
    <row r="207" ht="16.5" spans="1:9">
      <c r="A207" s="31"/>
      <c r="B207" s="32" t="s">
        <v>329</v>
      </c>
      <c r="C207" s="39" t="s">
        <v>330</v>
      </c>
      <c r="D207" s="34">
        <v>1</v>
      </c>
      <c r="E207" s="34">
        <v>24</v>
      </c>
      <c r="F207" s="47" t="s">
        <v>224</v>
      </c>
      <c r="G207" s="34">
        <v>50</v>
      </c>
      <c r="H207" s="35">
        <f>D207*E207*G207</f>
        <v>1200</v>
      </c>
      <c r="I207" s="34"/>
    </row>
    <row r="208" ht="16.5" spans="1:9">
      <c r="A208" s="31"/>
      <c r="B208" s="32" t="s">
        <v>331</v>
      </c>
      <c r="C208" s="39" t="s">
        <v>332</v>
      </c>
      <c r="D208" s="34"/>
      <c r="E208" s="34"/>
      <c r="F208" s="34"/>
      <c r="G208" s="34"/>
      <c r="H208" s="35">
        <v>0</v>
      </c>
      <c r="I208" s="34"/>
    </row>
    <row r="209" ht="16.5" spans="1:9">
      <c r="A209" s="31"/>
      <c r="B209" s="32" t="s">
        <v>333</v>
      </c>
      <c r="C209" s="39" t="s">
        <v>334</v>
      </c>
      <c r="D209" s="34"/>
      <c r="E209" s="34"/>
      <c r="F209" s="34"/>
      <c r="G209" s="34"/>
      <c r="H209" s="35">
        <v>0</v>
      </c>
      <c r="I209" s="34"/>
    </row>
    <row r="210" ht="16.5" spans="1:9">
      <c r="A210" s="31"/>
      <c r="B210" s="32" t="s">
        <v>335</v>
      </c>
      <c r="C210" s="39" t="s">
        <v>336</v>
      </c>
      <c r="D210" s="34"/>
      <c r="E210" s="34"/>
      <c r="F210" s="39"/>
      <c r="G210" s="34"/>
      <c r="H210" s="35">
        <v>0</v>
      </c>
      <c r="I210" s="34"/>
    </row>
    <row r="211" ht="16.5" spans="1:9">
      <c r="A211" s="31"/>
      <c r="B211" s="32" t="s">
        <v>337</v>
      </c>
      <c r="C211" s="39" t="s">
        <v>338</v>
      </c>
      <c r="D211" s="34"/>
      <c r="E211" s="34"/>
      <c r="F211" s="47"/>
      <c r="G211" s="34"/>
      <c r="H211" s="35">
        <f>D211*E211*G211</f>
        <v>0</v>
      </c>
      <c r="I211" s="34"/>
    </row>
    <row r="212" ht="16.5" spans="1:9">
      <c r="A212" s="31"/>
      <c r="B212" s="32" t="s">
        <v>339</v>
      </c>
      <c r="C212" s="39" t="s">
        <v>340</v>
      </c>
      <c r="D212" s="34"/>
      <c r="E212" s="34"/>
      <c r="F212" s="34"/>
      <c r="G212" s="34"/>
      <c r="H212" s="35">
        <v>0</v>
      </c>
      <c r="I212" s="34"/>
    </row>
    <row r="213" ht="16.5" spans="1:9">
      <c r="A213" s="31"/>
      <c r="B213" s="32" t="s">
        <v>341</v>
      </c>
      <c r="C213" s="39" t="s">
        <v>342</v>
      </c>
      <c r="D213" s="34"/>
      <c r="E213" s="34"/>
      <c r="F213" s="34"/>
      <c r="G213" s="34"/>
      <c r="H213" s="35">
        <v>0</v>
      </c>
      <c r="I213" s="34"/>
    </row>
    <row r="214" ht="16.5" spans="1:9">
      <c r="A214" s="31"/>
      <c r="B214" s="32" t="s">
        <v>343</v>
      </c>
      <c r="C214" s="39" t="s">
        <v>344</v>
      </c>
      <c r="D214" s="34">
        <v>1</v>
      </c>
      <c r="E214" s="34">
        <v>3</v>
      </c>
      <c r="F214" s="47" t="s">
        <v>224</v>
      </c>
      <c r="G214" s="34">
        <v>130</v>
      </c>
      <c r="H214" s="35">
        <f t="shared" ref="H214:H218" si="5">D214*E214*G214</f>
        <v>390</v>
      </c>
      <c r="I214" s="34"/>
    </row>
    <row r="215" ht="16.5" spans="1:9">
      <c r="A215" s="31"/>
      <c r="B215" s="32" t="s">
        <v>345</v>
      </c>
      <c r="C215" s="39" t="s">
        <v>346</v>
      </c>
      <c r="D215" s="34">
        <v>1</v>
      </c>
      <c r="E215" s="34">
        <v>1</v>
      </c>
      <c r="F215" s="34" t="s">
        <v>347</v>
      </c>
      <c r="G215" s="34">
        <v>1500</v>
      </c>
      <c r="H215" s="35">
        <f t="shared" si="5"/>
        <v>1500</v>
      </c>
      <c r="I215" s="34" t="s">
        <v>348</v>
      </c>
    </row>
    <row r="216" ht="16.5" spans="1:9">
      <c r="A216" s="31"/>
      <c r="B216" s="32" t="s">
        <v>349</v>
      </c>
      <c r="C216" s="39" t="s">
        <v>350</v>
      </c>
      <c r="D216" s="34">
        <v>1</v>
      </c>
      <c r="E216" s="34">
        <v>1</v>
      </c>
      <c r="F216" s="34" t="s">
        <v>347</v>
      </c>
      <c r="G216" s="34">
        <v>0</v>
      </c>
      <c r="H216" s="35">
        <f t="shared" si="5"/>
        <v>0</v>
      </c>
      <c r="I216" s="34"/>
    </row>
    <row r="217" ht="16.5" spans="1:9">
      <c r="A217" s="31"/>
      <c r="B217" s="32" t="s">
        <v>351</v>
      </c>
      <c r="C217" s="39" t="s">
        <v>352</v>
      </c>
      <c r="D217" s="34">
        <v>1</v>
      </c>
      <c r="E217" s="34">
        <v>1</v>
      </c>
      <c r="F217" s="34" t="s">
        <v>347</v>
      </c>
      <c r="G217" s="34">
        <v>200</v>
      </c>
      <c r="H217" s="35">
        <f t="shared" si="5"/>
        <v>200</v>
      </c>
      <c r="I217" s="34"/>
    </row>
    <row r="218" ht="16.5" spans="1:9">
      <c r="A218" s="31"/>
      <c r="B218" s="32" t="s">
        <v>353</v>
      </c>
      <c r="C218" s="39" t="s">
        <v>354</v>
      </c>
      <c r="D218" s="34">
        <v>1</v>
      </c>
      <c r="E218" s="34">
        <v>1</v>
      </c>
      <c r="F218" s="34" t="s">
        <v>347</v>
      </c>
      <c r="G218" s="34">
        <v>500</v>
      </c>
      <c r="H218" s="35">
        <f t="shared" si="5"/>
        <v>500</v>
      </c>
      <c r="I218" s="34"/>
    </row>
    <row r="219" ht="16.5" spans="1:9">
      <c r="A219" s="89" t="s">
        <v>355</v>
      </c>
      <c r="B219" s="90"/>
      <c r="C219" s="90"/>
      <c r="D219" s="90"/>
      <c r="E219" s="90"/>
      <c r="F219" s="90"/>
      <c r="G219" s="90"/>
      <c r="H219" s="72">
        <f>SUM(H198:H218)</f>
        <v>7640</v>
      </c>
      <c r="I219" s="56"/>
    </row>
    <row r="220" ht="16.5" spans="1:9">
      <c r="A220" s="73" t="s">
        <v>356</v>
      </c>
      <c r="B220" s="74"/>
      <c r="C220" s="74"/>
      <c r="D220" s="74"/>
      <c r="E220" s="74"/>
      <c r="F220" s="74"/>
      <c r="G220" s="74"/>
      <c r="H220" s="75"/>
      <c r="I220" s="87"/>
    </row>
    <row r="221" ht="16.5" spans="1:9">
      <c r="A221" s="28" t="s">
        <v>227</v>
      </c>
      <c r="B221" s="29"/>
      <c r="C221" s="29"/>
      <c r="D221" s="45" t="s">
        <v>30</v>
      </c>
      <c r="E221" s="45" t="s">
        <v>31</v>
      </c>
      <c r="F221" s="45" t="s">
        <v>32</v>
      </c>
      <c r="G221" s="45" t="s">
        <v>33</v>
      </c>
      <c r="H221" s="46" t="s">
        <v>34</v>
      </c>
      <c r="I221" s="54" t="s">
        <v>35</v>
      </c>
    </row>
    <row r="222" ht="16.5" spans="1:9">
      <c r="A222" s="31"/>
      <c r="B222" s="32" t="s">
        <v>357</v>
      </c>
      <c r="C222" s="39" t="s">
        <v>358</v>
      </c>
      <c r="D222" s="34">
        <v>8</v>
      </c>
      <c r="E222" s="34">
        <v>27</v>
      </c>
      <c r="F222" s="34" t="s">
        <v>37</v>
      </c>
      <c r="G222" s="34">
        <v>15</v>
      </c>
      <c r="H222" s="35">
        <f>D222*E222*G222</f>
        <v>3240</v>
      </c>
      <c r="I222" s="34"/>
    </row>
    <row r="223" ht="16.5" spans="1:13">
      <c r="A223" s="31"/>
      <c r="B223" s="32" t="s">
        <v>359</v>
      </c>
      <c r="C223" s="39" t="s">
        <v>360</v>
      </c>
      <c r="D223" s="34">
        <v>21</v>
      </c>
      <c r="E223" s="34">
        <v>24</v>
      </c>
      <c r="F223" s="34" t="s">
        <v>37</v>
      </c>
      <c r="G223" s="34">
        <v>15</v>
      </c>
      <c r="H223" s="35">
        <f>D223*E223*G223</f>
        <v>7560</v>
      </c>
      <c r="I223" s="34"/>
      <c r="K223" s="76"/>
      <c r="L223" s="76"/>
      <c r="M223" s="47"/>
    </row>
    <row r="224" ht="16.5" spans="1:9">
      <c r="A224" s="31"/>
      <c r="B224" s="32" t="s">
        <v>361</v>
      </c>
      <c r="C224" s="39" t="s">
        <v>362</v>
      </c>
      <c r="D224" s="34">
        <v>15</v>
      </c>
      <c r="E224" s="34">
        <v>1</v>
      </c>
      <c r="F224" s="34" t="s">
        <v>363</v>
      </c>
      <c r="G224" s="34">
        <v>150</v>
      </c>
      <c r="H224" s="35">
        <f>D224*E224*G224</f>
        <v>2250</v>
      </c>
      <c r="I224" s="34"/>
    </row>
    <row r="225" ht="16.5" spans="1:9">
      <c r="A225" s="31"/>
      <c r="B225" s="32" t="s">
        <v>364</v>
      </c>
      <c r="C225" s="39" t="s">
        <v>365</v>
      </c>
      <c r="D225" s="34"/>
      <c r="E225" s="34"/>
      <c r="F225" s="34"/>
      <c r="G225" s="34"/>
      <c r="H225" s="35">
        <f>D225*E225*G225</f>
        <v>0</v>
      </c>
      <c r="I225" s="34"/>
    </row>
    <row r="226" ht="16.5" spans="1:9">
      <c r="A226" s="31"/>
      <c r="B226" s="32" t="s">
        <v>366</v>
      </c>
      <c r="C226" s="39" t="s">
        <v>367</v>
      </c>
      <c r="D226" s="34"/>
      <c r="E226" s="34"/>
      <c r="F226" s="34"/>
      <c r="G226" s="34"/>
      <c r="H226" s="35">
        <v>0</v>
      </c>
      <c r="I226" s="34"/>
    </row>
    <row r="227" ht="16.5" spans="1:9">
      <c r="A227" s="31"/>
      <c r="B227" s="32" t="s">
        <v>368</v>
      </c>
      <c r="C227" s="39" t="s">
        <v>369</v>
      </c>
      <c r="D227" s="34"/>
      <c r="E227" s="34"/>
      <c r="F227" s="34"/>
      <c r="G227" s="34"/>
      <c r="H227" s="35">
        <v>0</v>
      </c>
      <c r="I227" s="34"/>
    </row>
    <row r="228" ht="16.5" spans="1:9">
      <c r="A228" s="31"/>
      <c r="B228" s="32" t="s">
        <v>370</v>
      </c>
      <c r="C228" s="39" t="s">
        <v>61</v>
      </c>
      <c r="D228" s="34"/>
      <c r="E228" s="34"/>
      <c r="F228" s="34"/>
      <c r="G228" s="34"/>
      <c r="H228" s="35">
        <v>0</v>
      </c>
      <c r="I228" s="34"/>
    </row>
    <row r="229" ht="16.5" spans="1:9">
      <c r="A229" s="89" t="s">
        <v>371</v>
      </c>
      <c r="B229" s="90"/>
      <c r="C229" s="90"/>
      <c r="D229" s="90"/>
      <c r="E229" s="90"/>
      <c r="F229" s="90"/>
      <c r="G229" s="90"/>
      <c r="H229" s="72">
        <f>SUM(H222:H228)</f>
        <v>13050</v>
      </c>
      <c r="I229" s="34"/>
    </row>
    <row r="230" ht="16.5" spans="1:9">
      <c r="A230" s="73" t="s">
        <v>372</v>
      </c>
      <c r="B230" s="74"/>
      <c r="C230" s="74"/>
      <c r="D230" s="74"/>
      <c r="E230" s="74"/>
      <c r="F230" s="74"/>
      <c r="G230" s="74"/>
      <c r="H230" s="75"/>
      <c r="I230" s="87"/>
    </row>
    <row r="231" ht="16.5" spans="1:9">
      <c r="A231" s="28" t="s">
        <v>227</v>
      </c>
      <c r="B231" s="29"/>
      <c r="C231" s="29"/>
      <c r="D231" s="45" t="s">
        <v>30</v>
      </c>
      <c r="E231" s="45" t="s">
        <v>31</v>
      </c>
      <c r="F231" s="45" t="s">
        <v>32</v>
      </c>
      <c r="G231" s="45" t="s">
        <v>33</v>
      </c>
      <c r="H231" s="46" t="s">
        <v>34</v>
      </c>
      <c r="I231" s="54" t="s">
        <v>35</v>
      </c>
    </row>
    <row r="232" ht="16.5" spans="1:9">
      <c r="A232" s="31"/>
      <c r="B232" s="32" t="s">
        <v>373</v>
      </c>
      <c r="C232" s="39" t="s">
        <v>374</v>
      </c>
      <c r="D232" s="34">
        <v>33</v>
      </c>
      <c r="E232" s="34">
        <v>24</v>
      </c>
      <c r="F232" s="34" t="s">
        <v>224</v>
      </c>
      <c r="G232" s="34">
        <v>10</v>
      </c>
      <c r="H232" s="91">
        <f>D232*E232*G232</f>
        <v>7920</v>
      </c>
      <c r="I232" s="34"/>
    </row>
    <row r="233" ht="16.5" spans="1:9">
      <c r="A233" s="31"/>
      <c r="B233" s="32" t="s">
        <v>375</v>
      </c>
      <c r="C233" s="39" t="s">
        <v>376</v>
      </c>
      <c r="D233" s="34"/>
      <c r="E233" s="34"/>
      <c r="F233" s="34"/>
      <c r="G233" s="34"/>
      <c r="H233" s="92">
        <f>D233*E233*G233</f>
        <v>0</v>
      </c>
      <c r="I233" s="34"/>
    </row>
    <row r="234" ht="16.5" spans="1:9">
      <c r="A234" s="31"/>
      <c r="B234" s="32" t="s">
        <v>377</v>
      </c>
      <c r="C234" s="39" t="s">
        <v>378</v>
      </c>
      <c r="D234" s="34">
        <v>1</v>
      </c>
      <c r="E234" s="34">
        <v>24</v>
      </c>
      <c r="F234" s="34" t="s">
        <v>224</v>
      </c>
      <c r="G234" s="34">
        <v>30</v>
      </c>
      <c r="H234" s="35">
        <f>D234*E234*G234</f>
        <v>720</v>
      </c>
      <c r="I234" s="34"/>
    </row>
    <row r="235" ht="16.5" spans="1:9">
      <c r="A235" s="31"/>
      <c r="B235" s="32" t="s">
        <v>379</v>
      </c>
      <c r="C235" s="39" t="s">
        <v>380</v>
      </c>
      <c r="D235" s="34">
        <v>1</v>
      </c>
      <c r="E235" s="34">
        <v>24</v>
      </c>
      <c r="F235" s="34" t="s">
        <v>224</v>
      </c>
      <c r="G235" s="34">
        <v>30</v>
      </c>
      <c r="H235" s="35">
        <f>D235*E235*G235</f>
        <v>720</v>
      </c>
      <c r="I235" s="34"/>
    </row>
    <row r="236" ht="16.5" spans="1:9">
      <c r="A236" s="31"/>
      <c r="B236" s="32" t="s">
        <v>370</v>
      </c>
      <c r="C236" s="39" t="s">
        <v>61</v>
      </c>
      <c r="D236" s="34">
        <v>1</v>
      </c>
      <c r="E236" s="34">
        <v>1</v>
      </c>
      <c r="F236" s="34" t="s">
        <v>347</v>
      </c>
      <c r="G236" s="34">
        <v>300</v>
      </c>
      <c r="H236" s="35">
        <f>D236*E236*G236</f>
        <v>300</v>
      </c>
      <c r="I236" s="34"/>
    </row>
    <row r="237" ht="16.5" spans="1:9">
      <c r="A237" s="89" t="s">
        <v>381</v>
      </c>
      <c r="B237" s="90"/>
      <c r="C237" s="90"/>
      <c r="D237" s="90"/>
      <c r="E237" s="90"/>
      <c r="F237" s="90"/>
      <c r="G237" s="90"/>
      <c r="H237" s="72">
        <f>SUM(H232:H236)</f>
        <v>9660</v>
      </c>
      <c r="I237" s="56"/>
    </row>
    <row r="238" ht="16.5" spans="1:9">
      <c r="A238" s="73" t="s">
        <v>382</v>
      </c>
      <c r="B238" s="74"/>
      <c r="C238" s="74"/>
      <c r="D238" s="74"/>
      <c r="E238" s="74"/>
      <c r="F238" s="74"/>
      <c r="G238" s="74"/>
      <c r="H238" s="75"/>
      <c r="I238" s="87"/>
    </row>
    <row r="239" ht="16.5" spans="1:9">
      <c r="A239" s="28" t="s">
        <v>227</v>
      </c>
      <c r="B239" s="29"/>
      <c r="C239" s="29"/>
      <c r="D239" s="45" t="s">
        <v>30</v>
      </c>
      <c r="E239" s="45" t="s">
        <v>31</v>
      </c>
      <c r="F239" s="45" t="s">
        <v>32</v>
      </c>
      <c r="G239" s="45" t="s">
        <v>33</v>
      </c>
      <c r="H239" s="46" t="s">
        <v>34</v>
      </c>
      <c r="I239" s="54" t="s">
        <v>35</v>
      </c>
    </row>
    <row r="240" ht="16.5" spans="1:9">
      <c r="A240" s="31"/>
      <c r="B240" s="32" t="s">
        <v>383</v>
      </c>
      <c r="C240" s="39" t="s">
        <v>384</v>
      </c>
      <c r="D240" s="34">
        <v>28</v>
      </c>
      <c r="E240" s="34">
        <v>1</v>
      </c>
      <c r="F240" s="34" t="s">
        <v>347</v>
      </c>
      <c r="G240" s="34">
        <v>5</v>
      </c>
      <c r="H240" s="35">
        <f>D240*E240*G240</f>
        <v>140</v>
      </c>
      <c r="I240" s="34"/>
    </row>
    <row r="241" ht="16.5" spans="1:9">
      <c r="A241" s="31"/>
      <c r="B241" s="32" t="s">
        <v>385</v>
      </c>
      <c r="C241" s="39" t="s">
        <v>386</v>
      </c>
      <c r="D241" s="34">
        <v>11</v>
      </c>
      <c r="E241" s="34">
        <v>1</v>
      </c>
      <c r="F241" s="34" t="s">
        <v>347</v>
      </c>
      <c r="G241" s="34">
        <v>5</v>
      </c>
      <c r="H241" s="35">
        <f>D241*E241*G241</f>
        <v>55</v>
      </c>
      <c r="I241" s="34"/>
    </row>
    <row r="242" ht="16.5" spans="1:9">
      <c r="A242" s="31"/>
      <c r="B242" s="32" t="s">
        <v>387</v>
      </c>
      <c r="C242" s="39" t="s">
        <v>388</v>
      </c>
      <c r="D242" s="34"/>
      <c r="E242" s="34"/>
      <c r="F242" s="34"/>
      <c r="G242" s="34"/>
      <c r="H242" s="35">
        <v>0</v>
      </c>
      <c r="I242" s="34"/>
    </row>
    <row r="243" ht="16.5" spans="1:9">
      <c r="A243" s="31"/>
      <c r="B243" s="32" t="s">
        <v>389</v>
      </c>
      <c r="C243" s="39" t="s">
        <v>390</v>
      </c>
      <c r="D243" s="34"/>
      <c r="E243" s="34"/>
      <c r="F243" s="34"/>
      <c r="G243" s="34"/>
      <c r="H243" s="35">
        <v>0</v>
      </c>
      <c r="I243" s="34"/>
    </row>
    <row r="244" ht="16.5" spans="1:9">
      <c r="A244" s="31"/>
      <c r="B244" s="32" t="s">
        <v>391</v>
      </c>
      <c r="C244" s="39" t="s">
        <v>392</v>
      </c>
      <c r="D244" s="34"/>
      <c r="E244" s="34"/>
      <c r="F244" s="34"/>
      <c r="G244" s="34"/>
      <c r="H244" s="35">
        <v>0</v>
      </c>
      <c r="I244" s="34"/>
    </row>
    <row r="245" ht="16.5" spans="1:9">
      <c r="A245" s="31"/>
      <c r="B245" s="32" t="s">
        <v>393</v>
      </c>
      <c r="C245" s="39" t="s">
        <v>394</v>
      </c>
      <c r="D245" s="34"/>
      <c r="E245" s="34"/>
      <c r="F245" s="34"/>
      <c r="G245" s="34"/>
      <c r="H245" s="35">
        <v>0</v>
      </c>
      <c r="I245" s="34"/>
    </row>
    <row r="246" ht="16.5" spans="1:9">
      <c r="A246" s="31"/>
      <c r="B246" s="34" t="s">
        <v>395</v>
      </c>
      <c r="C246" s="39" t="s">
        <v>396</v>
      </c>
      <c r="D246" s="34">
        <v>3</v>
      </c>
      <c r="E246" s="34">
        <v>1</v>
      </c>
      <c r="F246" s="34" t="s">
        <v>347</v>
      </c>
      <c r="G246" s="34">
        <v>8000</v>
      </c>
      <c r="H246" s="93">
        <f>D246*E246*G246</f>
        <v>24000</v>
      </c>
      <c r="I246" s="34"/>
    </row>
    <row r="247" ht="16.5" spans="1:9">
      <c r="A247" s="31"/>
      <c r="B247" s="34"/>
      <c r="C247" s="39" t="s">
        <v>397</v>
      </c>
      <c r="D247" s="34"/>
      <c r="E247" s="34"/>
      <c r="F247" s="34"/>
      <c r="G247" s="34"/>
      <c r="H247" s="35"/>
      <c r="I247" s="34"/>
    </row>
    <row r="248" ht="16.5" spans="1:9">
      <c r="A248" s="31"/>
      <c r="B248" s="34"/>
      <c r="C248" s="39" t="s">
        <v>398</v>
      </c>
      <c r="D248" s="34"/>
      <c r="E248" s="34"/>
      <c r="F248" s="34"/>
      <c r="G248" s="34"/>
      <c r="H248" s="35"/>
      <c r="I248" s="34"/>
    </row>
    <row r="249" ht="16.5" spans="1:9">
      <c r="A249" s="31"/>
      <c r="B249" s="34"/>
      <c r="C249" t="s">
        <v>399</v>
      </c>
      <c r="D249" s="34"/>
      <c r="E249" s="34"/>
      <c r="F249" s="34"/>
      <c r="G249" s="34"/>
      <c r="H249" s="93"/>
      <c r="I249" s="34"/>
    </row>
    <row r="250" ht="16.5" spans="1:9">
      <c r="A250" s="89" t="s">
        <v>400</v>
      </c>
      <c r="B250" s="90"/>
      <c r="C250" s="90"/>
      <c r="D250" s="90"/>
      <c r="E250" s="90"/>
      <c r="F250" s="90"/>
      <c r="G250" s="90"/>
      <c r="H250" s="72">
        <f>SUM(H240:H248)</f>
        <v>24195</v>
      </c>
      <c r="I250" s="34"/>
    </row>
    <row r="251" ht="16.5" spans="1:9">
      <c r="A251" s="73" t="s">
        <v>401</v>
      </c>
      <c r="B251" s="74"/>
      <c r="C251" s="74"/>
      <c r="D251" s="74"/>
      <c r="E251" s="74"/>
      <c r="F251" s="74"/>
      <c r="G251" s="74"/>
      <c r="H251" s="75"/>
      <c r="I251" s="87"/>
    </row>
    <row r="252" ht="16.5" spans="1:9">
      <c r="A252" s="28" t="s">
        <v>227</v>
      </c>
      <c r="B252" s="29"/>
      <c r="C252" s="29"/>
      <c r="D252" s="45" t="s">
        <v>30</v>
      </c>
      <c r="E252" s="45" t="s">
        <v>31</v>
      </c>
      <c r="F252" s="45" t="s">
        <v>32</v>
      </c>
      <c r="G252" s="45" t="s">
        <v>33</v>
      </c>
      <c r="H252" s="46" t="s">
        <v>34</v>
      </c>
      <c r="I252" s="54" t="s">
        <v>35</v>
      </c>
    </row>
    <row r="253" ht="16.5" spans="1:9">
      <c r="A253" s="31"/>
      <c r="B253" s="32" t="s">
        <v>402</v>
      </c>
      <c r="C253" s="94" t="s">
        <v>403</v>
      </c>
      <c r="D253" s="16"/>
      <c r="E253" s="95"/>
      <c r="F253" s="34"/>
      <c r="G253" s="34"/>
      <c r="H253" s="35">
        <f>G253*E253*D253</f>
        <v>0</v>
      </c>
      <c r="I253" s="56"/>
    </row>
    <row r="254" ht="16.5" spans="1:9">
      <c r="A254" s="89" t="s">
        <v>404</v>
      </c>
      <c r="B254" s="90"/>
      <c r="C254" s="90"/>
      <c r="D254" s="90"/>
      <c r="E254" s="90"/>
      <c r="F254" s="90"/>
      <c r="G254" s="90"/>
      <c r="H254" s="72">
        <f>SUM(H253:H253)</f>
        <v>0</v>
      </c>
      <c r="I254" s="34"/>
    </row>
    <row r="255" ht="16.5" spans="1:9">
      <c r="A255" s="96"/>
      <c r="B255" s="96"/>
      <c r="C255" s="96"/>
      <c r="D255" s="96"/>
      <c r="E255" s="96"/>
      <c r="F255" s="96"/>
      <c r="G255" s="96"/>
      <c r="H255" s="97"/>
      <c r="I255" s="34"/>
    </row>
    <row r="256" ht="16.5" spans="1:9">
      <c r="A256" s="73" t="s">
        <v>405</v>
      </c>
      <c r="B256" s="74"/>
      <c r="C256" s="74"/>
      <c r="D256" s="74"/>
      <c r="E256" s="74"/>
      <c r="F256" s="74"/>
      <c r="G256" s="74"/>
      <c r="H256" s="75"/>
      <c r="I256" s="87"/>
    </row>
    <row r="257" ht="16.5" spans="1:9">
      <c r="A257" s="28" t="s">
        <v>227</v>
      </c>
      <c r="B257" s="29"/>
      <c r="C257" s="29"/>
      <c r="D257" s="45" t="s">
        <v>30</v>
      </c>
      <c r="E257" s="45" t="s">
        <v>31</v>
      </c>
      <c r="F257" s="45" t="s">
        <v>32</v>
      </c>
      <c r="G257" s="45" t="s">
        <v>33</v>
      </c>
      <c r="H257" s="46" t="s">
        <v>34</v>
      </c>
      <c r="I257" s="54" t="s">
        <v>35</v>
      </c>
    </row>
    <row r="258" ht="16.5" spans="1:9">
      <c r="A258" s="31"/>
      <c r="B258" s="32" t="s">
        <v>406</v>
      </c>
      <c r="C258" s="39" t="s">
        <v>407</v>
      </c>
      <c r="D258" s="34"/>
      <c r="E258" s="34"/>
      <c r="F258" s="34"/>
      <c r="G258" s="34"/>
      <c r="H258" s="35">
        <v>3000</v>
      </c>
      <c r="I258" s="56"/>
    </row>
    <row r="259" ht="16.5" spans="1:9">
      <c r="A259" s="89" t="s">
        <v>408</v>
      </c>
      <c r="B259" s="90"/>
      <c r="C259" s="90"/>
      <c r="D259" s="90"/>
      <c r="E259" s="90"/>
      <c r="F259" s="90"/>
      <c r="G259" s="90"/>
      <c r="H259" s="72">
        <f>H258</f>
        <v>3000</v>
      </c>
      <c r="I259" s="34"/>
    </row>
    <row r="260" ht="16.5" spans="1:9">
      <c r="A260" s="73" t="s">
        <v>409</v>
      </c>
      <c r="B260" s="74"/>
      <c r="C260" s="74"/>
      <c r="D260" s="74"/>
      <c r="E260" s="74"/>
      <c r="F260" s="74"/>
      <c r="G260" s="74"/>
      <c r="H260" s="75"/>
      <c r="I260" s="87"/>
    </row>
    <row r="261" ht="16.5" spans="1:9">
      <c r="A261" s="28" t="s">
        <v>227</v>
      </c>
      <c r="B261" s="29"/>
      <c r="C261" s="29"/>
      <c r="D261" s="45" t="s">
        <v>30</v>
      </c>
      <c r="E261" s="45" t="s">
        <v>31</v>
      </c>
      <c r="F261" s="45" t="s">
        <v>32</v>
      </c>
      <c r="G261" s="45" t="s">
        <v>33</v>
      </c>
      <c r="H261" s="46" t="s">
        <v>34</v>
      </c>
      <c r="I261" s="54" t="s">
        <v>35</v>
      </c>
    </row>
    <row r="262" ht="16.5" spans="1:9">
      <c r="A262" s="31"/>
      <c r="B262" s="32" t="s">
        <v>410</v>
      </c>
      <c r="C262" s="32" t="s">
        <v>411</v>
      </c>
      <c r="D262" s="34">
        <v>3</v>
      </c>
      <c r="E262" s="34"/>
      <c r="F262" s="34" t="s">
        <v>412</v>
      </c>
      <c r="G262" s="34"/>
      <c r="H262" s="35"/>
      <c r="I262" s="34"/>
    </row>
    <row r="263" ht="16.5" spans="1:9">
      <c r="A263" s="31"/>
      <c r="B263" s="32"/>
      <c r="C263" s="32" t="s">
        <v>413</v>
      </c>
      <c r="D263" s="34"/>
      <c r="E263" s="34"/>
      <c r="F263" s="34"/>
      <c r="G263" s="34"/>
      <c r="H263" s="35"/>
      <c r="I263" s="34"/>
    </row>
    <row r="264" ht="16.5" spans="1:9">
      <c r="A264" s="31"/>
      <c r="B264" s="32" t="s">
        <v>414</v>
      </c>
      <c r="C264" s="32" t="s">
        <v>415</v>
      </c>
      <c r="D264" s="34"/>
      <c r="E264" s="34"/>
      <c r="F264" s="34"/>
      <c r="G264" s="34"/>
      <c r="H264" s="35"/>
      <c r="I264" s="34"/>
    </row>
    <row r="265" ht="16.5" spans="1:9">
      <c r="A265" s="31"/>
      <c r="B265" s="32"/>
      <c r="C265" s="32" t="s">
        <v>416</v>
      </c>
      <c r="D265" s="34"/>
      <c r="E265" s="34"/>
      <c r="F265" s="34"/>
      <c r="G265" s="34"/>
      <c r="H265" s="35"/>
      <c r="I265" s="34"/>
    </row>
    <row r="266" ht="16.5" spans="1:9">
      <c r="A266" s="31"/>
      <c r="B266" s="32" t="s">
        <v>417</v>
      </c>
      <c r="C266" s="32" t="s">
        <v>418</v>
      </c>
      <c r="D266" s="34"/>
      <c r="E266" s="34"/>
      <c r="F266" s="34"/>
      <c r="G266" s="34"/>
      <c r="H266" s="35"/>
      <c r="I266" s="34"/>
    </row>
    <row r="267" ht="16.5" spans="1:9">
      <c r="A267" s="31"/>
      <c r="B267" s="32" t="s">
        <v>419</v>
      </c>
      <c r="C267" s="32" t="s">
        <v>420</v>
      </c>
      <c r="D267" s="34"/>
      <c r="E267" s="34"/>
      <c r="F267" s="34"/>
      <c r="G267" s="34"/>
      <c r="H267" s="35"/>
      <c r="I267" s="34"/>
    </row>
    <row r="268" ht="16.5" spans="1:9">
      <c r="A268" s="89" t="s">
        <v>421</v>
      </c>
      <c r="B268" s="90"/>
      <c r="C268" s="90"/>
      <c r="D268" s="90"/>
      <c r="E268" s="90"/>
      <c r="F268" s="90"/>
      <c r="G268" s="90"/>
      <c r="H268" s="72">
        <v>27000</v>
      </c>
      <c r="I268" s="34"/>
    </row>
    <row r="269" ht="16.5" spans="1:9">
      <c r="A269" s="73" t="s">
        <v>422</v>
      </c>
      <c r="B269" s="74"/>
      <c r="C269" s="74"/>
      <c r="D269" s="74"/>
      <c r="E269" s="74"/>
      <c r="F269" s="74"/>
      <c r="G269" s="74"/>
      <c r="H269" s="75"/>
      <c r="I269" s="87"/>
    </row>
    <row r="270" ht="16.5" spans="1:9">
      <c r="A270" s="28" t="s">
        <v>227</v>
      </c>
      <c r="B270" s="29"/>
      <c r="C270" s="29"/>
      <c r="D270" s="45" t="s">
        <v>30</v>
      </c>
      <c r="E270" s="45" t="s">
        <v>31</v>
      </c>
      <c r="F270" s="45" t="s">
        <v>32</v>
      </c>
      <c r="G270" s="45" t="s">
        <v>33</v>
      </c>
      <c r="H270" s="46" t="s">
        <v>34</v>
      </c>
      <c r="I270" s="54" t="s">
        <v>35</v>
      </c>
    </row>
    <row r="271" ht="16.5" spans="1:9">
      <c r="A271" s="31"/>
      <c r="B271" s="32" t="s">
        <v>423</v>
      </c>
      <c r="C271" s="39" t="s">
        <v>424</v>
      </c>
      <c r="D271" s="34">
        <v>3</v>
      </c>
      <c r="E271" s="34"/>
      <c r="F271" s="34" t="s">
        <v>412</v>
      </c>
      <c r="G271" s="34"/>
      <c r="H271" s="35"/>
      <c r="I271" s="56"/>
    </row>
    <row r="272" ht="16.5" spans="1:9">
      <c r="A272" s="31"/>
      <c r="B272" s="32" t="s">
        <v>425</v>
      </c>
      <c r="C272" s="39" t="s">
        <v>426</v>
      </c>
      <c r="D272" s="34"/>
      <c r="E272" s="34"/>
      <c r="F272" s="34"/>
      <c r="G272" s="34"/>
      <c r="H272" s="35"/>
      <c r="I272" s="34"/>
    </row>
    <row r="273" ht="16.5" spans="1:9">
      <c r="A273" s="31"/>
      <c r="B273" s="32" t="s">
        <v>427</v>
      </c>
      <c r="C273" s="39" t="s">
        <v>428</v>
      </c>
      <c r="D273" s="34"/>
      <c r="E273" s="34"/>
      <c r="F273" s="34"/>
      <c r="G273" s="34"/>
      <c r="H273" s="35"/>
      <c r="I273" s="34"/>
    </row>
    <row r="274" ht="16.5" spans="1:9">
      <c r="A274" s="31"/>
      <c r="B274" s="32" t="s">
        <v>429</v>
      </c>
      <c r="C274" s="39" t="s">
        <v>430</v>
      </c>
      <c r="D274" s="34"/>
      <c r="E274" s="34"/>
      <c r="F274" s="34"/>
      <c r="G274" s="34"/>
      <c r="H274" s="35"/>
      <c r="I274" s="34"/>
    </row>
    <row r="275" ht="16.5" spans="1:9">
      <c r="A275" s="31"/>
      <c r="B275" s="32" t="s">
        <v>431</v>
      </c>
      <c r="C275" s="39" t="s">
        <v>432</v>
      </c>
      <c r="D275" s="34"/>
      <c r="E275" s="34"/>
      <c r="F275" s="34"/>
      <c r="G275" s="34"/>
      <c r="H275" s="35"/>
      <c r="I275" s="34"/>
    </row>
    <row r="276" ht="16.5" spans="1:9">
      <c r="A276" s="31"/>
      <c r="B276" s="32" t="s">
        <v>370</v>
      </c>
      <c r="C276" s="39" t="s">
        <v>61</v>
      </c>
      <c r="D276" s="34"/>
      <c r="E276" s="34"/>
      <c r="F276" s="34"/>
      <c r="G276" s="34"/>
      <c r="H276" s="35"/>
      <c r="I276" s="34"/>
    </row>
    <row r="277" ht="16.5" spans="1:9">
      <c r="A277" s="89" t="s">
        <v>433</v>
      </c>
      <c r="B277" s="90"/>
      <c r="C277" s="90"/>
      <c r="D277" s="90"/>
      <c r="E277" s="90"/>
      <c r="F277" s="90"/>
      <c r="G277" s="90"/>
      <c r="H277" s="72">
        <v>3000</v>
      </c>
      <c r="I277" s="34"/>
    </row>
    <row r="278" ht="16.5" spans="1:9">
      <c r="A278" s="73" t="s">
        <v>434</v>
      </c>
      <c r="B278" s="74"/>
      <c r="C278" s="74"/>
      <c r="D278" s="74"/>
      <c r="E278" s="74"/>
      <c r="F278" s="74"/>
      <c r="G278" s="74"/>
      <c r="H278" s="75"/>
      <c r="I278" s="87"/>
    </row>
    <row r="279" ht="16.5" spans="1:9">
      <c r="A279" s="28" t="s">
        <v>227</v>
      </c>
      <c r="B279" s="29"/>
      <c r="C279" s="29"/>
      <c r="D279" s="45" t="s">
        <v>30</v>
      </c>
      <c r="E279" s="45" t="s">
        <v>31</v>
      </c>
      <c r="F279" s="45" t="s">
        <v>32</v>
      </c>
      <c r="G279" s="45" t="s">
        <v>33</v>
      </c>
      <c r="H279" s="46" t="s">
        <v>34</v>
      </c>
      <c r="I279" s="54" t="s">
        <v>35</v>
      </c>
    </row>
    <row r="280" ht="16.5" spans="1:9">
      <c r="A280" s="31"/>
      <c r="B280" s="32" t="s">
        <v>435</v>
      </c>
      <c r="C280" s="39" t="s">
        <v>436</v>
      </c>
      <c r="D280" s="34">
        <v>3</v>
      </c>
      <c r="E280" s="34">
        <v>1</v>
      </c>
      <c r="F280" s="34" t="s">
        <v>347</v>
      </c>
      <c r="G280" s="34">
        <v>150</v>
      </c>
      <c r="H280" s="35">
        <f>G280*D280*E280</f>
        <v>450</v>
      </c>
      <c r="I280" s="34"/>
    </row>
    <row r="281" ht="16.5" spans="1:9">
      <c r="A281" s="31"/>
      <c r="B281" s="32" t="s">
        <v>437</v>
      </c>
      <c r="C281" s="39" t="s">
        <v>438</v>
      </c>
      <c r="D281" s="34"/>
      <c r="E281" s="34"/>
      <c r="F281" s="34"/>
      <c r="G281" s="34">
        <v>0</v>
      </c>
      <c r="H281" s="35">
        <f t="shared" ref="H281:H283" si="6">G281*D281*E281</f>
        <v>0</v>
      </c>
      <c r="I281" s="34"/>
    </row>
    <row r="282" ht="16.5" spans="1:9">
      <c r="A282" s="31"/>
      <c r="B282" s="32" t="s">
        <v>439</v>
      </c>
      <c r="C282" s="39" t="s">
        <v>440</v>
      </c>
      <c r="D282" s="34"/>
      <c r="E282" s="34"/>
      <c r="F282" s="34"/>
      <c r="G282" s="34"/>
      <c r="H282" s="35">
        <v>0</v>
      </c>
      <c r="I282" s="34"/>
    </row>
    <row r="283" ht="16.5" spans="1:9">
      <c r="A283" s="31"/>
      <c r="B283" s="32" t="s">
        <v>441</v>
      </c>
      <c r="C283" s="39" t="s">
        <v>442</v>
      </c>
      <c r="D283" s="34"/>
      <c r="E283" s="34"/>
      <c r="F283" s="34"/>
      <c r="G283" s="34">
        <v>0</v>
      </c>
      <c r="H283" s="35">
        <f t="shared" si="6"/>
        <v>0</v>
      </c>
      <c r="I283" s="34"/>
    </row>
    <row r="284" ht="16.5" spans="1:9">
      <c r="A284" s="98" t="s">
        <v>443</v>
      </c>
      <c r="B284" s="99"/>
      <c r="C284" s="99"/>
      <c r="D284" s="99"/>
      <c r="E284" s="99"/>
      <c r="F284" s="99"/>
      <c r="G284" s="99"/>
      <c r="H284" s="100">
        <f>SUM(H280:H283)</f>
        <v>450</v>
      </c>
      <c r="I284" s="34"/>
    </row>
    <row r="285" s="1" customFormat="1" ht="16.5" spans="1:11">
      <c r="A285" s="101" t="s">
        <v>444</v>
      </c>
      <c r="B285" s="101"/>
      <c r="C285" s="101"/>
      <c r="D285" s="101"/>
      <c r="E285" s="101"/>
      <c r="F285" s="101"/>
      <c r="G285" s="101"/>
      <c r="H285" s="102">
        <f>H21+H34+H47+H61+H77+H85+H96+H105+H121+H133+H138+H147+H157+H167+H175+H195+H219+H229+H237+H250+H254+H259+H268+H277+H284</f>
        <v>380975</v>
      </c>
      <c r="I285" s="40"/>
      <c r="K285" s="113"/>
    </row>
    <row r="286" spans="1:8">
      <c r="A286" s="103"/>
      <c r="B286" s="103"/>
      <c r="C286" s="103"/>
      <c r="D286" s="103"/>
      <c r="E286" s="103"/>
      <c r="F286" s="103"/>
      <c r="G286" s="103"/>
      <c r="H286" s="104"/>
    </row>
    <row r="287" ht="16.5" spans="1:9">
      <c r="A287" s="73" t="s">
        <v>445</v>
      </c>
      <c r="B287" s="74"/>
      <c r="C287" s="74"/>
      <c r="D287" s="74"/>
      <c r="E287" s="74"/>
      <c r="F287" s="74"/>
      <c r="G287" s="74"/>
      <c r="H287" s="75"/>
      <c r="I287" s="87"/>
    </row>
    <row r="288" ht="16.5" spans="1:9">
      <c r="A288" s="28" t="s">
        <v>227</v>
      </c>
      <c r="B288" s="29"/>
      <c r="C288" s="29"/>
      <c r="D288" s="45" t="s">
        <v>30</v>
      </c>
      <c r="E288" s="45" t="s">
        <v>31</v>
      </c>
      <c r="F288" s="45" t="s">
        <v>32</v>
      </c>
      <c r="G288" s="45" t="s">
        <v>33</v>
      </c>
      <c r="H288" s="46" t="s">
        <v>34</v>
      </c>
      <c r="I288" s="54" t="s">
        <v>35</v>
      </c>
    </row>
    <row r="289" ht="14" spans="2:8">
      <c r="B289" s="105" t="s">
        <v>446</v>
      </c>
      <c r="C289" s="106" t="s">
        <v>447</v>
      </c>
      <c r="D289" s="107">
        <v>150</v>
      </c>
      <c r="E289" s="107">
        <v>1</v>
      </c>
      <c r="F289" s="107" t="s">
        <v>279</v>
      </c>
      <c r="G289" s="107">
        <v>5</v>
      </c>
      <c r="H289" s="108">
        <f>G289*D289*E289</f>
        <v>750</v>
      </c>
    </row>
    <row r="290" ht="14" spans="2:8">
      <c r="B290" s="105"/>
      <c r="C290" s="106" t="s">
        <v>448</v>
      </c>
      <c r="D290" s="107">
        <v>3</v>
      </c>
      <c r="E290" s="107">
        <v>1</v>
      </c>
      <c r="F290" s="107" t="s">
        <v>347</v>
      </c>
      <c r="G290" s="107">
        <v>1500</v>
      </c>
      <c r="H290" s="108">
        <f>G290*D290*E290</f>
        <v>4500</v>
      </c>
    </row>
    <row r="291" ht="14" spans="2:8">
      <c r="B291" s="105" t="s">
        <v>449</v>
      </c>
      <c r="C291" s="106" t="s">
        <v>450</v>
      </c>
      <c r="D291" s="107">
        <v>2</v>
      </c>
      <c r="E291" s="107"/>
      <c r="F291" s="107" t="s">
        <v>451</v>
      </c>
      <c r="G291" s="107" t="s">
        <v>84</v>
      </c>
      <c r="H291" s="109">
        <v>6000</v>
      </c>
    </row>
    <row r="292" ht="14" spans="2:8">
      <c r="B292" s="105"/>
      <c r="C292" s="106" t="s">
        <v>452</v>
      </c>
      <c r="D292" s="107">
        <v>1</v>
      </c>
      <c r="E292" s="107">
        <v>24</v>
      </c>
      <c r="F292" s="107" t="s">
        <v>37</v>
      </c>
      <c r="G292" s="107"/>
      <c r="H292" s="108"/>
    </row>
    <row r="293" ht="14" spans="2:8">
      <c r="B293" s="105"/>
      <c r="C293" s="106" t="s">
        <v>453</v>
      </c>
      <c r="D293" s="107">
        <v>600</v>
      </c>
      <c r="E293" s="107"/>
      <c r="F293" s="107" t="s">
        <v>454</v>
      </c>
      <c r="G293" s="107"/>
      <c r="H293" s="108"/>
    </row>
    <row r="294" ht="14" spans="2:8">
      <c r="B294" s="105"/>
      <c r="C294" s="106" t="s">
        <v>455</v>
      </c>
      <c r="D294" s="107">
        <v>3</v>
      </c>
      <c r="E294" s="107"/>
      <c r="F294" s="107" t="s">
        <v>456</v>
      </c>
      <c r="G294" s="107"/>
      <c r="H294" s="109"/>
    </row>
    <row r="295" ht="14" spans="2:8">
      <c r="B295" s="105" t="s">
        <v>457</v>
      </c>
      <c r="C295" s="106" t="s">
        <v>458</v>
      </c>
      <c r="D295" s="107">
        <v>2500</v>
      </c>
      <c r="E295" s="107">
        <v>2</v>
      </c>
      <c r="F295" s="107" t="s">
        <v>459</v>
      </c>
      <c r="G295" s="107">
        <v>18</v>
      </c>
      <c r="H295" s="108">
        <f t="shared" ref="H295:H301" si="7">G295*D295*E295</f>
        <v>90000</v>
      </c>
    </row>
    <row r="296" ht="14" spans="2:8">
      <c r="B296" s="105"/>
      <c r="C296" s="106" t="s">
        <v>460</v>
      </c>
      <c r="D296" s="107">
        <v>1</v>
      </c>
      <c r="E296" s="107">
        <v>2</v>
      </c>
      <c r="F296" s="107" t="s">
        <v>461</v>
      </c>
      <c r="G296" s="107">
        <v>700</v>
      </c>
      <c r="H296" s="108">
        <f t="shared" si="7"/>
        <v>1400</v>
      </c>
    </row>
    <row r="297" ht="16.5" spans="1:8">
      <c r="A297" s="98" t="s">
        <v>443</v>
      </c>
      <c r="B297" s="99"/>
      <c r="C297" s="99"/>
      <c r="D297" s="99"/>
      <c r="E297" s="99"/>
      <c r="F297" s="99"/>
      <c r="G297" s="99"/>
      <c r="H297" s="100">
        <f>SUM(H289:H296)</f>
        <v>102650</v>
      </c>
    </row>
    <row r="298" ht="16.5" spans="1:9">
      <c r="A298" s="73" t="s">
        <v>462</v>
      </c>
      <c r="B298" s="74"/>
      <c r="C298" s="74"/>
      <c r="D298" s="74"/>
      <c r="E298" s="74"/>
      <c r="F298" s="74"/>
      <c r="G298" s="74"/>
      <c r="H298" s="75"/>
      <c r="I298" s="87"/>
    </row>
    <row r="299" ht="16.5" spans="1:9">
      <c r="A299" s="28" t="s">
        <v>227</v>
      </c>
      <c r="B299" s="29"/>
      <c r="C299" s="29"/>
      <c r="D299" s="45" t="s">
        <v>30</v>
      </c>
      <c r="E299" s="45" t="s">
        <v>31</v>
      </c>
      <c r="F299" s="45" t="s">
        <v>32</v>
      </c>
      <c r="G299" s="45" t="s">
        <v>33</v>
      </c>
      <c r="H299" s="46" t="s">
        <v>34</v>
      </c>
      <c r="I299" s="54" t="s">
        <v>35</v>
      </c>
    </row>
    <row r="300" ht="14" spans="1:8">
      <c r="A300" s="106"/>
      <c r="B300" s="105" t="s">
        <v>463</v>
      </c>
      <c r="C300" s="106" t="s">
        <v>464</v>
      </c>
      <c r="D300" s="107">
        <v>1</v>
      </c>
      <c r="E300" s="107">
        <v>1</v>
      </c>
      <c r="F300" s="107" t="s">
        <v>347</v>
      </c>
      <c r="G300" s="107">
        <v>3000</v>
      </c>
      <c r="H300" s="108">
        <f t="shared" si="7"/>
        <v>3000</v>
      </c>
    </row>
    <row r="301" ht="14" spans="1:8">
      <c r="A301" s="106"/>
      <c r="B301" s="105"/>
      <c r="C301" s="106" t="s">
        <v>465</v>
      </c>
      <c r="D301" s="107">
        <v>1</v>
      </c>
      <c r="E301" s="107">
        <v>1</v>
      </c>
      <c r="F301" s="107" t="s">
        <v>347</v>
      </c>
      <c r="G301" s="107">
        <v>3000</v>
      </c>
      <c r="H301" s="108">
        <f t="shared" si="7"/>
        <v>3000</v>
      </c>
    </row>
    <row r="302" ht="14" spans="1:8">
      <c r="A302" s="106"/>
      <c r="B302" s="105" t="s">
        <v>466</v>
      </c>
      <c r="C302" s="106" t="s">
        <v>467</v>
      </c>
      <c r="D302" s="107">
        <v>1</v>
      </c>
      <c r="E302" s="107">
        <v>1</v>
      </c>
      <c r="F302" s="107" t="s">
        <v>347</v>
      </c>
      <c r="G302" s="107">
        <v>5000</v>
      </c>
      <c r="H302" s="107">
        <f>D302*E302*G302</f>
        <v>5000</v>
      </c>
    </row>
    <row r="303" ht="14" spans="1:8">
      <c r="A303" s="106"/>
      <c r="B303" s="105"/>
      <c r="C303" s="106" t="s">
        <v>468</v>
      </c>
      <c r="D303" s="107"/>
      <c r="E303" s="107"/>
      <c r="F303" s="107"/>
      <c r="G303" s="107"/>
      <c r="H303" s="107"/>
    </row>
    <row r="304" ht="14" spans="1:8">
      <c r="A304" s="106"/>
      <c r="B304" s="105"/>
      <c r="C304" s="106" t="s">
        <v>469</v>
      </c>
      <c r="D304" s="107"/>
      <c r="E304" s="107"/>
      <c r="F304" s="107"/>
      <c r="G304" s="107"/>
      <c r="H304" s="107"/>
    </row>
    <row r="305" ht="14" spans="1:8">
      <c r="A305" s="106"/>
      <c r="B305" s="105"/>
      <c r="C305" s="106" t="s">
        <v>470</v>
      </c>
      <c r="D305" s="107">
        <v>2</v>
      </c>
      <c r="E305" s="107">
        <v>2</v>
      </c>
      <c r="F305" s="107" t="s">
        <v>461</v>
      </c>
      <c r="G305" s="107">
        <v>700</v>
      </c>
      <c r="H305" s="108">
        <f t="shared" ref="H305:H308" si="8">G305*D305*E305</f>
        <v>2800</v>
      </c>
    </row>
    <row r="306" ht="14" spans="1:8">
      <c r="A306" s="106"/>
      <c r="B306" s="105" t="s">
        <v>471</v>
      </c>
      <c r="C306" s="106" t="s">
        <v>472</v>
      </c>
      <c r="D306" s="107">
        <v>3</v>
      </c>
      <c r="E306" s="107">
        <v>1</v>
      </c>
      <c r="F306" s="107" t="s">
        <v>347</v>
      </c>
      <c r="G306" s="107">
        <v>1000</v>
      </c>
      <c r="H306" s="108">
        <f t="shared" si="8"/>
        <v>3000</v>
      </c>
    </row>
    <row r="307" ht="14" spans="1:8">
      <c r="A307" s="106"/>
      <c r="B307" s="105"/>
      <c r="C307" s="106" t="s">
        <v>473</v>
      </c>
      <c r="D307" s="107">
        <v>40000000</v>
      </c>
      <c r="E307" s="107">
        <v>1</v>
      </c>
      <c r="F307" s="107" t="s">
        <v>474</v>
      </c>
      <c r="G307" s="107">
        <v>0.001</v>
      </c>
      <c r="H307" s="108">
        <f t="shared" si="8"/>
        <v>40000</v>
      </c>
    </row>
    <row r="308" ht="14" spans="1:8">
      <c r="A308" s="106"/>
      <c r="B308" s="105"/>
      <c r="C308" s="106" t="s">
        <v>475</v>
      </c>
      <c r="D308" s="107"/>
      <c r="E308" s="107"/>
      <c r="F308" s="107"/>
      <c r="G308" s="107"/>
      <c r="H308" s="108">
        <v>25000</v>
      </c>
    </row>
    <row r="309" ht="14" spans="1:8">
      <c r="A309" s="110" t="s">
        <v>443</v>
      </c>
      <c r="B309" s="111"/>
      <c r="C309" s="111"/>
      <c r="D309" s="111"/>
      <c r="E309" s="111"/>
      <c r="F309" s="111"/>
      <c r="G309" s="111"/>
      <c r="H309" s="112">
        <f>SUM(H301:H308)</f>
        <v>78800</v>
      </c>
    </row>
    <row r="310" spans="1:8">
      <c r="A310" s="101" t="s">
        <v>476</v>
      </c>
      <c r="B310" s="101"/>
      <c r="C310" s="101"/>
      <c r="D310" s="101"/>
      <c r="E310" s="101"/>
      <c r="F310" s="101"/>
      <c r="G310" s="101"/>
      <c r="H310" s="102">
        <f>H309+H297+H284+H277+H268+H259+H254+H250+H237+H229+H219+H195+H175+H167+H157+H148+H61+H47+H34+H21</f>
        <v>562425</v>
      </c>
    </row>
    <row r="311" spans="1:8">
      <c r="A311" s="103"/>
      <c r="B311" s="103"/>
      <c r="C311" s="103"/>
      <c r="D311" s="103"/>
      <c r="E311" s="103"/>
      <c r="F311" s="103"/>
      <c r="G311" s="103"/>
      <c r="H311" s="104"/>
    </row>
  </sheetData>
  <mergeCells count="143">
    <mergeCell ref="A3:B3"/>
    <mergeCell ref="D3:E3"/>
    <mergeCell ref="F3:G3"/>
    <mergeCell ref="I3:J3"/>
    <mergeCell ref="D4:E4"/>
    <mergeCell ref="F4:G4"/>
    <mergeCell ref="I4:J4"/>
    <mergeCell ref="A5:B5"/>
    <mergeCell ref="D5:E5"/>
    <mergeCell ref="I5:J5"/>
    <mergeCell ref="A6:B6"/>
    <mergeCell ref="D6:E6"/>
    <mergeCell ref="F6:G6"/>
    <mergeCell ref="I6:J6"/>
    <mergeCell ref="A7:B7"/>
    <mergeCell ref="D7:E7"/>
    <mergeCell ref="F7:G7"/>
    <mergeCell ref="I7:J7"/>
    <mergeCell ref="A11:I11"/>
    <mergeCell ref="A12:C12"/>
    <mergeCell ref="A21:G21"/>
    <mergeCell ref="A22:I22"/>
    <mergeCell ref="A23:C23"/>
    <mergeCell ref="A34:G34"/>
    <mergeCell ref="A35:I35"/>
    <mergeCell ref="A36:C36"/>
    <mergeCell ref="A47:G47"/>
    <mergeCell ref="A48:I48"/>
    <mergeCell ref="A49:C49"/>
    <mergeCell ref="A61:G61"/>
    <mergeCell ref="A62:I62"/>
    <mergeCell ref="A63:C63"/>
    <mergeCell ref="A77:G77"/>
    <mergeCell ref="A78:C78"/>
    <mergeCell ref="A85:G85"/>
    <mergeCell ref="A86:C86"/>
    <mergeCell ref="A96:G96"/>
    <mergeCell ref="A97:C97"/>
    <mergeCell ref="A105:G105"/>
    <mergeCell ref="A106:C106"/>
    <mergeCell ref="A121:G121"/>
    <mergeCell ref="A122:C122"/>
    <mergeCell ref="A133:G133"/>
    <mergeCell ref="A134:C134"/>
    <mergeCell ref="A138:G138"/>
    <mergeCell ref="A139:C139"/>
    <mergeCell ref="A147:G147"/>
    <mergeCell ref="A148:G148"/>
    <mergeCell ref="A149:H149"/>
    <mergeCell ref="A150:C150"/>
    <mergeCell ref="A157:G157"/>
    <mergeCell ref="A158:H158"/>
    <mergeCell ref="A159:C159"/>
    <mergeCell ref="A167:G167"/>
    <mergeCell ref="A168:H168"/>
    <mergeCell ref="A169:C169"/>
    <mergeCell ref="A175:G175"/>
    <mergeCell ref="A176:I176"/>
    <mergeCell ref="A177:C177"/>
    <mergeCell ref="A195:G195"/>
    <mergeCell ref="A196:H196"/>
    <mergeCell ref="A197:C197"/>
    <mergeCell ref="A219:G219"/>
    <mergeCell ref="A220:H220"/>
    <mergeCell ref="A221:C221"/>
    <mergeCell ref="A229:G229"/>
    <mergeCell ref="A230:H230"/>
    <mergeCell ref="A231:C231"/>
    <mergeCell ref="A237:G237"/>
    <mergeCell ref="A238:H238"/>
    <mergeCell ref="A239:C239"/>
    <mergeCell ref="A250:G250"/>
    <mergeCell ref="A251:H251"/>
    <mergeCell ref="A252:C252"/>
    <mergeCell ref="A254:G254"/>
    <mergeCell ref="A255:H255"/>
    <mergeCell ref="A256:H256"/>
    <mergeCell ref="A257:C257"/>
    <mergeCell ref="A259:G259"/>
    <mergeCell ref="A260:H260"/>
    <mergeCell ref="A261:C261"/>
    <mergeCell ref="A268:G268"/>
    <mergeCell ref="A269:H269"/>
    <mergeCell ref="A270:C270"/>
    <mergeCell ref="A277:G277"/>
    <mergeCell ref="A278:H278"/>
    <mergeCell ref="A279:C279"/>
    <mergeCell ref="A284:G284"/>
    <mergeCell ref="A287:H287"/>
    <mergeCell ref="A288:C288"/>
    <mergeCell ref="A297:G297"/>
    <mergeCell ref="A298:H298"/>
    <mergeCell ref="A299:C299"/>
    <mergeCell ref="A309:G309"/>
    <mergeCell ref="B246:B249"/>
    <mergeCell ref="B289:B290"/>
    <mergeCell ref="B291:B294"/>
    <mergeCell ref="B295:B296"/>
    <mergeCell ref="B300:B301"/>
    <mergeCell ref="B302:B305"/>
    <mergeCell ref="B306:B308"/>
    <mergeCell ref="D151:D156"/>
    <mergeCell ref="D160:D166"/>
    <mergeCell ref="D170:D174"/>
    <mergeCell ref="D246:D249"/>
    <mergeCell ref="D262:D267"/>
    <mergeCell ref="D271:D276"/>
    <mergeCell ref="D302:D304"/>
    <mergeCell ref="E151:E156"/>
    <mergeCell ref="E160:E166"/>
    <mergeCell ref="E170:E174"/>
    <mergeCell ref="E178:E194"/>
    <mergeCell ref="E246:E249"/>
    <mergeCell ref="E302:E304"/>
    <mergeCell ref="F151:F156"/>
    <mergeCell ref="F160:F166"/>
    <mergeCell ref="F170:F174"/>
    <mergeCell ref="F246:F249"/>
    <mergeCell ref="F262:F267"/>
    <mergeCell ref="F271:F276"/>
    <mergeCell ref="F302:F304"/>
    <mergeCell ref="G125:G128"/>
    <mergeCell ref="G151:G156"/>
    <mergeCell ref="G160:G166"/>
    <mergeCell ref="G170:G174"/>
    <mergeCell ref="G178:G194"/>
    <mergeCell ref="G246:G249"/>
    <mergeCell ref="G291:G294"/>
    <mergeCell ref="G302:G304"/>
    <mergeCell ref="H125:H128"/>
    <mergeCell ref="H160:H166"/>
    <mergeCell ref="H170:H174"/>
    <mergeCell ref="H178:H194"/>
    <mergeCell ref="H246:H249"/>
    <mergeCell ref="H285:H286"/>
    <mergeCell ref="H291:H294"/>
    <mergeCell ref="H302:H304"/>
    <mergeCell ref="H310:H311"/>
    <mergeCell ref="I151:I156"/>
    <mergeCell ref="A1:J2"/>
    <mergeCell ref="A9:I10"/>
    <mergeCell ref="A285:G286"/>
    <mergeCell ref="A310:G311"/>
  </mergeCells>
  <pageMargins left="0.156944444444444" right="0.156944444444444" top="0.75" bottom="0.75" header="0.3" footer="0.3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预算决算细表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杨杨</cp:lastModifiedBy>
  <dcterms:created xsi:type="dcterms:W3CDTF">2025-04-17T08:06:00Z</dcterms:created>
  <dcterms:modified xsi:type="dcterms:W3CDTF">2025-09-26T04:26:21Z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8561280FAD7B4160898C7DB56D3DFBAD_13</vt:lpwstr>
  </property>
  <property fmtid="{D5CDD505-2E9C-101B-9397-08002B2CF9AE}" pid="3" name="KSOProductBuildVer">
    <vt:lpwstr>2052-12.1.0.22529</vt:lpwstr>
  </property>
</Properties>
</file>