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420" tabRatio="837"/>
  </bookViews>
  <sheets>
    <sheet name="HW SFDC Funnel" sheetId="5" r:id="rId1"/>
    <sheet name="Funnel List" sheetId="7" r:id="rId2"/>
  </sheets>
  <definedNames>
    <definedName name="_xlnm._FilterDatabase" localSheetId="1" hidden="1">'Funnel List'!$A$1:$AB$3</definedName>
    <definedName name="_xlnm._FilterDatabase" localSheetId="0" hidden="1">'HW SFDC Funnel'!$A$1:$BY$2</definedName>
  </definedNames>
  <calcPr calcId="144525"/>
</workbook>
</file>

<file path=xl/sharedStrings.xml><?xml version="1.0" encoding="utf-8"?>
<sst xmlns="http://schemas.openxmlformats.org/spreadsheetml/2006/main" count="153" uniqueCount="103">
  <si>
    <t>East SH</t>
  </si>
  <si>
    <t>Greater China</t>
  </si>
  <si>
    <t>China Mature</t>
  </si>
  <si>
    <t>COMMERCIAL</t>
  </si>
  <si>
    <t>Greater China CS</t>
  </si>
  <si>
    <t>China CS</t>
  </si>
  <si>
    <t>CHINA</t>
  </si>
  <si>
    <t>Chne3, Test1</t>
  </si>
  <si>
    <t>Hong, Tet1</t>
  </si>
  <si>
    <t>Chen1, Claire</t>
  </si>
  <si>
    <t>Tong, T1</t>
  </si>
  <si>
    <t>Yuan, T1</t>
  </si>
  <si>
    <t>Primary Owner</t>
  </si>
  <si>
    <t>GC COMMERCIAL</t>
  </si>
  <si>
    <t>APJ</t>
  </si>
  <si>
    <t>MATURE</t>
  </si>
  <si>
    <t>Deal/Bid - Indirect</t>
  </si>
  <si>
    <t>0061B00001f2MV6QAM</t>
  </si>
  <si>
    <t>Test Acct</t>
  </si>
  <si>
    <t>AADSDSDD</t>
  </si>
  <si>
    <t>TTT1</t>
  </si>
  <si>
    <t>1161438</t>
  </si>
  <si>
    <t>2019-04-11</t>
  </si>
  <si>
    <t>FY20Q01</t>
  </si>
  <si>
    <t>2019-12-31</t>
  </si>
  <si>
    <t>FY20Q04</t>
  </si>
  <si>
    <t>2019-12-12 05:45:52.0000000</t>
  </si>
  <si>
    <t>N</t>
  </si>
  <si>
    <t>Commit - 90%</t>
  </si>
  <si>
    <t>Forecast</t>
  </si>
  <si>
    <t>Commit</t>
  </si>
  <si>
    <t/>
  </si>
  <si>
    <t>Y</t>
  </si>
  <si>
    <t>Enterprise Solution Group</t>
  </si>
  <si>
    <t>Storage</t>
  </si>
  <si>
    <t>EMC</t>
  </si>
  <si>
    <t>EMC SRM Suite</t>
  </si>
  <si>
    <t>HW - EMC</t>
  </si>
  <si>
    <t>OP-111111</t>
  </si>
  <si>
    <t>SAP 2223332 v01</t>
  </si>
  <si>
    <t>Shi, T1</t>
  </si>
  <si>
    <t>End User</t>
  </si>
  <si>
    <t>Zhang, Test2</t>
  </si>
  <si>
    <t>Hong, Te2</t>
  </si>
  <si>
    <t>Test Acc2</t>
  </si>
  <si>
    <t>DADSAFSAF</t>
  </si>
  <si>
    <t>TTT2</t>
  </si>
  <si>
    <t>Primary Storage</t>
  </si>
  <si>
    <t>EMC Storage</t>
  </si>
  <si>
    <t>EMC Unity HW</t>
  </si>
  <si>
    <t>OP-111112</t>
  </si>
  <si>
    <t>SAP 224242424 v01</t>
  </si>
  <si>
    <t>Opportunity Owner</t>
  </si>
  <si>
    <t>DCSP Name</t>
  </si>
  <si>
    <t>Account_ID</t>
  </si>
  <si>
    <t>Forecast_ID</t>
  </si>
  <si>
    <t>Customer Name</t>
  </si>
  <si>
    <t>Segment</t>
  </si>
  <si>
    <t>AE Team</t>
  </si>
  <si>
    <t>AE Name</t>
  </si>
  <si>
    <t>ASE Name</t>
  </si>
  <si>
    <t>SSE Name</t>
  </si>
  <si>
    <t>DL Week</t>
  </si>
  <si>
    <t>Win Rate</t>
  </si>
  <si>
    <t>Rev. (K)</t>
  </si>
  <si>
    <t>Services Type</t>
  </si>
  <si>
    <t>Residency Deal Type</t>
  </si>
  <si>
    <t>项目阶段</t>
  </si>
  <si>
    <t>Support Needed</t>
  </si>
  <si>
    <t>Comments</t>
  </si>
  <si>
    <t>Follow up</t>
  </si>
  <si>
    <t>Data Source</t>
  </si>
  <si>
    <t xml:space="preserve">Wtd </t>
  </si>
  <si>
    <t>Quarter</t>
  </si>
  <si>
    <t>EMC_Opportunity_ID</t>
  </si>
  <si>
    <t>Forecast_ID 3</t>
  </si>
  <si>
    <t>IFERROR(VLOOKUP(D2,'[GC EMC Deployment Dashboard -Q4''20 WK4.xlsx]Sufficiency'!$D:$D,1,0),0)</t>
  </si>
  <si>
    <t>IFERROR(VLOOKUP(D2,'[GC EMC Deployment Dashboard -Q4''20 WK4.xlsx]Sufficiency'!$AB:$AB,1,0),0)</t>
  </si>
  <si>
    <t>DCSP</t>
  </si>
  <si>
    <t>David_Chang2</t>
  </si>
  <si>
    <t>Test ACCT1</t>
  </si>
  <si>
    <t>VERTICAL</t>
  </si>
  <si>
    <t>FSI West</t>
  </si>
  <si>
    <t>AE1</t>
  </si>
  <si>
    <t>ASE1</t>
  </si>
  <si>
    <t>SSE1</t>
  </si>
  <si>
    <t>FY20Q4WK11</t>
  </si>
  <si>
    <t>30%</t>
  </si>
  <si>
    <t>Product Attached</t>
  </si>
  <si>
    <t>New Services</t>
  </si>
  <si>
    <t>确认项目机会</t>
  </si>
  <si>
    <t>No</t>
  </si>
  <si>
    <t>测试数据1</t>
  </si>
  <si>
    <t>Align with ASE</t>
  </si>
  <si>
    <t>HW SFDC Funnel</t>
  </si>
  <si>
    <t>Test ACCT2</t>
  </si>
  <si>
    <t>FSI South</t>
  </si>
  <si>
    <t>AE2</t>
  </si>
  <si>
    <t>ASE2</t>
  </si>
  <si>
    <t>SSE3</t>
  </si>
  <si>
    <t>FY20Q4WK08</t>
  </si>
  <si>
    <t>60%</t>
  </si>
  <si>
    <t>测试数据2</t>
  </si>
</sst>
</file>

<file path=xl/styles.xml><?xml version="1.0" encoding="utf-8"?>
<styleSheet xmlns="http://schemas.openxmlformats.org/spreadsheetml/2006/main">
  <numFmts count="7">
    <numFmt numFmtId="176" formatCode="_(* #,##0_);_(* \(#,##0\);_(* &quot;-&quot;??_);_(@_)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_(* #,##0.00_);_(* \(#,##0.00\);_(* &quot;-&quot;??_);_(@_)"/>
    <numFmt numFmtId="41" formatCode="_ * #,##0_ ;_ * \-#,##0_ ;_ * &quot;-&quot;_ ;_ @_ "/>
    <numFmt numFmtId="178" formatCode="_-[$$-409]* #,##0.0000_ ;_-[$$-409]* \-#,##0.0000\ ;_-[$$-409]* &quot;-&quot;??_ ;_-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8"/>
      <color theme="1"/>
      <name val="等线 Light"/>
      <charset val="134"/>
      <scheme val="major"/>
    </font>
    <font>
      <sz val="8"/>
      <color rgb="FF00B050"/>
      <name val="等线 Light"/>
      <charset val="134"/>
      <scheme val="major"/>
    </font>
    <font>
      <b/>
      <sz val="8"/>
      <color theme="1"/>
      <name val="等线 Light"/>
      <charset val="134"/>
      <scheme val="major"/>
    </font>
    <font>
      <sz val="8"/>
      <color theme="0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7999816888943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9">
    <xf numFmtId="178" fontId="0" fillId="0" borderId="0"/>
    <xf numFmtId="178" fontId="0" fillId="0" borderId="0"/>
    <xf numFmtId="178" fontId="0" fillId="0" borderId="0"/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9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4" fillId="30" borderId="9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2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19" borderId="0" applyNumberFormat="0" applyBorder="0" applyAlignment="0" applyProtection="0">
      <alignment vertical="center"/>
    </xf>
    <xf numFmtId="0" fontId="19" fillId="14" borderId="9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178" fontId="0" fillId="0" borderId="0"/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28" borderId="0" applyNumberFormat="0" applyBorder="0" applyAlignment="0" applyProtection="0">
      <alignment vertical="center"/>
    </xf>
    <xf numFmtId="0" fontId="8" fillId="9" borderId="5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178" fontId="15" fillId="0" borderId="0" applyNumberFormat="0" applyFill="0" applyBorder="0" applyAlignment="0" applyProtection="0"/>
    <xf numFmtId="178" fontId="0" fillId="0" borderId="0"/>
    <xf numFmtId="41" fontId="8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178" fontId="0" fillId="0" borderId="0"/>
    <xf numFmtId="0" fontId="6" fillId="0" borderId="3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21">
    <xf numFmtId="178" fontId="0" fillId="0" borderId="0" xfId="0"/>
    <xf numFmtId="178" fontId="1" fillId="0" borderId="0" xfId="0" applyNumberFormat="1" applyFont="1" applyAlignment="1"/>
    <xf numFmtId="178" fontId="2" fillId="0" borderId="0" xfId="0" applyNumberFormat="1" applyFont="1"/>
    <xf numFmtId="178" fontId="1" fillId="0" borderId="0" xfId="0" applyNumberFormat="1" applyFont="1"/>
    <xf numFmtId="0" fontId="1" fillId="0" borderId="0" xfId="0" applyNumberFormat="1" applyFont="1"/>
    <xf numFmtId="9" fontId="1" fillId="0" borderId="0" xfId="14" applyFont="1" applyAlignment="1">
      <alignment horizontal="right"/>
    </xf>
    <xf numFmtId="176" fontId="1" fillId="0" borderId="0" xfId="38" applyNumberFormat="1" applyFont="1"/>
    <xf numFmtId="178" fontId="1" fillId="0" borderId="0" xfId="38" applyNumberFormat="1" applyFont="1"/>
    <xf numFmtId="178" fontId="3" fillId="2" borderId="0" xfId="0" applyNumberFormat="1" applyFont="1" applyFill="1" applyAlignment="1"/>
    <xf numFmtId="0" fontId="3" fillId="3" borderId="0" xfId="0" applyNumberFormat="1" applyFont="1" applyFill="1" applyAlignment="1"/>
    <xf numFmtId="178" fontId="1" fillId="4" borderId="0" xfId="0" applyNumberFormat="1" applyFont="1" applyFill="1"/>
    <xf numFmtId="178" fontId="1" fillId="4" borderId="0" xfId="0" applyNumberFormat="1" applyFont="1" applyFill="1" applyAlignment="1">
      <alignment horizontal="left"/>
    </xf>
    <xf numFmtId="0" fontId="1" fillId="4" borderId="0" xfId="0" applyNumberFormat="1" applyFont="1" applyFill="1" applyAlignment="1">
      <alignment horizontal="left"/>
    </xf>
    <xf numFmtId="9" fontId="3" fillId="2" borderId="0" xfId="14" applyFont="1" applyFill="1" applyAlignment="1">
      <alignment horizontal="right"/>
    </xf>
    <xf numFmtId="178" fontId="1" fillId="4" borderId="0" xfId="38" applyNumberFormat="1" applyFont="1" applyFill="1" applyAlignment="1">
      <alignment horizontal="left"/>
    </xf>
    <xf numFmtId="9" fontId="1" fillId="4" borderId="0" xfId="14" applyFont="1" applyFill="1" applyAlignment="1">
      <alignment horizontal="left"/>
    </xf>
    <xf numFmtId="176" fontId="3" fillId="2" borderId="0" xfId="38" applyNumberFormat="1" applyFont="1" applyFill="1" applyAlignment="1"/>
    <xf numFmtId="176" fontId="1" fillId="4" borderId="0" xfId="38" applyNumberFormat="1" applyFont="1" applyFill="1"/>
    <xf numFmtId="178" fontId="3" fillId="3" borderId="0" xfId="0" applyNumberFormat="1" applyFont="1" applyFill="1" applyAlignment="1"/>
    <xf numFmtId="178" fontId="3" fillId="2" borderId="0" xfId="38" applyNumberFormat="1" applyFont="1" applyFill="1" applyAlignment="1"/>
    <xf numFmtId="178" fontId="4" fillId="5" borderId="1" xfId="0" applyNumberFormat="1" applyFont="1" applyFill="1" applyBorder="1"/>
  </cellXfs>
  <cellStyles count="59">
    <cellStyle name="常规" xfId="0" builtinId="0"/>
    <cellStyle name="Normal 24" xfId="1"/>
    <cellStyle name="Normal 2 3" xfId="2"/>
    <cellStyle name="Comma 4 2" xfId="3"/>
    <cellStyle name="Comma 3" xfId="4"/>
    <cellStyle name="Comma 2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Percent 3" xfId="19"/>
    <cellStyle name="60% - 强调文字颜色 4" xfId="20" builtinId="44"/>
    <cellStyle name="计算" xfId="21" builtinId="22"/>
    <cellStyle name="强调文字颜色 1" xfId="22" builtinId="29"/>
    <cellStyle name="适中" xfId="23" builtinId="28"/>
    <cellStyle name="20% - 强调文字颜色 5" xfId="24" builtinId="46"/>
    <cellStyle name="好" xfId="25" builtinId="26"/>
    <cellStyle name="20% - 强调文字颜色 1" xfId="26" builtinId="30"/>
    <cellStyle name="汇总" xfId="27" builtinId="25"/>
    <cellStyle name="差" xfId="28" builtinId="27"/>
    <cellStyle name="检查单元格" xfId="29" builtinId="23"/>
    <cellStyle name="输出" xfId="30" builtinId="21"/>
    <cellStyle name="标题 1" xfId="31" builtinId="16"/>
    <cellStyle name="解释性文本" xfId="32" builtinId="53"/>
    <cellStyle name="20% - 强调文字颜色 2" xfId="33" builtinId="34"/>
    <cellStyle name="Normal 3" xfId="34"/>
    <cellStyle name="标题 4" xfId="35" builtinId="19"/>
    <cellStyle name="货币[0]" xfId="36" builtinId="7"/>
    <cellStyle name="40% - 强调文字颜色 4" xfId="37" builtinId="43"/>
    <cellStyle name="千位分隔" xfId="38" builtinId="3"/>
    <cellStyle name="已访问的超链接" xfId="39" builtinId="9"/>
    <cellStyle name="标题" xfId="40" builtinId="15"/>
    <cellStyle name="40% - 强调文字颜色 2" xfId="41" builtinId="35"/>
    <cellStyle name="警告文本" xfId="42" builtinId="11"/>
    <cellStyle name="Percent 2" xfId="43"/>
    <cellStyle name="60% - 强调文字颜色 3" xfId="44" builtinId="40"/>
    <cellStyle name="注释" xfId="45" builtinId="10"/>
    <cellStyle name="20% - 强调文字颜色 6" xfId="46" builtinId="50"/>
    <cellStyle name="强调文字颜色 5" xfId="47" builtinId="45"/>
    <cellStyle name="40% - 强调文字颜色 6" xfId="48" builtinId="51"/>
    <cellStyle name="超链接" xfId="49" builtinId="8"/>
    <cellStyle name="Normal 4" xfId="50"/>
    <cellStyle name="千位分隔[0]" xfId="51" builtinId="6"/>
    <cellStyle name="标题 2" xfId="52" builtinId="17"/>
    <cellStyle name="40% - 强调文字颜色 5" xfId="53" builtinId="47"/>
    <cellStyle name="Normal 2" xfId="54"/>
    <cellStyle name="标题 3" xfId="55" builtinId="18"/>
    <cellStyle name="强调文字颜色 6" xfId="56" builtinId="49"/>
    <cellStyle name="40% - 强调文字颜色 1" xfId="57" builtinId="31"/>
    <cellStyle name="链接单元格" xfId="5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 tint="0.499984740745262"/>
  </sheetPr>
  <dimension ref="A1:BX2"/>
  <sheetViews>
    <sheetView tabSelected="1" topLeftCell="AW1" workbookViewId="0">
      <pane ySplit="2" topLeftCell="A3" activePane="bottomLeft" state="frozen"/>
      <selection/>
      <selection pane="bottomLeft" activeCell="BQ2" sqref="BQ2"/>
    </sheetView>
  </sheetViews>
  <sheetFormatPr defaultColWidth="8.725" defaultRowHeight="10.2" outlineLevelRow="1"/>
  <cols>
    <col min="1" max="1" width="13.9083333333333" style="4" customWidth="1"/>
    <col min="2" max="2" width="8.725" style="3"/>
    <col min="3" max="3" width="11.725" style="3" customWidth="1"/>
    <col min="4" max="4" width="10.8166666666667" style="3" customWidth="1"/>
    <col min="5" max="5" width="12.5416666666667" style="3" customWidth="1"/>
    <col min="6" max="6" width="13.2666666666667" style="3" customWidth="1"/>
    <col min="7" max="7" width="12.2666666666667" style="3" customWidth="1"/>
    <col min="8" max="9" width="8.725" style="3" customWidth="1"/>
    <col min="10" max="10" width="19.1833333333333" style="3" customWidth="1"/>
    <col min="11" max="11" width="8.725" style="3" customWidth="1"/>
    <col min="12" max="12" width="19.6333333333333" style="3" customWidth="1"/>
    <col min="13" max="13" width="9.36666666666667" style="3" customWidth="1"/>
    <col min="14" max="14" width="20.0916666666667" style="3" customWidth="1"/>
    <col min="15" max="15" width="14.1833333333333" style="3" customWidth="1"/>
    <col min="16" max="16" width="8.725" style="3"/>
    <col min="17" max="18" width="8.725" style="7" customWidth="1"/>
    <col min="19" max="19" width="10.725" style="7" customWidth="1"/>
    <col min="20" max="20" width="12.0916666666667" style="7" customWidth="1"/>
    <col min="21" max="21" width="12.8166666666667" style="3" customWidth="1"/>
    <col min="22" max="23" width="11.6" style="4"/>
    <col min="24" max="28" width="8.725" style="3"/>
    <col min="29" max="29" width="12.4" style="4"/>
    <col min="30" max="31" width="8.725" style="3"/>
    <col min="32" max="32" width="13.2" style="4"/>
    <col min="33" max="43" width="8.725" style="3"/>
    <col min="44" max="44" width="10.5" style="3"/>
    <col min="45" max="46" width="8.725" style="3"/>
    <col min="47" max="47" width="10.5" style="3"/>
    <col min="48" max="64" width="8.725" style="3"/>
    <col min="65" max="65" width="9.90833333333333" style="6" customWidth="1"/>
    <col min="66" max="68" width="9.18333333333333" style="6" customWidth="1"/>
    <col min="69" max="71" width="8.725" style="6"/>
    <col min="72" max="74" width="8.81666666666667" style="6" customWidth="1"/>
    <col min="75" max="75" width="9.18333333333333" style="6" customWidth="1"/>
    <col min="76" max="16384" width="8.725" style="3"/>
  </cols>
  <sheetData>
    <row r="1" spans="1:76">
      <c r="A1" s="4">
        <v>4434223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8</v>
      </c>
      <c r="N1" s="3" t="s">
        <v>10</v>
      </c>
      <c r="O1" s="3" t="s">
        <v>11</v>
      </c>
      <c r="V1" s="4">
        <v>900992</v>
      </c>
      <c r="W1" s="4">
        <v>547545</v>
      </c>
      <c r="X1" s="3" t="s">
        <v>12</v>
      </c>
      <c r="Z1" s="3" t="s">
        <v>13</v>
      </c>
      <c r="AA1" s="3" t="s">
        <v>14</v>
      </c>
      <c r="AB1" s="3" t="s">
        <v>15</v>
      </c>
      <c r="AC1" s="4">
        <v>1332323</v>
      </c>
      <c r="AD1" s="3" t="s">
        <v>16</v>
      </c>
      <c r="AE1" s="3" t="s">
        <v>17</v>
      </c>
      <c r="AF1" s="4">
        <v>323232323</v>
      </c>
      <c r="AG1" s="3" t="s">
        <v>18</v>
      </c>
      <c r="AH1" s="3" t="s">
        <v>19</v>
      </c>
      <c r="AM1" s="3" t="s">
        <v>19</v>
      </c>
      <c r="AN1" s="3" t="s">
        <v>20</v>
      </c>
      <c r="AO1" s="3" t="s">
        <v>21</v>
      </c>
      <c r="AQ1" s="3" t="s">
        <v>22</v>
      </c>
      <c r="AR1" s="3">
        <v>202010</v>
      </c>
      <c r="AS1" s="3" t="s">
        <v>23</v>
      </c>
      <c r="AT1" s="3" t="s">
        <v>24</v>
      </c>
      <c r="AU1" s="3">
        <v>202048</v>
      </c>
      <c r="AV1" s="3" t="s">
        <v>25</v>
      </c>
      <c r="AW1" s="3" t="s">
        <v>26</v>
      </c>
      <c r="AX1" s="3">
        <v>0.94318181460916</v>
      </c>
      <c r="AY1" s="3" t="s">
        <v>27</v>
      </c>
      <c r="AZ1" s="3" t="s">
        <v>28</v>
      </c>
      <c r="BA1" s="3" t="s">
        <v>29</v>
      </c>
      <c r="BB1" s="3" t="s">
        <v>30</v>
      </c>
      <c r="BC1" s="3">
        <v>0.9</v>
      </c>
      <c r="BD1" s="3" t="s">
        <v>31</v>
      </c>
      <c r="BE1" s="3" t="s">
        <v>32</v>
      </c>
      <c r="BF1" s="3">
        <v>0</v>
      </c>
      <c r="BG1" s="3" t="s">
        <v>33</v>
      </c>
      <c r="BH1" s="3" t="s">
        <v>34</v>
      </c>
      <c r="BI1" s="3" t="s">
        <v>35</v>
      </c>
      <c r="BJ1" s="3" t="s">
        <v>36</v>
      </c>
      <c r="BK1" s="3" t="s">
        <v>36</v>
      </c>
      <c r="BL1" s="3" t="s">
        <v>37</v>
      </c>
      <c r="BM1" s="6">
        <v>0.01</v>
      </c>
      <c r="BN1" s="6">
        <v>0.009</v>
      </c>
      <c r="BO1" s="6">
        <v>0</v>
      </c>
      <c r="BP1" s="6">
        <v>0.009</v>
      </c>
      <c r="BQ1" s="6" t="s">
        <v>38</v>
      </c>
      <c r="BR1" s="6" t="s">
        <v>39</v>
      </c>
      <c r="BS1" s="6" t="s">
        <v>40</v>
      </c>
      <c r="BT1" s="6">
        <v>0</v>
      </c>
      <c r="BU1" s="6">
        <v>0</v>
      </c>
      <c r="BV1" s="6">
        <v>0</v>
      </c>
      <c r="BW1" s="6">
        <v>0</v>
      </c>
      <c r="BX1" s="3" t="s">
        <v>41</v>
      </c>
    </row>
    <row r="2" spans="1:76">
      <c r="A2" s="4">
        <v>3242424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2</v>
      </c>
      <c r="I2" s="3" t="s">
        <v>6</v>
      </c>
      <c r="J2" s="3" t="s">
        <v>42</v>
      </c>
      <c r="K2" s="3" t="s">
        <v>43</v>
      </c>
      <c r="L2" s="3" t="s">
        <v>9</v>
      </c>
      <c r="M2" s="3" t="s">
        <v>43</v>
      </c>
      <c r="N2" s="3" t="s">
        <v>10</v>
      </c>
      <c r="O2" s="3" t="s">
        <v>11</v>
      </c>
      <c r="V2" s="4">
        <v>900992</v>
      </c>
      <c r="W2" s="4">
        <v>547545</v>
      </c>
      <c r="X2" s="3" t="s">
        <v>12</v>
      </c>
      <c r="Z2" s="3" t="s">
        <v>13</v>
      </c>
      <c r="AA2" s="3" t="s">
        <v>14</v>
      </c>
      <c r="AB2" s="3" t="s">
        <v>15</v>
      </c>
      <c r="AC2" s="4">
        <v>13212313</v>
      </c>
      <c r="AD2" s="3" t="s">
        <v>16</v>
      </c>
      <c r="AE2" s="3" t="s">
        <v>17</v>
      </c>
      <c r="AF2" s="4">
        <v>323232323</v>
      </c>
      <c r="AG2" s="3" t="s">
        <v>44</v>
      </c>
      <c r="AH2" s="3" t="s">
        <v>45</v>
      </c>
      <c r="AM2" s="3" t="s">
        <v>19</v>
      </c>
      <c r="AN2" s="3" t="s">
        <v>46</v>
      </c>
      <c r="AO2" s="3" t="s">
        <v>21</v>
      </c>
      <c r="AQ2" s="3" t="s">
        <v>22</v>
      </c>
      <c r="AR2" s="3">
        <v>202010</v>
      </c>
      <c r="AS2" s="3" t="s">
        <v>23</v>
      </c>
      <c r="AT2" s="3" t="s">
        <v>24</v>
      </c>
      <c r="AU2" s="3">
        <v>202048</v>
      </c>
      <c r="AV2" s="3" t="s">
        <v>25</v>
      </c>
      <c r="AW2" s="3" t="s">
        <v>26</v>
      </c>
      <c r="AX2" s="3">
        <v>0.94318181460916</v>
      </c>
      <c r="AY2" s="3" t="s">
        <v>27</v>
      </c>
      <c r="AZ2" s="3" t="s">
        <v>28</v>
      </c>
      <c r="BA2" s="3" t="s">
        <v>29</v>
      </c>
      <c r="BB2" s="3" t="s">
        <v>30</v>
      </c>
      <c r="BC2" s="3">
        <v>0.9</v>
      </c>
      <c r="BD2" s="3" t="s">
        <v>31</v>
      </c>
      <c r="BE2" s="3" t="s">
        <v>32</v>
      </c>
      <c r="BF2" s="3">
        <v>0</v>
      </c>
      <c r="BG2" s="3" t="s">
        <v>33</v>
      </c>
      <c r="BH2" s="3" t="s">
        <v>47</v>
      </c>
      <c r="BI2" s="3" t="s">
        <v>35</v>
      </c>
      <c r="BJ2" s="3" t="s">
        <v>48</v>
      </c>
      <c r="BK2" s="3" t="s">
        <v>49</v>
      </c>
      <c r="BL2" s="3" t="s">
        <v>37</v>
      </c>
      <c r="BM2" s="6">
        <v>10941.13</v>
      </c>
      <c r="BN2" s="6">
        <v>9847.017</v>
      </c>
      <c r="BO2" s="6">
        <v>0</v>
      </c>
      <c r="BP2" s="6">
        <v>9847.017</v>
      </c>
      <c r="BQ2" s="6" t="s">
        <v>50</v>
      </c>
      <c r="BR2" s="6" t="s">
        <v>51</v>
      </c>
      <c r="BS2" s="6" t="s">
        <v>40</v>
      </c>
      <c r="BT2" s="6">
        <v>0</v>
      </c>
      <c r="BU2" s="6">
        <v>0</v>
      </c>
      <c r="BV2" s="6">
        <v>0</v>
      </c>
      <c r="BW2" s="6">
        <v>0</v>
      </c>
      <c r="BX2" s="3" t="s">
        <v>41</v>
      </c>
    </row>
  </sheetData>
  <pageMargins left="0.7" right="0.7" top="0.75" bottom="0.75" header="0.3" footer="0.3"/>
  <pageSetup paperSize="1" orientation="portrait"/>
  <headerFooter>
    <oddFooter>&amp;L&amp;1#&amp;"Calibri"&amp;6&amp;K7F7F7FInternal Use -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AB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3" sqref="A3"/>
    </sheetView>
  </sheetViews>
  <sheetFormatPr defaultColWidth="8.725" defaultRowHeight="10.2" outlineLevelRow="2"/>
  <cols>
    <col min="1" max="1" width="14.725" style="3" customWidth="1"/>
    <col min="2" max="2" width="10.2666666666667" style="3" customWidth="1"/>
    <col min="3" max="3" width="10.2666666666667" style="3" customWidth="1" outlineLevel="1"/>
    <col min="4" max="4" width="10.2666666666667" style="4" customWidth="1" outlineLevel="1"/>
    <col min="5" max="5" width="17.725" style="3" customWidth="1"/>
    <col min="6" max="6" width="10.45" style="3" customWidth="1"/>
    <col min="7" max="8" width="8.725" style="3" customWidth="1" outlineLevel="1"/>
    <col min="9" max="10" width="12.725" style="3" customWidth="1" outlineLevel="1"/>
    <col min="11" max="11" width="13" style="3" customWidth="1"/>
    <col min="12" max="12" width="7" style="5" customWidth="1"/>
    <col min="13" max="13" width="8.81666666666667" style="6" customWidth="1"/>
    <col min="14" max="14" width="12.1833333333333" style="3" customWidth="1"/>
    <col min="15" max="15" width="9.81666666666667" style="3" customWidth="1"/>
    <col min="16" max="16" width="12.2666666666667" style="3" customWidth="1"/>
    <col min="17" max="17" width="10.0916666666667" style="3" customWidth="1"/>
    <col min="18" max="19" width="8.725" style="3"/>
    <col min="20" max="20" width="12.6333333333333" style="3" customWidth="1"/>
    <col min="21" max="21" width="8.81666666666667" style="7" customWidth="1"/>
    <col min="22" max="22" width="8.725" style="3"/>
    <col min="23" max="23" width="8.81666666666667" style="3" customWidth="1"/>
    <col min="24" max="24" width="12" style="3" customWidth="1"/>
    <col min="25" max="25" width="9.26666666666667" style="3" customWidth="1"/>
    <col min="26" max="16384" width="8.725" style="3"/>
  </cols>
  <sheetData>
    <row r="1" s="1" customFormat="1" ht="19" customHeight="1" spans="1:28">
      <c r="A1" s="8" t="s">
        <v>52</v>
      </c>
      <c r="B1" s="8" t="s">
        <v>53</v>
      </c>
      <c r="C1" s="8" t="s">
        <v>54</v>
      </c>
      <c r="D1" s="9" t="s">
        <v>55</v>
      </c>
      <c r="E1" s="8" t="s">
        <v>56</v>
      </c>
      <c r="F1" s="8" t="s">
        <v>57</v>
      </c>
      <c r="G1" s="8" t="s">
        <v>58</v>
      </c>
      <c r="H1" s="8" t="s">
        <v>59</v>
      </c>
      <c r="I1" s="8" t="s">
        <v>60</v>
      </c>
      <c r="J1" s="8" t="s">
        <v>61</v>
      </c>
      <c r="K1" s="8" t="s">
        <v>62</v>
      </c>
      <c r="L1" s="13" t="s">
        <v>63</v>
      </c>
      <c r="M1" s="16" t="s">
        <v>64</v>
      </c>
      <c r="N1" s="8" t="s">
        <v>65</v>
      </c>
      <c r="O1" s="8" t="s">
        <v>66</v>
      </c>
      <c r="P1" s="8" t="s">
        <v>67</v>
      </c>
      <c r="Q1" s="8" t="s">
        <v>68</v>
      </c>
      <c r="R1" s="8" t="s">
        <v>69</v>
      </c>
      <c r="S1" s="8" t="s">
        <v>70</v>
      </c>
      <c r="T1" s="18" t="s">
        <v>71</v>
      </c>
      <c r="U1" s="19" t="s">
        <v>72</v>
      </c>
      <c r="V1" s="1" t="s">
        <v>73</v>
      </c>
      <c r="W1" s="20" t="s">
        <v>74</v>
      </c>
      <c r="X1" s="20" t="s">
        <v>55</v>
      </c>
      <c r="Y1" s="1" t="s">
        <v>75</v>
      </c>
      <c r="AA1" s="1" t="s">
        <v>76</v>
      </c>
      <c r="AB1" s="1" t="s">
        <v>77</v>
      </c>
    </row>
    <row r="2" s="2" customFormat="1" spans="1:25">
      <c r="A2" s="10" t="s">
        <v>78</v>
      </c>
      <c r="B2" s="11" t="s">
        <v>79</v>
      </c>
      <c r="C2" s="11">
        <v>332422424</v>
      </c>
      <c r="D2" s="12">
        <v>1332323</v>
      </c>
      <c r="E2" s="11" t="s">
        <v>80</v>
      </c>
      <c r="F2" s="11" t="s">
        <v>81</v>
      </c>
      <c r="G2" s="11" t="s">
        <v>82</v>
      </c>
      <c r="H2" s="11" t="s">
        <v>83</v>
      </c>
      <c r="I2" s="11" t="s">
        <v>84</v>
      </c>
      <c r="J2" s="11" t="s">
        <v>85</v>
      </c>
      <c r="K2" s="14" t="s">
        <v>86</v>
      </c>
      <c r="L2" s="15" t="s">
        <v>87</v>
      </c>
      <c r="M2" s="17">
        <v>47</v>
      </c>
      <c r="N2" s="10" t="s">
        <v>88</v>
      </c>
      <c r="O2" s="10" t="s">
        <v>89</v>
      </c>
      <c r="P2" s="10" t="s">
        <v>90</v>
      </c>
      <c r="Q2" s="10" t="s">
        <v>91</v>
      </c>
      <c r="R2" s="10" t="s">
        <v>92</v>
      </c>
      <c r="S2" s="10" t="s">
        <v>93</v>
      </c>
      <c r="T2" s="10" t="s">
        <v>94</v>
      </c>
      <c r="U2" s="7">
        <f>IFERROR(M2*L2,0)</f>
        <v>14.1</v>
      </c>
      <c r="V2" s="3" t="str">
        <f>LEFT(K2,6)</f>
        <v>FY20Q4</v>
      </c>
      <c r="W2" s="3">
        <v>0</v>
      </c>
      <c r="X2" s="3">
        <v>0</v>
      </c>
      <c r="Y2" s="7">
        <f>IF(AND(W2=0,X2=0),0,1)</f>
        <v>0</v>
      </c>
    </row>
    <row r="3" s="2" customFormat="1" spans="1:25">
      <c r="A3" s="10" t="s">
        <v>78</v>
      </c>
      <c r="B3" s="11" t="s">
        <v>79</v>
      </c>
      <c r="C3" s="11">
        <v>332422424</v>
      </c>
      <c r="D3" s="12">
        <v>1313131</v>
      </c>
      <c r="E3" s="11" t="s">
        <v>95</v>
      </c>
      <c r="F3" s="11" t="s">
        <v>81</v>
      </c>
      <c r="G3" s="11" t="s">
        <v>96</v>
      </c>
      <c r="H3" s="11" t="s">
        <v>97</v>
      </c>
      <c r="I3" s="11" t="s">
        <v>98</v>
      </c>
      <c r="J3" s="11" t="s">
        <v>99</v>
      </c>
      <c r="K3" s="14" t="s">
        <v>100</v>
      </c>
      <c r="L3" s="15" t="s">
        <v>101</v>
      </c>
      <c r="M3" s="17">
        <v>80</v>
      </c>
      <c r="N3" s="10" t="s">
        <v>88</v>
      </c>
      <c r="O3" s="10" t="s">
        <v>89</v>
      </c>
      <c r="P3" s="10" t="s">
        <v>90</v>
      </c>
      <c r="Q3" s="10" t="s">
        <v>91</v>
      </c>
      <c r="R3" s="10" t="s">
        <v>102</v>
      </c>
      <c r="S3" s="10" t="s">
        <v>93</v>
      </c>
      <c r="T3" s="10" t="s">
        <v>94</v>
      </c>
      <c r="U3" s="7">
        <f>IFERROR(M3*L3,0)</f>
        <v>48</v>
      </c>
      <c r="V3" s="3" t="str">
        <f>LEFT(K3,6)</f>
        <v>FY20Q4</v>
      </c>
      <c r="W3" s="3">
        <v>0</v>
      </c>
      <c r="X3" s="3">
        <v>0</v>
      </c>
      <c r="Y3" s="7">
        <f>IF(AND(W3=0,X3=0),0,1)</f>
        <v>0</v>
      </c>
    </row>
  </sheetData>
  <dataValidations count="7">
    <dataValidation type="list" allowBlank="1" showInputMessage="1" showErrorMessage="1" sqref="O2:O3">
      <formula1>"Renewal,New Services,New Logo"</formula1>
    </dataValidation>
    <dataValidation type="list" allowBlank="1" showInputMessage="1" showErrorMessage="1" sqref="N2:N3">
      <formula1>"Product Attached,Residency,CI"</formula1>
    </dataValidation>
    <dataValidation type="list" allowBlank="1" showInputMessage="1" showErrorMessage="1" sqref="F2:F3">
      <formula1>"VERTICAL,EMERGING,MATURE,DISTI,GA,HONG KONG, TAIWAN"</formula1>
    </dataValidation>
    <dataValidation type="list" allowBlank="1" showInputMessage="1" showErrorMessage="1" sqref="T2:T3">
      <formula1>"Early Warning,Damand Progarm,CI SFDC Funnel,HW SFDC Funnel,Residency Renewal,SSE,DCSP,EMC Support"</formula1>
    </dataValidation>
    <dataValidation type="list" allowBlank="1" showInputMessage="1" showErrorMessage="1" sqref="K2">
      <formula1>"FY20Q3WK01,FY20Q3WK02,FY20Q3WK03,FY20Q3WK04,FY20Q3WK05,FY20Q3WK06,FY20Q3WK07,FY20Q3WK08,FY20Q3WK09,FY20Q3WK10,FY20Q3WK11,FY20Q3WK12,FY20Q3WK13,FY20Q4,FY21Q1,FY21Q2,FY21Q3,FY21Q4"</formula1>
    </dataValidation>
    <dataValidation type="list" allowBlank="1" showInputMessage="1" showErrorMessage="1" sqref="T1">
      <formula1>"SSE"</formula1>
    </dataValidation>
    <dataValidation type="list" allowBlank="1" showInputMessage="1" showErrorMessage="1" sqref="O1">
      <formula1>"NewLogo,New Services,Renewal"</formula1>
    </dataValidation>
  </dataValidations>
  <pageMargins left="0.7" right="0.7" top="0.75" bottom="0.75" header="0.3" footer="0.3"/>
  <pageSetup paperSize="1" orientation="portrait"/>
  <headerFooter>
    <oddFooter>&amp;L&amp;1#&amp;"Calibri"&amp;6&amp;K7F7F7FInternal Use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HW SFDC Funnel</vt:lpstr>
      <vt:lpstr>Funnel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Honghong</dc:creator>
  <cp:lastModifiedBy>人间何世</cp:lastModifiedBy>
  <dcterms:created xsi:type="dcterms:W3CDTF">2019-02-20T14:58:00Z</dcterms:created>
  <dcterms:modified xsi:type="dcterms:W3CDTF">2019-12-28T15:56:41Z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e70ee2-0cb4-4d60-aee5-75ef2c4c8a90_Enabled">
    <vt:lpwstr>True</vt:lpwstr>
  </property>
  <property fmtid="{D5CDD505-2E9C-101B-9397-08002B2CF9AE}" pid="3" name="MSIP_Label_7de70ee2-0cb4-4d60-aee5-75ef2c4c8a90_SiteId">
    <vt:lpwstr>945c199a-83a2-4e80-9f8c-5a91be5752dd</vt:lpwstr>
  </property>
  <property fmtid="{D5CDD505-2E9C-101B-9397-08002B2CF9AE}" pid="4" name="MSIP_Label_7de70ee2-0cb4-4d60-aee5-75ef2c4c8a90_Owner">
    <vt:lpwstr>Honghong_Yu@Dell.com</vt:lpwstr>
  </property>
  <property fmtid="{D5CDD505-2E9C-101B-9397-08002B2CF9AE}" pid="5" name="MSIP_Label_7de70ee2-0cb4-4d60-aee5-75ef2c4c8a90_SetDate">
    <vt:lpwstr>2019-07-18T07:13:55.8577608Z</vt:lpwstr>
  </property>
  <property fmtid="{D5CDD505-2E9C-101B-9397-08002B2CF9AE}" pid="6" name="MSIP_Label_7de70ee2-0cb4-4d60-aee5-75ef2c4c8a90_Name">
    <vt:lpwstr>Internal Use</vt:lpwstr>
  </property>
  <property fmtid="{D5CDD505-2E9C-101B-9397-08002B2CF9AE}" pid="7" name="MSIP_Label_7de70ee2-0cb4-4d60-aee5-75ef2c4c8a90_Application">
    <vt:lpwstr>Microsoft Azure Information Protection</vt:lpwstr>
  </property>
  <property fmtid="{D5CDD505-2E9C-101B-9397-08002B2CF9AE}" pid="8" name="MSIP_Label_7de70ee2-0cb4-4d60-aee5-75ef2c4c8a90_Extended_MSFT_Method">
    <vt:lpwstr>Manual</vt:lpwstr>
  </property>
  <property fmtid="{D5CDD505-2E9C-101B-9397-08002B2CF9AE}" pid="9" name="MSIP_Label_da6fab74-d5af-4af7-a9a4-78d84655a626_Enabled">
    <vt:lpwstr>True</vt:lpwstr>
  </property>
  <property fmtid="{D5CDD505-2E9C-101B-9397-08002B2CF9AE}" pid="10" name="MSIP_Label_da6fab74-d5af-4af7-a9a4-78d84655a626_SiteId">
    <vt:lpwstr>945c199a-83a2-4e80-9f8c-5a91be5752dd</vt:lpwstr>
  </property>
  <property fmtid="{D5CDD505-2E9C-101B-9397-08002B2CF9AE}" pid="11" name="MSIP_Label_da6fab74-d5af-4af7-a9a4-78d84655a626_Owner">
    <vt:lpwstr>Honghong_Yu@Dell.com</vt:lpwstr>
  </property>
  <property fmtid="{D5CDD505-2E9C-101B-9397-08002B2CF9AE}" pid="12" name="MSIP_Label_da6fab74-d5af-4af7-a9a4-78d84655a626_SetDate">
    <vt:lpwstr>2019-07-18T07:13:55.8577608Z</vt:lpwstr>
  </property>
  <property fmtid="{D5CDD505-2E9C-101B-9397-08002B2CF9AE}" pid="13" name="MSIP_Label_da6fab74-d5af-4af7-a9a4-78d84655a626_Name">
    <vt:lpwstr>Visual Marking</vt:lpwstr>
  </property>
  <property fmtid="{D5CDD505-2E9C-101B-9397-08002B2CF9AE}" pid="14" name="MSIP_Label_da6fab74-d5af-4af7-a9a4-78d84655a626_Application">
    <vt:lpwstr>Microsoft Azure Information Protection</vt:lpwstr>
  </property>
  <property fmtid="{D5CDD505-2E9C-101B-9397-08002B2CF9AE}" pid="15" name="MSIP_Label_da6fab74-d5af-4af7-a9a4-78d84655a626_Parent">
    <vt:lpwstr>7de70ee2-0cb4-4d60-aee5-75ef2c4c8a90</vt:lpwstr>
  </property>
  <property fmtid="{D5CDD505-2E9C-101B-9397-08002B2CF9AE}" pid="16" name="MSIP_Label_da6fab74-d5af-4af7-a9a4-78d84655a626_Extended_MSFT_Method">
    <vt:lpwstr>Manual</vt:lpwstr>
  </property>
  <property fmtid="{D5CDD505-2E9C-101B-9397-08002B2CF9AE}" pid="17" name="aiplabel">
    <vt:lpwstr>Internal Use Visual Marking</vt:lpwstr>
  </property>
  <property fmtid="{D5CDD505-2E9C-101B-9397-08002B2CF9AE}" pid="18" name="KSOProductBuildVer">
    <vt:lpwstr>2052-11.1.0.8865</vt:lpwstr>
  </property>
</Properties>
</file>