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shijzhan\Desktop\FORMATTED Corpus\"/>
    </mc:Choice>
  </mc:AlternateContent>
  <bookViews>
    <workbookView xWindow="0" yWindow="0" windowWidth="19200" windowHeight="12885" firstSheet="1" activeTab="1"/>
  </bookViews>
  <sheets>
    <sheet name="Non-DDI_PD-Nutrition" sheetId="9" r:id="rId1"/>
    <sheet name="Non-DDI_PD-Nutrition 1_1-4 " sheetId="1" r:id="rId2"/>
    <sheet name="Non-DDI_PD-Nutrition 2_1-5 " sheetId="2" r:id="rId3"/>
    <sheet name="Non-DDI_PD-Nutrition 3_2-6 " sheetId="3" r:id="rId4"/>
    <sheet name="Non-DDI_PD-Nutrition 4_3-7 " sheetId="7" r:id="rId5"/>
    <sheet name="Non-DDI_PD-Nutrition 5_4-3" sheetId="8" r:id="rId6"/>
    <sheet name="Non-DDI_PD-Nutrition 6_5-2 " sheetId="6" r:id="rId7"/>
    <sheet name="Non-DDI_PD-Nutrition 7_6-1 " sheetId="4" r:id="rId8"/>
    <sheet name="Non-DDI_PD-Nutrition_8_7-1" sheetId="5" r:id="rId9"/>
  </sheets>
  <definedNames>
    <definedName name="_xlnm._FilterDatabase" localSheetId="1" hidden="1">'Non-DDI_PD-Nutrition 1_1-4 '!$B$1:$B$422</definedName>
    <definedName name="_xlnm._FilterDatabase" localSheetId="2" hidden="1">'Non-DDI_PD-Nutrition 2_1-5 '!$B$1:$B$401</definedName>
    <definedName name="_xlnm._FilterDatabase" localSheetId="3" hidden="1">'Non-DDI_PD-Nutrition 3_2-6 '!$B$1:$B$446</definedName>
    <definedName name="_xlnm._FilterDatabase" localSheetId="4" hidden="1">'Non-DDI_PD-Nutrition 4_3-7 '!$B$1:$B$462</definedName>
    <definedName name="_xlnm._FilterDatabase" localSheetId="5" hidden="1">'Non-DDI_PD-Nutrition 5_4-3'!$B$1:$B$442</definedName>
    <definedName name="_xlnm._FilterDatabase" localSheetId="6" hidden="1">'Non-DDI_PD-Nutrition 6_5-2 '!$A$1:$A$401</definedName>
    <definedName name="_xlnm._FilterDatabase" localSheetId="7" hidden="1">'Non-DDI_PD-Nutrition 7_6-1 '!$B$1:$B$366</definedName>
    <definedName name="_xlnm._FilterDatabase" localSheetId="8" hidden="1">'Non-DDI_PD-Nutrition_8_7-1'!$B$1:$B$362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S17" i="9" l="1"/>
  <c r="S16" i="9"/>
  <c r="S15" i="9"/>
  <c r="S14" i="9"/>
  <c r="R18" i="9"/>
  <c r="R17" i="9"/>
  <c r="R16" i="9"/>
  <c r="R15" i="9"/>
  <c r="R14" i="9"/>
  <c r="Q18" i="9"/>
  <c r="Q17" i="9"/>
  <c r="Q16" i="9"/>
  <c r="Q15" i="9"/>
  <c r="Q14" i="9"/>
  <c r="P17" i="9"/>
  <c r="P16" i="9"/>
  <c r="P15" i="9"/>
  <c r="P14" i="9"/>
  <c r="O17" i="9"/>
  <c r="O16" i="9"/>
  <c r="O15" i="9"/>
  <c r="O14" i="9"/>
  <c r="N18" i="9"/>
  <c r="N17" i="9"/>
  <c r="N16" i="9"/>
  <c r="N15" i="9"/>
  <c r="N14" i="9"/>
  <c r="M18" i="9"/>
  <c r="M17" i="9"/>
  <c r="M16" i="9"/>
  <c r="M15" i="9"/>
  <c r="M14" i="9"/>
  <c r="L17" i="9"/>
  <c r="L16" i="9"/>
  <c r="L15" i="9"/>
  <c r="L14" i="9"/>
</calcChain>
</file>

<file path=xl/sharedStrings.xml><?xml version="1.0" encoding="utf-8"?>
<sst xmlns="http://schemas.openxmlformats.org/spreadsheetml/2006/main" count="7246" uniqueCount="4279">
  <si>
    <t>SJ</t>
  </si>
  <si>
    <t>Michael</t>
  </si>
  <si>
    <t>Title = The effect of grapefruit juice on the time-dependent decline of artemether plasma levels in healthy subjects.</t>
  </si>
  <si>
    <t># of sentences not fragmented by anyone</t>
  </si>
  <si>
    <t>Abstract = Artemether is a new and effective treatment for malaria, although relapse is a problem in monotherapy.</t>
  </si>
  <si>
    <t># of sentences fragmented by one not the other (disagreement)</t>
  </si>
  <si>
    <t>These relapses could be related to a time-dependent decline in artemether plasma levels described in multiple-dose studies and probably caused by autoinduction.</t>
  </si>
  <si>
    <t># of sentences fragmented exactly the same by both</t>
  </si>
  <si>
    <t>The aim of this study was to evaluate the effect of grapefruit juice on the decreasing bioavailability over time of artemether.</t>
  </si>
  <si>
    <t># of sentences fragmented into exactly the same # by both</t>
  </si>
  <si>
    <t>In a randomized, two-phase crossover study, eight healthy male subjects took 100 mg oral artemether with 350 mL water or with 350 mL double-strength fresh frozen grapefruit juice once daily for 5 days.</t>
  </si>
  <si>
    <t># of sentences fragmented into more than 2 fragments by both</t>
  </si>
  <si>
    <t>On day 1 and day 5, 17 blood samples were collected over a period of 8 hours.</t>
  </si>
  <si>
    <t>The mean peak artemether plasma concentration (Cmax) and the mean area under the concentration-time curve (AUC) after the last dose at day 5 were about one third compared with day 1, without a change in the elimination half-life after intake with water (P = .006 for Cmax; P = .005 for AUC) and with grapefruit juice (P &amp;lt; .001 for Cmax and AUC).</t>
  </si>
  <si>
    <t>Grapefruit juice increased Cmax (P = .021) and AUC (P &amp;lt; .001) twofold on day 1 (P = .021) and day 5 (P = .05 for Cmax; P = .004 for AUC).</t>
  </si>
  <si>
    <t>Dihydroartemisinin, the active metabolite, showed a twofold increase in Cmax (P = .006) and AUC (P = .001) with grapefruit juice, without time-dependent changes of pharmacokinetic parameters.</t>
  </si>
  <si>
    <t xml:space="preserve">Grapefruit juice significantly increased the oral bioavailability of artemether </t>
  </si>
  <si>
    <t>but did not prevent the time-dependent reduction in bioavailability.</t>
  </si>
  <si>
    <t xml:space="preserve">It suggests that CYP3A4 in the gut wall is one of the metabolizing enzymes of artemether </t>
  </si>
  <si>
    <t>but seems to not be involved in the autoinduction process.</t>
  </si>
  <si>
    <t>Title = Atovaquone suspension in HIV-infected volunteers: pharmacokinetics, pharmacodynamics, and TMP-SMX interaction study.</t>
  </si>
  <si>
    <t>Abstract = To evaluate the pharmacokinetics and safety of atovaquone suspension in volunteers infected with the human immunodeficiency virus ((HIV).</t>
  </si>
  <si>
    <t>Open-label, nonrandomized study.</t>
  </si>
  <si>
    <t>Two clinical research centers.</t>
  </si>
  <si>
    <t>Twenty-two HIV-infected volunteers with a median CD4 cell count of 37 cells/mm3.</t>
  </si>
  <si>
    <t>Patients received atovaquone suspension fasting or fed for 2-week periods with crossover at dosages of 500 mg/day, and randomization to fasting or fed at dosages of 750 and 1000 mg/day.</t>
  </si>
  <si>
    <t>A subset of patients also received 750 mg twice/day with food, and a subset of those who received 1000 mg/day fasting also received 1000 mg with food.</t>
  </si>
  <si>
    <t>During a long-term dosing phase, a subset of subjects were evaluated for an interaction between atovaquone and trimethoprim-sulfamethoxazole (TMP-SMX).</t>
  </si>
  <si>
    <t>Average steady-state atovaquone concentrations at 500 mg were 6.7 +/- 3.2 microg/ml fasted and 11.3 +/- 5.0 microg/ml with food; at 750 mg, 9.9 +/- 7.1 microg/ml fasted and 12.5 +/- 5.9 microg/ml with food; at 1000 mg, 9.7 +/- 4.3 microg/ml fasted and 13.6 +/- 5.0 microg/ml with food; and at 1500 mg, 21.1 +/- 5.0 microg/ml with food.</t>
  </si>
  <si>
    <t>Thus, plasma concentrations were not proportional to dose.</t>
  </si>
  <si>
    <t>Concomitant food ingestion resulted in a 1.3- to 1.7-fold increase in values.</t>
  </si>
  <si>
    <t>Average steady-state concentrations were less than 10 microg/ml in 21% and more than 15 microg/ml in 36% of patients at 1000 mg/day with food; at 750 mg twice/day, all five patients had levels above 15 microg/ml.</t>
  </si>
  <si>
    <t>Atovaquone suspension was well tolerated; diarrhea, nausea, fatigue, and rash were the most common adverse events.</t>
  </si>
  <si>
    <t>Concomitant administration of TMP-SMX did not change atovaquone concentrations and resulted in small decreases in concentrations of TMP (16%) and SMX (10%).</t>
  </si>
  <si>
    <t>Plasma concentrations are significantly higher when atovaquone suspension is administered with food compared with fasting.</t>
  </si>
  <si>
    <t>Total doses of 1500 mg/day are likely to achieve concentrations effective for prophylaxis of Pneumocystis carinii pneumonia.</t>
  </si>
  <si>
    <t>Title = Effects of repeated ingestion of grapefruit juice on the single and multiple oral-dose pharmacokinetics and pharmacodynamics of alprazolam.</t>
  </si>
  <si>
    <t>Abstract = The effects of repeated ingestion of grapefruit juice, an inhibitor of cytochrome P450 3A4 (CYP3A4), on the pharmacokinetics and pharmacodynamics of both single and multiple oral doses of alprazolam, a substrate of CYP3A4, were examined.</t>
  </si>
  <si>
    <t>In study 1, eight healthy volunteers ingesting 600 ml/day water or grapefruit juice for 10 days took a single oral 0.8-mg dose of alprazolam on the eighth day.</t>
  </si>
  <si>
    <t>Plasma drug concentrations were monitored up to 48 h after alprazolam dosing together with evaluation of psychomotor function.</t>
  </si>
  <si>
    <t>Grapefruit juice altered neither the plasma concentrations of alprazolam at any time points, any pharmacokinetic parameters, nor the majority of psychomotor function parameters in subjects.</t>
  </si>
  <si>
    <t>In study 2, 11 patients with anxiety disorders receiving alprazolam (0.8-2.4 mg/day) ingested grapefruit juice (600 ml/day) for 7 days.</t>
  </si>
  <si>
    <t>Blood samples were collected before and during grapefruit juice ingestion and 1 week after its discontinuation together with an assessment of clinical status.</t>
  </si>
  <si>
    <t>Grapefruit juice altered neither the steady-state plasma concentration of alprazolam nor the clinical status in patients.</t>
  </si>
  <si>
    <t>The present study shows that grapefruit juice is unlikely to affect pharmacokinetics or pharmacodynamics of alprazolam due to its high bioavailability.</t>
  </si>
  <si>
    <t>Title = Grapefruit juice can increase the plasma concentrations of oral methylprednisolone.</t>
  </si>
  <si>
    <t>Abstract = To investigate whether the pharmacokinetics of orally administered methylprednisolone and plasma cortisol concentrations are affected by administration of grapefruit juice.</t>
  </si>
  <si>
    <t>In a randomised, two-phase, cross-over study, ten healthy subjects received either 200 ml double-strength grapefruit juice or water three times a day for 2 days.</t>
  </si>
  <si>
    <t>On day 3, 16 mg methylprednisolone was given orally with 200 ml grapefruit juice or water.</t>
  </si>
  <si>
    <t>Additionally, 200 ml grapefruit juice or water was ingested 0.5 h and 1.5 h after methylprednisolone administration.</t>
  </si>
  <si>
    <t>Plasma concentrations of methylprednisolone and cortisol were determined using liquid chromatography/mass spectrometry (LC/MS/MS) over a 47-h period.</t>
  </si>
  <si>
    <t>Grapefruit juice increased the total area under the plasma methylprednisolone concentration-time curve (AUC 0--infinity) by 75% (P &amp;lt; 0.001) and the elimination half-life (t1/2) of methylprednisolone by 35% (P &amp;lt; 0.001).</t>
  </si>
  <si>
    <t>The peak plasma concentration of methylprednisolone (Cmax) was increased by 27% (P &amp;lt; 0.01).</t>
  </si>
  <si>
    <t>Grapefruit juice delayed the time to the Cmax from 2.0 h to 3.0 h (P &amp;lt; 0.05).</t>
  </si>
  <si>
    <t>There was no significant difference in the plasma cortisol concentrations, measured after methylprednisolone administration, between the water and grapefruit juice phases.</t>
  </si>
  <si>
    <t>However, grapefruit juice slightly decreased the morning plasma cortisol concentrations before methylprednisolone administration (P &amp;lt; 0.05).</t>
  </si>
  <si>
    <t>Grapefruit juice given in high amounts moderately increases the AUC 0--infinity and t1/2 of oral methylprednisolone.</t>
  </si>
  <si>
    <t>The increase in t1/2 suggests that grapefruit juice can affect the systemic methylprednisolone metabolism.</t>
  </si>
  <si>
    <t>The clinical significance of the grapefruit juice-methylprednisolone interaction is small, but in some sensitive subjects high doses of grapefruit juice might enhance the effects of oral methylprednisolone.</t>
  </si>
  <si>
    <t>Title = Effects of grapefruit juice on the pharmacokinetics of sildenafil.</t>
  </si>
  <si>
    <t>Abstract = Because of extensive first-pass metabolism, oral bioavailability of sildenafil reaches only 40%.</t>
  </si>
  <si>
    <t>Formation of the primary metabolite, N -desmethylsildenafil, is mainly mediated by the cytochrome P450 enzyme CYP3A4.</t>
  </si>
  <si>
    <t>In this study we investigated the influence of grapefruit juice, containing inhibitors of intestinal CYP3A4, on the pharmacokinetics of sildenafil and N -desmethylsildenafil.</t>
  </si>
  <si>
    <t>In a randomized crossover study, 24 healthy white male volunteers received single 50-mg doses of sildenafil.</t>
  </si>
  <si>
    <t>Two doses each of 250 ml grapefruit juice or water, respectively, were administered 1 hour before and together with the drug.</t>
  </si>
  <si>
    <t>Plasma concentrations of sildenafil and N -desmethylsildenafil were determined up to 24 hours post dose by use of liquid chromatography-tandem mass spectrometry (limit of quantification, 1 ng/ml).</t>
  </si>
  <si>
    <t>Grapefruit juice changed the area under the sildenafil plasma concentration-time curve from time zero to infinity [AUC(0-infinity) from 620 [1.53] ng/ml x h to 761 [1.58] ng/ml x h (geometric mean with geometric standard deviation), corresponding to a 23% increase (90% confidence interval, 13%-33%).</t>
  </si>
  <si>
    <t>N-Desmethyl sildenafil AUC(0-infinity) increased by 24% (90% confidence interval, 17%-32%).</t>
  </si>
  <si>
    <t>Maximum plasma concentrations (C(max)) of sildenafil and N -desmethylsildenafil were essentially unchanged.</t>
  </si>
  <si>
    <t>There was a trend toward a prolonged time to reach C(max) during the grapefruit juice period (from a median of 0.75 hour to a median of 1.13 hours), corresponding to an increase by 0.25 hour (90% confidence interval, 0-0.63 hour).</t>
  </si>
  <si>
    <t>Interindividual variability was pronounced in both periods.</t>
  </si>
  <si>
    <t>Grapefruit juice increases sildenafil bioavailability and tends to delay sildenafil absorption.</t>
  </si>
  <si>
    <t>Sildenafil pharmacokinetics may become less predictable with grapefruit juice.</t>
  </si>
  <si>
    <t>Although patients usually will not be endangered by concomitant use of grapefruit juice, it seems advisable to avoid this combination.</t>
  </si>
  <si>
    <t>Title = Time effects of food intake on the pharmacokinetics and pharmacodynamics of quazepam.</t>
  </si>
  <si>
    <t>Abstract = There is little information on interaction between food and the hypnotic agent quazepam.</t>
  </si>
  <si>
    <t>We therefore studied the effects of food and its time interval on the pharmacokinetics and pharmacodynamics of quazepam.</t>
  </si>
  <si>
    <t>A randomized three-phase crossover study with 2-week intervals was conducted.</t>
  </si>
  <si>
    <t>Nine healthy male volunteers took a single oral 20 mg dose of quazepam under the following conditions: 1) after fasting overnight; 2) 30 min after eating standard meal; or 3) 3 h after eating the same meal.</t>
  </si>
  <si>
    <t xml:space="preserve">Plasma concentrations of quazepam and its metabolite, 2-oxoquazepam and psychomotor function using the Digit Symbol Substitute Test (DSST), Stanford Sleepiness Scale (SSS) and Visual Analogue Scale were measured up to 48 h. </t>
  </si>
  <si>
    <t>During the food treatments at 30 min and 3 h before dosing, the peak concentrations (Cmax) were 300% (95% CI 260, 340%; P &amp;lt; 0.001) and 250% (95% CI 210, 290%; P &amp;lt; 0.01) of the corresponding value during the fasting phase.</t>
  </si>
  <si>
    <t>For quazepam, the area under the plasma concentration-time curve from 0 to 8 h measured at 30 min and 3 h before dosing was significantly increased, with the food treatments by 2.4-fold (95% CI 2.0; 2.8-fold; P &amp;lt; 0.001) and 2.1-fold (95% CI 1.7; 2.4-fold; P &amp;lt; 0.01), respectively.</t>
  </si>
  <si>
    <t>In response to pharmacokinetic changes, some of the pharmacodynamics (DSST, P &amp;lt; 0.05; SSS, P &amp;lt; 0.05) differed significantly between fasted status and fed status.</t>
  </si>
  <si>
    <t>No difference was found in any pharmacokinetic or pharmacodynamic parameters between the two food treatment phases.</t>
  </si>
  <si>
    <t>A food effect on quazepam absorption is evident and continues at least until 3 h after food intake.</t>
  </si>
  <si>
    <t>The dosing of quazepam after a long period of ordinary fasting might reduce its efficacy because a 3 h interval between the timing of the evening meal and bedtime administration of hypnotics is regarded as normal in daily life.</t>
  </si>
  <si>
    <t>Title = The interactions of ethanol with single and repeated doses of suriclone and diazepam on physiological and psychomotor functions in normal subjects.</t>
  </si>
  <si>
    <t>Abstract = The effects of diazepam (5 mg t.i.d.), suriclone (0.2 and 0.4 mg t.i.d.) and placebo (t.i.d.) were assessed in 12 normal, healthy volunteer subjects after a single dose and after treatment for a period of 8 days.</t>
  </si>
  <si>
    <t>A battery of physiological, psychomotor and subjective tests was administered on days 1 and 8 both before and after drug and after a measured dose of ethanol.</t>
  </si>
  <si>
    <t xml:space="preserve">The effects of diazepam on the EEG were characteristic of benzodiazepines-a decrease in the slow frequency wave-bands, </t>
  </si>
  <si>
    <t>an increase in fast frequency wave-band and diminished evoked response amplitude.</t>
  </si>
  <si>
    <t>Suriclone had similar effects on fast frequency activity and evoked response amplitude but, in contrast to diazepam, also increased the slow frequency wave-bands after 7 days treatment.</t>
  </si>
  <si>
    <t>Some improvements in performance were seen with suriclone on critical flicker fusion, tapping speed, spiral maze and digit cancellation.</t>
  </si>
  <si>
    <t>In contrast, suriclone impaired performance to a greater extent than diazepam on digit symbol substitution and symbol copying.</t>
  </si>
  <si>
    <t>Body sway was also enhanced by suriclone to a greater extent than diazepam.</t>
  </si>
  <si>
    <t>Subjective ratings for mood and adverse-effects showed few differences between suriclone or diazepam.</t>
  </si>
  <si>
    <t>However, suriclone caused greater gastro-intestinal disturbances than diazepam, especially after ethanol, and subjects rated themselves as more antagonistic and more irritable on suriclone.</t>
  </si>
  <si>
    <t>Ratings for calmness suggested that in contrast to diazepam, suriclone had no anxiolytic effect.</t>
  </si>
  <si>
    <t>Several of the parameters tested showed a build up of effect with diazepam over the treatment period which was not seen with suriclone.</t>
  </si>
  <si>
    <t>It is suggested that this difference may be due to differences in elimination rate.(ABSTRACT TRUNCATED AT 250 WORDS)</t>
  </si>
  <si>
    <t>Title = Effect of St John's wort dose and preparations on the pharmacokinetics of digoxin.</t>
  </si>
  <si>
    <t>Abstract = St John's wort preparations vary in composition, main constituents, formulation, and daily dose administered.</t>
  </si>
  <si>
    <t>The aim of the study was to evaluate the possible pharmacokinetic interaction of marketed St John's wort formulations and doses with digoxin.</t>
  </si>
  <si>
    <t>A randomized, placebo-controlled, parallel-group study was performed in 96 healthy volunteers in 3 study parts.</t>
  </si>
  <si>
    <t>A 7-day loading phase with digoxin was followed by 14 days of comedication with placebo or one of 10 St John's wort products varying in dose and formulation.</t>
  </si>
  <si>
    <t>The pharmacokinetics of digoxin was determined before comedication and on day 14 of comedication.</t>
  </si>
  <si>
    <t>Comedication comprised traditionally used Hypericum products; 2 g powder without hyperforin, tea, juice, oil extract, and placebo had no significant interaction with digoxin nor did hyperforin-free extract (Ze 117) or low daily doses of hyperforin-containing Hypericum powder (1 g, 0.5 g).</t>
  </si>
  <si>
    <t>However, comedication with the high-dose hyperforin-rich extract LI 160 resulted in a reduction of digoxin area under the curve from time 0 to 24 hours (AUC(0-24)) of -24.8% (95% confidence interval [CI], -28.3 to -21.3), a reduction in digoxin maximal plasma concentration (C(max)) of -37% (95% CI, -42 to -32), and a reduction in digoxin plasma concentration at 24 hours after previous dosing (C(trough)) of -19% (95% CI, -27 to -11).</t>
  </si>
  <si>
    <t>Comedication with 4 g Hypericum powder with comparable hyperforin content resulted in a reduction in digoxin AUC(0-24) of -26.6% (95% CI, -37.3 to -15.9), a reduction in digoxin C(max) of -38% (95% CI, -48 to -18), and a reduction in digoxin C(trough) of -19% (95% CI, -27 to -10).</t>
  </si>
  <si>
    <t>Two grams of Hypericum powder with half the hyperforin content resulted in a less prominent reduction in AUC(0-24) of -17.7% (95% CI, -21.6 to -13.7), C(max) (-21%; 95% CI, -40 to -2), and C(trough) (-13%; 95% CI, -21 to -5).</t>
  </si>
  <si>
    <t>The interaction of St John's wort and digoxin varies within St John's wort preparations and doses and seems to be correlated with the dose, particularly of hyperforin.</t>
  </si>
  <si>
    <t>Title = Effect of food on the pharmacokinetic profile of eslicarbazepine acetate (BIA 2-093).</t>
  </si>
  <si>
    <t>Abstract = To investigate the effect of food on the pharmacokinetics of eslicarbazepine acetate (BIA 2-093), a new voltage-gated sodium channel antagonist.</t>
  </si>
  <si>
    <t>Single-centre, open-label, randomised, two-way crossover study in 12 healthy subjects.</t>
  </si>
  <si>
    <t>The study consisted of two consecutive treatment periods separated by a washout of 14 days or more.</t>
  </si>
  <si>
    <t>In each of the study periods subjects were administered a single dose of eslicarbazepine acetate 800 mg following either a standard high-fat content meal or 10 hours of fasting.</t>
  </si>
  <si>
    <t>Eslicarbazepine acetate was rapidly and extensively metabolised to BIA 2-005.</t>
  </si>
  <si>
    <t>Maximum BIA 2-005 plasma concentrations (C(max)) in fed (test) and fasting (reference) conditions were, respectively, 12.8 +/- 1.8 microg/mL and 11.3 +/- 1.9 microg/mL, and the areas under the plasma concentration time curve from 0 to infinity (AUC(infinity)) were, respectively, 242.5 +/- 32.1 microg.h/mL and 243.6 +/- 31.1 microg.h/mL (arithmetic mean +/- SD).</t>
  </si>
  <si>
    <t>The point estimate (PE) and 90% confidence interval (90% CI) of the test/reference C(max )geometric mean ratio were 1.14 and 1.04, 1.25, respectively; for the AUC(infinity) ratio, the PE and 90% CI were 1.00 and 0.95, 1.04, respectively.</t>
  </si>
  <si>
    <t>Bioavailability of eslicarbazepine acetate administered in fed and fasting conditions was similar and bioequivalence is accepted for both AUC(infinity) and C(max) because the 90% CI lies within the acceptance range of 0.80-1.25.</t>
  </si>
  <si>
    <t>No statistically significant differences were found in time of occurrence of C(max).</t>
  </si>
  <si>
    <t xml:space="preserve">The presence of food had no significant effect on the pharmacokinetics of eslicarbazepine acetate and </t>
  </si>
  <si>
    <t>therefore this new voltage-gated sodium channel antagonist may be administered without regard to meals.</t>
  </si>
  <si>
    <t>Title = Epigallocatechin gallate (EGCG) (TEAVIGO) does not impair nonhaem-iron absorption in man.</t>
  </si>
  <si>
    <t>Abstract = A number of studies have shown that tea catechins can inhibit intestinal iron absorption, mostly iron in the nonhaem form.</t>
  </si>
  <si>
    <t>This randomized, double-blind, placebo-controlled, 3-periods cross-over study examined the degree of inhibition of nonhaem iron absorption by pure crystalline epigallocatechin gallate (EGCG).</t>
  </si>
  <si>
    <t>The study was designed to show the maximum inhibitory action of EGCG by selecting 30 healthy women with low iron stores.</t>
  </si>
  <si>
    <t>Treatments were 150 mg, 300 mg EGCG and placebo each for 8 consecutive study days with a wash-out period of 14 days between treatments.</t>
  </si>
  <si>
    <t>Iron incorporation was assessed by supplying 57Fe orally and 58Fe intravenously.</t>
  </si>
  <si>
    <t>Differences in fractional nonhaem iron absorption between the treatments were evaluated by using two-sided ANOVA.</t>
  </si>
  <si>
    <t>Results showed a relative nonhaem iron absorption reduction of 14% with 150mg EGCG and 27% for 300mg EGCG treatment compared to placebo.</t>
  </si>
  <si>
    <t>Differences were statistically significant (p &amp;lt; or = 0.05) between the placebo and the 300mg EGCG treatments and between the 150 and 300 mg EGCG treatments.</t>
  </si>
  <si>
    <t>The inverse relation between EGCG dose and fractional nonhaem iron absorption was linear (p = 0.0002).</t>
  </si>
  <si>
    <t>In this study the magnitude of the inhibitory action of EGCG on nonhaem iron absorption was found to be much lower than that reported in the literature for black tea and similar compounds.</t>
  </si>
  <si>
    <t>The doses of EGCG in supplements, which will be lower than those used in this study, are not expected to have any health relevant effects on iron absorption in subjects with normal iron stores.</t>
  </si>
  <si>
    <t>Title = Different effects of light food on pharmacokinetics and pharmacodynamics of three benzodiazepines, quazepam, nitrazepam and diazepam.</t>
  </si>
  <si>
    <t>Abstract = Quazepam, nitrazepam and diazepam are administered under fed or fasted conditions for insomnia or anxiety disorder.</t>
  </si>
  <si>
    <t>Light bedtime food may have clinically relevant effects on the plasma levels of those drugs and hence on psychomotor performance.</t>
  </si>
  <si>
    <t>This study assessed the effect of light food on the pharmacokinetics and pharmacodynamics of these drugs.</t>
  </si>
  <si>
    <t>Twenty-one eligible subjects were randomized to one of three groups of seven subjects: quazepam 20 mg, diazepam 5 mg or nitrazepam 5 mg.</t>
  </si>
  <si>
    <t>Each healthy subject took a single oral dose of the assigned drug after overnight fasting and after light food, on a separate occasion.</t>
  </si>
  <si>
    <t>Blood samples were collected until 72 h after dosing.</t>
  </si>
  <si>
    <t>The plasma samples were assayed using high-pressure liquid chromatography with spectrophotometric detection.</t>
  </si>
  <si>
    <t>Reaction time, critical flicker fusion test and visual analogue scales were conducted.</t>
  </si>
  <si>
    <t>The peak plasma concentration (C(max)) and area under the concentration-time curve (AUC) of quazepam with light food were 1.2-fold [90% confidence interval (CI): 1.1-1.5; P &amp;lt; 0.05] and 1.5-fold (90% CI: 1.3-1.9; P &amp;lt; 0.05) higher than that without light food, respectively.</t>
  </si>
  <si>
    <t>For nitrazepam and diazepam, the time to peak was delayed about 1 h in fed condition (P &amp;gt; 0.05).</t>
  </si>
  <si>
    <t>However it had no effect on their C(max) and AUC.</t>
  </si>
  <si>
    <t>Reaction time of quazepam with light food was prolonged at 4 and 6 h after dosing and its area under the effect-time curve from 0 to 10 h was increased (P &amp;lt; 0.05).</t>
  </si>
  <si>
    <t>Light food increased the bioavailability of quazepam and affected psychomotor performance.</t>
  </si>
  <si>
    <t xml:space="preserve">Light food delayed T(max) of nitrazepam and diazepam </t>
  </si>
  <si>
    <t>but had no effect on C(max) and AUC.</t>
  </si>
  <si>
    <t>Title = Effect of food on the pharmacokinetics of erlotinib, an orally active epidermal growth factor receptor tyrosine-kinase inhibitor, in healthy individuals.</t>
  </si>
  <si>
    <t>Abstract = The effects of food on the pharmacokinetics of erlotinib were investigated in two open-label, randomized studies.</t>
  </si>
  <si>
    <t>In a single-dose crossover study (n = 18), 150 mg of erlotinib was administered under either fasting or fed conditions.</t>
  </si>
  <si>
    <t xml:space="preserve">In the first period, an approximate doubling in the area under the plasma concentration-time curve was evidenced by the geometric mean ratio (GMR) of 2.09 observed under fed conditions; </t>
  </si>
  <si>
    <t>whereas, in the second period there was a decrease, with a GMR of 0.93.</t>
  </si>
  <si>
    <t>In a multiple-dose parallel study (n = 22), 100 mg of erlotinib was administered daily for 8 days, either 7 days of fasting followed by feeding on day 8, or the reverse sequence.</t>
  </si>
  <si>
    <t>In this study, food resulted in an increase in the plasma concentration-time curve on day 1, with a GMR of 1.66 (P = 0.015).</t>
  </si>
  <si>
    <t>In contrast, there was only a 37% increase on day 7, with a GMR of 1.34 (P = 0.252).</t>
  </si>
  <si>
    <t>These studies indicate that food can substantially increase plasma exposure to erlotinib.</t>
  </si>
  <si>
    <t>Given the maximum tolerated dose of erlotinib used in clinical practice, we recommend that erlotinib be taken under conditions of fasting.</t>
  </si>
  <si>
    <t>Title = Limitations of using a single postdose midazolam concentration to predict CYP3A-mediated drug interactions.</t>
  </si>
  <si>
    <t>Abstract = Midazolam is a common probe used to predict CYP3A activity, but multiple blood samples are necessary to determine midazolam's area under the concentration-time curve (AUC).</t>
  </si>
  <si>
    <t>As such, single sampling strategies have been examined.</t>
  </si>
  <si>
    <t>The purpose of this study was to assess the ability of single midazolam concentrations to predict midazolam AUC in the presence and absence of CYP3A modulation by Ginkgo biloba extract (GBE).</t>
  </si>
  <si>
    <t>Subjects received oral midazolam 8 mg before and after 28 days of GBE administration.</t>
  </si>
  <si>
    <t>Postdose blood samples were collected during both study periods and midazolam AUC determined.</t>
  </si>
  <si>
    <t>Linear regression was used to generate measures of predictive performance for each midazolam concentration.</t>
  </si>
  <si>
    <t>The geometric mean ratio (90% confidence intervals) of midazolam AUC(0-infinity) post-GBE/AUC(0-infinity) pre-GBE was 0.66 (0.49-0.84) (P = .03).</t>
  </si>
  <si>
    <t>Before and after GBE administration, optimal midazolam sampling times were identified at 3.5 to 5 hours and 2 to 3 hours, respectively.</t>
  </si>
  <si>
    <t>Single midazolam concentrations between 2 and 5 hours correctly predicted the reduction in midazolam AUC following GBE exposure, but confidence intervals were generally wide.</t>
  </si>
  <si>
    <t>Intersubject variability in CYP3A activity (either inherent or from drug administration) alters the prediction of optimal midazolam sampling times; therefore, midazolam AUC is preferred for assessing CYP3A activity in drug-drug interaction studies.</t>
  </si>
  <si>
    <t>Title = Echinacea purpurea and P-glycoprotein drug transport in Caco-2 cells.</t>
  </si>
  <si>
    <t xml:space="preserve">Abstract = Echinacea is widely used as a medical herbal product, </t>
  </si>
  <si>
    <t>but its interaction potential with the drug efflux transporter P-glycoprotein (P-gp) has not yet been evaluated.</t>
  </si>
  <si>
    <t>The interaction potential of Echinacea purpurea towards P-gp mediated drug transport was studied in human intestinal Caco-2 cells.</t>
  </si>
  <si>
    <t>Digoxin (30 nm) was used as a substrate and verapamil as a control inhibitor.</t>
  </si>
  <si>
    <t>Ethanol, 0.8%, needed for herbal extraction and compatibility with the commercial products, inhibited the net digoxin flux by 18%.</t>
  </si>
  <si>
    <t>E. purpurea influenced to a higher degree the B-A transport of digoxin than the A-B transport.</t>
  </si>
  <si>
    <t>A minor increase in net digoxin flux was observed at low concentrations of E. purpurea, an effect anticipated to be allosteric in nature.</t>
  </si>
  <si>
    <t>At higher concentrations, from 0.4 to 6.36 mg dry weight/mL, a statistically significant linear dose-related decrease was observed in the net digoxin flux, indicating a dose dependent E. purpurea inhibition of P-gp.</t>
  </si>
  <si>
    <t>Both Vmax and Km of the net digoxin flux, calculated to 23.7 nmol/cm2/h and 385 microm, respectively, decreased in the presence of E. purpurea in an uncompetitive fashion.</t>
  </si>
  <si>
    <t xml:space="preserve">Although the effects of Echinacea purpurea on systemic P-gp mediated drug transport are probably limited, </t>
  </si>
  <si>
    <t>an influence on drug bioavailability can not be excluded.</t>
  </si>
  <si>
    <t>Title = Influence of food intake on the pharmacokinetics of avosentan in man.</t>
  </si>
  <si>
    <t>Abstract = Avosentan is a potent, selective endothelin A receptor blocker.</t>
  </si>
  <si>
    <t>The effect of food intake on the pharmacokinetics of avosentan was investigated in healthy volunteers.</t>
  </si>
  <si>
    <t>In a randomized, open-label, 2-period oral crossover study, 12 healthy subjects (8 males and 4 females) received Treatments A and B. Treatment A consisted of a single dose of avosentan 50 mg after a high-fat, high-calorie breakfast.</t>
  </si>
  <si>
    <t>Treatment B consisted of a single dose of avosentan 50 mg administered in the fasted state.</t>
  </si>
  <si>
    <t>Plasma concentrations of avosentan and its hydroxymethyl metabolite Ro 68-5925 were measured by liquid chromatography-tandem mass spectrometry.</t>
  </si>
  <si>
    <t>The overall exposure to avosentan and its metabolite, as reflected by the area under the plasma concentration-time curve from time zero to infinity (AUC0-inf), was not affected by food intake.</t>
  </si>
  <si>
    <t>The ratios of least square means (90% confidence interval (CI)) of AUC0-inf for avosentan and Ro 68-5925 in the fed and fasted state were 1.06 (0.96, 1.17) and 1.05 (0.96, 1.15), respectively.</t>
  </si>
  <si>
    <t xml:space="preserve">The maximum plasma concentration (Cmax) of avosentan and its metabolite was increased by food intake, </t>
  </si>
  <si>
    <t>and their apparent terminal half-life (t1/2) was shortened.</t>
  </si>
  <si>
    <t>The ratios of least square means (90% CI) of pharmacokinetic parameters for avosentan and its metabolite in the fed and fasted state were Cmax 1.61 (1.37, 1.90) and 1.46 (1.27, 1.67), and t1/2; 0.80 (0.69, 0.92) and 0.61 (0.51, 0.74), respectively.</t>
  </si>
  <si>
    <t>Single oral doses of avosentan were well tolerated under fasted and fed conditions.</t>
  </si>
  <si>
    <t>Food intake does not influence the pharmacokinetics of avosentan to a clinically relevant extent.</t>
  </si>
  <si>
    <t>Title = Effects of different meal compositions and fasted state on the oral bioavailability of etravirine.</t>
  </si>
  <si>
    <t>Abstract = To determine the effects of various meal compositions and the fasted state on the pharmacokinetics of etravirine, a nonnucleoside reverse transcriptase inhibitor.</t>
  </si>
  <si>
    <t>Phase I, open-label, randomized, repeated single-dose, three-period crossover trial.</t>
  </si>
  <si>
    <t>Clinical pharmacology unit.</t>
  </si>
  <si>
    <t>Two parallel panels of 12 human immunodeficiency virus (HIV)-negative, healthy, male volunteers.</t>
  </si>
  <si>
    <t>Twenty volunteers completed the study; three withdrew consent, and one was lost to follow-up.</t>
  </si>
  <si>
    <t>Intervention.</t>
  </si>
  <si>
    <t>Panel 1 received a single dose of etravirine 100 mg after a standard breakfast, in the fasted state, and after a light breakfast (croissant).</t>
  </si>
  <si>
    <t>Panel 2 received the same treatment after a standard breakfast, after an enhanced-fiber breakfast, and after a high-fat breakfast.</t>
  </si>
  <si>
    <t>Each treatment was separated by a washout period of at least 14 days.</t>
  </si>
  <si>
    <t>For each treatment, full pharmacokinetic profiles of etravirine were determined up to 96 hours after dosing.</t>
  </si>
  <si>
    <t>Pharmacokinetic parameters were determined by noncompartmental methods and analyzed using a linear mixed-effects model for a crossover design.</t>
  </si>
  <si>
    <t>The least-squares mean ratio for the area under the plasma concentration-time curve from time of administration to the last time point with a measurable concentration after dosing (AUClast) was 0.49 (90% confidence interval [CI] 0.39-0.61) for the fasted state compared with dosing after a standard breakfast.</t>
  </si>
  <si>
    <t>When dosing occurred after a light or enhanced-fiber breakfast, the corresponding values were 0.80 (90% CI 0.69-0.94) and 0.75 (90% CI 0.63-0.90), respectively.</t>
  </si>
  <si>
    <t>When administered after a high-fat breakfast the least-squares mean ratio of AUC(last) was 1.09 (0.84-1.41), compared with dosing after a standard breakfast.</t>
  </si>
  <si>
    <t>Adverse events were also assessed.</t>
  </si>
  <si>
    <t>Under all conditions, single doses of etravirine 100 mg were generally safe and well tolerated.</t>
  </si>
  <si>
    <t>Administration of etravirine in a fasted state resulted in 51% lower mean exposure compared with dosing after a standard breakfast.</t>
  </si>
  <si>
    <t xml:space="preserve">Etravirine should be administered following a meal to improve bioavailability; </t>
  </si>
  <si>
    <t>however, differences in exposure after a standard breakfast versus a high-fat, enhanced-fiber, or light breakfast (croissant) were not considered clinically relevant.</t>
  </si>
  <si>
    <t>Title = Effects of Angelicae tenuissima radix, Angelicae dahuricae radix and Scutellariae radix extracts on cytochrome P450 activities in healthy volunteers.</t>
  </si>
  <si>
    <t>Abstract = Three kinds of herbal medicines, commonly used in Korea, Angelicae tenuissima radix, Angelicae dahuricae radix and Scutellariae radix were studied to evaluate their effect on cytochrome P450 (CYP) activities in healthy volunteers.</t>
  </si>
  <si>
    <t>A total of 24 healthy male volunteers were assigned to one of three parallel herbal treatment groups, each consisting of eight volunteers.</t>
  </si>
  <si>
    <t>A cocktail of probe drugs for CYP enzymes was orally administered before and after multiple administrations of herbal medicines, three times a day for 13 days.</t>
  </si>
  <si>
    <t>Probe drugs used to measure CYP activities were caffeine (CYP1A2), losartan (CYP2C9), omeprazole (CYP2C19), dextromethorphan (CYP2D6), chlorzoxazone (CYP2E1) and midazolam (CYP3A4).</t>
  </si>
  <si>
    <t xml:space="preserve">The probe drugs and their metabolites were quantified in plasma or urine using HPLC or LC-MS/MS. </t>
  </si>
  <si>
    <t>Changes in each CYP activity was evaluated by metabolic ratio of the probe drug (concentration ratio of metabolite to parent form at reference time point) following the herbal medication period, compared to the baseline values.</t>
  </si>
  <si>
    <t>A. dahuricae radix significantly decreased CYP1A2 activity to 10% of baseline activity (95% CI: 0.05-0.21).</t>
  </si>
  <si>
    <t>S. radix also showed significant changes in CYP2C9 and CYP2E1 activities.</t>
  </si>
  <si>
    <t>Compared to baseline values, the metabolic activities of losartan were decreased to 71% (0.54-0.94).</t>
  </si>
  <si>
    <t>In addition, S. radix showed a 1.42-fold (1.03-1.97) increase in chlorzoxazone metabolic activity.</t>
  </si>
  <si>
    <t>However, CYP activities were not meaningfully influenced by A. tenuissima radix.</t>
  </si>
  <si>
    <t>Changes in certain CYP activities were observed after the administration of S. radix and A. dahuricae radix in healthy volunteers.</t>
  </si>
  <si>
    <t>Therefore, herbal medicines containing S. radix or A. dahuricae radix are candidates for further evaluation of clinically significant CYP-mediated herb-drug interactions in human beings.</t>
  </si>
  <si>
    <t>Title = Interaction between warfarin and Korean red ginseng in patients with cardiac valve replacement.</t>
  </si>
  <si>
    <t>Abstract = The objective of this study was to determine whether an interaction exists between warfarin and Korean red ginseng.</t>
  </si>
  <si>
    <t>A prospective, double-blind, randomized, two-period crossover study was conducted on 25 patients with cardiac valve replacement under warfarin therapy.</t>
  </si>
  <si>
    <t>Either Korean red ginseng 1 g or placebo (hop extract 0.25 g, caramel color 0.05 g, and red ginseng flavor 0.03 g) was concomitantly administered with warfarin.</t>
  </si>
  <si>
    <t>INR and warfarin concentrations were analyzed on the 3rd and 6th weeks of each study period.</t>
  </si>
  <si>
    <t xml:space="preserve">The INR changes on the 3rd and 6th weeks of Korean red ginseng administration were -0.16Â±0.95 and -0.14Â±0.94 whereas those of placebo were -0.03Â±0.65 and 0.25Â±0.95; </t>
  </si>
  <si>
    <t>there were no statistically significant differences in mean INR changes.</t>
  </si>
  <si>
    <t>Korean red ginseng could be used with close monitoring and under appropriate education in patients who take warfarin.</t>
  </si>
  <si>
    <t>Title = Influence of CYP3A5 and MDR1 genetic polymorphisms on urinary 6 beta-hydroxycortisol/cortisol ratio after grapefruit juice intake in healthy Chinese.</t>
  </si>
  <si>
    <t>Abstract = Interindividual variability of cytochrome P450 (CYP) 3A inhibition by grapefruit juice was investigated in relation to CYP3A5 and multidrug resistance gene (MDR) 1 genetic polymorphisms in Chinese Han, Uygur, and Kazakh healthy subjects.</t>
  </si>
  <si>
    <t>The measurement of urinary 6 beta-hydroxycortisol/cortisol ratio was used to evaluate CYP3A activity in vivo by high-performance liquid chromatography.</t>
  </si>
  <si>
    <t>CYP3A5*3 and MDR1 C1236T, G2677T/A, and C3435T polymorphisms were analyzed by polymerase chain reaction restriction fragment length polymorphism.</t>
  </si>
  <si>
    <t>After grapefruit juice intake, urinary ratios significantly decreased in 3 Chinese ethnic groups (P &amp;lt; .001).</t>
  </si>
  <si>
    <t>Kazakh had a larger decrease of urinary ratio compared to that of Han (P &amp;lt; .05), and the latter had similar decrease with Uygur.</t>
  </si>
  <si>
    <t>Furthermore, Chinese healthy subjects carrying CYP3A5*3/*3 and MDR1(1236-2677-3435) T-T-T/T-T-T genotypes were found to have the largest reduction of urinary ratio (mean, 61.4%; 95% confidence interval, 53.4%-69.5%), whereas *1/*3 subjects carrying MDR1(1236-2677-3435) C-G-C/C-G-C genotypes had the lowest reduction (mean, 25.9%; 95% confidence interval, 3.1%-48.8%; P &amp;lt; .01).</t>
  </si>
  <si>
    <t>In conclusion, both CYP3A5*3 and MDR1 variants influenced the extent of CYP3A inhibition by grapefruit juice in Chinese healthy subjects.</t>
  </si>
  <si>
    <t>The genetic variations influencing the CYP3A inhibitive phenotype might be helpful to explain the individual variability of grapefruit juice-drug interactions.</t>
  </si>
  <si>
    <t>Title = Marginal increase of sunitinib exposure by grapefruit juice.</t>
  </si>
  <si>
    <t>Abstract = The drug label of sunitinib includes a warning for concomitant use of grapefruit juice (GJ) but clinical evidence for this drug interaction is lacking.</t>
  </si>
  <si>
    <t>The aim of this study is to determine the effect of GJ, a potent intestinal cytochrome P450 (CYP) 3A4 inhibitor, on steady-state sunitinib pharmacokinetics (PK).</t>
  </si>
  <si>
    <t>Sunitinib PK was evaluated in eight cancer patients receiving sunitinib monotherapy in a "4 weeks on-2 weeks off" dose regimen.</t>
  </si>
  <si>
    <t>Serial blood samples for PK analysis of sunitinib were collected on two separate days.</t>
  </si>
  <si>
    <t>On both PK days, patients received a single oral dose of 7.5-mg midazolam as a phenotypic probe for assessment of intestinal CYP3A4 activity.</t>
  </si>
  <si>
    <t>The first PK day was at steady-state sunitinib PK (between days 14-20), the second PK day was on day 28.</t>
  </si>
  <si>
    <t>On days 25, 26 and 27, 200-mL GJ was consumed 3 times a day.</t>
  </si>
  <si>
    <t>The effect of GJ on sunitinib exposure was assessed by comparing sunitinib PK with and without GJ.</t>
  </si>
  <si>
    <t>Concomitant use of GJ and sunitinib resulted in an 11% increase of the relative bioavailability of sunitinib (P &amp;lt; 0.05).</t>
  </si>
  <si>
    <t>The effect of GJ on CYP3A4 activity was confirmed by an increase of ~50% of mean midazolam exposure (AUC(0-24 h)) from 122.1 to 182.0 ng h/mL (P = 0.034).</t>
  </si>
  <si>
    <t>GJ consumption results in a marginal increase in sunitinib exposure which is not considered clinically relevant.</t>
  </si>
  <si>
    <t>There is no clinical evidence underscoring the warning in the sunitinib drug label regarding concomitant use of GJ.</t>
  </si>
  <si>
    <t>Title = Food effects on the pharmacokinetics of morphine sulfate and naltrexone hydrochloride extended release capsules.</t>
  </si>
  <si>
    <t>Abstract = Morphine sulfate and naltrexone hydrochloride extended release capsules, indicated for chronic moderate-to-severe pain, contain extended-release morphine pellets with a sequestered naltrexone core.</t>
  </si>
  <si>
    <t>If pellets are tampered by crushing, naltrexone is released to reduce morphine-induced effects that appeal to opioid abusers.</t>
  </si>
  <si>
    <t>The primary objective of this study was to assess single-dose relative bioavailability of morphine when morphine sulfate and naltrexone hydrochloride extended release capsules were taken under fed and fasting conditions and when pellets were sprinkled on apple sauce.</t>
  </si>
  <si>
    <t>This was a single-center, randomized, open-label study in 36 healthy adult volunteers.</t>
  </si>
  <si>
    <t>Subjects took a 100-mg morphine sulfate and naltrexone hydrochloride extended release capsule intact with 240 mL water, under fed and fasted conditions, and when the capsule was opened and pellets were sprinkled over apple sauce and consumed without chewing; each treatment was separated by a 14-day washout.</t>
  </si>
  <si>
    <t>Plasma samples were collected just before dosing through 72 hours postdose for pharmacokinetic analyses of morphine, and through 168 hours postdose for naltrexone and its major metabolite 6-Î²-naltrexol.</t>
  </si>
  <si>
    <t>Morphine bioavailability was similar for all treatments.</t>
  </si>
  <si>
    <t>There was a lack of sprinkle effect (sprinkle vs. whole, fasted); 90% confidence intervals (CIs) of ratios of log-transformed least squares means for area under the plasma concentration-time curve (AUC) and peak plasma concentration (C(max)) fell within 80%-125% boundaries.</t>
  </si>
  <si>
    <t xml:space="preserve">For the food effect, 90% CIs were within the boundaries for AUC, </t>
  </si>
  <si>
    <t>but C(max) was reduced and time to C(max) was delayed by 2.5 hours under fed conditions.</t>
  </si>
  <si>
    <t>Naltrexone remained sequestered under all treatment conditions with only trace systemic exposure.</t>
  </si>
  <si>
    <t>Results indicated that morphine sulfate and naltrexone hydrochloride extended release capsules can be administered without regard to meals, and contents can be sprinkled over apple sauce and consumed without chewing by patients with difficulty swallowing.</t>
  </si>
  <si>
    <t>Title = Influence of food on the pharmacokinetics of oral alitretinoin (9-cis retinoic acid).</t>
  </si>
  <si>
    <t>Abstract = Previous studies have shown that concomitant administration of food may enhance the bioavailability of oral retinoids.</t>
  </si>
  <si>
    <t>To assess the influence of food on the pharmacokinetics (PK) of alitretinoin after a single oral dose.</t>
  </si>
  <si>
    <t>This was a single-dose, open-label, randomized, crossover study, which enrolled 30 healthy men, aged 18-44 years.</t>
  </si>
  <si>
    <t>Subjects received sequential doses of alitretinoin 40 mg either after fasting (treatment A) or 5 min after completion of a standard breakfast (treatment B), with the dosing sequence randomized (A/B or B/A).</t>
  </si>
  <si>
    <t>The washout period between the two doses was 1 week.</t>
  </si>
  <si>
    <t>Plasma concentrations over time were plotted and standard PK variables [area under the curve (AUC) of plasma concentration vs. time, maximum plasma concentration (C(max)), time to maximum plasma concentration (t(max)) and elimination half-life (t(1/2)] were determined.</t>
  </si>
  <si>
    <t>Drug exposure was markedly increased when alitretinoin was taken with food compared with fasting, and there were significant increases in mean C(max) (82.8 vs.25.4 ng/mL, respectively) and AUC (220.2 vs. 55.7 ng Â· h/mL).</t>
  </si>
  <si>
    <t>The delaying effect of food on t(max) was less marked (median of 3.0 vs. 2.0 h).</t>
  </si>
  <si>
    <t>Administration with food also increased exposure to drug metabolites.</t>
  </si>
  <si>
    <t>Variability in exposure was markedly reduced if alitretinoin was taken with vs. without food (percentage coefficient of variation 40% vs. 74% for AUC; 49% vs. 85% for C(max)).</t>
  </si>
  <si>
    <t>Alitretinoin was generally well tolerated, with typical retinoid adverse reactions, mostly comprising headache.</t>
  </si>
  <si>
    <t xml:space="preserve">Intake of alitretinoin with food substantially increased the bioavailability of alitretinoin, </t>
  </si>
  <si>
    <t>but variability in exposure was reduced.</t>
  </si>
  <si>
    <t>Consequently, oral alitretinoin should be taken with food as outlined in the manufacturer's summary of product characteristics.</t>
  </si>
  <si>
    <t>Title = The pregnane X receptor agonist St John's Wort has no effects on the pharmacokinetics and pharmacodynamics of repaglinide.</t>
  </si>
  <si>
    <t>Abstract = St John's wort (SJW; Hypericum perforatum) has been one of the most commonly used herbal remedies for mood disorders.</t>
  </si>
  <si>
    <t>This study aimed to investigate the effect of SJW, a pregnane X receptor (PXR) agonist, on the pharmacokinetics and pharmacodynamics of repaglinide, a widely consumed glucose-lowering drug.</t>
  </si>
  <si>
    <t>In a two-phase, randomized, crossover study with a 4-week washout period between phases, 15 healthy subjects with specific solute carrier organic anion transporter family member 1B1 (SLCO1B1) genotypes were given pretreatment with SJW 325â€‰mg or placebo three times daily for 14 days, and a single dose of repaglinide 1â€‰mg was administered followed by 75â€‰g glucose at 15 minutes after repaglinide administration.</t>
  </si>
  <si>
    <t>In all subjects, SJW had no effect on the total area under the plasma concentration-time curve from time zero to infinity (AUC(âˆž)), the peak plasma concentration (C(max)) or the elimination half-life (t(&amp;amp;frac12;)) of repaglinide.</t>
  </si>
  <si>
    <t>In addition, SJW had no significant effect on the blood glucose-lowering and insulin-elevating effects of repaglinide.</t>
  </si>
  <si>
    <t>Consumption of SJW for 14 days had no clinically significant effect on the pharmacokinetics and pharmacodynamics of repaglinide.</t>
  </si>
  <si>
    <t>Title = Clopidogrel pharmacodynamics and pharmacokinetics in the fed and fasted state: a randomized crossover study of healthy men.</t>
  </si>
  <si>
    <t>Abstract = Clopidogrel requires CYP450-mediated hepatic metabolism to form its active metabolite (clopi-H4).</t>
  </si>
  <si>
    <t>This randomized, placebo-controlled, crossover study was designed to characterize the effect of a high-fat or standard breakfast on adenosine diphosphate (ADP)-induced platelet aggregation and exposure to unchanged clopidogrel and clopi-H4 following clopidogrel (300-mg loading dose, 75 mg/d for 4 days) in 72 healthy men.</t>
  </si>
  <si>
    <t>At day 5 and as assessed by liquid chromatography-tandem mass spectrometry, unchanged clopidogrel area under the concentration- time curve from 0 to 24 hours (AUC(0-24)) increased 3.32-fold (90% confidence interval [CI], 2.88-3.84), .</t>
  </si>
  <si>
    <t>and clopi-H4 AUC(0-24) decreased nonsignificantly by 12% (90% CI, 0.82-0.94) upon administration of clopidogrel with a standard breakfast</t>
  </si>
  <si>
    <t>The estimated treatment difference in maximum platelet aggregation (MPA) induced by ADP 5 ÂµM and assessed by light transmission aggregometry was 4.7%, with the 90% CI (0.9%-8.5%) contained within the prespecified equipotency range of Â±15%.</t>
  </si>
  <si>
    <t>The mean Â± standard deviation of day 5 inhibition of platelet aggregation was 49.7% Â± 17.2% and 54.0% Â± 13.3% in the fed and fasted states, respectively.</t>
  </si>
  <si>
    <t>Despite increased unchanged clopidogrel and slightly decreased clopi-H4 exposure following clopidogrel administration, the numerical increase in MPA in the fed versus fasted state was small and within the prespecified limit of equipotency.</t>
  </si>
  <si>
    <t>These findings confirm that clopidogrel can be taken with or without food.</t>
  </si>
  <si>
    <t>Title = Pharmacokinetics of a new once-daily controlled-release formulation of aceclofenac in Korean healthy subjects compared with immediate-release aceclofenac and the effect of food: a randomized, open-label, three-period, crossover, single-centre study.</t>
  </si>
  <si>
    <t>Abstract = A new controlled-release formulation of aceclofenac 200â€‰mg (Clanza CRÂ®) developed by Korea United Pharm., Inc., South Korea, for once-daily (od) dosing provides biphasic aceclofenac release consisting of immediate release of 85â€‰mg followed by sustained release of 115â€‰mg.</t>
  </si>
  <si>
    <t>Food has been known to affect the rate and extent of absorption of several drugs, in both immediate-release and controlled-release formulations.</t>
  </si>
  <si>
    <t>The aim of this study was to evaluate the relative bioavailability of a new controlled-release formulation of aceclofenac (200â€‰mg od; Clanza CRÂ®) in comparison with immediate-release aceclofenac (100â€‰mg twice daily [bid], AirtalÂ®) and to assess the effect of food on the pharmacokinetics of the new controlled-release aceclofenac formulation.</t>
  </si>
  <si>
    <t>This study was designed as a randomized, open-label, three treatment-period, crossover, single-centre study with a 1-week washout in 41 healthy adults.</t>
  </si>
  <si>
    <t>The three treatments consisted of immediate-release aceclofenac 100â€‰mg bid administered under fasting conditions; controlled-release aceclofenac 200â€‰mg od administered under fasting conditions; and controlled-release aceclofenac 200â€‰mg od administered immediately after a standardized high-fat breakfast.</t>
  </si>
  <si>
    <t>Plasma concentrations of aceclofenac were determined using a high-performance liquid chromatography method.</t>
  </si>
  <si>
    <t>In the fasted state, the 90% confidence intervals (CIs) of the least squares geometric mean ratios (GMRs) for the area under the plasma concentration-time curve from time zero to 24 hours (AUC(24)) and the peak plasma concentration (C(max)) of aceclofenac for the controlled-release and immediate-release formulations of aceclofenac were all within the bioequivalence criteria range of 0.8-1.25.</t>
  </si>
  <si>
    <t>The 90% CIs of the GMRs for the AUC(24) and C(max) of aceclofenac for the controlled-release formulation of aceclofenac in the fed and fasted states were also within the bioequivalence range.</t>
  </si>
  <si>
    <t>Both aceclofenac formulations were well tolerated in all subjects,</t>
  </si>
  <si>
    <t xml:space="preserve"> and no serious adverse effects were observed.</t>
  </si>
  <si>
    <t>The results demonstrate that controlled-release aceclofenac 200â€‰mg is equivalent to immediate-release aceclofenac 100â€‰mg when administered at the same total daily dose.</t>
  </si>
  <si>
    <t>Additionally, the bioavailability of controlled-release aceclofenac was not affected by high-fat foods.</t>
  </si>
  <si>
    <t>Title = Apixaban, an oral, direct factor Xa inhibitor: single dose safety, pharmacokinetics, pharmacodynamics and food effect in healthy subjects.</t>
  </si>
  <si>
    <t>Abstract = To evaluate apixaban single dose safety, tolerability, pharmacokinetics and pharmacodynamics and assess the effect of food on apixaban pharmacokinetics.</t>
  </si>
  <si>
    <t>A double-blind, placebo-controlled, single ascending-dose, first-in-human study assessed apixaban safety, pharmacokinetics and pharmacodynamics in healthy subjects randomized to oral apixaban (n = 43; 0.5-2.5 mg as solution or 5-50 mg as tablets) or placebo (n = 14) under fasted conditions.</t>
  </si>
  <si>
    <t>An open label, randomized, two treatment crossover study investigated apixaban pharmacokinetics/pharmacodynamics in healthy subjects (n = 21) administered apixaban 10 mg in fasted and fed states.</t>
  </si>
  <si>
    <t>Both studies measured apixaban plasma concentration, international normalized ratio (INR), activated partial thromboplastin time (aPTT) and prothrombin time (PT) or a modified PT (mPT).</t>
  </si>
  <si>
    <t>In the single ascending-dose study increases in apixaban exposure appeared dose-proportional.</t>
  </si>
  <si>
    <t>Median t(max) occurred 1.5-3.3 h following oral administration.</t>
  </si>
  <si>
    <t>Mean terminal half-life ranged between 3.6 and 6.8 h following administration of solution doses â‰¤2.5 mg and between 11.1 and 26.8 h for tablet doses â‰¥5 mg.</t>
  </si>
  <si>
    <t>Concentration-related changes in pharmacodynamic assessments were observed.</t>
  </si>
  <si>
    <t>After a 50 mg dose, peak aPTT, INR and mPT increased by 1.2-, 1.6- and 2.9-fold, respectively, from baseline.</t>
  </si>
  <si>
    <t>In the food effect study: 90% confidence intervals of geometric mean ratios of apixaban C(max) and AUC in a fed vs. fasted state were within the predefined no effect (80-125%) range.</t>
  </si>
  <si>
    <t xml:space="preserve">Apixaban half-life was approximately 11.5 h. </t>
  </si>
  <si>
    <t>The effect of apixaban on INR, PT and aPTT was comparable following fed and fasted administration.</t>
  </si>
  <si>
    <t>Single doses of apixaban were well tolerated with a predictable pharmacokinetic/pharmacodynamic profile and a half-life of approximately 12 h.</t>
  </si>
  <si>
    <t xml:space="preserve"> Apixaban can be administered with or without food.</t>
  </si>
  <si>
    <t>Title = Grapefruit juice markedly increases the plasma concentrations and antiplatelet effects of ticagrelor in healthy subjects.</t>
  </si>
  <si>
    <t>Abstract = This study examined the effects of grapefruit juice on the new P2Y12 inhibitor ticagrelor, which is a substrate of CYP3A4 and P-glycoprotein.</t>
  </si>
  <si>
    <t>In a randomized crossover study, 10 healthy volunteers ingested 200 ml of grapefruit juice or water thrice daily for 4 days.</t>
  </si>
  <si>
    <t>On day 3, they ingested a single 90 mg dose of ticagrelor.</t>
  </si>
  <si>
    <t>Grapefruit juice increased ticagrelor geometric mean peak plasma concentration (Cmax ) to 165% (95% confidence interval 147, 184%) and area under the concentration-time curve (AUC(0,âˆž)) to 221% of control (95% confidence interval 200, 245%).</t>
  </si>
  <si>
    <t>The Cmax and AUC(0,34 h) (P &amp;lt; 0.05) but not the AUC(0,âˆž) of the active metabolite C12490XX were decreased significantly.</t>
  </si>
  <si>
    <t>Grapefruit juice had a minor effect on ticagrelor elimination half-life prolonging it from 6.7 to 7.2 h (P = 0.036).</t>
  </si>
  <si>
    <t>In good correlation with the elevated plasma ticagrelor concentrations, grapefruit juice enhanced the antiplatelet effect of ticagrelor, assessed with VerifyNowÂ® and MultiplateÂ® methods, and postponed the recovery of platelet reactivity.</t>
  </si>
  <si>
    <t>Grapefruit juice increased ticagrelor exposure by more than two-fold, leading to an enhanced and prolonged ticagrelor antiplatelet effect.</t>
  </si>
  <si>
    <t>The grapefruit juice-ticagrelor interaction seems clinically important and indicates the significance of intestinal metabolism to ticagrelor pharmacokinetics.</t>
  </si>
  <si>
    <t>Title = Pharmacokinetic and pharmacodynamic interaction of nadolol with itraconazole, rifampicin and grapefruit juice in healthy volunteers.</t>
  </si>
  <si>
    <t>Abstract = To evaluate effects of itraconazole, rifampicin and grapefruit juice on pharmacokinetics and pharmacodynamics of a hydrophilic non-selective Î²-adrenoceptor blocker nadolol, we conducted an open-label, four-way crossover study in 10 healthy male volunteers.</t>
  </si>
  <si>
    <t>A single oral dose of 30â€‰mg nadolol was administered with water (control), itraconazole (100â€‰mg), or grapefruit juice (300â€‰mL), or after a 6-day pretreatment with rifampicin (450â€‰mg/day).</t>
  </si>
  <si>
    <t>Plasma concentrations and urinary excretions of nadolol were measured over 48â€‰hours after its dosing.</t>
  </si>
  <si>
    <t>Systolic and diastolic blood pressures and pulse rate were periodically recorded after nadolol administration as pharmacodynamic parameters.</t>
  </si>
  <si>
    <t>Itraconazole increased the peak plasma concentration and the area under the plasma concentration-time curve (AUC0-âˆž ) of nadolol by 468% and 224% of control, respectively (Pâ€‰&amp;lt;â€‰.001).</t>
  </si>
  <si>
    <t>A slight, but not statistically significant, decrease in AUC0-âˆž of nadolol was observed in rifampicin and grapefruit juice phases as compared to control.</t>
  </si>
  <si>
    <t>Elimination half-life for nadolol did not differ among the four phases.</t>
  </si>
  <si>
    <t>During itraconazole phase, nadolol reduced pharmacodynamic parameters to a greater extent than the other phases.</t>
  </si>
  <si>
    <t>These results suggest that itraconazole substantially increases the oral availability of nadolol possibly by the inhibition of intestinal P-glycoprotein, whereas grapefruit juice has little effect on nadolol pharmacokinetics.</t>
  </si>
  <si>
    <t>Title = Impact of food and different meal types on the pharmacokinetics of rilpivirine.</t>
  </si>
  <si>
    <t>Abstract = The objective of the study was to determine the impact of food and different meal types on the pharmacokinetics of rilpivirine, a nonnucleoside reverse transcriptase inhibitor.</t>
  </si>
  <si>
    <t>In this open-label, randomized, crossover study, healthy volunteers received a single, oral 75 mg dose of rilpivirine either with a normal-fat breakfast (reference), under fasting conditions, with a high-fat breakfast, or with a protein-rich nutritional drink.</t>
  </si>
  <si>
    <t>Pharmacokinetic parameters were determined by non-compartmental methods and analyzed using a linear mixed-effects model.</t>
  </si>
  <si>
    <t>Safety was assessed throughout.</t>
  </si>
  <si>
    <t>The least-squares mean ratio for area under the plasma concentration-time curve to last timepoint was 0.57 (90% confidence interval [CI]: 0.46-0.72) under fasting conditions compared to dosing with a normal-fat breakfast.</t>
  </si>
  <si>
    <t>With a high-fat breakfast or only a protein-rich nutritional drink, the corresponding values were 0.92 (90% CI: 0.80-1.07) and 0.50 (90% CI: 0.41-0.61), respectively, compared to dosing with a normal-fat breakfast.</t>
  </si>
  <si>
    <t>Under all conditions, rilpivirine was generally safe and well tolerated.</t>
  </si>
  <si>
    <t>Administration of rilpivirine under fasting conditions or with only a protein-rich nutritional drink substantially lowered the oral bioavailability when compared to administration with a normal-fat breakfast.</t>
  </si>
  <si>
    <t>Rilpivirine bioavailability was similar when administered with a high-fat or normal-fat breakfast.</t>
  </si>
  <si>
    <t>Rilpivirine should always be taken with a meal to ensure adequate bioavailability.</t>
  </si>
  <si>
    <t>Title = Influence of St. John's wort on the steady-state pharmacokinetics and metabolism of bosentan.</t>
  </si>
  <si>
    <t>Abstract = We assessed the effect of St. John's wort (SJW) on bosentan pharmacokinetics at steady-state in different CYP2C9 genotypes in healthy volunteers.</t>
  </si>
  <si>
    <t>Nine healthy extensive metabolizers of CYP2C9 and 4 poor metabolizers received therapeutic doses of bosentan (125 mg q.d. on study day 1; 62.5 mg b.i.d. on study day 2, 125 mg b.i.d. on study days 3 - 20) for 20 days and SJW (300 mg t.i.d.) concomitantly for the last 10 days.</t>
  </si>
  <si>
    <t>Bosentan pharmacokinetics was assessed on days 1, 10, and 20.</t>
  </si>
  <si>
    <t>Concurrently, we repeatedly quantified changes of CYP3A activity using low dosed midazolam (3 mg p.o.) as a probe drug.</t>
  </si>
  <si>
    <t xml:space="preserve">Due to auto-induction of its metabolism, Cl/F increased by 67%, </t>
  </si>
  <si>
    <t>thus significantly lowering bosentan exposure (AUC) to 60% after 10 days of bosentan administration (n = 13, p &amp;lt; 0.05).</t>
  </si>
  <si>
    <t>Concurrently, midazolam clearance (CYP3A activity) increased by 224% (n = 13, p &amp;lt; 0.05) and further increased after SJW by 374% compared to baseline (n = 13, p &amp;lt; 0.05).</t>
  </si>
  <si>
    <t xml:space="preserve">SJW increased midazolam clearance by 47% (n = 13, p &amp;lt; 0.05) </t>
  </si>
  <si>
    <t>but failed to alter bosentan exposure and clearance consistently.</t>
  </si>
  <si>
    <t>No significant differences in bosentan exposure and clearance changes were observed in CYP2C9 poor metabolizers.</t>
  </si>
  <si>
    <t xml:space="preserve">SJW increased CYP3A activity </t>
  </si>
  <si>
    <t>but had no consistent effect on bosentan clearance.</t>
  </si>
  <si>
    <t>However, inter-individual changes of the interaction were large, suggesting that close monitoring of bosentan effects may be advisable.</t>
  </si>
  <si>
    <t>The contribution of CYP2C9 to this interaction seems to be minor.</t>
  </si>
  <si>
    <t>Title = Interactions of alcohol with amitriptyline, fluoxetine and placebo in normal subjects.</t>
  </si>
  <si>
    <t>Abstract = Amitriptyline (up to 75 mg/day), fluoxetine (up to 40 mg/day) and placebo were administered to 12 normal, healthy subjects for a period of 7 days.</t>
  </si>
  <si>
    <t>Subjects received each drug in random order and a minimum of 28 days was left between drug treatments.</t>
  </si>
  <si>
    <t>A battery of physiological, psychomotor and subjective tests was administered before drugs (day 1) and on days 4 and 8.</t>
  </si>
  <si>
    <t>On day 8 a measured dose of alcohol was given and the tests repeated at 1 and 3 h after alcohol.</t>
  </si>
  <si>
    <t>Tests before alcohol showed little effect on physiological or psychomotor activity either between drugs or between drugs and placebo.</t>
  </si>
  <si>
    <t>Subjective ratings did show some differences between drugs and in general amitriptyline was tolerated less well than fluoxetine.</t>
  </si>
  <si>
    <t>There were few differences between drugs after alcohol but with some measures the interaction with amitriptyline was subjective rather than additive or potentiating.</t>
  </si>
  <si>
    <t>This reflected the already substantial effects of amitriptyline alone.</t>
  </si>
  <si>
    <t>Title = The disulfiram-alcohol reaction: factors determining and potential tests predicting severity.</t>
  </si>
  <si>
    <t>Abstract = 13 ambulatory alcoholics (3 women, 10 men) who consented to alcohol-aversive treatment with disulfiram were subjected to detailed investigations before, during, and after the disulfiram-alcohol reaction (DAR).</t>
  </si>
  <si>
    <t>The studies included quantitative estimation of liver function (aminopyrine breath test, ABT; galactose elimination capacity, GEC) prior to the DAR, measurement of alcohol and acetaldehyde plasma levels together with pulse rate and blood pressure during the DAR, and the effects of disulfiram on erythrocyte acetaldehyde-oxidizing capacity (AOC).</t>
  </si>
  <si>
    <t>As expected, the severity of the DAR showed considerable interindividual variation.</t>
  </si>
  <si>
    <t>However, the maximal fall in diastolic blood pressure was closely (r = 0.83; p less than 0.001; n = 13) related to peak acetaldehyde plasma level (AAPL).</t>
  </si>
  <si>
    <t>The decrease in systolic blood pressure was age dependent, individuals greater than 40 years exhibiting a larger drop for a given AAPL.</t>
  </si>
  <si>
    <t>The dependence of acetaldehyde formation on liver function was suggested by a significant correlation (r = 0.88; p less than 0.01; n = 8) between ABT and AAPL; this relationship was influenced by the prior intake of enzyme-inducing drugs.</t>
  </si>
  <si>
    <t>Measurements of AOC indicated that a disulfiram-induced maximal suppression is achieved already after 6 days of treatment reaching levels of 0.7 +/- 0.6 nmol/ml/min (SD) (compared to pretreatment values of 4.1 +/- 0.9).</t>
  </si>
  <si>
    <t>Mean values in untreated alcoholics and in subjects with alcoholic or nonalcoholic liver disease were not significantly different from controls.(ABSTRACT TRUNCATED AT 250 WORDS)</t>
  </si>
  <si>
    <t>Title = Comparative trial in volunteers to investigate possible ethanol-ranitidine interaction.</t>
  </si>
  <si>
    <t>Abstract = To assess the effect of ranitidine on ethanol absorption after ethanol 0.5 g/kg is given in three single doses of 0.167 g/kg to simulate normal social drinking.</t>
  </si>
  <si>
    <t>A double-blind, placebo-controlled, crossover trial was performed in 16 healthy men.</t>
  </si>
  <si>
    <t>Ethanol serum concentrations were measured on day 6 of each of the three treatment periods (placebo, ranitidine 150 mg bid, or ranitidine 300 mg bid).</t>
  </si>
  <si>
    <t>Ethanol 0.167 g/kg was administered followed by a standard meal at 1700.</t>
  </si>
  <si>
    <t>The last tablet of the test medication was given 15 minutes later.</t>
  </si>
  <si>
    <t>Thirty and 60 minutes after the first intake, the same amount of ethanol was given again.</t>
  </si>
  <si>
    <t>Serum ethanol concentrations were measured multiple times during the four-hour period following oral ingestion of the first dose.</t>
  </si>
  <si>
    <t>Comparison of median serum ethanol concentrations, the areas under the curve, peak and time to peak serum ethanol concentrations showed no significant differences during medication with placebo, ranitidine 150 mg bid, or ranitidine 300 mg bid.</t>
  </si>
  <si>
    <t>Peak ethanol concentrations (median values) were 153, 140, and 155 mg/L, respectively.</t>
  </si>
  <si>
    <t>This study shows that treatment with ranitidine, in a dose up to 300 mg bid, has no significant effect on serum ethanol concentrations, even when ethanol was given in divided doses to simulate normal patterns of social drinking.</t>
  </si>
  <si>
    <t>This implies that concomitant dosing with ranitidine will not increase the adverse effects of moderate doses of ethanol on concentration and psychomotor function.</t>
  </si>
  <si>
    <t>Title = Evaluation of the central effects of alcohol and caffeine interaction.</t>
  </si>
  <si>
    <t>Abstract = 1.The dynamic and kinetic interactions of alcohol and caffeine were studied in a double-blind, placebo controlled, cross-over trial.</t>
  </si>
  <si>
    <t>Treatments were administered to eight healthy subjects in four experimental sessions, leaving a 1 week wash-out period between each, as follows: 1) placebo, 2) alcohol (0.8 g kg-1), 3) caffeine (400 mg) and 4) alcohol (0.8 g kg-1) + caffeine (400 mg).</t>
  </si>
  <si>
    <t>Evaluations were performed by means of: 1) objective measures: a) psychomotor performance (critical flicker fusion frequency, simple reaction time and tapping test), b) long latency visual evoked potentials ('pattern reversal'); 2) subjective self-rated scales (visual analogue scales and profile of mood states); 3) caffeine and alcohol plasma concentration determinations.</t>
  </si>
  <si>
    <t>3. The battery of pharmacodynamic tests was conducted at baseline and at +0.5 h, +1.5 h, +2.5 h, +4 h and +6 h.</t>
  </si>
  <si>
    <t xml:space="preserve"> An analysis of variance was applied to the results, accepting a P &amp;lt; 0.05 as significant.</t>
  </si>
  <si>
    <t>The plasma-time curves for caffeine and alcohol were analysed by means of model-independent methods.</t>
  </si>
  <si>
    <t xml:space="preserve">4. Results obtained with caffeine in the objective measures demonstrated a decrease in simple reaction time </t>
  </si>
  <si>
    <t>and an increase in the amplitude of the evoked potentials; the subjects' self-ratings showed a tendency to be more active.</t>
  </si>
  <si>
    <t>Alcohol increased simple reaction time</t>
  </si>
  <si>
    <t xml:space="preserve"> and decreased amplitude of the evoked potentials, although the subjects rated themselves as being active.</t>
  </si>
  <si>
    <t>The combination of alcohol + caffeine showed no significant difference from placebo in the objective tests; nevertheless, the subjective feeling of drunkenness remained.</t>
  </si>
  <si>
    <t>The area under the curve (AUC) for caffeine was significantly higher when administered with alcohol.(ABSTRACT TRUNCATED AT 250 WORDS)</t>
  </si>
  <si>
    <t>Title = Grapefruit juice alters the systemic bioavailability and cardiac repolarization of terfenadine in poor metabolizers of terfenadine.</t>
  </si>
  <si>
    <t>Abstract = A prospective cohort study was conducted to examine the effects of double-strength grapefruit juice on the pharmacokinetics and electrocardiographic repolarization pharmacodynamics of terfenadine in poor metabolizers of terfenadine.</t>
  </si>
  <si>
    <t>Six healthy volunteers who were previously found to be poor metabolizers of terfenadine were studied, with each participant serving as his or her own control.</t>
  </si>
  <si>
    <t>In phase I of the study, terfenadine was given to participants at recommended dosages until steady state was achieved (60 mg twice daily for 7 days).</t>
  </si>
  <si>
    <t>In phase II, participants began receiving concomitant twice-daily, double-strength servings of grapefruit juice for 7 days.</t>
  </si>
  <si>
    <t>Serial pharmacokinetic and pharmacodynamic determinations were made after each phase of the study.</t>
  </si>
  <si>
    <t>The main outcome measures were serum concentrations of terfenadine and terfenadine acid metabolite, and corrected QT intervals as determined by 12-lead electrocardiogram.</t>
  </si>
  <si>
    <t>Significant changes occurred in time to maximum concentration (t(max)) and area under the concentration-time curve (AUC) of terfenadine and terfenadine acid metabolite after addition of grapefruit juice.</t>
  </si>
  <si>
    <t>All participants had detectable concentrations of unmetabolized terfenadine at the end of Phase I, which were quantified in three of the six participants.</t>
  </si>
  <si>
    <t>Further, all participants had increased and quantifiable levels of unmetabolized terfenadine after addition of grapefruit juice that were associated with prolongation of the QT interval relative to the baseline control period without terfenadine.</t>
  </si>
  <si>
    <t>Grapefruit juice did not alter the elimination half-life (t1/2) of terfenadine acid metabolite.</t>
  </si>
  <si>
    <t>Because of the intraindividual variability in the pharmacokinetics of terfenadine, further study is needed to confirm these results.</t>
  </si>
  <si>
    <t>Title = Pharmacokinetic and pharmacodynamic evaluation of the potential drug interaction between venlafaxine and ethanol.</t>
  </si>
  <si>
    <t>Abstract = Venlafaxine is a new antidepressant with a unique mode of action.</t>
  </si>
  <si>
    <t>Because many patients taking antidepressant therapy may self-medicate with ethanol, this study was undertaken to assess the possible pharmacokinetic and pharmacodynamic interactions between venlafaxine and ethanol.</t>
  </si>
  <si>
    <t>This randomized, double-blind, placebo-controlled, two-period crossover study was conducted with 16 healthy men.</t>
  </si>
  <si>
    <t>Multiple doses of venlafaxine (50 mg every 8 hours) or placebo were administered for 7 days.</t>
  </si>
  <si>
    <t>On days 5 and 7 a single dose of 0.5 g/kg of ethanol or a placebo solution was administered in a randomized fashion.</t>
  </si>
  <si>
    <t>Pharmacokinetic data indicated that ethanol administration did not affect the disposition of venlafaxine or O-desmethylvenlafaxine.</t>
  </si>
  <si>
    <t>Similarly, venlafaxine administration did not affect the pharmacokinetic disposition of ethanol.</t>
  </si>
  <si>
    <t>Ethanol produced its expected effects on the eight psychometric tests administered.</t>
  </si>
  <si>
    <t>Venlafaxine produced small effects on the results of the Digit Symbol Substitution Test, the Divided Attention Reaction Time, and the Profile of Mood States.</t>
  </si>
  <si>
    <t>No pharmacodynamic interaction was detected between venlafaxine and ethanol.</t>
  </si>
  <si>
    <t>Title = Dramatic inhibition of amiodarone metabolism induced by grapefruit juice.</t>
  </si>
  <si>
    <t>Abstract = Grapefruit juice increases blood concentrations of many drugs metabolized by CYP3A.</t>
  </si>
  <si>
    <t>Amiodarone is metabolized by CYP3A to N-desethylamiodarone (N-DEA).</t>
  </si>
  <si>
    <t>The aim of this study was to determine amiodarone kinetics when administrated with and without grapefruit juice.</t>
  </si>
  <si>
    <t>Eleven healthy adult volunteers took part in a single sequence, repeated-measures design study.</t>
  </si>
  <si>
    <t>Each subject, who had been evaluated 6 months previously for amiodarone pharmacokinetics, was given a single oral dose of amiodarone (17 mg kg-1) with three glasses of 300 ml of grapefruit juice on the same day.</t>
  </si>
  <si>
    <t>Grapefruit juice completely inhibited the production of N-DEA, the major metabolite of amiodarone, in all subjects and increased the area-under-the-curve (AUC) and maximum concentration of amiodarone (Cmax) by 50% and 84%, respectively, as compared with the control period during which water had been administrated instead of grapefruit juice (AUC: 35.9 +/- 14.3 vs 23.9 +/- 11.2 microg ml-1 h, P &amp;lt; 0.005 and Cmax: 3.45 +/- 1.7 vs 1.87 +/- 0.6 microg ml-1, P &amp;lt; 0.02, respectively) (means +/- s.d.).</t>
  </si>
  <si>
    <t>This inhibition of N-DEA production led to a decrease in the alterations caused by amiodarone on PR and QTc intervals.</t>
  </si>
  <si>
    <t xml:space="preserve">Grapefruit juice dramatically alters the metabolism of amiodarone </t>
  </si>
  <si>
    <t>with complete inhibition of N-DEA production.</t>
  </si>
  <si>
    <t xml:space="preserve">These results are in agreement with in vitro data pointing to the involvement of CYP3 A in the metabolism of amiodarone </t>
  </si>
  <si>
    <t>and suggests that this interaction should be taken into account when prescribing this antiarrhythmic drug.</t>
  </si>
  <si>
    <t>Title = Role of furanocoumarin derivatives on grapefruit juice-mediated inhibition of human CYP3A activity.</t>
  </si>
  <si>
    <t>Abstract = With juices of grapefruit and related fruits, possible relationships between contents of six different furanocoumarins and extents of inhibition of microsomal CYP3A activity have been studied in vitro.</t>
  </si>
  <si>
    <t>The inhibitory component in grapefruit juice resides mainly in the precipitate rather than in the supernatant after centrifugation.</t>
  </si>
  <si>
    <t xml:space="preserve">Higher amounts of (R)-6',7'-dihydroxybergamottin (DHB) were distributed in the supernatant, </t>
  </si>
  <si>
    <t>whereas GF-I-1, GF-I-2, GF-I-4, and the newly isolated GF-I-5 and GF-I-6 were detected predominantly in the precipitate.</t>
  </si>
  <si>
    <t>but omission of any of the components resulted in decreased potencies.</t>
  </si>
  <si>
    <t>Mixing of five representative furanocoumarins at their detectable levels in grapefruit juice reproduced roughly the inhibitory potencies of grapefruit juice,</t>
  </si>
  <si>
    <t>These results suggested that all the major furanocoumarins contributed to the CYP3A inhibitory properties of grapefruit juice.</t>
  </si>
  <si>
    <t>Furthermore, all six furanocoumarins showed stronger CYP3A inhibitory potencies after preincubation in the presence of NADPH</t>
  </si>
  <si>
    <t>, suggesting that both competitive and mechanism-based inhibition occur in a grapefruit juices-drug interaction.</t>
  </si>
  <si>
    <t>Title = Fruit juices inhibit organic anion transporting polypeptide-mediated drug uptake to decrease the oral availability of fexofenadine.</t>
  </si>
  <si>
    <t>Abstract = Our objective was to examine the effect of different fruits and their constituents on P-glycoprotein and organic anion transporting polypeptide (OATP) activities in vitro and on drug disposition in humans.</t>
  </si>
  <si>
    <t>P-glycoprotein-mediated digoxin or vinblastine efflux was determined in polarized epithelial cell monolayers.</t>
  </si>
  <si>
    <t>OATP-mediated fexofenadine uptake was measured in a transfected cell line.</t>
  </si>
  <si>
    <t>The oral pharmacokinetics of 120 mg fexofenadine was assessed with water, 25%-strength grapefruit juice, or normal-strength grapefruit, orange, or apple juices (1.2 L over 3 hours) in a randomized 5-way crossover study in 10 healthy subjects.</t>
  </si>
  <si>
    <t>Grapefruit juice and segments and apple juice at 5% of normal strength did not alter P-glycoprotein activity.</t>
  </si>
  <si>
    <t>Grapefruit extract reduced transport.</t>
  </si>
  <si>
    <t>6',7'-Dihydroxybergamottin had modest inhibitory activity (50% inhibitory concentration [IC(50)], 33 micromol/L).</t>
  </si>
  <si>
    <t>In contrast, grapefruit, orange, and apple juices at 5% of normal strength markedly reduced human OATP and rat oatp activity.</t>
  </si>
  <si>
    <t>6',7'-Dihydroxybergamottin potently inhibited rat oatp3 and oatp1 (IC(50), 0.28 micromol/L).</t>
  </si>
  <si>
    <t>Other furanocoumarins and bioflavonoids also reduced rat oatp3 activity.</t>
  </si>
  <si>
    <t>Grapefruit, orange, and apple juices decreased the fexofenadine area under the plasma concentration-time curve (AUC), the peak plasma drug concentration (C(max)), and the urinary excretion values to 30% to 40% of those with water, with no change in the time to reach C(max), elimination half-life, renal clearance, or urine volume in humans.</t>
  </si>
  <si>
    <t>Change in fexofenadine AUC with juice was variable among individuals and inversely dependent on value with water.</t>
  </si>
  <si>
    <t>Fruit juices and constituents are more potent inhibitors of OATPs than P-glycoprotein activities, which can reduce oral drug bioavailability.</t>
  </si>
  <si>
    <t>Results support a new model of intestinal drug absorption and mechanism of food-drug interaction.</t>
  </si>
  <si>
    <t>Title = Moexipril shows a long duration of action related to an extended pharmacokinetic half-life and prolonged ACE inhibition.</t>
  </si>
  <si>
    <t>Abstract = To characterize the lipophilic ACE inhibitor moexipril and its active metabolite moexiprilat regarding the duration of action, the susceptibility of the pharmacokinetics and pharmacodynamics to food intake and the concentration-dependent effect.</t>
  </si>
  <si>
    <t>Three independent, open, randomized studies were performed in healthy subjects using crossover or parallel-group designs.</t>
  </si>
  <si>
    <t>In the first study, pharmacokinetics (AUC, Cmax, tmax, t 1/2) and ACE inhibition (up to 72 h) were investigated following single oral doses of 15 mg moexipril administered in the fasting and postprandial state (n = 24).</t>
  </si>
  <si>
    <t>The individual ACE inhibition data and plasma concentration data were fitted to an Emax model.</t>
  </si>
  <si>
    <t>In the second study, carried out in 52 volunteers, the pharmacokinetics were followed over 36 h following administration of 2 single oral doses of 15 mg moexipril.</t>
  </si>
  <si>
    <t>In the third study, the pharmacokinetics after multiple dosing of 15 mg moexipril once daily for 5 days were investigated in 12 young and 12 elderly subjects.</t>
  </si>
  <si>
    <t>Moexiprilat tmax was 1.5-2 h with only minor differences between single and multiple dosing.</t>
  </si>
  <si>
    <t>Compared to fasting, the postprandial moexiprilat Cmax and AUC (ratio fed/fasted 58.0%; 90% CI 52.2-64.5%) were distinctly reduced (ANOVA p = 0.0001).</t>
  </si>
  <si>
    <t>Moexiprilat showed a biphasic elimination phase with an average t 1/2 of 29-30 h.</t>
  </si>
  <si>
    <t xml:space="preserve"> In contrast to the alpha-phase, the plasma concentrations during the terminal elimination phase were not affected by food.</t>
  </si>
  <si>
    <t>A relationship between ACE inhibition and plasma concentration was not observed.</t>
  </si>
  <si>
    <t>The average ACE inhibition over 72 h was 71 % in the fasting state and 74% in the postprandial state.</t>
  </si>
  <si>
    <t xml:space="preserve">ACE inhibition increased to about 80% after 24 h </t>
  </si>
  <si>
    <t xml:space="preserve">and decreased to about 60% at 72 h. </t>
  </si>
  <si>
    <t>The S-shaped concentration-effect curve indicated that a moexiprilat level of 1.3 ng/ml was sufficient to produce 50% inhibition of ACE.</t>
  </si>
  <si>
    <t>With repeated dosing there were no signs of drug accumulation and day-to-day drug levels were relatively constant.</t>
  </si>
  <si>
    <t>The trough concentrations at 24 h did not fall below the limit of 1-2 ng/ml, i.e. a 50% ACE inhibition.</t>
  </si>
  <si>
    <t>Moexiprilat showed an extended duration of action owing to a long terminal pharmacokinetic half-life and produced a persistent ACE inhibition.</t>
  </si>
  <si>
    <t>Although the pharmacokinetics were partly influenced by food intake, ACE inhibition was not affected.</t>
  </si>
  <si>
    <t xml:space="preserve">This might be explained by a second compartment directly related to the ACE which is less prone to food effects </t>
  </si>
  <si>
    <t>and the reaching of a ceiling in the sigmoidal concentration-effect curve even with the lower Cmax concentrations associated with the postprandial state.</t>
  </si>
  <si>
    <t>Title = The effect of grapefruit juice and seville orange juice on the pharmacokinetics of dextromethorphan: the role of gut CYP3A and P-glycoprotein.</t>
  </si>
  <si>
    <t>Abstract = The objective of this study was to determine the effects of grapefruit juice and seville orange juice on dextromethorphan (DM) pharmacokinetics.</t>
  </si>
  <si>
    <t>Eleven healthy volunteers were studied over a 3-week period consisting of 5 study days each separated by a three-day washout.</t>
  </si>
  <si>
    <t>All subjects refrained from drinking caffeine containing beverages (coffee, soda, etc.) 8 h before orally taking DM (30 mg) with 200 ml water, 200 ml grapefruit juice, 200 ml water, 200 ml seville orange juice, and 200 ml water on Study Days 1 to 5.</t>
  </si>
  <si>
    <t xml:space="preserve">Aliquots of urine samples were assayed and analysed for DM, </t>
  </si>
  <si>
    <t>and the DM metabolites dextrorphan, 3-methoxymorphinan and 3-hydroxymorphinan using a validated HPLC method employing a phenyl column and a fluorescence detection.</t>
  </si>
  <si>
    <t>Results suggests that DM could provide some useful information on P-glycoprotein or related membrane efflux protein activity in the human gastro-intestinal tract.</t>
  </si>
  <si>
    <t>but only returned to half the baseline value after three days of washout.</t>
  </si>
  <si>
    <t>Bioavailability (F) of DM increased significantly with grapefruit and seville orange juice,</t>
  </si>
  <si>
    <t>and perhaps irreversible inhibitors of gut CYP3A/P-glycoprotein.</t>
  </si>
  <si>
    <t>This confirms that grapefruit and seville orange juice are long-lasting</t>
  </si>
  <si>
    <t>Grapefruit and seville orange juice appeared to have the same overall effect on DM pharmacokinetics.</t>
  </si>
  <si>
    <t>In addition, this paper presents a novel method of phenotyping for CYP2D6, CYP3A and P-glycoprotein using DM as a probe.</t>
  </si>
  <si>
    <t>Title = Impact of St John's wort treatment on the pharmacokinetics of tacrolimus and mycophenolic acid in renal transplant patients.</t>
  </si>
  <si>
    <t>Abstract = This study investigated the effect of St John's wort (SJW) extract on the pharmacokinetics of the immunosuppressants tacrolimus (TAC) and mycophenolic acid (MPA).</t>
  </si>
  <si>
    <t>Ten stable renal transplant patients received 600 mg SJW extract for 14 days in addition to their regular regimen of TAC and mycophenolate mofetil.</t>
  </si>
  <si>
    <t>Dose-corrected AUC((0-12)) of TAC decreased significantly from 180 ng/ml/h at baseline to 75.9 ng/ml/h after 2 weeks of SJW treatment.</t>
  </si>
  <si>
    <t>To maintain therapeutic TAC concentrations, dose adjustments from a median 4.5 mg/day at baseline to 8.0 mg/day under SJW treatment were required.</t>
  </si>
  <si>
    <t>Two weeks after discontinuation of SJW, TAC doses were reduced to a median of 6.5 mg/day.</t>
  </si>
  <si>
    <t>MPA pharmacokinetics remained unaffected by comedication with hypericum extract.</t>
  </si>
  <si>
    <t>Administration of SJW extract to patients receiving TAC treatment can result in a serious drug interaction leading to markedly reduced TAC blood concentrations associated with the risk of organ rejection.</t>
  </si>
  <si>
    <t>Title = Lack of bioequivalence of levofloxacin when coadministered with a mineral-fortified breakfast of juice and cereal.</t>
  </si>
  <si>
    <t>Abstract = Previous studies have demonstrated that the chelation interactions demonstrated between fluoroquinolones and antacids also occur when they are coadministered with mineral-fortified foods.</t>
  </si>
  <si>
    <t>This study was conducted to evaluate the bioequivalence of levofloxacin when administered in a fasting state as compared to when it was administered with a common breakfast of calcium-fortified orange juice and ready-to-eat cereal.</t>
  </si>
  <si>
    <t>Fourteen of 16 healthy volunteers completed this study and received 500 mg of levofloxacin with each of the following: (1) 12 ounces of water, (2) subject-measured portions of juice and cereal, and (3) subject-measured portions of juice and cereal with milk.</t>
  </si>
  <si>
    <t>Plasma samples were collected prior to dosing and for up to 48 hours after.</t>
  </si>
  <si>
    <t>The results demonstrated that neither fed phase was bioequivalent to the fasting arm in terms of Cmax (with milk, 79.2% [72.6%, 85.7%]; without milk, 79.1% [73.3%, 84.9%]).</t>
  </si>
  <si>
    <t>In addition, a weak correlation was identified between the amount of change in 24-hour exposure and mineral fortification.</t>
  </si>
  <si>
    <t>The results of this study further demonstrate a need to require additional fed-fasted bioequivalence studies for drugs that demonstrate no interaction with the FDA meal</t>
  </si>
  <si>
    <t xml:space="preserve"> but have significant interactions with drugs or supplements that contain large amounts of multivalent ions.</t>
  </si>
  <si>
    <t>Title = Influence of goldenseal root on the pharmacokinetics of indinavir.</t>
  </si>
  <si>
    <t>Abstract = Goldenseal root was identified as the most potent inhibitor of CYP3A4 in a study that tested 21 popular herbal products for in vitro inhibitory activity.</t>
  </si>
  <si>
    <t>The purpose of this investigation was to examine the influence of goldenseal root on the disposition of the CYP3A4 substrate indinavir in humans.</t>
  </si>
  <si>
    <t>Using a crossover study design, the pharmacokinetics of indinavir were characterized in 10 healthy volunteers before and after 14 days of treatment with goldenseal root (1140 mg twice daily).</t>
  </si>
  <si>
    <t>Indinavir was given as a single 800-mg oral dose, and blood samples were collected for 8 hours following the dose.</t>
  </si>
  <si>
    <t>No statistically significant differences in peak concentration (11.6 vs. 11.9 mg/L) or oral clearance (26.8 vs. 23.9 mg*h/L) were observed following treatment with goldenseal root.</t>
  </si>
  <si>
    <t>Half-life and time to reach peak concentration were also unchanged by goldenseal.</t>
  </si>
  <si>
    <t>These results suggest that patients being treated with indinavir can safely take goldenseal root</t>
  </si>
  <si>
    <t xml:space="preserve"> and that interactions with other drugs metabolized by CYP3A4 in the liver are unlikely.</t>
  </si>
  <si>
    <t>Title = The interaction between St John's wort and an oral contraceptive.</t>
  </si>
  <si>
    <t>and may reduce the efficacy of oral contraceptives.</t>
  </si>
  <si>
    <t>Abstract = The popular herbal remedy St John's wort is an inducer of cytochrome P450 (CYP) 3A enzymes</t>
  </si>
  <si>
    <t>Therefore we evaluated the effect of St John's wort on the disposition and efficacy of Ortho-Novum 1/35 (Ortho-McNeil Pharmaceutical, Inc, Raritan, NJ), a popular combination oral contraceptive pill containing ethinyl estradiol (INN, ethinylestradiol) and norethindrone (INN, norethisterone).</t>
  </si>
  <si>
    <t>Twelve healthy premenopausal women who were using oral contraception (&amp;gt;3 months) received a combination oral contraceptive pill (Ortho-Novum 1/35) for 3 consecutive 28-day menstrual cycles.</t>
  </si>
  <si>
    <t>During the second and third cycles, the participants received 300 mg St John's wort 3 times a day.</t>
  </si>
  <si>
    <t>The serum concentrations of ethinyl estradiol (day 7), norethindrone (day 7), follicle-stimulating hormone (days 12-16), luteinizing hormone (days 12-16), progesterone (day 21), and intravenous and oral midazolam (days 22 and 23) were determined in serial blood samples.</t>
  </si>
  <si>
    <t>The incidence of breakthrough bleeding was quantified during the first and third cycles.</t>
  </si>
  <si>
    <t xml:space="preserve">Concomitant use of St John's wort was associated with a significant (P &amp;lt;.05) increase in the oral clearance of norethindrone (8.2 +/- 2.7 L/h to 9.5 +/- 3.4 L/h, P =.042) </t>
  </si>
  <si>
    <t>and a significant reduction in the half-life of ethinyl estradiol (23.4 +/- 19.5 hours to 12.2 +/- 7.1 hours, P =.023).</t>
  </si>
  <si>
    <t xml:space="preserve">The oral clearance of midazolam was significantly increased (109.2 +/- 47.9 L/h to 166.7 +/- 81.3 L/h, P =.007) during St John's wort administration, </t>
  </si>
  <si>
    <t>but the systemic clearance of midazolam was unchanged (37.7 +/- 11.3 L/h to 39.0 +/- 10.3 L/h, P =.567).</t>
  </si>
  <si>
    <t>Serum concentrations of follicle-stimulating hormone, luteinizing hormone, and progesterone were not significantly affected by St John's wort dosing (P &amp;gt;.05).</t>
  </si>
  <si>
    <t>Breakthrough bleeding occurred in 2 of 12 women in the control phase compared with 7 of 12 women in the St John's wort phase.</t>
  </si>
  <si>
    <t>The oral clearance of midazolam after St John's wort dosing was greater in women who had breakthrough bleeding (215.9 +/- 66.5 L/h) than in those who did not (97.5 +/- 37.2 L/h) (P =.005).</t>
  </si>
  <si>
    <t>St John's wort causes an induction of ethinyl estradiol-norethindrone metabolism consistent with increased CYP3A activity.</t>
  </si>
  <si>
    <t>Women taking oral contraceptive pills should be counseled to expect breakthrough bleeding and should consider adding a barrier method of contraception when consuming St Johns wort.</t>
  </si>
  <si>
    <t>Title = Pharmacokinetic interactions of cefprozil with food, propantheline, metoclopramide, and probenecid in healthy volunteers.</t>
  </si>
  <si>
    <t>Abstract = Cefprozil, a new oral cephalosporin antibiotic, is composed of cis and trans isomers in an approximate 90:10 ratio.</t>
  </si>
  <si>
    <t>The objectives of this study were: (1) to assess the effects of alterations in gastrointestinal motility by metoclopramide and propantheline on the pharmacokinetics of cis and trans isomers of cefprozil, and to compare them with the effects of food on the pharmacokinetics of cefprozil;</t>
  </si>
  <si>
    <t xml:space="preserve"> (2) to assess the effects of inhibition of renal tubular secretion by probenecid on the pharmacokinetics of cefprozil isomers.</t>
  </si>
  <si>
    <t>In this four-way crossover study, 15 healthy male volunteers received a 1000-mg dose of cefprozil after fasting, pretreatment with metoclopramide or propantheline, after breakfast, or after probenecid in an incomplete, balanced block design.</t>
  </si>
  <si>
    <t>There was a 1-week washout period between each treatment.</t>
  </si>
  <si>
    <t>Blood and urine samples collected over a 24-hour period were assayed for the cis and trans isomers.</t>
  </si>
  <si>
    <t>The concentrations of the trans isomers were generally 1/10 of the cis isomer.</t>
  </si>
  <si>
    <t>The means and variances of the pharmacokinetic parameters of the cis and trans isomers of cefprozil were similar in fasting subjects and were affected in a parallel manner by food, metoclopramide, propantheline, and probenecid.</t>
  </si>
  <si>
    <t>The pharmacokinetics of the cis isomer under the fasting condition were as follows: maximum peak plasma concentration (Cmax), 14.0 +/- 2.7 micrograms/mL; median time to reach Cmax (tmax), 1.5 (range, 1.0-3.5) hours; half-life (t1/2), 1.24 +/- 0.27 hours; area under the concentration (AUC0-infinity), 47.3 +/- 7.7 micrograms.hour/mL; mean residence time after oral administration (MRTpo), 2.9 +/- 0.4 hours; CLR, 219 +/- 60 mL/minute; and Xu% (percent cumulative urinary excretion in 0-24 hours), 68.1 +/- 12.5.(ABSTRACT TRUNCATED AT 250 WORDS)</t>
  </si>
  <si>
    <t>Title = Pharmacokinetics of posaconazole coadministered with antacid in fasting or nonfasting healthy men.</t>
  </si>
  <si>
    <t>Abstract = Posaconazole is a potent broad-spectrum azole antifungal agent in clinical development for the treatment of invasive fungal infections.</t>
  </si>
  <si>
    <t>This study evaluated the potential for a pH-dependent pharmacokinetic interaction between posaconazole and an antacid (Mylanta), under fasting and nonfasting conditions.</t>
  </si>
  <si>
    <t>Twelve men completed this randomized, four-period crossover, single-dose study.</t>
  </si>
  <si>
    <t>Subjects received 200 mg of posaconazole following a 10-h fast, with 20 ml of Mylanta and a 10-h fast, with 20 ml of Mylanta and a high-fat breakfast, and with a high-fat breakfast alone.</t>
  </si>
  <si>
    <t>Antacid coadministration had no statistically significant effects on posaconazole bioavailability under fasting or nonfasting conditions.</t>
  </si>
  <si>
    <t>In the fasting state, antacid slightly increased the relative oral bioavailability of posaconazole by 15% (P = 0.296); in the nonfasting state,</t>
  </si>
  <si>
    <t xml:space="preserve"> antacid decreased the relative bioavailability of posaconazole by 12% (P = 0.352).</t>
  </si>
  <si>
    <t>Food increased the relative oral bioavailability of posaconazole by 400% (P = 0.001).</t>
  </si>
  <si>
    <t>In conclusion, the effect of antacid on posaconazole exposure in the fasting or nonfasting state was small and is not considered clinically significant.</t>
  </si>
  <si>
    <t>Title = St John's wort induces both cytochrome P450 3A4-catalyzed sulfoxidation and 2C19-dependent hydroxylation of omeprazole.</t>
  </si>
  <si>
    <t>Abstract = St John's wort, an extract of the medicinal plant Hypericum perforatum, is widely used as an herbal antidepressant.</t>
  </si>
  <si>
    <t>Although the ability of St John's wort to induce cytochrome P450 (CYP) 3A4-mediated reaction has been well established,</t>
  </si>
  <si>
    <t xml:space="preserve"> the effect on CYP2C19 is still not determined.</t>
  </si>
  <si>
    <t>Thus the objective of this study was to determine the impact of St John's wort on the pharmacokinetic profiles of omeprazole and its metabolites.</t>
  </si>
  <si>
    <t>Twelve healthy adult men (6 CYP2C19*1/CYP2C19*1, 4 CYP2C19*2/CYP2C19*2 and 2 CYP2C19*2/CYP2C19*3) were enrolled in a 2-phase randomized crossover design.</t>
  </si>
  <si>
    <t>In each phase the volunteers received placebo or a 300-mg St John's wort tablet 3 times daily for 14 days.</t>
  </si>
  <si>
    <t>Then all subjects took a 20-mg omeprazole capsule orally.</t>
  </si>
  <si>
    <t>Blood samples were collected up to 12 hours after omeprazole administration.</t>
  </si>
  <si>
    <t>Omeprazole and its metabolites were quantified by use of HPLC with ultraviolet detection.</t>
  </si>
  <si>
    <t>Omeprazole and its metabolites all exhibit CYP2C19 genotype-dependent pharmacokinetic profiles.</t>
  </si>
  <si>
    <t>After a 14-day treatment with St John's wort, substantial decreases in plasma concentrations of omeprazole were observed.</t>
  </si>
  <si>
    <t>The peak plasma concentration (C(max)) significantly decreased by 37.5% +/- 13.3% (P =.001) in CYP2C19*2/CYP2C19*2 or *3 and by 49.6% +/- 20.7% (P =.017) in CYP2C19*1/CYP2C19*1; the area under the concentration-time curve extrapolated to infinity [AUC(0- infinity )] decreased by 37.9% +/- 21.3% (P =.014) and 43.9% +/- 23.7% (P =.011) in CYP2C19 mutant and wild genotypes, respectively.</t>
  </si>
  <si>
    <t>Moreover, the C(max) and AUC(0- infinity ) of omeprazole sulfone increased by 160.3% +/- 45.5% (P =.001) and by 136.6% +/- 84.6% (P =.014), 155.5% +/- 58.8% (P =.001), and 158.7% +/- 101.4% (P =.017) in mutant and wild genotypes, respectively.</t>
  </si>
  <si>
    <t xml:space="preserve">St John's wort increased the C(max) of 5-hydroxyomeprazole by 38.1% +/- 30.5% (P =.028) and the AUC(0- infinity ) by 37.2% +/- 26% (P =.005) in CYP2C19 wild-type subjects, </t>
  </si>
  <si>
    <t>whereas it did not produce any significant alterations to the corresponding pharmacokinetic parameters in subjects with variant genotypes.</t>
  </si>
  <si>
    <t xml:space="preserve">St John's wort induces both CYP3A4-catalyzed sulfoxidation and CYP2C19-dependent hydroxylation of omeprazole </t>
  </si>
  <si>
    <t>and enormously decreases the plasma concentrations of omeprazole.</t>
  </si>
  <si>
    <t>Clinically relevant interactions with other drugs may occur and must be taken into account when St John's wort is being taken.</t>
  </si>
  <si>
    <t>Title = Acute seizures due to a probable interaction between valproic acid and meropenem.</t>
  </si>
  <si>
    <t>Abstract = To report a probable interaction between meropenem and valproic acid that resulted in the development of epileptic seizures.</t>
  </si>
  <si>
    <t>A 21-year-old woman presented to our emergency department because of a new-onset, generalized tonic-clonic seizure and was admitted to the intensive care unit.</t>
  </si>
  <si>
    <t>Treatment with valproic acid 1000 mg as a continuous intravenous infusion over 24 hours was initiated.</t>
  </si>
  <si>
    <t>On day 6, the serum concentration of valproic acid was 52.5 microg/mL.</t>
  </si>
  <si>
    <t>On day 13, treatment with intravenous meropenem 1 g 3 times daily was started.</t>
  </si>
  <si>
    <t>On day 15, when the patient was afebrile, numerous myoclonic episodes occurred involving her arms and face</t>
  </si>
  <si>
    <t>; the serum concentration of valproic acid at that time was 42 mug/mL.</t>
  </si>
  <si>
    <t>The valproic acid dose was increased to 2880 mg.</t>
  </si>
  <si>
    <t>Two days later, a generalized tonic-clonic seizure occurred despite the increased dosage</t>
  </si>
  <si>
    <t>, and the plasma concentration of valproic acid fell to 7 microg/mL.</t>
  </si>
  <si>
    <t>The valproic acid dose was increased the following day to 3600 mg; however, the serum concentrations remained &amp;lt;10 microg/mL.</t>
  </si>
  <si>
    <t>On day 19, based on the results of a blood culture and the suspicion of an interaction between meropenem and valproic acid, meropenem therapy was suspended.</t>
  </si>
  <si>
    <t>The serum concentration of valproic acid was 52.4 microg/mL on day 27.</t>
  </si>
  <si>
    <t>Three days later, the patient was asymptomatic and was discharged.</t>
  </si>
  <si>
    <t>Coadministration of valproic acid and other drugs that are metabolized by the hepatic cytochrome P450 isoenzyme system can lead to clinically relevant interactions by induction or inhibition of enzymes in shared metabolic pathways.</t>
  </si>
  <si>
    <t>In view of studies in experimental models, the interaction between carbapenem antibiotics and valproic acid is at least possible.</t>
  </si>
  <si>
    <t>Use of the Naranjo probability scale indicated a probable relationship between acute seizures and a meropenem-valproic acid interaction in this patient.</t>
  </si>
  <si>
    <t>This case report provides strong evidence for an interaction between valproic acid and meropenem.</t>
  </si>
  <si>
    <t>Clinicians should be aware of this potential interaction that may be associated with a serious adverse effect as the result of the decrease of the valproic acid serum concentrations.</t>
  </si>
  <si>
    <t>Title = Effect of grapefruit juice volume on the reduction of fexofenadine bioavailability: possible role of organic anion transporting polypeptides.</t>
  </si>
  <si>
    <t>Abstract = The purpose of this study was to elucidate the potential clinical relevance and mechanism(s) of action of 2 different volumes of grapefruit juice on the reduction of bioavailability of fexofenadine, a substrate of organic anion transporting polypeptides.</t>
  </si>
  <si>
    <t>Grapefruit juice or water at normal (300 mL) or high (1200 mL) volume was ingested concomitantly with 120 mg fexofenadine by 12 healthy volunteers in a randomized 4-way crossover study, and fexofenadine pharmacokinetics were determined over a period of 8 hours.</t>
  </si>
  <si>
    <t>The 300-mL volume of grapefruit juice decreased the mean area under the plasma drug concentration-time curve (AUC) and the peak plasma drug concentration of fexofenadine to 58% (P &amp;lt; .001) and 53% (P &amp;lt; .001), respectively, of those with the corresponding volume of water, and 1200 mL grapefruit juice reduced these parameters to 36% ( P &amp;lt; .001) and 33% ( P &amp;lt; .001), respectively, of those with the corresponding volume of water.</t>
  </si>
  <si>
    <t>The 300-mL volume of grapefruit juice diminished the AUC of fexofenadine variably among individuals.</t>
  </si>
  <si>
    <t>This decline correlated with baseline AUC of fexofenadine with water at equivalent volume (r(2) = 0.97, P &amp;lt; .0001).</t>
  </si>
  <si>
    <t>The 1200-mL volume of grapefruit juice decreased the AUC of fexofenadine more than the 300-mL volume of grapefruit juice compared with the corresponding volume of water in each subject by a constant amount.</t>
  </si>
  <si>
    <t>Grapefruit juice, 300 mL and 1200 mL, reduced the coefficient of variation of the AUC of fexofenadine by 2-fold compared with that with a matching volume of water.</t>
  </si>
  <si>
    <t xml:space="preserve">Grapefruit juice at a commonly consumed volume diminished the oral bioavailability of fexofenadine sufficiently to be pertinent clinically, </t>
  </si>
  <si>
    <t>likely by direct inhibition of uptake by intestinal organic anion transporting polypeptide A (OATP-A; new nomenclature, OATP1A2).</t>
  </si>
  <si>
    <t xml:space="preserve">A much higher volume caused an additional modest effect, </t>
  </si>
  <si>
    <t>possibly from reduced intestinal concentration and transit time of fexofenadine.</t>
  </si>
  <si>
    <t>This food-drug interaction appears to be novel and may be relevant to other fruit juices and drugs.</t>
  </si>
  <si>
    <t>Title = Interaction of St. John's Wort with oral contraceptives: effects on the pharmacokinetics of norethindrone and ethinyl estradiol, ovarian activity and breakthrough bleeding.</t>
  </si>
  <si>
    <t>Abstract = This study evaluated the effect of the herbal remedy St. John's Wort on oral contraceptive (OC) therapy with respect to the pharmacokinetics of norethindrone and ethinyl estradiol, ovarian activity and breakthrough bleeding.</t>
  </si>
  <si>
    <t>Sixteen healthy women were treated with a low-dose OC (Loestrin 1/20) and a placebo for two consecutive 28-day cycles in a single-blind sequential trial.</t>
  </si>
  <si>
    <t>Treatment with St John's Wort 300 mg three times daily was then added for two additional 28-day cycles.</t>
  </si>
  <si>
    <t>Outcomes compared between control and treatment cycles included the pharmacokinetics of norethindrone and ethinyl estradiol, daily bleeding diaries, follicle growth, changes in cervical mucus and progesterone levels drawn at 7- to 10-day intervals.</t>
  </si>
  <si>
    <t>Treatment with St. John's Wort was associated with a significant 13-15% reduction in the dose exposure from the contraceptive.</t>
  </si>
  <si>
    <t>Breakthrough bleeding increased in the treatment cycles, as did evidence of follicle growth and probable ovulation.</t>
  </si>
  <si>
    <t>St. John's Wort is associated with increased metabolism of norethindrone and ethinyl estradiol, breakthrough bleeding, follicle growth and ovulation.</t>
  </si>
  <si>
    <t>Women using OCs should be cautioned that St. John's Wort might interfere with contraceptive effectiveness.</t>
  </si>
  <si>
    <t>Title = Oral absorption kinetics of levetiracetam: the effect of mixing with food or enteral nutrition formulas.</t>
  </si>
  <si>
    <t>Abstract = Levetiracetam (LEV) is an antiepileptic drug with a favorable pharmacokinetic profile, including negligible protein binding and linear elimination kinetics.</t>
  </si>
  <si>
    <t>Because LEV is likely to be used in populations that include children and the elderly, alternative techniques of administration, such as crushing the tablet and mixing its contents with semisolid food or enteral nutrition formulas (ENFs), may be required in some clinical settings.</t>
  </si>
  <si>
    <t xml:space="preserve">Although previous studies have suggested that administration with food does not affect the overall absorption of LEV, </t>
  </si>
  <si>
    <t>there is a lack of data regarding concomitant administration with ENFs.</t>
  </si>
  <si>
    <t>The objective of this study was to evaluate the oral absorption of LEV after concomitant administration with food or ENFs.</t>
  </si>
  <si>
    <t>This was an unblinded, 3-way crossover study.</t>
  </si>
  <si>
    <t>After an overnight fast, subjects received a single dose of LEV 500 mg administered either as an intact tablet with 120 mL water (control, treatment A) or crushed and mixed with 4 oz applesauce (treatment B) or 120 mL of a common ENF (treatment C).</t>
  </si>
  <si>
    <t>All subjects received each treatment in a randomized sequence; there was a 7-day washout period between treatments.</t>
  </si>
  <si>
    <t>Serial blood samples were obtained over 24 hours for determination of the LEV serum concentration-time profile using gas chromatography with nitrogen phosphorus detection.</t>
  </si>
  <si>
    <t>AUC(0-24), C(max), and T(max) were calculated using noncompartmental methods and analyzed using analysis of variance.</t>
  </si>
  <si>
    <t>Ten healthy adult volunteers (6 men, 4 women) participated in the study (mean [SD] age, 28.9 [6.5] years; mean body weight, 78.6 [12.9] kg).</t>
  </si>
  <si>
    <t>No significant differences were noted between control and any other study treatment.</t>
  </si>
  <si>
    <t>Mean AUC values were 191.9 (50.2), 165.7 (43.4), and 168.3 (43.9) microg/mL . h for treatments A, B, and C, respectively.</t>
  </si>
  <si>
    <t>Mean T(max) values were 1.08 (0.65), 1.32 (0.75), and 1.62 (0.73) hours, respectively.</t>
  </si>
  <si>
    <t>Mean C(max) values were 14.8 (5.6), 12.1 (2.8), and 10.8 (2.0) microg/mL for the respective treatments.</t>
  </si>
  <si>
    <t>Mean LEV serum concentrations at 12 hours after dosing were similar for all study treatments (3.9, 4.1, and 4.0 microg/mL).</t>
  </si>
  <si>
    <t>The long-term stability of LEV in the various combinations was not assessed.</t>
  </si>
  <si>
    <t>In these healthy volunteers, the overall rate and extent of absorption of oral LEV were not significantly impaired after crushing and mixing of the tablet with either a food vehicle or a typical ENF product.</t>
  </si>
  <si>
    <t>The data suggest that peak serum concentrations of LEV may be slightly reduced  after mixing with ENFs,</t>
  </si>
  <si>
    <t xml:space="preserve"> although the difference was not significant compared with control values.</t>
  </si>
  <si>
    <t>Title = Does Ginkgo biloba special extract EGb 761 provide additional effects on coagulation and bleeding when added to acetylsalicylic acid 500 mg daily?</t>
  </si>
  <si>
    <t>Abstract = The aim of this study was to determine whether Ginkgo biloba special extract EGb 761 amplifies the known effects of acetylsalicylic acid (ASA) on platelet aggregation, bleeding time or other coagulation parameters in healthy subjects.</t>
  </si>
  <si>
    <t>In a double-blind, double-dummy procedure, 50 healthy male subjects (20-44 years) were randomly allocated in equal numbers to one of two possible treatment sequences, i.e. ASA followed by ASA + EGb 761 or ASA + EGb 761 followed by ASA.</t>
  </si>
  <si>
    <t>Each treatment lasted 7 days; the washout period between treatments was 3 weeks.</t>
  </si>
  <si>
    <t>Study medication was taken twice daily (ASA group: ASA 500 mg tablet + placebo-coated tablet in the morning and placebo tablet + placebo-coated tablet in the evening; ASA + EGb 761 group: ASA 500 mg tablet + EGb 761 120 mg-coated tablet in the morning and placebo tablet + EGb 761 120 mg-coated tablet in the evening), resulting in a daily dose of ASA 500 mg in the ASA group and 500 mg ASA + 240 mg EGb 761 in the ASA + EGb 761 group.</t>
  </si>
  <si>
    <t>Bleeding time, coagulation parameters and platelet activity in response to various agonists were determined.</t>
  </si>
  <si>
    <t>In addition, adverse events, laboratory variables and vital signs were measured.</t>
  </si>
  <si>
    <t>The primary variable bleeding time was assessed in confirmatory analysis, all other variables were evaluated descriptively.</t>
  </si>
  <si>
    <t>The coagulation variables were analysed by ANOVA under the crossover model.</t>
  </si>
  <si>
    <t>ASA given alone clearly prolonged bleeding time.</t>
  </si>
  <si>
    <t>ASA and the combination of ASA + EGb 761 exerted quite similar effects on all coagulation parameters measured, including bleeding time (ASA alone: 4.1 min before therapy, 6.2 min after therapy; ASA + EGb 761: 4.2 min before therapy, 6.3 min after therapy; ratio of means: 1.01, 90% CI 0.86, 1.19) and agonist-induced platelet aggregation (collagen-induced platelet aggregation - ASA: 84.5% before therapy, 81.0% after therapy; ASA + EGb 761: 86.6% before therapy, 81.0% after therapy; ratio of means: 1.00, 90% CI 0.95, 1.05; adenosine diphosphate-induced platelet aggregation - ASA: 72.6% before therapy, 47.2% after therapy; ASA + EGb 761: 71.7% before therapy, 44.8% after therapy; ratio of means: 0.95, 90% CI 0.85, 1.06).</t>
  </si>
  <si>
    <t>Both treatments were well tolerated, and both the number and nature of adverse events in the two groups were similar.</t>
  </si>
  <si>
    <t>Our findings suggest that co-administration of ASA and EGb 761 does not constitute a safety risk, including in an elderly patient population undergoing treatment with EGb 761.</t>
  </si>
  <si>
    <t>Title = Pharmacokinetic profile of a 24-hour controlled-release OROS formulation of hydromorphone in the presence and absence of food.</t>
  </si>
  <si>
    <t>Abstract = The objective of this study was to compare the pharmacokinetic profile of a novel, once-daily, controlled-release formulation of hydromorphone (OROS hydromorphone) under fasting conditions with that immediately after a high-fat breakfast in healthy volunteers.</t>
  </si>
  <si>
    <t>The effect of the opioid antagonist naltrexone on fasting hydromorphone pharmacokinetics also was evaluated.</t>
  </si>
  <si>
    <t>In an open-label, three-way, crossover study, 30 healthy volunteers were randomized to receive a single dose of 16 mg OROS hydromorphone under fasting conditions, 16 mg OROS hydromorphone under fed conditions, or 16 mg OROS hydromorphone under fasting conditions with a naltrexone 50-mg block.</t>
  </si>
  <si>
    <t>Plasma samples taken pre-dose and at regular intervals up to 48 hours post-dose were assayed for hydromorphone concentrations.</t>
  </si>
  <si>
    <t>Analysis of variance was performed on log-transformed data; for mean ratios of 0.8 to 1.2 (20%), differences were considered minimal.</t>
  </si>
  <si>
    <t>Bioequivalence was reached if 90% confidence intervals (CI) of treatment mean ratios were between 80% and 125%.</t>
  </si>
  <si>
    <t>The mean geometric ratios of the fed and fasting treatment groups for maximum plasma concentration (Cmax) and area under the concentration-time curve (AUC0-t; AUC0-infinity) were within 20%.</t>
  </si>
  <si>
    <t>Confidence intervals were within 80% to 125% for AUC0-t and AUC0-infinity</t>
  </si>
  <si>
    <t xml:space="preserve"> but were slightly higher for Cmax (105.9% and 133.3%, respectively).</t>
  </si>
  <si>
    <t xml:space="preserve">With naltrexone block, the hydromorphone Cmax increased by 39% </t>
  </si>
  <si>
    <t>and the terminal half-life decreased by 4.5 hours.</t>
  </si>
  <si>
    <t>There was no significant change in Tmax, AUC0-t or AUC0-infinity.</t>
  </si>
  <si>
    <t>Standard bioavailability measures show minimal effect of food on the bioavailability of hydromorphone from OROS hydromorphone.</t>
  </si>
  <si>
    <t>Naltrexone co-administration results in a slight increase in the rate of absorption</t>
  </si>
  <si>
    <t xml:space="preserve"> but not the extent of absorption.</t>
  </si>
  <si>
    <t>Title = Effect of food on the pharmacokinetics of lonafarnib (SCH 66336) following single and multiple doses.</t>
  </si>
  <si>
    <t xml:space="preserve">Abstract = The objective was to determine whether food affects the pharmacokinetics and safety of lonafanib, </t>
  </si>
  <si>
    <t>an orally bioavailable farnesyl transferase inhibitor that is under clinical evaluation for the treatment of various hematologic malignancies and solid tumors.</t>
  </si>
  <si>
    <t>Two Phase 1 studies were conducted in separate patient populations.</t>
  </si>
  <si>
    <t>A single-dose study was performed in 12 healthy subjects who received lonafarnib 100 mg under fasted and fed conditions.</t>
  </si>
  <si>
    <t>Additionally, a multiple-dose study was performed in 19 patients with advanced cancer who received lonafarnib 200 mg Q 12 H for 28 days under fasted and fed conditions.</t>
  </si>
  <si>
    <t>Nine of the 19 patients completed both treatment cycles and were used for pharmacokinetic assessment.</t>
  </si>
  <si>
    <t>A 2-week washout period separated treatments in each study.</t>
  </si>
  <si>
    <t>Single-dose pharmacokinetics were assessed at various time points up to 48 hours postdose and multiple-dose pharmacokinetics were assessed at Day 15 for 24 hours postdose.</t>
  </si>
  <si>
    <t xml:space="preserve">The pharmacokinetics of lonafarnib were affected by food during single-dose </t>
  </si>
  <si>
    <t>but not multiple-dose administration.</t>
  </si>
  <si>
    <t>Relative oral bioavailabilities (fed vs. fasted) based on log-transformed maximum plasma concentration (C(max)) and area under the concentration-time curve (AUC) were 48% and 77%, respectively, following single-dose administration, and 87% and 96%, respectively, following multiple-dose administration.</t>
  </si>
  <si>
    <t>Intrasubject variability in the pharmacokinetic parameters was less pronounced after multiple dosing (17%) than that after single dosing (33%) of lonafarnib.</t>
  </si>
  <si>
    <t>Intersubject variability was unaffected by food in either study.</t>
  </si>
  <si>
    <t>In the single-dose study, 7 of the 12 subjects (58%) reported treatment emergent adverse events, the most common being headache.</t>
  </si>
  <si>
    <t>No clinically significant differences in adverse events were seen between fasting and fed states after a single dose administration.</t>
  </si>
  <si>
    <t>Thus, single dose 100 mg lonafarnib was safe and generally well tolerated.</t>
  </si>
  <si>
    <t>In the multiple-dose study, all 19 subjects reported at least one treatment-emergent adverse event.</t>
  </si>
  <si>
    <t>General disorders including fatigue and anorexia, and gastrointestinal disorders including diarrhea, vomiting and nausea, were the most commonly reported adverse events after multiple doses.</t>
  </si>
  <si>
    <t>While gastrointestinal adverse events were reported with equal frequency under both fasting (82%, 14/17) and fed states (83%, 15/18),</t>
  </si>
  <si>
    <t xml:space="preserve"> the incidence of severe gastrointestinal adverse events was higher in fasted (47%, 8/17) vs. fed subjects (22%, 4/18) after multiple-dose administration.</t>
  </si>
  <si>
    <t>The administration of food does not affect the pharmacokinetics of lonafanib following multiple-dose administration.</t>
  </si>
  <si>
    <t>We recommend that multiple-dose lonafarnib should be administered with food to enhance tolerability.</t>
  </si>
  <si>
    <t>Title = Effect of food on the pharmacokinetics of a vildagliptin/metformin (50/1000 mg) fixed-dose combination tablet in healthy volunteers.</t>
  </si>
  <si>
    <t>Abstract = Vildagliptin is an orally active, potent and selective DPP-4 inhibitor that improves glycemic control in patients with type 2 diabetes by increasing alpha- and beta-cell responsiveness to glucose.</t>
  </si>
  <si>
    <t>This open-label, single-center, randomized, two-period crossover study in healthy subjects (n=23) ages 18-45 years investigated the effect of food on the pharmacokinetics of vildagliptin and metformin following administration of a vildagliptin/metformin (50/1000 mg) fixed-dose combination tablet.</t>
  </si>
  <si>
    <t>Administration of the fixed-dose combination tablet following a high-fat meal had no effect on vildagliptin AUC(0-infinity) (ratio of geometric mean for fed:fasted state, 1.10 [90% CI 1.03, 1.18]), C(max) (ratio of means 0.98 [90% CI 0.85, 1.13]) or median t(max) (2.5 h in fed and fasted states).</t>
  </si>
  <si>
    <t>but the extent of absorption was not changed.</t>
  </si>
  <si>
    <t xml:space="preserve">The rate of absorption of metformin was decreased when given with food, as reflected by the prolonged t(max) (2-4 h) and reduction in C(max) (by 26%), </t>
  </si>
  <si>
    <t>The food effect on the metformin component of the fixed-dose combination tablets was consistent with,</t>
  </si>
  <si>
    <t xml:space="preserve"> but of a lesser magnitude compared with data stated.</t>
  </si>
  <si>
    <t xml:space="preserve">The vildagliptin/metformin (50/1000 mg) fixed-dose combination tablet can be administered in the same manner as metformin, </t>
  </si>
  <si>
    <t>and can be recommended to be taken with meals to reduce the gastrointestinal symptoms associated with metformin.</t>
  </si>
  <si>
    <t>Title = Methanol extract of Longanae Arillus augments pentobarbital-induced sleep behaviors through the modification of GABAergic systems.</t>
  </si>
  <si>
    <t>Abstract = This experiment was performed to investigate whether methanol extract of Longanae Arillus (MELA) has hypnotic effects and/or enhances pentobarbital-induced sleep behaviors through the GABAergic systems.</t>
  </si>
  <si>
    <t xml:space="preserve">MELA prolonged sleep time </t>
  </si>
  <si>
    <t>and reduced sleep latency induced by pentobarbital similar to muscimol, a GABAA receptors agonist.</t>
  </si>
  <si>
    <t>and enhancing sleep time induced by pentobarbital.</t>
  </si>
  <si>
    <t xml:space="preserve">MELA also increased sleep rate and sleep time in the combined administration with pentobarbital at the sub-hypnotic dosage and </t>
  </si>
  <si>
    <t xml:space="preserve">showed synergic effects with muscimol in potentiating sleep onset </t>
  </si>
  <si>
    <t>However, MELA itself did not induce sleep at higher dose which was used in this experiment.</t>
  </si>
  <si>
    <t>In addition, both of MELA and pentobarbital increased chloride influx in primary cultured cerebellar granule cells.</t>
  </si>
  <si>
    <t xml:space="preserve">MELA increased GABAA receptors gamma-subunit expression </t>
  </si>
  <si>
    <t xml:space="preserve">and had no effect on the expression of alpha- and beta-subunits, and glutamic acid decarboxylase (GAD) in primary cultured cerebellar granule cells, </t>
  </si>
  <si>
    <t>showing different expression of subunits from pentobarbital.</t>
  </si>
  <si>
    <t>In conclusion, MELA itself does not induce sleep,</t>
  </si>
  <si>
    <t xml:space="preserve"> but it augments pentobarbital-induced sleep behaviors through the modification of GABAergic systems.</t>
  </si>
  <si>
    <t>Title = Effect of dietary purines on the pharmacokinetics of orally administered ribavirin.</t>
  </si>
  <si>
    <t>Abstract = Ribavirin is found to be absorbed in the intestine through the human concentrative nucleoside transporter 2 (hCNT2).</t>
  </si>
  <si>
    <t>Cellular uptake of ribavirin was strongly inhibited by purine nucleoside in an in vitro study.</t>
  </si>
  <si>
    <t>This study aims to examine the effects of dietary purine on the pharmacokinetics of orally administered ribavirin in vivo.</t>
  </si>
  <si>
    <t>Twenty healthy participants were enrolled in a randomized, 2-period crossover study.</t>
  </si>
  <si>
    <t>Participants were administered a single 600-mg oral dose of ribavirin after either a high-purine meal or a low-purine meal.</t>
  </si>
  <si>
    <t>Serial blood samples were collected predose and over 144 hours after dosing.</t>
  </si>
  <si>
    <t>Ribavirin concentrations were measured by liquid chromatography/tandem mass spectrometry.</t>
  </si>
  <si>
    <t>In comparison with corresponding plasma values of ribavirin following a high-purine meal, C(max), AUC(0-144) and AUC(0-infinity) of ribavirin following a low-purine meal were 136% (90% confidence internal [CI]: 120%-155%), 134% (90% CI: 118%-153%), and 139% (90% CI: 120%-159%), respectively.</t>
  </si>
  <si>
    <t>This study indicates that dietary purines have an effect on ribavirin absorption.</t>
  </si>
  <si>
    <t>Dosage regimens of ribavirin might need to be adjusted according to the purine content of the meal.</t>
  </si>
  <si>
    <t>Title = Effects of food and antacids on the pharmacokinetics of eltrombopag in healthy adult subjects: two single-dose, open-label, randomized-sequence, crossover studies.</t>
  </si>
  <si>
    <t>Abstract = Eltrombopag is the first orally self-administered, small-molecule, nonpeptide thrombopoietin receptor agonist for the treatment of chronic idiopathic thrombocytopenic purpura.</t>
  </si>
  <si>
    <t>The aim of these studies was to assess the effect of food and antacids on the pharmacokinetic and safety profiles of eltrombopag.</t>
  </si>
  <si>
    <t>Two independent, single-dose, open-label, randomized-sequence, crossover studies of oral eltrombopag were conducted in healthy adult volunteers.</t>
  </si>
  <si>
    <t>The first study (study A) compared eltrombopag 50 mg (tablets or capsules) administered in the fasted state or tablets with a high-fat, high-calcium breakfast.</t>
  </si>
  <si>
    <t>The second study (study B) investigated eltrombopag tablets (75 mg) administered in the fasted state; immediately after a low-fat, low-calcium meal or a high-fat, low-calcium meal; 1 hour before a high-fat, low-calcium meal; or with an antacid containing aluminum hydroxide and magnesium carbonate.</t>
  </si>
  <si>
    <t>Vital signs were recorded and electrocardiogram and clinical laboratory tests were performed at screening, within 24 hours before and within 48 hours after each dose of study medication.</t>
  </si>
  <si>
    <t>Symptom assessment was performed and adverse events (AEs) were assessed previous to study drug administration through follow-up in terms of severity and relationship to study medication.</t>
  </si>
  <si>
    <t>In study A, 18 male subjects (mean age, 23.0 years; weight, 70.3 kg; white race, 94.4%) who received a high-fat, high-calcium breakfast had reduced bioavailability of eltrombopag in terms of AUC(0-infinity)) by 59% (geometric mean ratio [GMR], 0.41; 90% CI, 0.36-0.46) and C(max) by 65% (GMR, 0.35; 90% CI, 0.30-0.41) compared with subjects in a fasted state.</t>
  </si>
  <si>
    <t>In study B, the bioavailability in 26 subjects (14 male, 12 female; mean age, 35.6 years; weight, 76.0 kg; white race, 65.4%) was not significantly changed when administered with food that was low in calcium, despite the fat content (GMRs ranged from 0.87-1.03 for AUC(0-infinity) and 0.85-1.01 for C(max) across the 3 studied meals).</t>
  </si>
  <si>
    <t>Mean plasma AUC(0-infinity)) and C(max) values decreased by approximately 70% (GMR, 0.30; 90% CI, 0.24-0.36 for AUC(0-infinity)) and 0.24-0.38 for C(max)) when administered with a metal cation-containing antacid.</t>
  </si>
  <si>
    <t xml:space="preserve">No serious AEs were reported </t>
  </si>
  <si>
    <t>and all AEs were rated as mild to moderate in intensity.</t>
  </si>
  <si>
    <t>The most frequently reported AE was headache (study A, 6.3%; study B, 12.0%-29.2%).</t>
  </si>
  <si>
    <t>Concomitant administration of eltrombopag with high-calcium food or an antacid containing aluminum and magnesium was associated with significantly reduced systemic exposure</t>
  </si>
  <si>
    <t>, whereas low-calcium meals were not.</t>
  </si>
  <si>
    <t>A single dose of eltrombopag was generally well tolerated in these healthy volunteers.</t>
  </si>
  <si>
    <t>Title = Modification of propranolol's bioavailability by Eurycoma longifolia water-based extract.</t>
  </si>
  <si>
    <t>Abstract = Eurycoma longifolia (E. longifolia), a herb commonly consumed for its aphrodisiac properties, is widely used by Asian males.</t>
  </si>
  <si>
    <t xml:space="preserve">This may include hypertensive patients receiving propranolol </t>
  </si>
  <si>
    <t>which may cause sexual dysfunction as one of its side-effects.</t>
  </si>
  <si>
    <t>There is no published study of the potential pharmacokinetic interaction between propranolol and the herb.</t>
  </si>
  <si>
    <t>To study propranolol's pharmacokinetics when E. longifolia is consumed, comparing volunteers given either propranolol or a placebo.</t>
  </si>
  <si>
    <t>This is a placebo-controlled randomized single-blinded crossover study of the effect of a water-based extract of E. longifolia on the pharmacokinetics of a single dose of proporanolol (Inderal(Â®)) in 14 healthy non-smoker young males.</t>
  </si>
  <si>
    <t>Eighty milligram of propranonol was orally administered with (i) placebo (Lactose) or (ii) 200 mg of water-based extract of E. longifolia (0Â·0272 Â± 0Â·0026%eurycomanone) following an overnight fasting.</t>
  </si>
  <si>
    <t>Blood samples were collected at 0, 0Â·5, 1, 1Â·5, 2, 3, 4, 6, 8 and 10 h for propranolol's plasma concentration determinations using a validated high-performance liquid chromatography (HPLC) method.</t>
  </si>
  <si>
    <t xml:space="preserve">When propranolol was administered with E. longifolia, its bioavailability (AUC0-âˆž) decreased by 29% while C(max) was reduced by 42% </t>
  </si>
  <si>
    <t>and T(max) was significantly prolonged by almost 86%.</t>
  </si>
  <si>
    <t>The terminal elimination half-life, however, was not significantly affected.</t>
  </si>
  <si>
    <t>The bioavailability of propranolol is significantly decreased when consumed together with E. longifolia.</t>
  </si>
  <si>
    <t>The interaction is due to a reduction in absorption,</t>
  </si>
  <si>
    <t xml:space="preserve"> rather than an increase in propranolol's metabolism.</t>
  </si>
  <si>
    <t>Although the pharmacodynamics of propranolol was not affected in healthy volunteers, caution is still advisable with co-administration of the drug and the herb.</t>
  </si>
  <si>
    <t>Title = Bioequivalence of saxagliptin/metformin extended-release (XR) fixed-dose combination tablets and single-component saxagliptin and metformin XR tablets in healthy adult subjects.</t>
  </si>
  <si>
    <t>Abstract = As compared with individual tablets, saxagliptin/metformin extended-release (XR) fixed-dose combination (FDC) tablets offer potential for increased patient compliance with the convenience of once-daily dosing.</t>
  </si>
  <si>
    <t>Two bioequivalence studies assessed the fed-state bioequivalence of saxagliptin/metformin XR 5â€‰mg/500â€‰mg FDC (study 1) and saxagliptin/metformin XR 5â€‰mg/1000â€‰mg FDC (study 2) relative to the same dosage strengths of individual component tablets administered concurrently.</t>
  </si>
  <si>
    <t>The effect of food on saxagliptin and metformin pharmacokinetics from the saxagliptin/metformin XR 5â€‰mg/500â€‰mg FDC and their steady-state pharmacokinetics from the saxagliptin/metformin XR 5â€‰mg/1000â€‰mg were also investigated.</t>
  </si>
  <si>
    <t>These were randomized, open-label, single-dose, three-period, three-treatment, crossover studies in healthy subjects (nâ€‰=â€‰30 in each study).</t>
  </si>
  <si>
    <t>The treatments in study 1 were a saxagliptin/metformin XR 5â€‰mg/500â€‰mg FDC tablet in the fed and fasted states on separate occasions, and saxagliptin 5â€‰mg and metformin XR 500â€‰mg co-administered in the fed state.</t>
  </si>
  <si>
    <t>The treatments in study 2 were a saxagliptin/metformin XR 5â€‰mg/1000â€‰mg FDC tablet in the fed state, saxagliptin 5â€‰mg and 2â€‰Ã—â€‰metformin XR 500â€‰mg co-administered in the fed state, and saxagliptin/metformin XR 5â€‰mg/1000â€‰mg FDC once daily for 4 days in the fed state to assess steady-state pharmacokinetics.</t>
  </si>
  <si>
    <t>The safety and tolerability of each treatment were also evaluated.</t>
  </si>
  <si>
    <t>For both studies, saxagliptin and metformin in the FDCs were bioequivalent to the individual components as the limits of the 90% confidence interval of the ratio of adjusted geometric means for all key pharmacokinetic parameters were contained within 0.800 to 1.250.</t>
  </si>
  <si>
    <t>Compared with the fasted state, food did not have a meaningful effect on the pharmacokinetics of saxagliptin and metformin when administered as the saxagliptin/metformin XR 5â€‰mg/500â€‰mg FDC.</t>
  </si>
  <si>
    <t>The saxagliptin/metformin XR 5â€‰mg/1000â€‰mg FDC showed consistent pharmacokinetics at steady state without evidence of dose dumping.</t>
  </si>
  <si>
    <t>Co-administration of saxagliptin and metformin XR was generally safe and well tolerated as the FDCs or as individual tablets.</t>
  </si>
  <si>
    <t>Saxagliptin/metformin XR 5â€‰mg/500â€‰mg and saxagliptin/metformin XR 5â€‰mg/1000â€‰mg FDCs were bioequivalent to individual tablets of saxagliptin and metformin of the same strengths.</t>
  </si>
  <si>
    <t>Additionally, food had little effect on the pharmacokinetics of saxagliptin and metformin administered in the saxagliptin/metformin XR 5â€‰mg/500â€‰mg FDC  and the steady-state pharmacokinetics of the saxagliptin/metformin XR 5â€‰mg/1000â€‰mg FDC was consistent over time.</t>
  </si>
  <si>
    <t>No unexpected safety findings were observed with saxagliptin/metformin XR administration.</t>
  </si>
  <si>
    <t>The tolerability of the FDC of saxagliptin/metformin XR was comparable to that of the co-administered individual components.</t>
  </si>
  <si>
    <t>These results indicate that the safety and efficacy profile of co-administration of saxagliptin and metformin can be extended to the saxagliptin/metformin XR FDC tablets.</t>
  </si>
  <si>
    <t>ClinicalTrials.gov Identifiers: NCT01192139 and NCT01192152.</t>
  </si>
  <si>
    <t>Title = Food increased the bioavailability of BMS-690514, an orally active EGFR/HER2/VEGF receptor kinase inhibitor, in healthy subjects.</t>
  </si>
  <si>
    <t>Abstract = We studied the effect of food on pharmacokinetics, safety, and tolerability of BMS-690514.</t>
  </si>
  <si>
    <t>Two open-label, randomized, single-dose, 2-treatment, 2-period crossover studies were performed in healthy subjects.</t>
  </si>
  <si>
    <t xml:space="preserve">In study 1 (N = 26), a single oral dose of BMS-690514, 200 mg, was administered while fasting or after a high-fat meal, and in study 2 (N = 17), </t>
  </si>
  <si>
    <t>a single oral dose of BMS-690514, 200 mg, was administered while fasting or after a light meal.</t>
  </si>
  <si>
    <t>Compared with fasting, the adjusted geometric mean maximum observed plasma concentration (C(max)), area under the plasma concentration-time curve from time zero to time of last quantifiable concentration (AUC(0-T)), area under the plasma concentration-time curve from time zero extrapolated to infinite time (AUC(INF)) of BMS-690514 increased by 55%, 33%, and 34%, respectively, following a high-fat meal (951 kcal, 52% fat) and by 41%, 20%, and 20%, respectively, following a light meal (336 kcal, 75% carbohydrate).</t>
  </si>
  <si>
    <t>BMS-690514 was well tolerated in both studies.</t>
  </si>
  <si>
    <t>Most frequently occurring adverse events were diarrhea and acne in study 1 and rash, dry skin, and diarrhea in study 2.</t>
  </si>
  <si>
    <t>Systemic exposure of highly soluble BMS-690514 was increased when given along with a meal, probably through inhibition of intestinal first-pass metabolism and/or efflux transporters by food.</t>
  </si>
  <si>
    <t>These studies also demonstrated a tolerable safety profile of BMS-690514 in the absence and presence of food.</t>
  </si>
  <si>
    <t>Title = The minimal impact of food on the pharmacokinetics of ridaforolimus.</t>
  </si>
  <si>
    <t>Abstract = Ridaforolimus, a potent inhibitor of the mammalian target of rapamycin (mTOR), is under development for the treatment for solid tumors.</t>
  </si>
  <si>
    <t>This open-label, randomized, 3-period crossover study investigated the effect of food on the pharmacokinetics of ridaforolimus 40 mg as well as safety and tolerability of the study medication.</t>
  </si>
  <si>
    <t>Ridaforolimus was administered to 18 healthy, male subjects (mean age 36.4 years) in the fasted state, following ingestion of a light breakfast, and following a high-fat breakfast.</t>
  </si>
  <si>
    <t>Whole blood samples were collected from each subject pre-dose and 1, 2, 3, 4, 6, 8, 24, 48, 72, 96, and 168 h post-dose.</t>
  </si>
  <si>
    <t>The geometric mean (95 % confidence interval, CI) fasted blood area under the curve (AUC(0-âˆž)) and maximum concentration (C(max)) were 1940 (1510, 2500) ng h/mL and 116 (87, 156) ng/mL, respectively, and median time to C(max) (T(max)) and average apparent terminal half-life (t(1/2)) were 6.0 and 64.5 h, respectively.</t>
  </si>
  <si>
    <t>Both T(max) and t(1/2) were similar in the fasted and fed states.</t>
  </si>
  <si>
    <t>With a light breakfast, the geometric mean intra-individual ratios (GMRs) for AUC(0-âˆž) and C(max) (fed/fasted) and 90 % CIs were 1.06 (0.85, 1.32) and 1.15 (0.83, 1.60); following a high-fat breakfast, the AUC(0-âˆž) and C(max) GMRs (90 % CI) were 1.46 (1.18, 1.81) and 1.12 (0.81, 1.53), respectively.</t>
  </si>
  <si>
    <t>Increases in ridaforolimus exposure following both the light and high-fat breakfasts were not considered to be clinically meaningful.</t>
  </si>
  <si>
    <t xml:space="preserve">Ridaforolimus was generally well tolerated, </t>
  </si>
  <si>
    <t>and there were no discontinuations due to drug-related AEs.</t>
  </si>
  <si>
    <t>Ridaforolimus should be given without regard to food.</t>
  </si>
  <si>
    <t>Title = Effect of a herbal extract containing curcumin and piperine on midazolam, flurbiprofen and paracetamol (acetaminophen) pharmacokinetics in healthy volunteers.</t>
  </si>
  <si>
    <t>Abstract = Turmeric extract derived curcuminoids (curcumin, demethoxycurcumin and bisdemethoxycurcumin) are currently being evaluated for the treatment of cancer and Alzheimer's dementia.</t>
  </si>
  <si>
    <t>Previous in vitro studies indicate that curcuminoids and piperine (a black pepper derivative that enhances curcuminoid bioavailability) could inhibit human CYP3A, CYP2C9, UGT and SULT dependent drug metabolism.</t>
  </si>
  <si>
    <t>The aim of this study was to determine whether a commercially available curcuminoid/piperine extract alters the pharmacokinetic disposition of probe drugs for these enzymes in human volunteers.</t>
  </si>
  <si>
    <t>A randomized placebo-controlled six way crossover study was conducted in eight healthy volunteers.</t>
  </si>
  <si>
    <t>A standardized curcuminoid/piperine preparation (4 g curcuminoids plus 24 mg piperine) or matched placebo was given orally four times over 2 days before oral administration of midazolam (CYP3A probe), flurbiprofen (CYP2C9 probe) or paracetamol (acetaminophen) (dual UGT and SULT probe).</t>
  </si>
  <si>
    <t>Plasma and urine concentrations of drugs, metabolites and herbals were measured by HPLC.</t>
  </si>
  <si>
    <t>Subject sedation and electroencephalograph effects were also measured following midazolam dosing.</t>
  </si>
  <si>
    <t>Compared with placebo, the curcuminoid/piperine treatment produced no meaningful changes in plasma C(max), AUC, clearance, elimination half-life or metabolite levels of midazolam, flurbiprofen or paracetamol (Î± = 0.05, paired t-tests).</t>
  </si>
  <si>
    <t>There was also no effect of curcuminoid/piperine treatment on the pharmacodynamics of midazolam.</t>
  </si>
  <si>
    <t xml:space="preserve">Although curcuminoid and piperine concentrations were readily measured in plasma following glucuronidase/sulfatase treatment, </t>
  </si>
  <si>
    <t>unconjugated concentrations were consistently below the assay thresholds (0.05-0.08 Î¼M and 0.6 Î¼M, respectively).</t>
  </si>
  <si>
    <t>The results indicate that short term use of this piperine-enhanced curcuminoid preparation is unlikely to result in a clinically significant interaction involving CYP3A, CYP2C9 or the paracetamol conjugation enzymes.</t>
  </si>
  <si>
    <t>Title = Evaluation of food effect on pharmacokinetics of vismodegib in advanced solid tumor patients.</t>
  </si>
  <si>
    <t>Abstract = Vismodegib, an orally bioavailable small-molecule Smoothened inhibitor, is approved for treatment of advanced basal cell carcinoma (BCC).</t>
  </si>
  <si>
    <t>We conducted a pharmacokinetic study of vismodegib in patients with advanced solid tumors to explore the effects of food on drug exposure.</t>
  </si>
  <si>
    <t>In part I, patients were randomized to fasting overnight (FO), a high fat meal (HF), or a low fat meal (LF) before a single dose of vismodegib 150 mg.</t>
  </si>
  <si>
    <t>Plasma concentrations of vismodegib were determined by a validated liquid chromatography-tandem mass spectrometry assay.</t>
  </si>
  <si>
    <t>Primary endpoints were C(max) and area under the curve (AUC(0-168)).</t>
  </si>
  <si>
    <t>In part II, patients randomized to FO or HF in part I took vismodegib 150 mg daily after fasting</t>
  </si>
  <si>
    <t>; those randomized to LF took it after a meal.</t>
  </si>
  <si>
    <t>Primary endpoints after two weeks were C(max) and AUC(0-24).</t>
  </si>
  <si>
    <t>Sixty (22 FO, 20 HF, 18 LF) and 52 (25 fasting, 27 fed) patients were evaluable for primary endpoints in parts I and II, respectively.</t>
  </si>
  <si>
    <t>Mean C(max) and AUC(0-168) after a single dose were higher in HF than FO patients [ratios of geometric means (90% CI) = 1.75 (1.30, 2.34) and 1.74 (1.25, 2.42), respectively].</t>
  </si>
  <si>
    <t>There were no significant differences in C(max) or AUC(0-24) between fasting and fed groups after daily dosing.</t>
  </si>
  <si>
    <t>The frequencies of drug-related toxicities were similar in both groups.</t>
  </si>
  <si>
    <t xml:space="preserve">A HF meal increases plasma exposure to a single dose of vismodegib, </t>
  </si>
  <si>
    <t>but there are no pharmacokinetic or safety differences between fasting and fed groups at steady-state.</t>
  </si>
  <si>
    <t>Vismodegib may be taken with or without food for daily dosing.</t>
  </si>
  <si>
    <t>Title = Effect of meal and antisecretory agents on the pharmacokinetics of danoprevir/ritonavir in healthy volunteers.</t>
  </si>
  <si>
    <t>Abstract = To evaluate the effect of a low- and high-fat meal and co-administration of ranitidine or omeprazole on the pharmacokinetics of ritonavir-boosted danoprevir (DNVr).</t>
  </si>
  <si>
    <t>In this randomised, open-label, cross-over study, healthy subjects received a single dose of DNVr.</t>
  </si>
  <si>
    <t>In group 1, DNVr was administered while fasting or with a low-fat or high-fat meal.</t>
  </si>
  <si>
    <t>In group 2, DNVr was administered alone or with ranitidine 150 mg (single dose) or omeprazole 40 mg (multiple doses).</t>
  </si>
  <si>
    <t xml:space="preserve">Group 1 (n = 16): relative to fasting conditions, food slightly prolonged absorption </t>
  </si>
  <si>
    <t>but did not alter the extent of absorption.</t>
  </si>
  <si>
    <t>DNV area under the plasma concentration-time curve extrapolated to infinity (AUC0-âˆž), maximum plasma concentration (C(max)), and plasma concentration 12 h after administration (C12h)</t>
  </si>
  <si>
    <t xml:space="preserve"> geometric mean ratios (GMR%) (90% confidence interval (CI)) with a low-fat meal were 92.3 (80.2-106), 61.8 (51.0-74.9) and 95.2 (80.9-112), versus fasting conditions, and with a high-fat meal 99.5 (86.4-115), 58.9 (48.5-71.6) and 101 (86.0-119).</t>
  </si>
  <si>
    <t>Group 2 (n = 13): ranitidine or omeprazole had no clinically significant effect on DNV pharmacokinetics.</t>
  </si>
  <si>
    <t>DNV AUC0-âˆž, Cmax and C12h GMR% (90% CI) with ranitidine: 81.9 (68.3-98.1), 104 (86.9-123) and 87.5 (69.3-111), and with omeprazole: 83.0 (67.4-102), 92.7 (70.6-122) and 93.3 (65.6-133).</t>
  </si>
  <si>
    <t>The absence of clinically relevant effects of food, ranitidine or omeprazole on DNVr pharmacokinetics suggests that DNVr can be administered without regard to meals and in combination with H2 antagonists or proton pump inhibitors.</t>
  </si>
  <si>
    <t>Title = Chlorpropamide-alcohol flush: significance of body weight, sex and serum chlorpropamide level.</t>
  </si>
  <si>
    <t>Abstract = Chlorpropamide-alcohol flush (CPAF) tests were carried out in 15 male and 15 female Type 2 diabetics.</t>
  </si>
  <si>
    <t>Twelve subjects were CPAF-positive</t>
  </si>
  <si>
    <t xml:space="preserve"> and 18 were -negative.</t>
  </si>
  <si>
    <t xml:space="preserve">The two groups did not differ in age or duration of diabetes, </t>
  </si>
  <si>
    <t xml:space="preserve">but the CPAF-positive subjects weighed less (mean difference 13 kg) </t>
  </si>
  <si>
    <t>and had higher plasma chlorpropamide levels.</t>
  </si>
  <si>
    <t xml:space="preserve">There was a negative correlation between plasma chlorpropamide and body weight, </t>
  </si>
  <si>
    <t>and a positive correlation between plasma chlorpropamide and the increase in facial skin temperature.</t>
  </si>
  <si>
    <t>Females had higher plasma chlorpropamide, a greater skin temperature increase</t>
  </si>
  <si>
    <t xml:space="preserve"> and lower body weight than males; there were 11 females and only 1 male amongst the 12 CPAF-positive subjects.</t>
  </si>
  <si>
    <t xml:space="preserve">The findings confirm that plasma chlorpropamide is a major determinant of the CPAF reaction </t>
  </si>
  <si>
    <t>and also show that body weight strongly influences the chlorpropamide level and, consequently, the outcome of the CPAF test.</t>
  </si>
  <si>
    <t>The sex difference in body weight probably accounts for most, if not all, of the sex difference in the incidence of the CPAF.</t>
  </si>
  <si>
    <t>Title = Diflunisal versus aspirin: a comparative study of their effect of faecal blood loss, in the presence and absence of alcohol.</t>
  </si>
  <si>
    <t>Abstract = Faecal blood loss was measured in normal male volunteers using 51Cr-labelled red cells.</t>
  </si>
  <si>
    <t>In a double-blind parallel study in 10 subjects, the effect of 250 mg diflunisal twice daily was compared with 750 mg aspirin 4-times daily.</t>
  </si>
  <si>
    <t>Drugs were taken during two 7-day periods separated by a 1-week control period.</t>
  </si>
  <si>
    <t>Mean daily faecal blood loss during the two treatment periods was 0.32 ml and 0.53 ml in the diflunisal group versus 6.87 ml and 3.20 ml in the aspirin group.</t>
  </si>
  <si>
    <t xml:space="preserve">Diflunisal did not significantly increase blood loss, </t>
  </si>
  <si>
    <t>while aspirin had a significant effect.</t>
  </si>
  <si>
    <t>In a double-blind crossover study in 12 subjects, the effect of 250 mg diflunisal twice daily was compared with 600 mg aspirin 4-times daily.</t>
  </si>
  <si>
    <t>Alcohol (120 ml, 40%) was added during the last 2 days of each 6-day treatment period.</t>
  </si>
  <si>
    <t>Faecal blood loss was not significantly affected by diflunisal and there was also no significant effect on blood loss when alcohol was co-administered.</t>
  </si>
  <si>
    <t>Aspirin significantly increased faecal blood loss and this effect was significantly enhanced by the addition of alcohol.</t>
  </si>
  <si>
    <t>Title = Interaction between grapefruit juice and midazolam in humans.</t>
  </si>
  <si>
    <t>Abstract = To investigate the effects of grapefruit juice on the pharmacokinetics and dynamics of midazolam.</t>
  </si>
  <si>
    <t>Eight healthy male subjects participated in this open crossover study.</t>
  </si>
  <si>
    <t>Intravenous (5 mg) or oral (15 mg) midazolam was administered after pretreatment with water or grapefruit juice.</t>
  </si>
  <si>
    <t>We measured the pharmacokinetics and pharmacodynamics (reaction time, Digit Symbol Substitution Test [DSST], general impression judged by the investigators, and drug effect judged by the subjects) of midazolam and the pharmacokinetics of alpha-hydroxymidazolam.</t>
  </si>
  <si>
    <t>In comparison to water, pretreatment with grapefruit juice did not change the pharmacokinetics or pharmacodynamics of intravenous midazolam.</t>
  </si>
  <si>
    <t xml:space="preserve">After oral administration, pretreatment with grapefruit juice led to a 56% increase in peak plasma concentration (Cmax), a 79% increase in time to reach Cmax (tmax), and a 52% increase in the area under the plasma concentration-time curve (AUC) of midazolam, which was associated with an increase in the bioavailability from 24% +/- 3% (water) to 35% +/- 3% (Grapefruit juice; mean +/- SEM, p &amp;lt; 0.01) </t>
  </si>
  <si>
    <t>After oral administration of midazolam, pretreatment with grapefruit juice was associated with a 105% increase in tmax and with a 30% increase in the AUC of alpha-hydroxymidazolam.</t>
  </si>
  <si>
    <t xml:space="preserve">For oral midazolam, pretreatment with grapefruit juice led to significant increases in tmax for all dynamic parameters and in the AUC values for the reaction time and DSST, </t>
  </si>
  <si>
    <t>whereas the maximal dynamic effects remained unchanged.</t>
  </si>
  <si>
    <t>Pretreatment with grapefruit juice is associated with increased bioavailability and changes in the pharmacodynamics of midazolam that may be clinically important, particularly in patients with other causes for increased midazolam bioavailability such as advanced age, cirrhosis of the liver, and administration of other inhibitors of cytochrome P450.</t>
  </si>
  <si>
    <t>Title = No influence of ciprofloxacin on ethanol disposition. A pharmacokinetic-pharmacodynamic interaction study.</t>
  </si>
  <si>
    <t>Abstract = The influence of pretreatment with a three day course of ciprofloxacin (500 mg twice daily) on a single oral dose of ethanol (30 g) was investigated in 12 healthy male volunteers in a double blind placebo controlled study.</t>
  </si>
  <si>
    <t>Pretreatment with ciprofloxacin was shown to have no significant effect on ethanol AUC (736 mg.l-1 h placebo; 734 mg.l-1 h ciprofloxacin), Cmax (466 mg.l-1 placebo; 483 mg.l-1 ciprofloxacin) tmax (0.6 h placebo; 0.5 h ciprofloxacin) or the elimination rate (134 mg.l-1 h-1 placebo; 133 mg.l-1 h-1 ciprofloxacin).</t>
  </si>
  <si>
    <t>The effect of ciprofloxacin on ethanol pharmacodynamics was measured by the use of psychomotor tests, such as the critical flicker fusion threshold, choice reaction time, pursuit rotor, tapping rate, digit symbol substitution and digit span.</t>
  </si>
  <si>
    <t>Subjective feelings of concentration, vigilance and relaxation were also measured using visual analogue scales.</t>
  </si>
  <si>
    <t>Pretreatment with ciprofloxacin was found to have no significant effect on any of these tests, compared to placebo.</t>
  </si>
  <si>
    <t>Title = Oral bioequivalence of three ciprofloxacin formulations following single-dose administration: 500 mg tablet compared with 500 mg/10 mL or 500 mg/5 mL suspension and the effect of food on the absorption of ciprofloxacin oral suspension.</t>
  </si>
  <si>
    <t>Abstract = The oral bioequivalence and tolerability of two ciprofloxacin formulations (tablet and suspension) and the effect of food on the absorption of ciprofloxacin oral suspension were investigated.</t>
  </si>
  <si>
    <t>Sixty-eight young, healthy male subjects participated in two separate, randomized, crossover studies.</t>
  </si>
  <si>
    <t>In study 1, ciprofloxacin as a single 500 mg tablet or as 500 mg/10 mL oral suspension was administered in a fasted state on day 1.</t>
  </si>
  <si>
    <t>In study 2, subjects participated in a three-way crossover study in which ciprofloxacin suspension was administered as 500 mg/10 mL in a fasted state, or 500 mg/10 mL with food, or 500 mg/5 mL in a fasted state.</t>
  </si>
  <si>
    <t>Plasma ciprofloxacin concentrations were measured by high-performance liquid chromatography.</t>
  </si>
  <si>
    <t>Standard pharmacokinetic parameters were estimated using non-compartmental methods.</t>
  </si>
  <si>
    <t>In study 1, geometric mean Cmax values of ciprofloxacin following the single 500 mg tablet and 500 mg/10 mL suspension doses were 2.36 and 2.18 mg/L, respectively; corresponding geometric mean t(max) values were 1.1 and 1.6 h, respectively.</t>
  </si>
  <si>
    <t>Geometric mean AUC(0-infinity) values were 12.0 and 11.8 mg x h/L, respectively.</t>
  </si>
  <si>
    <t>In study 2, geometric least squares mean Cmax values following ciprofloxacin 500 mg/10 mL and 500 mg/5 mL suspension during fasted conditions were 1.54 and 1.59 mg/L, respectively.</t>
  </si>
  <si>
    <t>Corresponding geometric least squares mean AUC(0-infinity) values were 7.3 and 8.0 mg x h/L.</t>
  </si>
  <si>
    <t xml:space="preserve"> Administration of ciprofloxacin 500 mg/10 mL suspension, in either a fasted or fed state, was not associated with significant changes in Cmax (1.54 mg/L for fasted vs 1.37 mg/L for fed) or AUC(0-infinity) values (7.28 mg x h/L for fasted vs 8.19 mg x h/L for fed).</t>
  </si>
  <si>
    <t>Each ciprofloxacin formulation was well tolerated for the duration of each study.</t>
  </si>
  <si>
    <t>These studies demonstrated bioequivalence between ciprofloxacin 500 mg tablet and two strengths of ciprofloxacin suspension (500 mg/10 mL and 500 mg/5 mL).</t>
  </si>
  <si>
    <t>Bioavailability was unaltered by food.</t>
  </si>
  <si>
    <t>Title = Grapefruit juice has no effect on quinine pharmacokinetics.</t>
  </si>
  <si>
    <t xml:space="preserve">Abstract = As quinine is mainly metabolised by human liver CYP3A4 </t>
  </si>
  <si>
    <t>and grapefruit juice inhibits CYP3A4,</t>
  </si>
  <si>
    <t xml:space="preserve"> the effect of grapefruit juice on the pharmacokinetics of quinine following a single oral dose of 600 mg quinine sulphate was investigated.</t>
  </si>
  <si>
    <t>The study was carried out in ten healthy volunteers using a randomised cross-over design.</t>
  </si>
  <si>
    <t>Subjects were studied on three occasions, with a washout period of 2 weeks.</t>
  </si>
  <si>
    <t>During each period, subjects received a pretreatment of 200 ml orange juice (control), full-strength grapefruit juice or half-strength grapefruit juice twice daily for 5 days.</t>
  </si>
  <si>
    <t>On day 6, the subjects were given a single oral dose of 600 mg quinine sulphate with 200 ml of one of the juices.</t>
  </si>
  <si>
    <t>Plasma and urine samples for measurement of quinine and its major metabolite, 3-hydroxyquinine, were collected over a 48-h period and analysed by means of a high-performance liquid chromatography method.</t>
  </si>
  <si>
    <t>The intake of grapefruit juice did not significantly alter the oral pharmacokinetics of quinine.</t>
  </si>
  <si>
    <t>There were no significant differences among the three treatment periods with regard to pharmacokinetic parameters of quinine, including the peak plasma drug concentration (Cmax), the time to reach Cmax (tmax), the terminal elimination half-life (t1/2), the area under the concentration-time curve and the apparent oral clearance.</t>
  </si>
  <si>
    <t>The pharmacokinetics of the 3-hydroxyquinine metabolite were slightly changed when volunteers received grapefruit juice.</t>
  </si>
  <si>
    <t>The mean Cmax of the metabolite (0.25+/-0.09 mg l(-1), mean +/- SD) while subjects received full-strength grapefruit juice was significantly less than during the control period (0.31+/-0.06 mg l(-1), P &amp;lt; 0.05) and during the intake of half-strength grapefruit juice (0.31+/-0.07 mg l(-1), P &amp;lt; 0.05).</t>
  </si>
  <si>
    <t>These results suggest that there is no significant interaction between the parent compound quinine and grapefruit juice, so it is not necessary to advise patients against ingesting grapefruit juice at the same time that they take quinine.</t>
  </si>
  <si>
    <t xml:space="preserve">Since quinine is a low clearance drug with a relatively high oral bioavailability, and is primarily metabolised by human liver CYP3A4, </t>
  </si>
  <si>
    <t>the lack of effect of grapefruit juice on quinine pharmacokinetics supports the view that the site of CYP inhibition by grapefruit juice is mainly in the gut.</t>
  </si>
  <si>
    <t>Title = Effect of calcium supplements on the oral bioavailability of moxifloxacin in healthy male volunteers.</t>
  </si>
  <si>
    <t>Abstract = To investigate the effect of concomitant calcium administration on the pharmacokinetics and tolerability of moxifloxacin.</t>
  </si>
  <si>
    <t>This was a nonblinded, randomised, single dose, crossover study in healthy male volunteers.</t>
  </si>
  <si>
    <t>12 healthy male Caucasians (age 24 to 45 years) were enrolled in the study.</t>
  </si>
  <si>
    <t>In each of the 2 study periods, each volunteer received a single oral morning dose of moxifloxacin 400mg after an overnight fast.</t>
  </si>
  <si>
    <t>In 1 of the study periods, Ca2+ 500mg (Calcium-Sandoz Forte) was administered immediately before, and 12 and 24 hours after, moxifloxacin (total of 3 doses of Ca2+).</t>
  </si>
  <si>
    <t>The 2 study periods were separated by a washout period of at least 2 weeks.</t>
  </si>
  <si>
    <t>Moxifloxacin was well tolerated throughout the study.</t>
  </si>
  <si>
    <t>There was no difference in the area under the plasma concentration-time curve from zero to infinity [AUCinfinity; geometric mean (SD)] of moxifloxacin [32.2 (1.24) vs 33.0 (1.26) mg/L x h, with vs without Ca2+].</t>
  </si>
  <si>
    <t xml:space="preserve">Maximum plasma concentration (Cmax) [2.29 (1.27) vs 2.71 (1.33) mg/L, with vs without Ca2+] slightly decreased by approximately 16% </t>
  </si>
  <si>
    <t>and the time to Cmax [median (range)] tended to be slightly prolonged [2.5 (0.8 to 3) vs 0.9 (0.5 to 2.5) hours, with vs without Ca2+].</t>
  </si>
  <si>
    <t xml:space="preserve">The extent of absorption of moxifloxacin is not affected by concomitant Ca2+ intake, </t>
  </si>
  <si>
    <t>whereas the rate of absorption is slightly reduced, an effect not considered to be of clinical relevance.</t>
  </si>
  <si>
    <t>Hence, moxifloxacin may be administered together with Ca2+ without dosage adjustments or special recommendations.</t>
  </si>
  <si>
    <t>Title = Decreased plasma levels of amitriptyline and its metabolites on comedication with an extract from St. John's wort ( Hypericum perforatum ).</t>
  </si>
  <si>
    <t>Abstract = Extracts of St. John's wort ( Hypericum perforatum ) became increasingly popular as easily available remedies for mild to moderate depression.</t>
  </si>
  <si>
    <t>Comedication with hypericum extract was recently shown to drastically reduce plasma concentration of ciclosporin, digoxin, and indinavir.</t>
  </si>
  <si>
    <t>We investigated the possible interaction of hypericum extract LI160 with amitriptyline.</t>
  </si>
  <si>
    <t>Both antidepressants have a high probability of concomitant use.</t>
  </si>
  <si>
    <t>Twelve patients requiring amitriptyline treatment received a single dose of hypericum extract (900 mg) at day 1, continued by a 12-to 14-day treatment with retarded amitriptyline (75 mg twice daily).</t>
  </si>
  <si>
    <t>Then hypericum (900 mg/day) was added for another 14 to 16 days.</t>
  </si>
  <si>
    <t>Steady-state pharmacokinetics of amitriptyline were compared before and after multiple-dose treatment with hypericum extract.</t>
  </si>
  <si>
    <t>Furthermore, comparisons were made for single-dose kinetics of hypericum-extract ingredients hypericin, pseudohypericin, and hyperforin between the first day of concomitant treatment and LI160 alone.</t>
  </si>
  <si>
    <t>Multiple-dose comedication with LI160 led to a statistically significant decrease in the area under the plasma concentration-time curve within one dosing interval of amitriptyline by 22% ( p = 0.03) and nortriptyline by 41% ( p = 0.002), as well as of all hydroxylated metabolites, except for 10-E-hydroxynortriptyline.</t>
  </si>
  <si>
    <t>Plasma levels of amitriptyline and hydroxylated metabolites gradually decreased, whereas nortriptyline concentrations were already markedly decreased after 3 days of cotreatment with hypericum.</t>
  </si>
  <si>
    <t>Cumulative urinary amounts of amitriptyline and metabolites decreased to the same extent as plasma concentrations upon hypericum comedication.</t>
  </si>
  <si>
    <t>Induction of cytochrome P-450 enzymes or drug transporters (P-glycoprotein) by St. John's wort extract may explain this pharmacokinetic interaction.</t>
  </si>
  <si>
    <t>Physicians should be aware of this interaction when treating patients with amitriptyline.</t>
  </si>
  <si>
    <t>Title = Repeated ingestion of grapefruit juice does not alter clozapine's steady-state plasma levels, effectiveness, and tolerability.</t>
  </si>
  <si>
    <t xml:space="preserve">Abstract = Grapefruit juice can inhibit the gastrointestinal activity of cytochrome P450 (CYP) 3A4, </t>
  </si>
  <si>
    <t>while its effect on CYP1A2 remains controversial.</t>
  </si>
  <si>
    <t>Several grapefruit juice bioflavonoids also modulate the activity of the drug transporter P-glycoprotein in the gut and in the blood-brain barrier.</t>
  </si>
  <si>
    <t>Both CYP1A2 and CYP3A4 are involved in clozapine metabolism.</t>
  </si>
  <si>
    <t>This study investigated the effects of repeated ingestion of grapefruit juice on multiple-dose pharmacokinetics and pharmacodynamics of clozapine in schizophrenic patients.</t>
  </si>
  <si>
    <t>Clozapine therapy was initiated for fifteen treatment-resistant schizophrenic inpatients (DSM-IV criteria).</t>
  </si>
  <si>
    <t>The doses were individually titrated from day -35 to day -15 and then kept unchanged from day -14 to day 49.</t>
  </si>
  <si>
    <t>Regular-strength grapefruit juice (250 mL) was coadministered b.i.d. with each clozapine dose from day 15 to day 28.</t>
  </si>
  <si>
    <t xml:space="preserve">Plasma levels of clozapine and its main metabolites (norclozapine and clozapine N-oxide) were obtained, </t>
  </si>
  <si>
    <t>and clinical efficacy and safety assessments were completed prior to juice administration (days 0, 7, and 14), during the coadministration (days 17, 21, and 28), and after cessation of the juice (days 35, 42, and 49).</t>
  </si>
  <si>
    <t>After reaching steady states, plasma concentrations of clozapine and its metabolites and Positive and Negative Syndrome Scale scores were not significantly altered by the effect of grapefruit juice ingestion.</t>
  </si>
  <si>
    <t>The Clinical Global Impressions scale scores, Calgary Depression Scale scores, and side effect profiles (by the Extrapyramidal Symptom Rating Scale, the UKU Side Effect Rating Scale, and thorough examinations including electrocardiography and electroencephalography) also remained constant during the study.</t>
  </si>
  <si>
    <t>Consumption of regular-strength grapefruit juice, 250 mL b.i.d., for 14 days did not significantly impact clozapine metabolism, clinical efficacy, or tolerability.</t>
  </si>
  <si>
    <t>One reason is that enzymes other than CYP3A4 also mediate clozapine disposition.</t>
  </si>
  <si>
    <t>Also, grapefruit juice inhibits CYP3A4 in the gut,</t>
  </si>
  <si>
    <t xml:space="preserve"> but not in the liver.</t>
  </si>
  <si>
    <t>The preliminary results also suggest that clozapine is unlikely to be a P-glycoprotein substrate.</t>
  </si>
  <si>
    <t>Further rigorous studies are necessary to reconfirm these findings.</t>
  </si>
  <si>
    <t>Title = Complete bioavailability and lack of food-effect on pharmacokinetics of gliclazide 30 mg modified release in healthy volunteers.</t>
  </si>
  <si>
    <t>Abstract = A new modified release (MR) formulation containing 30 mg of gliclazide was developed to obtain a better predictable release of the active principle and to allow once-daily dosing regimen.</t>
  </si>
  <si>
    <t>An absolute bioavailability study was carried out to characterise the performance of the new formulation and the food-effect was also investigated in a separate study.</t>
  </si>
  <si>
    <t>Both studies were single dose, randomised, open label, two way cross over studies with a wash out period between doses.</t>
  </si>
  <si>
    <t>For the bioavailability study, each volunteer received 30 mg of gliclazide given either as a 1 h intravenous infusion or as a 30 mg MR tablet.</t>
  </si>
  <si>
    <t>For the food-effect study, the treatment was given either fasted or 10 min after the start of a standardised Melander breakfast.</t>
  </si>
  <si>
    <t>Blood samples were collected up to 72 h after administrations and plasma samples assayed for gliclazide concentrations using a reverse-phase HPLC method with UV detection.</t>
  </si>
  <si>
    <t>Mean absolute bioavailability of gliclazide was 97% and ranged between 79 and 110% showing complete absorption.</t>
  </si>
  <si>
    <t xml:space="preserve">A similar moderate to low variability was observed after IV and oral administration </t>
  </si>
  <si>
    <t>showing the MR formulation did not add to the overall variability</t>
  </si>
  <si>
    <t xml:space="preserve"> which is solely due to the disposition parameters, in particular metabolism of gliclazide.</t>
  </si>
  <si>
    <t>No significant difference was observed in t(max), t(1/2z), C(max) and AUC of gliclazide after administration of the 30 mg MR tablet under fasted and fed conditions.</t>
  </si>
  <si>
    <t>In conclusion, after single oral administration of a 30 mg MR tablet, gliclazide was completely absorbed both under fasted and fed conditions.</t>
  </si>
  <si>
    <t>A consistent and optimal release of gliclazide from this formulation leads to a low to moderate overall variability of its pharmacokinetic parameters.</t>
  </si>
  <si>
    <t>Diamicron 30 mg MR can be given without regards to meals i.e. before, during or after breakfast.</t>
  </si>
  <si>
    <t>Title = Coadministration of grapefruit juice increases systemic exposure of diltiazem in healthy volunteers.</t>
  </si>
  <si>
    <t>Abstract = Grapefruit juice has been reported to increase the bioavailability of several calcium-channel antagonists, i.e. the dihydropyridines and verapamil, which are cytochrome P450 3A4 (CYP3A4) substrates.</t>
  </si>
  <si>
    <t>The objective of the present study was to investigate the effect of grapefruit juice on the pharmacokinetics of diltiazem and the metabolites N-demethyl-diltiazem (MA) and desacetyl-diltiazem (M1).</t>
  </si>
  <si>
    <t>Ten healthy male volunteers were included in a randomised, open, crossover study, comparing the effect of a single oral dose of non-retard formulated diltiazem (120 mg) administered with 250 ml grapefruit juice or water.</t>
  </si>
  <si>
    <t>The study was performed on two investigation days separated by 13-38 days (median 28 days).</t>
  </si>
  <si>
    <t>Plasma samples were collected for measurement of diltiazem and the metabolites MA and M1.</t>
  </si>
  <si>
    <t>Blood pressure and heart rate were monitored throughout the study.</t>
  </si>
  <si>
    <t>Grapefruit juice intake resulted in a statistically significant average individual increase in the area under the plasma diltiazem concentration-time curve (AUC(0-24)) of 20+/-25% ( P=0.02) compared with water.</t>
  </si>
  <si>
    <t>The average individual increase in peak plasma concentration (C(max)) of diltiazem after grapefruit juice administration was 22+/-37%, but this effect was not statistically significant ( P=0.14).</t>
  </si>
  <si>
    <t>The time to C(max) (t(max)) or terminal half-life was not affected by grapefruit juice.</t>
  </si>
  <si>
    <t>Considerable interindividual variability in the interaction was observed.</t>
  </si>
  <si>
    <t>There were no statistically significant differences in blood pressure and heart rate between the two treatments.</t>
  </si>
  <si>
    <t>The present study demonstrated that a single intake of grapefruit juice (250 ml) caused a slight but statistically significant increase in the systemic exposure of diltiazem.</t>
  </si>
  <si>
    <t>Inhibition of intestinal metabolism and/or P-glycoprotein efflux transport may be responsible for this effect.</t>
  </si>
  <si>
    <t>Title = The effect of four different types of food on the bioavailability of cefaclor.</t>
  </si>
  <si>
    <t>Abstract = This randomized, open-label, balanced, five-treatment, five-period, five-sequence, single-dose and crossover pharmacokinetic study assessed the effect of different types of food on the bioavailability of cefaclor in 18 healthy male volunteers.</t>
  </si>
  <si>
    <t>A single dose of cefaclor, 250-mg capsule was administered at five occasions: after overnight fasting, after two vegetarian (high-fat and low-fat) diets and two non-vegetarian (high-fat and low-fat) diets.</t>
  </si>
  <si>
    <t>Serial blood samples were collected upto 8 h post dose.</t>
  </si>
  <si>
    <t>Serum cefaclor concentrations were determined by a validated HPLC method.</t>
  </si>
  <si>
    <t xml:space="preserve">AUC values were not significantly affected by food intake, </t>
  </si>
  <si>
    <t xml:space="preserve">but the T(max) was prolonged </t>
  </si>
  <si>
    <t>and C(max) was decreased, depending on the type of meal.</t>
  </si>
  <si>
    <t>The non-vegetarian diets affected the rate of absorption of cefaclor more than the vegetarian diets.</t>
  </si>
  <si>
    <t>The least decrease in C(max) was produced by low-fat vegetarian diet, while the maximum decrease was produced by high-fat non-vegetarian diet.</t>
  </si>
  <si>
    <t xml:space="preserve">The results of this study indicate that while the rate of absorption of cefaclor is significantly decreased, </t>
  </si>
  <si>
    <t>the extent of absorption and the rate of elimination are not significantly decreased in the presence of food.</t>
  </si>
  <si>
    <t>As compared to high-fat non-vegetarian diet, the time above MIC50 concentration was significantly increased by low-fat vegetarian diet.</t>
  </si>
  <si>
    <t>The implications of these findings for the large vegetarian Indian population are considerable.</t>
  </si>
  <si>
    <t>Title = Influence of grapefruit juice on the systemic availability of itraconazole oral solution in healthy adult volunteers.</t>
  </si>
  <si>
    <t>Abstract = To evaluate the effect of repeated ingestion of grapefruit juice on the systemic availability of itraconazole (ITZ) and hydroxyitraconazole (OHITZ) serum concentrations in subjects administered hydroxypropyl-beta-cyclodextrin-ITZ (HP-beta-CD ITZ) oral solution.</t>
  </si>
  <si>
    <t>Randomized, two-period, crossover study.</t>
  </si>
  <si>
    <t>College of pharmacy research unit.</t>
  </si>
  <si>
    <t>Twenty healthy, adult volunteers (10 men, 10 women).</t>
  </si>
  <si>
    <t>Subjects received 240 ml of regular-strength grapefruit juice from frozen concentrate or bottled purified water 3 times/day for 2 days.</t>
  </si>
  <si>
    <t>On the third day they received a single dose of HP-beta-CD ITZ oral solution 200 mg (20 ml) with 240 ml of the beverage.</t>
  </si>
  <si>
    <t>Two hours after dosing they received another 240 ml of the beverage.</t>
  </si>
  <si>
    <t>Repeated blood samples were drawn for 72 hours after dosing.</t>
  </si>
  <si>
    <t>After a 14-day washout period, subjects were crossed over to the beverage they had not received previously and the above procedure was repeated.</t>
  </si>
  <si>
    <t>There was no difference in peak ITZ concentration (Cmax) or time to Cmax (Tmax).</t>
  </si>
  <si>
    <t xml:space="preserve">Coadministration of grapefruit juice reduced OHITZ Cmax nearly 10%, </t>
  </si>
  <si>
    <t>but this difference was not statistically significant.</t>
  </si>
  <si>
    <t>It produced a statistically significant increase in ITZ area under the concentration-time curves from 0-48 hours (AUC(0-48)) (17%) and from time zero extrapolated to infinity (AUC(0-infinity)) (19.5%).</t>
  </si>
  <si>
    <t>Apparent oral clearance of ITZ was significantly reduced (14%).</t>
  </si>
  <si>
    <t xml:space="preserve">Significant changes in OHITZ exposure were not observed; </t>
  </si>
  <si>
    <t>however, grapefruit juice coadministration produced statistically significant decreased mean OHITZ:ITZ AUC(0-48) and AUC(0-infinity) ratios.</t>
  </si>
  <si>
    <t>Grapefruit juice also decreased the mean OHITZ:ITZ Cmax ratio,</t>
  </si>
  <si>
    <t xml:space="preserve"> but the difference was not statistically significant.</t>
  </si>
  <si>
    <t>Repeated grapefruit juice consumption moderately affects ITZ systemic availability in subjects administered HP-beta-CD ITZ oral solution.</t>
  </si>
  <si>
    <t xml:space="preserve">Unlike previous findings with ITZ capsules, </t>
  </si>
  <si>
    <t>changes in the disposition of ITZ and OHITZ after repeated grapefruit juice consumption are consistent with grapefruit juice inhibition of intestinal cytochrome P450 3A4.</t>
  </si>
  <si>
    <t>Title = Bergamottin contribution to the grapefruit juice-felodipine interaction and disposition in humans.</t>
  </si>
  <si>
    <t>Abstract = Our objectives were to evaluate the contribution of bergamottin to the grapefruit juice-felodipine interaction and to characterize bergamottin disposition.</t>
  </si>
  <si>
    <t>In this study 250 mL grapefruit juice; 2-, 6-, or 12-mg capsules of bergamottin plus water; or water was administered with 5 mg extended-release felodipine to 11 volunteers in a partially randomized, 5-way crossover study.</t>
  </si>
  <si>
    <t>Plasma concentrations of felodipine, its primary metabolite (dehydrofelodipine), bergamottin, and 6',7'-dihydroxybergamottin were determined.</t>
  </si>
  <si>
    <t>Grapefruit juice (containing 1.7 mg bergamottin) increased peak plasma concentration (C max ) and area under the plasma concentration-time curve (AUC) of felodipine by 89% (P &amp;lt; .025) and 54% (P &amp;lt; .025), respectively, compared with water.</t>
  </si>
  <si>
    <t>With 2 mg bergamottin, felodipine C max increased by 33% (P &amp;lt; .05).</t>
  </si>
  <si>
    <t>The increase by bergamottin was markedly variable among individuals (range, -33% to 125%).</t>
  </si>
  <si>
    <t>With 6 mg bergamottin, felodipine C max was enhanced by 35% (P &amp;lt; .025), and with 12 mg bergamottin, felodipine C max increased by 40% (P &amp;lt; .05) and AUC increased by 37% (P &amp;lt; .05) compared with water.</t>
  </si>
  <si>
    <t>Bergamottin measured in plasma after administration of 6 and 12 mg produced C max values of 2.1 and 5.9 ng/mL, respectively, and times to reach C max of 0.8 and 1.1 hours, respectively.</t>
  </si>
  <si>
    <t>The bergamottin metabolite 6',7'-dihydroxybergamottin was detected in plasma of some subjects after bergamottin administration.</t>
  </si>
  <si>
    <t>Bergamottin enhanced the oral bioavailability of felodipine and may cause a clinically relevant drug interaction in susceptible individuals.</t>
  </si>
  <si>
    <t>Grapefruit juice-drug interactions likely also involve other furanocoumarins, possibly acting in combination by additive or synergistic mechanisms.</t>
  </si>
  <si>
    <t>Bergamottin has systemic availability and is metabolized in vivo to 6',7'-dihydroxybergamottin.</t>
  </si>
  <si>
    <t>Title = Effect of food, an antacid, and the H2 antagonist ranitidine on the absorption of BAY 59-7939 (rivaroxaban), an oral, direct factor Xa inhibitor, in healthy subjects.</t>
  </si>
  <si>
    <t>Abstract = To investigate the influence of food and administration of an antacid (aluminum-magnesium hydroxide) or ranitidine on the absorption of BAY 59-7939 (rivaroxaban), 4 randomized studies were performed in healthy male subjects.</t>
  </si>
  <si>
    <t>In 2 food interaction studies, subjects received BAY 59-7939, either as two 5-mg tablets (fasted and fed), four 5-mg tablets (fasted), or one 20-mg tablet (fasted and fed).</t>
  </si>
  <si>
    <t>In 2 drug interaction studies, BAY 59-7939 (six 5-mg tablets) was given alone or with ranitidine (150 mg twice daily, preceded by a 3-day pretreatment phase) or antacid (10 mL).</t>
  </si>
  <si>
    <t>Plasma samples were obtained to assess pharmacokinetic and pharmacodynamic parameters of BAY 59-7939.</t>
  </si>
  <si>
    <t xml:space="preserve">In the presence of food, time to maximum concentration (t(max)) was delayed by 1.25 hours; </t>
  </si>
  <si>
    <t xml:space="preserve">maximum concentration (C(max)) and area under the curve (AUC) were increased, </t>
  </si>
  <si>
    <t>with reduced interindividual variability at higher doses of BAY 59-7939.</t>
  </si>
  <si>
    <t>Compared with baseline, BAY 59-7939 resulted in a relative increase in maximum prothrombin time (PT) prolongation of 44% (10 mg) and 53% (20 mg) in the fasted state, compared with 53% and 83% after food.</t>
  </si>
  <si>
    <t xml:space="preserve">Time to maximum PT prolongation was delayed by 0.5 to 1.5 hours after food, </t>
  </si>
  <si>
    <t>with no relevant influence of food type.</t>
  </si>
  <si>
    <t>No significant difference in C(max) and AUC was observed with coadministration of BAY 59-7939 and ranitidine or antacid.</t>
  </si>
  <si>
    <t>Title = Effects of Hypericum perforatum on ivabradine pharmacokinetics in healthy volunteers: an open-label, pharmacokinetic interaction clinical trial.</t>
  </si>
  <si>
    <t>Abstract = The effects of the CYP3A4 inducer, Hypericum perforatum, on the pharmacokinetics of a single oral dose of ivabradine were assessed.</t>
  </si>
  <si>
    <t>An open-label, 2-period, nonrandomized, phase-I, pharmacokinetic interaction design was used.</t>
  </si>
  <si>
    <t>Twelve healthy volunteers received a single oral dose of ivabradine (10 mg) followed by H perforatum (300 mg orally, 3 times a day) for 14 days, combining the last dose with another single dose of ivabradine.</t>
  </si>
  <si>
    <t>Pharmacokinetic data for ivabradine (S16257) and its main active metabolite (S18982) prior to and after the administration of H perforatum were analyzed.</t>
  </si>
  <si>
    <t>After repeated administration of H perforatum, highest observed concentration in plasma (C(max)) and area under the concentration-time curve (AUC) were significantly decreased for ivabradine (32.7 +/- 16.6 vs 15.4 +/- 7.0 ng/mL, P &amp;lt; .01; 114 +/- 39.1 vs 43.7 +/- 12.0 ng x h/mL, P &amp;lt; .01, respectively), and for S18982 (C(max), 6.8 +/- 3.7 vs 5.1 +/- 2.0 ng/mL, P &amp;lt; .05; AUC, 56.2 +/- 23.4 vs 38.3 +/- 25.1 ng x h/mL, P &amp;lt; .01).</t>
  </si>
  <si>
    <t>Tendencies toward shorter time to C(max) and lower apparent terminal half-life values were found.</t>
  </si>
  <si>
    <t>Pharmacokinetic results are consistent with an induction of ivabradine metabolism by H perforatum.</t>
  </si>
  <si>
    <t>Title = Enhancement of propoxyphene bioavailability by ethanol. Relation to psychomotor and cognitive function in healthy volunteers.</t>
  </si>
  <si>
    <t>Abstract = The interaction between a single oral dose of 130 mg propoxyphene and 0.5 g/kg body weight ethanol was investigated in 12 healthy male volunteers by 9 objective performance tests, 8 visual analogue self-rating scales and the measurement of plasma propoxyphene, norpropoxyphene and ethanol concentrations, using a double-blind threeway crossover design.</t>
  </si>
  <si>
    <t>Volunteers were each given one of three treatments, propoxyphene + ethanol, placebo + ethanol and propoxyphene alone, separated by a two week interval.</t>
  </si>
  <si>
    <t>The performance tests were completed before and 1.25 and 4 h after drug intake, and the self-rating scales before and 1.25, 4 and 10 h after it.</t>
  </si>
  <si>
    <t xml:space="preserve">Ethanol was shown to enhance the bioavailability of propoxyphene by 25% </t>
  </si>
  <si>
    <t>probably by reducing its first-pass metabolism.</t>
  </si>
  <si>
    <t>However, despite this pharmacokinetic effect no pharmacodynamic interaction was found.</t>
  </si>
  <si>
    <t>Subjective ratings disclosed that the effect of ethanol on physical and mental sedation predominated over the effects of propoxyphene.</t>
  </si>
  <si>
    <t>Title = Examining sex-related differences in enteric itraconazole metabolism in healthy adults using grapefruit juice.</t>
  </si>
  <si>
    <t>Abstract = To explore whether sex-related differences in intestinal itraconazole metabolism exist in healthy adults using grapefruit juice (GFJ) as a selective enteric cytochrome P450 3A4 (CYP3A4) inhibitor.</t>
  </si>
  <si>
    <t>Twenty (ten female) subjects received 240 mL bottled water or single-strength GFJ from a frozen concentrate three times daily for 2 days.</t>
  </si>
  <si>
    <t>On day 3, the subjects received an itraconazole oral solution 200 mg with 240 mL of beverage followed 2 h later by 240 mL of the same beverage.</t>
  </si>
  <si>
    <t>Serial blood sampling for itraconazole and hydroxyitraconazole serum concentrations was performed over a 72-h period.</t>
  </si>
  <si>
    <t>After a 20-day washout, the subjects crossed over and repeated the study.</t>
  </si>
  <si>
    <t xml:space="preserve">Among the female subjects, GFJ reduced itraconazole weight-adjusted apparent oral clearance (Cl/F) (19%, p = 0.006) </t>
  </si>
  <si>
    <t xml:space="preserve">and increased AUC(0-infinity) (30%, p = 0.01), </t>
  </si>
  <si>
    <t>but produced no significant change in hydroxyitraconazole pharmacokinetics.</t>
  </si>
  <si>
    <t>In males, GFJ produced no significant change in either itraconazole, or hydroxyitraconazole pharmacokinetics.</t>
  </si>
  <si>
    <t>Grapefruit juice also significantly reduced the metabolite:parent AUC(0-infinity) ratio (12%, p = 0.047), in females,</t>
  </si>
  <si>
    <t xml:space="preserve"> but not males.</t>
  </si>
  <si>
    <t>Itraconazole weight-adjusted oral Cl/F was significantly higher in females than males when itraconazole was administered with water (56%, p = 0.009), and although the extent to which GFJ altered itraconazole weight-adjusted oral CL/F was greater in females,</t>
  </si>
  <si>
    <t xml:space="preserve"> it did not differ significantly between the sexes (p = 0.085).</t>
  </si>
  <si>
    <t>The influence of GFJ on the presystemic metabolism of itraconazole was greater in females than males.</t>
  </si>
  <si>
    <t>but it produced no significant change among males.</t>
  </si>
  <si>
    <t>Repeated ingestion of GFJ significantly reduced itraconazole weight-adjusted oral CL/F</t>
  </si>
  <si>
    <t xml:space="preserve"> and significantly increased exposure in females, </t>
  </si>
  <si>
    <t xml:space="preserve">Although itraconazole weight-adjusted oral Cl/F was much higher in females than in males, </t>
  </si>
  <si>
    <t>the extent to which GFJ altered itraconazole weight-adjusted oral CL/F did not differ significantly between the sexes.</t>
  </si>
  <si>
    <t>Title = Effect of concomitant ingestion of alcohol on the in vivo pharmacokinetics of KADIAN (morphine sulfate extended-release) capsules.</t>
  </si>
  <si>
    <t>Abstract = The recent withdrawal of hydromorphone hydrochloride extended-release capsules (Palladone; Purdue Pharma L.P., Stamford, CT) from the market after pharmacokinetic data revealed a risk of alcohol-induced dose-dumping prompted a re-examination of the risk-benefit profiles of extended-release drugs.</t>
  </si>
  <si>
    <t xml:space="preserve">Although warnings on concomitant alcohol use are included on opioid product labels, </t>
  </si>
  <si>
    <t>further investigations of extended-release formulations to determine the risk of dose-dumping were recommended by the US Food and Drug Administration.</t>
  </si>
  <si>
    <t>The present study was undertaken to assess the single-dose relative bioavailability of polymer-coated, extended-release morphine sulfate capsules (KADIAN, 100 mg; Alpharma Pharmaceuticals LLC, Piscataway, NJ).</t>
  </si>
  <si>
    <t>This open-label, randomized, 3-way crossover study with an additional index arm, conducted among 32 healthy male volunteers, found no significant evidence of a formulation interaction between KADIAN and alcohol, in vivo.</t>
  </si>
  <si>
    <t>The pharmacokinetics of serum morphine did not differ significantly among subjects taking KADIAN with water (fasted) or with 240 mL 40% alcohol under fasted or fed conditions.</t>
  </si>
  <si>
    <t>Analysis of variance ratios of least-squares means for ln-transformed AUC(infinity) and C(max) satisfied the criteria (90% confidence intervals within 80%-125%)</t>
  </si>
  <si>
    <t xml:space="preserve"> to declare no drug formulation interaction among the KADIAN regimens dosed with alcohol compared with KADIAN taken with water.</t>
  </si>
  <si>
    <t>There were no serious adverse events or deaths reported during the study.</t>
  </si>
  <si>
    <t>Because of the high rate of alcohol use in the United States, the potential for drug-alcohol interactions is an important clinical concern.</t>
  </si>
  <si>
    <t xml:space="preserve">Although it is recommended that alcohol not be used while the patient is taking opioids, </t>
  </si>
  <si>
    <t>results of this in vivo study indicate that the risk of alcohol-induced dose-dumping in connection with the use of KADIAN is negligible.</t>
  </si>
  <si>
    <t>Title = Effects of dietary sodium and hydrochlorothiazide on the antiproteinuric efficacy of losartan.</t>
  </si>
  <si>
    <t>Abstract = There is large interindividual variability in the antiproteinuric response to blockade of the renin-angiotensin-aldosterone system (RAAS).</t>
  </si>
  <si>
    <t>A low-sodium diet or addition of diuretics enhances the effects of RAAS blockade on proteinuria and BP,</t>
  </si>
  <si>
    <t xml:space="preserve"> but the efficacy of the combination of these interventions is unknown.</t>
  </si>
  <si>
    <t>Therefore, this randomized, double-blind, placebo-controlled trial to determine the separate and combined effects of a low-sodium diet and hydrochlorothiazide (HCT) on proteinuria and BP was performed.</t>
  </si>
  <si>
    <t xml:space="preserve">In 34 proteinuric patients without diabetes, mean baseline proteinuria was 3.8 g/d, </t>
  </si>
  <si>
    <t>and this was reduced by 22% by a low-sodium diet alone.</t>
  </si>
  <si>
    <t>Losartan monotherapy reduced proteinuria by 30%, and the addition of a low-sodium diet led to a total reduction by 55% and the addition of HCT to 56%.</t>
  </si>
  <si>
    <t>The combined addition of HCT and a low-sodium diet reduced proteinuria by 70% from baseline (all P &amp;lt; 0.05).</t>
  </si>
  <si>
    <t>Reductions in mean arterial pressure showed a similar pattern (all P &amp;lt; 0.05).</t>
  </si>
  <si>
    <t xml:space="preserve">In addition, individuals who did not demonstrate an antiproteinuric response to losartan monotherapy </t>
  </si>
  <si>
    <t>did respond when a low-sodium diet or a diuretic was added.</t>
  </si>
  <si>
    <t>In conclusion, a low-sodium diet and HCT are equally efficacious in reducing proteinuria and BP when added to a regimen containing losartan and especially seem to benefit individuals who are resistant to RAAS blockade.</t>
  </si>
  <si>
    <t>Combining these interventions in sodium status is an effective method to maximize the antiproteinuric efficacy of RAAS blockade.</t>
  </si>
  <si>
    <t>Title = Effects of Schisandra sphenanthera extract on the pharmacokinetics of midazolam in healthy volunteers.</t>
  </si>
  <si>
    <t>Abstract = To assess the effect of Schisandra sphenanthera extract (SchE) on the pharmacokinetics of midazolam, a probe drug of CYP3A, and its metabolite 1'-hydroxy midazolam in healthy volunteers.</t>
  </si>
  <si>
    <t>Twelve healthy male volunteers were orally treated with SchE, three capsules twice daily for 7 days.</t>
  </si>
  <si>
    <t>Pharmacokinetic investigations of oral midazolam administration at 15 mg were performed both before and at the end of the SchE treatment period.</t>
  </si>
  <si>
    <t>The plasma midazolam and 1'-hydroxy midazolam concentrations were determined by high-performance liquid chromatography-tandem mass spectrometry.</t>
  </si>
  <si>
    <t>Estimated pharmacokinetic parameters before and with SchE were calculated with noncompartmental techniques.</t>
  </si>
  <si>
    <t>Following administration of SchE, the average increases (%) of individual increases in AUC, AUMC and C(max) of midazolam were 119.4% [95% confidence interval (CI) 83.9, 155.0], 183.4% (95% CI 120.5, 246.2) and 85.6% (95% CI 14.4, 156.9), respectively (P &amp;lt; 0.01 or 0.05).</t>
  </si>
  <si>
    <t>On average, there was a 133.3% (95% CI 8.9, 257.7) increase in midazolam t(max) (P &amp;lt; 0.01).</t>
  </si>
  <si>
    <t>The average decrease (%) in CL/F was 52.1% (95% CI 44.9, 59.4) (P &amp;lt; 0.01).</t>
  </si>
  <si>
    <t>No significant changes were seen in midazolam half-life.</t>
  </si>
  <si>
    <t>After co-administration of SchE, the average increase (%) in t(max) of 1'-hydroxy midazolam was 150.0% (95% CI 22.2, 277.8) (P &amp;lt; 0.05).</t>
  </si>
  <si>
    <t>No significant differences were observed in the other pharmacokinetic parameters of 1'-hydroxy midazolam.</t>
  </si>
  <si>
    <t>SchE can markedly increase the oral bioavailability of midazolam in healthy volunteers.</t>
  </si>
  <si>
    <t>SchE is an inhibitor of CYP3A and has a high susceptibility to alter the disposition of drugs metabolized by CYP3A.</t>
  </si>
  <si>
    <t>Title = Effect of 2 weeks' consumption of pomegranate juice on the pharmacokinetics of a single dose of midazolam: an open-label, randomized, single-center, 2-period crossover study in healthy Japanese volunteers.</t>
  </si>
  <si>
    <t xml:space="preserve">Abstract = It has been reported that pomegranate juice significantly increased the AUC of orally administered carbamazepine in rats, </t>
  </si>
  <si>
    <t>which suggests that pomegranate may inhibit the cytochrome P450 3A (CYP3A)-mediated carbamazepine metabolism.</t>
  </si>
  <si>
    <t>The aim of the present study was to clarify the effect of repeated consumption of pomegranate juice on CYP3A activity by assessing the pharmacokinetics of midazolam, a typical CYP3A probe drug, and its metabolites in healthy volunteers.</t>
  </si>
  <si>
    <t>An open-label, randomized, single-center, 2-period crossover study was conducted on healthy Japanese volunteers.</t>
  </si>
  <si>
    <t>Each subject received 200 mL of pomegranate juice twice daily for 2 weeks.</t>
  </si>
  <si>
    <t>On day 14, they were administered 15 Î¼g/kg midazolam orally with either pomegranate juice or water.</t>
  </si>
  <si>
    <t>Plasma concentrations and urinary excretions of midazolam, 1'-hydroxymidazolam, and 4-hydroxymidazolam were determined up to 24 hours using LC/MS/MS and analyzed by a noncompartmental method.</t>
  </si>
  <si>
    <t>Sixteen subjects (11 men and 5 women) were enrolled and completed the study.</t>
  </si>
  <si>
    <t>The mean (SD) age was 24.1 (4.8) years (range 22-40), mean body weight was 62.9 (8.8) kg (range 45.6-79.9).</t>
  </si>
  <si>
    <t>Differences in the mean AUC(0-âˆž) were 12.7 (4.4) and 14.2 (6.6) ng/mL/h in pomegranate juice and control groups, respectively (geometric mean ratio: 1.02 [95% CI, 0.95-1.09]; P = 0.40).</t>
  </si>
  <si>
    <t>Differences in C(max) for midazolam did not reach the level of statistical significance (5.1 [1.7] vs 5.0 [2.0] ng/mL, geometric mean ratio: 0.95 [95% CI, 0.79-1.11]; P = 0.68).</t>
  </si>
  <si>
    <t>Excretions of 1'-hydroxymidazolam (P = 0.34) and 4-hydroxymidazolam (P = 0.32) were not significantly altered by ingestion of pomegranate juice.</t>
  </si>
  <si>
    <t>In this small Japanese adult volunteer population receiving single subtherapeutic doses of midazolam, 2 weeks' consumption of pomegranate juice did not significantly alter the pharmacokinetic profile of midazolam compared with that of the control.</t>
  </si>
  <si>
    <t>Protocol identifier: UMIN000004459.</t>
  </si>
  <si>
    <t>Title = A randomized, open-label, crossover study evaluating the effect of food on the relative bioavailability of linagliptin in healthy subjects.</t>
  </si>
  <si>
    <t>Abstract = The objective of this study was to determine the relative bioavailability of the dipeptidyl-peptidase-4 (DPP-4) inhibitor linagliptin when administered with and without food, in accordance with regulatory requirements to support dosing recommendations for patients.</t>
  </si>
  <si>
    <t>This was a randomized, open-label, crossover study involving 32 healthy white male and female subjects.</t>
  </si>
  <si>
    <t>All subjects received a single dose of 5 mg linagliptin after an overnight fast of at least 10 hours, or immediately after ingestion of a high-fat, high-calorie breakfast.</t>
  </si>
  <si>
    <t>These treatments were separated by a period of 5 weeks.</t>
  </si>
  <si>
    <t>Plasma samples for pharmacokinetic analysis were collected before dosing and at prespecified time points after dosing.</t>
  </si>
  <si>
    <t>The concentration of linagliptin in these samples was analyzed by high-performance liquid chromatography coupled to tandem mass spectrometry.</t>
  </si>
  <si>
    <t>Relative bioavailability was assessed by the total area under the curve between 0 and 72 hours (AUC(0-72)) and maximum measured plasma concentration (C(max)) of linagliptin.</t>
  </si>
  <si>
    <t>Tolerability was also assessed.</t>
  </si>
  <si>
    <t>In 32 subjects (mean age, 34.8 years; weight, 74.3 kg; male, 53%; white race, 100%), intake of a high-fat meal resulted in comparable bioavailability with regard to AUC(0-72) (geometric mean ratio [GMR] between the fed and fasted group means was 103.5%; 90% CI, 98.1%-109.2%).</t>
  </si>
  <si>
    <t>Individuals' responses to food ranged from a maximum increase in exposure of 38%</t>
  </si>
  <si>
    <t xml:space="preserve"> to a decrease of 32% relative to the fasted state.</t>
  </si>
  <si>
    <t xml:space="preserve">The concurrent intake of food increased the time to reach maximum plasma concentration (T(max)) by approximately 2 hours </t>
  </si>
  <si>
    <t>and reduced C(max) by about 15% (GMR 84.7%; 90% CI, 75.9%-94.6%).</t>
  </si>
  <si>
    <t xml:space="preserve">Since adequate drug exposure for inhibition of DPP-4 was still given for the entire 24-hour dosing interval, </t>
  </si>
  <si>
    <t>this result was considered to be of no clinical relevance.</t>
  </si>
  <si>
    <t>Linagliptin was well tolerated during the study.</t>
  </si>
  <si>
    <t>Intake of a high-fat meal reduced the rate of linagliptin absorption  .</t>
  </si>
  <si>
    <t>but had no influence on the extent of absorption;</t>
  </si>
  <si>
    <t>this finding suggests that food has no relevant influence on the efficacy of linagliptin</t>
  </si>
  <si>
    <t>Title = Effect of Ginkgo biloba special extract EGb 761Â® on human cytochrome P450 activity: a cocktail interaction study in healthy volunteers.</t>
  </si>
  <si>
    <t>Abstract = We assessed the human in vivo metabolic drug interaction profile of Ginkgo biloba extract EGb 761Â® with respect to the activities of major cytochrome P450 (CYP) enzymes.</t>
  </si>
  <si>
    <t>A single-center, open-label, randomized, three-fold crossover, cocktail phenotyping design was applied.</t>
  </si>
  <si>
    <t>In random order, the following treatments were administered to 18 healthy men and women for 8 days each: placebo twice daily, EGb 761Â® 120 mg twice daily, and EGb 761Â® 240 mg in the morning and placebo in the evening.</t>
  </si>
  <si>
    <t>In the morning of day 8, administration was performed together with the orally administered phenotyping cocktail (enzyme, metric): 150 mg caffeine (CYP1A2, paraxanthine/caffeine plasma ratio 6-h postdose), 125 mg tolbutamide (CYP2C9, plasma concentration 24-h postdose), 20 mg omeprazole (CYP2C19, omeprazole/5-hydroxy omeprazole plasma ratio 3-h postdose), 30 mg dextromethorphan (CYP2D6, dextromethorphan/dextrorphan plasma ratio 3-h postdose), and 2 mg of midazolam (CYP3A, plasma concentration 6-h postdose).</t>
  </si>
  <si>
    <t>Formally, absence of a relevant interaction was assumed if the 90% confidence intervals (CIs) for EGb 761Â®/placebo ratios of the metrics were within the 0.70-1.43 range.</t>
  </si>
  <si>
    <t>EGb 761Â®/placebo ratios for phenotyping metrics were close to unity for all CYPs.</t>
  </si>
  <si>
    <t>Furthermore, respective CIs were within the specified margins for all ratios except CYP2C19 for EGb 761Â® 120 mg twice daily (90% CI 0.681-1.122) and for CYP2D6 for EGb 761Â® 240 mg once daily (90% CI 0.667-1.281).</t>
  </si>
  <si>
    <t>These findings were attributed to the intraindividual variability of the metrics used.</t>
  </si>
  <si>
    <t>All treatments were well tolerated.</t>
  </si>
  <si>
    <t>EGb 761Â® has no relevant effect on the in vivo activity of the major CYP enzymes in humans and therefore has no relevant potential to cause respective metabolic drug-drug interactions.</t>
  </si>
  <si>
    <t>Title = A randomized, open-label, 5-period, balanced crossover study to evaluate the relative bioavailability of eltrombopag powder for oral suspension (PfOS) and tablet formulations and the effect of a high-calcium meal on eltrombopag pharmacokinetics when administered with or 2 hours before or after PfOS.</t>
  </si>
  <si>
    <t>Abstract = Bioavailability of the tablet formulation of eltrombopag, an oral thrombopoietin receptor agonist indicated for the treatment of chronic immune thrombocytopenia, is reduced by chelation of polyvalent cations (eg, calcium).</t>
  </si>
  <si>
    <t>A powder for oral suspension (PfOS) formulation has been developed for use in pediatrics.</t>
  </si>
  <si>
    <t>We aimed to assess the bioavailability of eltrombopag PfOS relative to the tablet formulation and the effect of a high-calcium meal on PfOS bioavailability.</t>
  </si>
  <si>
    <t>In this single-dose, open-label, randomized-sequence, crossover study, healthy subjects received 25 mg eltrombopag orally as a tablet fasted and as PfOS fasted or with, 2 hours before, or 2 hours after a high-calcium meal.</t>
  </si>
  <si>
    <t>Noncompartmental pharmacokinetic parameters were estimated from plasma concentration-time data collected over 72 hours post-dose.</t>
  </si>
  <si>
    <t>Tolerability was assessed by laboratory tests, physical examinations, and adverse events (AEs).</t>
  </si>
  <si>
    <t>The 40 enrolled subjects included 22 males and 18 females of white/European (60%) or African-American/African (40%) heritage with mean (SD) (mininum, maximum) age of 34 (12) (19, 62) years, weight of 75 (12) (54, 101) kg, and body mass index of 25.8 (2.9) (19.7, 30) kg/m(2).</t>
  </si>
  <si>
    <t>Plasma eltrombopag AUC(0-âˆž) was higher for the PfOS than the tablet (geometric least-squares mean ratio [GMR]: 1.22; 90% CI: 1.08-1.38).</t>
  </si>
  <si>
    <t>Plasma eltrombopag AUC(0-âˆž) was reduced when the PfOS was administered with a high-calcium meal (GMR: 0.25; 90% CI: 0.224-0.287) or 2 hours after a meal (GMR: 0.53; 90% CI: 0.470-0.601), and, to a lesser extent, when administered 2 hours before a meal (GMR: 0.80; 90% CI: 0.711-0.908).</t>
  </si>
  <si>
    <t xml:space="preserve">The absorption lag time and t(Â½) did not differ between treatments; </t>
  </si>
  <si>
    <t>T(max) was delayed 1 hour when the PfOS was dosed with a high-calcium meal.</t>
  </si>
  <si>
    <t>AEs were not serious and mild or moderate in intensity.</t>
  </si>
  <si>
    <t>AEs reported in &amp;gt;1 subject included headache (11 subjects; 27.5%), presyncope (3 subjects, 7.5%), and vomiting (2 subjects, 5%).</t>
  </si>
  <si>
    <t>No clinically significant trends in laboratory tests or vital signs were observed.</t>
  </si>
  <si>
    <t xml:space="preserve">In a healthy adult volunteer population, bioavailability of eltrombopag PfOS was greater than the tablet </t>
  </si>
  <si>
    <t>and was reduced when administered with or 2 hours before or after a high-calcium meal; this effect was attenuated with PfOS dosing 2 hours before the meal.</t>
  </si>
  <si>
    <t>Eltrombopag was generally well tolerated.</t>
  </si>
  <si>
    <t>Title = Dose proportionality and the effects of food on bioavailability of an immediate-release oxycodone hydrochloride tablet designed to discourage tampering and its relative bioavailability compared with a marketed oxycodone tablet under fed conditions: a single-dose, randomized, open-label, 5-way crossover study in healthy volunteers.</t>
  </si>
  <si>
    <t>Abstract = An immediate-release oxycodone hydrochloride formulation (IRO-A) indicated for moderate to severe pain was designed (by adding functional excipients) to discourage tampering associated with intranasal and intravenous abuse of prescription opioids.</t>
  </si>
  <si>
    <t>The primary objective of this study was to determine the dose proportionality of oxycodone in IRO-A tablets under fasted conditions.</t>
  </si>
  <si>
    <t>Secondary objectives were to assess food effects on the pharmacokinetics of IRO-A tablets, to compare the relative bioavailability of oxycodone in IRO-A tablets versus marketed oxycodone hydrochloride (IRO) tablets under fed conditions and to evaluate the single-dose safety profile of the IRO-A tablets in healthy volunteers pretreated with naltrexone.</t>
  </si>
  <si>
    <t>This open-label, single-dose, randomized, 5-way crossover study was conducted in healthy adults who received each of the following treatments, separated by a washout period of â‰¥7 days: IRO-A 1 Ã— 5 mg, 2 Ã— 5 mg, and 2 Ã— 7.5 mg under fasted conditions, and IRO-A 2 Ã— 7.5 mg and IRO 1 Ã— 15 mg after a high-fat, high-calorie breakfast.</t>
  </si>
  <si>
    <t>Naltrexone was administered to minimize untoward pharmacologic effects of oxycodone.</t>
  </si>
  <si>
    <t>Dose proportionality (IRO-A), food effects (IRO-A), and relative bioavailability in a fed state (IRO-A and IRO) were assessed by using bioequivalence criteria (90% CIs between 80% and 125% for C(max) and AUC).</t>
  </si>
  <si>
    <t>Of the 35 adults enrolled in the study, 33 completed at least 1 dosing period.</t>
  </si>
  <si>
    <t>Most participants were male (54%) and white (69%), with a mean (SD) age of 32.6 (11.1) years and mean weight of 75.5 (12.3) kg.</t>
  </si>
  <si>
    <t>Plasma levels of oxycodone in IRO-A suggested dose-proportional pharmacokinetics; 90% CIs for dose-normalized C(max), AUC(0-last), and AUC(0-âˆž) fell within the 80% to 125% range.</t>
  </si>
  <si>
    <t xml:space="preserve">Concomitant food intake with IRO-A resulted in an ~14% reduction in oxycodone C(max) </t>
  </si>
  <si>
    <t>and an ~21% increase in AUC(0-last).</t>
  </si>
  <si>
    <t>The bioavailability of oxycodone from IRO-A tablets in the fed state was comparable with IRO tablets based on AUC parameters,</t>
  </si>
  <si>
    <t xml:space="preserve"> although C(max) was ~16.5% lower.</t>
  </si>
  <si>
    <t>Reported or observed treatment-emergent adverse events were monitored throughout the study and were similar for IRO-A and IRO tablets.</t>
  </si>
  <si>
    <t>Nausea, headache, abdominal pain, and dizziness were the most common and are consistent with known effects of oxycodone after naltrexone blockade.</t>
  </si>
  <si>
    <t>Plasma levels of oxycodone in IRO-A tablets were compatible with proportional single-dose pharmacokinetics from 5 to 15 mg under fasted conditions.</t>
  </si>
  <si>
    <t xml:space="preserve">Administration of IRO-A with food suggested increased overall bioavailability relative to fasting conditions </t>
  </si>
  <si>
    <t xml:space="preserve">and a reduction in peak systemic exposure of oxycodone </t>
  </si>
  <si>
    <t>that is not expected to be clinically significant.</t>
  </si>
  <si>
    <t xml:space="preserve">When comparing IRO-A tablets with IRO tablets in the fed state, the overall systemic exposure of oxycodone was comparable, </t>
  </si>
  <si>
    <t>and peak systemic exposure was lower.</t>
  </si>
  <si>
    <t>Title = Effect of food on the pharmacokinetics and pharmacodynamics of R1663, an oral factor Xa inhibitor, in healthy male volunteers.</t>
  </si>
  <si>
    <t>Abstract = To explore the effect of food intake on the relative bioavailability of R1663 and on its pharmacodynamic effects (prothrombin time (PT) and activated partial thromboplastin time (aPTT)) after a single oral dose of 200 mg.</t>
  </si>
  <si>
    <t>This was a prospective, open-label, randomized, two-way crossover study.</t>
  </si>
  <si>
    <t>Eight healthy male volunteers received R1663 on two occasions, after a high fat/high calorie breakfast and after an overnight fast of 10 h, with a 7-day washout between doses.</t>
  </si>
  <si>
    <t>Blood was sampled up to 48 h for the pharmacokinetic and pharmacodynamic evaluation of R1663.</t>
  </si>
  <si>
    <t>Pharmacokinetic parameters (area under the plasma concentration-time curve from Time 0 extrapolated to infinity (AUC(0-âˆž)) and maximal concentration (C(max)) as well as pharmacodynamic parameters (area under the effect curve over 48 h (AUE(0-48)) and maximal effect (E(max)) were determined on both occasions.</t>
  </si>
  <si>
    <t>Geometric mean ratios fed/ fasted (GMR) and 90% confidence intervals (CI) were calculated for AUC(0-âˆž) and C(max) of R1663 and AUE(0-48) and E(max) of PT and aPTT.</t>
  </si>
  <si>
    <t>Following food intake, C(max) was reduced by 10% with CI extended outside the bioequivalence range (GMR, 0.90; CI 0.72 - 1.13).</t>
  </si>
  <si>
    <t>R1663 t(max) was delayed in the fed state (4 h) as compared to the fasted state (1 h).</t>
  </si>
  <si>
    <t>There was no significant food effect on R1663 AUC(0-âˆž) (GMR, 1.09; CI 0.97 - 1.24).</t>
  </si>
  <si>
    <t xml:space="preserve">Although the Emax of PT showed statistically significant reduction with food, </t>
  </si>
  <si>
    <t>the 90% CIs for Emax and AUE(0-48) of PT and aPTT were all contained within the bioequivalence range (0.80 - 1.25).</t>
  </si>
  <si>
    <t>These findings will allow the administration of R1663 without regard to food in the upcoming trials.</t>
  </si>
  <si>
    <t>Title = Effect of ginkgo biloba on the pharmacokinetics of raltegravir in healthy volunteers.</t>
  </si>
  <si>
    <t>Abstract = Medicinal herbs may cause clinically relevant drug interactions with antiretroviral agents.</t>
  </si>
  <si>
    <t>Ginkgo biloba extract is a popular herbal product among HIV-infected patients because of its positive effects on cognitive function.</t>
  </si>
  <si>
    <t>Raltegravir, an HIV integrase inhibitor, is increasingly being used as part of combined antiretroviral therapy.</t>
  </si>
  <si>
    <t>Clinical data on the potential inhibitory or inductive effect of ginkgo biloba on the pharmacokinetics of raltegravir were lacking, and concomitant use was not recommended.</t>
  </si>
  <si>
    <t>We studied the effect of ginkgo biloba extract on the pharmacokinetics of raltegravir in an open-label, randomized, two-period, crossover phase I trial in 18 healthy volunteers.</t>
  </si>
  <si>
    <t>Subjects were randomly assigned to a regimen of 120 mg of ginkgo biloba twice daily for 15 days plus a single dose of raltegravir (400 mg) on day 15, a washout period, and 400 mg of raltegravir on day 36 or the test and reference treatments in reverse order.</t>
  </si>
  <si>
    <t>Pharmacokinetic sampling of raltegravir was performed up to 12 h after intake on an empty stomach.</t>
  </si>
  <si>
    <t xml:space="preserve">All subjects (9 male) completed the trial, </t>
  </si>
  <si>
    <t>and no serious adverse events were reported.</t>
  </si>
  <si>
    <t>Geometric mean ratios (90% confidence intervals) of the area under the plasma concentration-time curve from dosing to infinity (AUC(0-âˆž)) and the maximum plasma concentration (C(max)) of raltegravir with ginkgo biloba versus raltegravir alone were 1.21 (0.93 to 1.58) and 1.44 (1.03 to 2.02).</t>
  </si>
  <si>
    <t>Ginkgo biloba did not reduce raltegravir exposure.</t>
  </si>
  <si>
    <t>The potential increase in the C(max) of raltegravir is probably of minor importance, given the large intersubject variability of raltegravir pharmacokinetics and its reported safety profile.</t>
  </si>
  <si>
    <t>Title = Clinical pharmacology of single- and multiple-ascending doses of ACT-178882, a new direct renin inhibitor, and its pharmacokinetic interaction with food and midazolam.</t>
  </si>
  <si>
    <t>Abstract = This study investigated the tolerability, safety, pharmacokinetics, and pharmacodynamics of ACT-178882, a new direct renin inhibitor, as well as its interaction with food and midazolam.</t>
  </si>
  <si>
    <t>Healthy male subjects received either single (10-1000 mg) or multiple doses (30-600 mg) administered once daily for 14 days of ACT-178882, placebo, or 20 mg enalapril in the fasted state.</t>
  </si>
  <si>
    <t>Following a 2-week washout, the single dose of 30 mg ACT-178882 was also administered in the fed state.</t>
  </si>
  <si>
    <t>In the multiple-ascending-dose part, subjects were dosed with midazolam on days -2, 2, and 12 to investigate interactions with CYP3A4.</t>
  </si>
  <si>
    <t>Dizziness and headache were the most frequently reported adverse events.</t>
  </si>
  <si>
    <t>No clinically relevant changes occurred for body weight, vital signs, clinical laboratory variables, and ECG</t>
  </si>
  <si>
    <t xml:space="preserve"> although both enalapril and ACT-178882 tended to decrease systolic blood pressure.</t>
  </si>
  <si>
    <t xml:space="preserve">Following single doses of ACT-178882, t1/2 and tmax varied from 18.7 to 24.7 h and from 3 to 5 h, respectively, </t>
  </si>
  <si>
    <t>and food had no significant effect.</t>
  </si>
  <si>
    <t>Steady-state conditions were achieved after 4-6 days of dosing and accumulation was minimal.</t>
  </si>
  <si>
    <t>ACT-178882 pharmacokinetics were dose proportional.</t>
  </si>
  <si>
    <t>ACT-178882 but not enalapril dose-dependently increased Cmax and area under the concentration-time curve of midazolam.</t>
  </si>
  <si>
    <t xml:space="preserve">Single and multiple doses of ACT-178882 dose-dependently increased active renin </t>
  </si>
  <si>
    <t xml:space="preserve">and decreased plasma renin activity, </t>
  </si>
  <si>
    <t>whereas enalapril increased both variables.</t>
  </si>
  <si>
    <t>whereas sodium and aldosterone excretion was decreased by both ACT-178882 and enalapril.</t>
  </si>
  <si>
    <t xml:space="preserve">No effects on urinary excretion of creatinine, potassium, and the 6Î²-hydroxycortisol/cortisol ratio were observed, </t>
  </si>
  <si>
    <t>The current results with ACT-178882 warrant further clinical investigation of this renin inhibitor in hypertensive patients.</t>
  </si>
  <si>
    <t>Title = Effect of the CYP3A inhibitor ketoconazole on the PXR-mediated induction of CYP3A activity.</t>
  </si>
  <si>
    <t>Abstract = The aim of this clinical study was to investigate a previously proposed mechanism of ketoconazole-mediated inhibition of cytochrome P450 3A (CYP3A) induction.</t>
  </si>
  <si>
    <t>A two-phase, randomized, cross-over, open, mono-centre trial was carried out.</t>
  </si>
  <si>
    <t>Participants received ketoconazole and St John's wort for 8 days to study the proposed suppression of St John's wort-mediated induction of CYP3A at the transcriptional level.</t>
  </si>
  <si>
    <t>In the second phase, we studied the inhibitory effect of a single dose of ketoconazole directly at the enzyme level during CYP3A induction by St John's wort.</t>
  </si>
  <si>
    <t>Midazolam served as a marker substance of CYP3A activity using an established limited sampling strategy.</t>
  </si>
  <si>
    <t>After 8 days of simultaneous ketoconazole and St John's wort administration, CYP3A-mediated midazolam metabolism was strongly inhibited (81 % decrease in clearance).</t>
  </si>
  <si>
    <t xml:space="preserve">Following the induction of CYP3A with St John's wort (6.6-fold increase in clearance on day 8), </t>
  </si>
  <si>
    <t>a single dose of ketoconazole strongly inhibited midazolam metabolism to the same degree (82 % decrease in clearance in relation to baseline).</t>
  </si>
  <si>
    <t>An induction of midazolam metabolism was observed after discontinuation of both drugs in both study phases.</t>
  </si>
  <si>
    <t>These results apparently contradict the in vitro results where ketoconazole showed an inhibitory effect on the transcription of CYP3A genes.</t>
  </si>
  <si>
    <t>Ketoconazole is a strong inhibitor of CYP3A, also when used concomitantly with St John's wort.</t>
  </si>
  <si>
    <t>In therapeutic doses it does not inhibit pregnane X receptor-mediated induction of CYP3A in vivo.</t>
  </si>
  <si>
    <t>Title = A randomized, phase I, 3-way crossover study to examine the effects of food on the pharmacokinetics of single doses of 400 mg posaconazole oral suspension in healthy male Taiwanese subjects.</t>
  </si>
  <si>
    <t>Abstract = The pharmacokinetic parameters of a single 400-mg oral dose of posaconazole suspension, administered under fasting and fed conditions, were compared in healthy male Taiwanese volunteers.</t>
  </si>
  <si>
    <t>After an overnight fast, 16 subjects received a single oral dose of posaconazole suspension (400 mg) under fasting conditions or immediately after a normal-fat (700-800 calories, 30% fat) or high-fat breakfast meal (800-1000 calories, 50% fat).</t>
  </si>
  <si>
    <t>The treatments were administered as per the 3 Ã— 6 Williams square design, with a 1-week washout phase between treatments.</t>
  </si>
  <si>
    <t>Blood samples were drawn at predetermined time points (0, 1, 2, 3, 4, 4.5, 5, 5.5, 6, 8, 10, 12, 24, 48, 72, 96, and 120 hours).</t>
  </si>
  <si>
    <t>All plasma concentrations of posaconazole were measured by high-performance liquid chromatography.</t>
  </si>
  <si>
    <t>The observed maximum plasma concentration (C max), area under the plasma concentration-time curve (AUC 0-t and AUC 0-âˆž), time to reach C max (t max), and plasma half-life (t 1/2) were assessed.</t>
  </si>
  <si>
    <t xml:space="preserve">Fourteen subjects completed the study; </t>
  </si>
  <si>
    <t>2 subjects withdrew because of adverse events.</t>
  </si>
  <si>
    <t>Thirteen subjects were included in the pharmacokinetic analysis.</t>
  </si>
  <si>
    <t>Sixteen subjects were included in the safety analysis.</t>
  </si>
  <si>
    <t>The mean posaconazole C max, AUC 0-t, and AUC 0-âˆž values were significantly lower under fasting conditions than after a normal- or a high-fat meal.</t>
  </si>
  <si>
    <t>The mean C max values under fasting, normal-fat, and high-fat conditions were 279.00 Â± 123.32 ng/mL, 662.46 Â± 251.02 ng/mL, and 608.38 Â± 183.22 ng/mL, respectively (P &amp;lt; 0.0001); the mean AUC 0-t values under each condition were 6828.56 Â± 3349.12 ng Â· mL(-1) Â· h(-1), 20,629.84 Â± 8346.45 ng Â· mL(-1) Â· h(-1), and 20,741.09 Â± 7681.02 ng Â· mL(-1) Â· h(-1), respectively (P &amp;lt; 0.0001); and the mean AUC 0-âˆž values under each condition were 7304.72 Â± 3444.54 ng Â· mL(-1) Â· h(-1), 21,326.65 Â± 8495.01 ng Â· mL(-1) Â· h(-1), and 21,626.08 Â± 8193.31 ng Â· mL Â· h(-1), respectively (P &amp;lt; 0.0001).</t>
  </si>
  <si>
    <t>The mean t max value was significantly shorter at 3.15 hours under fasting conditions than at 4.88 hours after normal- or high-fat meals (P = 0.0176).</t>
  </si>
  <si>
    <t>The mean t 1/2 values were 22.0, 20.8, and 22.0 hours, respectively.</t>
  </si>
  <si>
    <t>The posaconazole AUC increased by approximately 3-fold, C max by 2.2-fold, and t max by 1.5-fold when healthy Taiwanese subjects were administered the drug with food compared with under fasting conditions.</t>
  </si>
  <si>
    <t>These parameters were similar when the drug was administered with either a normal- or high-fat meal.</t>
  </si>
  <si>
    <t>Title = The effect of Echinacea purpurea on the pharmacokinetics of docetaxel.</t>
  </si>
  <si>
    <t>Abstract = The herbal medicine Echinacea purpurea (E. purpurea) has been shown to induce cytochrome P450 3A4 (CYP3A4) both in vitro and in humans.</t>
  </si>
  <si>
    <t>This study explored whether E. purpurea affects the pharmacokinetics of the CYP3A4 substrate docetaxel in cancer patients.</t>
  </si>
  <si>
    <t>Ten evaluable cancer patients received docetaxel (135 mg, 60 min IV infusion) before intake of a commercially available E. purpurea extract (20 oral drops three times daily) and 3 weeks later after a 14 day supplementation period with E. purpurea.</t>
  </si>
  <si>
    <t>In both cycles, pharmacokinetic parameters of docetaxel were determined.</t>
  </si>
  <si>
    <t>Before and after supplementation with E. purpurea, the mean area under the plasma concentration-time curve of docetaxel was 3278 Â± 1086 and 3480 Â± 1285 ng ml(-1) h, respectively.</t>
  </si>
  <si>
    <t>This result was statistically not significant.</t>
  </si>
  <si>
    <t>Nonsignificant alterations were also observed for the elimination half-life (from 30.8 Â± 19.7 to 25.6 Â± 5.9 h, P = 0.56) and maximum plasma concentration of docetaxel (from 2224 Â± 609 to 2097 Â± 925 ng ml(-1) , P = 0.30).</t>
  </si>
  <si>
    <t>The multiple treatment of E. purpurea did not significantly alter the pharmacokinetics of docetaxel in this study.</t>
  </si>
  <si>
    <t>The applied E. purpurea product at the recommended dose may be combined safely with docetaxel in cancer patients.</t>
  </si>
  <si>
    <t>Title = High alcohol consumption, liver toxic drugs and brain damage--a population study.</t>
  </si>
  <si>
    <t>Abstract = Computed tomography (CT) of the brain was performed in a random sample of 195 men to investigate the relationship between alcohol drinking and brain damage.</t>
  </si>
  <si>
    <t>This sample from the general population was divided into subsamples on the basis of their self-reported loss of control over drinking, morning drinks and blackouts.</t>
  </si>
  <si>
    <t xml:space="preserve">Three groups with different degrees of alcohol consumption were distinguished </t>
  </si>
  <si>
    <t>and the only differences in CT findings were a significantly higher frequency of frontal lobe atrophy with increasing alcohol consumption.</t>
  </si>
  <si>
    <t>The consumption of hepatotoxic drugs was also investigated and the following were the types of drug used: antiarrhythmics, antiepileptics, antibiotics, antiphlogistics, mixed analgetics, sulphonamides, benzodiazepines and derivatives of phenothiazines, all of which are metabolized by way of the liver.</t>
  </si>
  <si>
    <t>The material was divided into four groups with regard to both alcohol consumption and use of hepatotoxic drugs: Group IA, low or moderate alcohol consumption and no use of such drugs; IB, low or moderate alcohol consumption with use of such drugs; IIA, high alcohol consumption with no use of such drugs; and IIB, high alcohol consumption with use of such drugs.</t>
  </si>
  <si>
    <t xml:space="preserve">Group IIB was found to have a higher incidence of cortical and subcortical changes than group IA. </t>
  </si>
  <si>
    <t>The results indicate that drug use influences the incidence of cortical and subcortical aberrations.</t>
  </si>
  <si>
    <t xml:space="preserve">It is concluded that there is a typical frontal lobe atrophy associated with alcohol abuse; </t>
  </si>
  <si>
    <t>thus with increasing alcohol ingestion there is accelerated shrinkage of the brain, the frontal lobe being the first part affected.</t>
  </si>
  <si>
    <t>The groups with alcohol abuse who used hepatotoxic drugs show a picture of cortical changes and also of subcortical aberrations, expressed as an increased anterior horn index and widening of the third ventricle.</t>
  </si>
  <si>
    <t>Title = Triazolam and ethanol interaction: kinetic and dynamic consequences.</t>
  </si>
  <si>
    <t>Abstract = The kinetic and dynamic consequences of the coadministration of triazolam and ethanol were investigated in six normal subjects.</t>
  </si>
  <si>
    <t>Each received three treatments: triazolam, 0.25 mg by mouth, preceded by 1 hour and followed for 7.5 hours by oral ethanol dosed to maintain breath concentrations of 800 to 950 mg/L; placebo and ethanol; and triazolam and orange juice.</t>
  </si>
  <si>
    <t>After ethanol, triazolam total AUC0-infinity increased (mean +/- SD = 21% +/- 18%).</t>
  </si>
  <si>
    <t>Subjects showed greater psychomotor impairment on measures of free recall, postural stability, and hand-eye coordination after the combination than after either drug alone.</t>
  </si>
  <si>
    <t>These dynamic interactions are greater than the kinetic changes.</t>
  </si>
  <si>
    <t>Title = Evaluation of possible interactions between ethanol and trazodone or amitriptyline.</t>
  </si>
  <si>
    <t>Abstract = The pharmacodynamic effects of single doses of trazodone (100 mg), amitriptyline (50 mg) or placebo either alone or with ethanol (0.5 ml/kg) were investigated in 6 healthy volunteers in a double-blind crossover study.</t>
  </si>
  <si>
    <t>Plasma concentrations of the drugs and ethanol were also measured.</t>
  </si>
  <si>
    <t>Pharmacodynamic tests were critical flicker fusion frequency threshold (CFF), choice reaction time (CRT), manual dexterity, a digit span test and visual analogue scales.</t>
  </si>
  <si>
    <t>Blood ethanol concentrations were not influenced by the co-administration of either antidepressant.</t>
  </si>
  <si>
    <t xml:space="preserve">tmax for trazodone was prolonged by ethanol </t>
  </si>
  <si>
    <t>but the other pharmacokinetic parameters for trazodone and amitriptyline were not influenced by ethanol.</t>
  </si>
  <si>
    <t>Trazodone and amitriptyline caused the expected profound depressant effects on CFF, CRT, manual dexterity and on the rating scales for drowsiness, 'clearheadedness', aggression and disinhibition.</t>
  </si>
  <si>
    <t xml:space="preserve">Ethanol alone impaired manual dexterity, </t>
  </si>
  <si>
    <t xml:space="preserve">increased drowsiness, </t>
  </si>
  <si>
    <t>reduced 'clearheadedness' and also tended to reduce feelings of aggression.</t>
  </si>
  <si>
    <t>In combination with either trazodone or amitriptyline, ethanol caused little additional effect except in the case of manual dexterity, which was further impaired.</t>
  </si>
  <si>
    <t xml:space="preserve">This result may reflect the profound effects of the antidepressants alone </t>
  </si>
  <si>
    <t>and does not suggest that it is safe for patients receiving antidepressant medication to take ethanolic drinks.</t>
  </si>
  <si>
    <t>Title = Lacking effect of grapefruit juice on theophylline pharmacokinetics.</t>
  </si>
  <si>
    <t>Abstract = Grapefruit juice inhibits the biotransformation of several drugs, including caffeine (23% clearance reduction), which is metabolized by the cytochrome P450 isoform CYP1A2.</t>
  </si>
  <si>
    <t>Since CYP1A2 also participates in theophylline biotransformation, a randomized change-over study on a possible interaction between grapefruit juice and theophylline was conducted.</t>
  </si>
  <si>
    <t>Twelve healthy young male nonsmokers were included (median 26 (range 23-30) years, weight 73 (65-85) kg).</t>
  </si>
  <si>
    <t>Theophylline was given as a single dose of 200 mg in solution (Euphyllin 200), diluted by 100 ml of either water or grapefruit juice (751 mg/l naringin).</t>
  </si>
  <si>
    <t>Subsequently, additional fractionated 0.91 of water or juice were administered until 16 hours postdose.</t>
  </si>
  <si>
    <t>Theophylline concentrations in plasma withdrawn up to 24 hours postdose were measured by HPLC, and its pharmacokinetics were estimated using compartment model independent methods.</t>
  </si>
  <si>
    <t>To compare between the 2 treatments, ANOVA based point estimates and 90% confidence intervals (given in parentheses) were calculated for the test (= grapefruit coadministration) to reference (= water coadministration) ratios (Tmax: differences).</t>
  </si>
  <si>
    <t>These were: Cmax 0.90 (0.81-1.00), AUC 1.02 (0.95-1.11), Cmax/AUC 0.88 (0.81-0.95), T 1/2el 1.03 (0.98-1.09), Tmax 0.15 h (-0.11h-0.41 h).</t>
  </si>
  <si>
    <t>Thus, no pharmacokinetic interaction between grapefruit juice and theophylline was observed.</t>
  </si>
  <si>
    <t xml:space="preserve">This finding is in contrast to the effect of grapefruit juice reported on caffeine metabolism </t>
  </si>
  <si>
    <t>and may be due to the contribution of enzymes other than CYP1A2 to primary theophylline metabolism or to differences in naringin and/or naringenin kinetics between studies.</t>
  </si>
  <si>
    <t>Title = Inhibitory effect of grapefruit juice and its bitter principal, naringenin, on CYP1A2 dependent metabolism of caffeine in man.</t>
  </si>
  <si>
    <t>Abstract = 1.The effects of grapefruit juice and naringenin on the activity of the human cytochrome P450 isoform CYP1A2 were evaluated using caffeine as a probe substrate.</t>
  </si>
  <si>
    <t>2. In vitro naringin was a potent competitive inhibitor of caffeine 3-demethylation by human liver microsomes (Ki = 7-29 microM).</t>
  </si>
  <si>
    <t>3. In vivo grapefruit juice (1.2 l day-1 containing 0.5 g l-1 naringin, the glycone form of naringenin) decreased the oral clearance of caffeine by 23% (95% CI: 7%-30%)</t>
  </si>
  <si>
    <t xml:space="preserve"> and prolonged its half-life by 31% (95% CI: 20%-44%) (n = 12).</t>
  </si>
  <si>
    <t xml:space="preserve">4. We conclude that grapefruit juice and naringenin inhibit CYP1A2 activity in man. </t>
  </si>
  <si>
    <t>However, the small effect on caffeine clearance in vivo suggests that in general the ingestion of grapefruit juice should not cause clinically significant inhibition of the metabolism of other drugs that are substrates of CYPIA2.</t>
  </si>
  <si>
    <t>Title = Effects of food and sucralfate on a single oral dose of 500 milligrams of levofloxacin in healthy subjects.</t>
  </si>
  <si>
    <t>Abstract = The effects of food and sucralfate on the pharmacokinetics of levofloxacin following the administration of a single 500-mg oral dose were investigated in a randomized, three-way crossover study with young healthy subjects (12 males and 12 females).</t>
  </si>
  <si>
    <t>Levofloxacin was administered under three conditions: fasting, fed (immediately after a standardized high-fat breakfast), and fasting with sucralfate given 2 h following the administration of levofloxacin.</t>
  </si>
  <si>
    <t>The concentrations of levofloxacin in plasma and urine were determined by high-pressure liquid chromatography.</t>
  </si>
  <si>
    <t>By noncompartmental methods, the maximum concentration of drug in serum (Cmax), the time to Cmax (Tmax), the area under the concentration-time curve (AUC), half-life (t1/2), clearance (CL/F), renal clearance (CLR), and cumulative amount of levofloxacin in urine (Ae) were estimated.</t>
  </si>
  <si>
    <t>The individual profiles of the drug concentration in plasma showed little difference among the three treatments.</t>
  </si>
  <si>
    <t>The only consistent effect of the coadministration of levofloxacin with a high-fat meal for most subjects was that levofloxacin absorption was delayed and Cmax was slightly reduced (Tmax, 1.0 and 2.0 h for fasting and fed conditions, respectively [P = 0.002]; Cmax, 5.9 +/- 1.3 and 5.1 +/- 0.9 microg/ml [90% confidence interval = 0.79 to 0.94] for fasting and fed conditions, respectively).</t>
  </si>
  <si>
    <t>Sucralfate, which was administered 2 h after the administration of levofloxacin, appeared to have no effect on levofloxacin's disposition compared with that under the fasting condition.</t>
  </si>
  <si>
    <t>Mean values of Cmax and AUC from time zero to infinity were 6.7 +/- 3.2 microg/ml and 47.9 +/- 8.4 microg x h/ml, respectively, following the administration of sucralfate compared to values of 5.9 +/- 1.3 microg/ml and 50.5 +/- 8.1 microg x h/ml, respectively, under fasting conditions.</t>
  </si>
  <si>
    <t>The mean t1/2, CL/F, CLR, and Ae values were similar among all three treatment groups.</t>
  </si>
  <si>
    <t xml:space="preserve">In conclusion, the absorption of levofloxacin was slightly delayed by food, </t>
  </si>
  <si>
    <t>although the overall bioavailability of levofloxacin following a high-fat meal was not altered.</t>
  </si>
  <si>
    <t>Finally, sucralfate did not alter the disposition of levofloxacin when sucralfate was given 2 h after the administration of the antibacterial agent, thus preventing a potential drug-drug interaction.</t>
  </si>
  <si>
    <t>Title = Grapefruit juice enhances the bioavailability of the HIV protease inhibitor saquinavir in man.</t>
  </si>
  <si>
    <t>Abstract = Saquinavir is a potent HIV protease inhibitor whose effectiveness is limited in vivo by its low bioavailability.</t>
  </si>
  <si>
    <t>Since saquinavir is metabolized by CYP3A4, the effect of grapefruit juice, an inhibitor of CYP3A4, was investigated on its bioavailability.</t>
  </si>
  <si>
    <t>After an overnight fast, eight healthy volunteers were treated with either 400 ml grapefruit juice or water before intravenous (12 mg) or oral saquinavir (600 mg) was administered.</t>
  </si>
  <si>
    <t>Serial blood samples were obtained over the following 24 h and standardized meals were served 5 and 10 h after the administration of saquinavir.</t>
  </si>
  <si>
    <t>The plasma concentrations of saquinavir were determined by high-performance liquid chromatography and pharmacokinetic parameters were calculated by routine methods.</t>
  </si>
  <si>
    <t xml:space="preserve">The AUC was not affected by grapefruit juice after intravenous administration, </t>
  </si>
  <si>
    <t>but it increased significantly from 76+/-96 (water, mean (s.d.) to 114+/-70 (microg l[-1] h) (grapefruit juice) after oral saquinavir.</t>
  </si>
  <si>
    <t>Similarly, the oral bioavailability of saquinavir increased by a factor of 2 with grapefruit juice (from 0.7% to 1.4%).</t>
  </si>
  <si>
    <t>In contrast, clearance, volume of distribution and elimination half-life of saquinavir were not affected by grapefruit juice.</t>
  </si>
  <si>
    <t>After oral, but not after intravenous administration,</t>
  </si>
  <si>
    <t xml:space="preserve"> the plasma concentration-time curve showed a second peak after lunch irrespective of pretreatment, </t>
  </si>
  <si>
    <t>suggesting enhancement of absorption by food.</t>
  </si>
  <si>
    <t xml:space="preserve">The studies demonstrate that grapefruit juice increases the bioavailability of saquinavir without affecting its clearance, </t>
  </si>
  <si>
    <t>suggesting that inhibition of intestinal CYP3A4 may contribute.</t>
  </si>
  <si>
    <t>without increasing the dose.</t>
  </si>
  <si>
    <t>Since the antiretroviral effect of saquinavir is dose-dependent,</t>
  </si>
  <si>
    <t xml:space="preserve"> inhibition of CYP3A4 may represent a way to enhance its effectiveness </t>
  </si>
  <si>
    <t>Title = Lack of effect of food on the oral bioavailability of irbesartan in healthy male volunteers.</t>
  </si>
  <si>
    <t>Abstract = This study was conducted to evaluate the effects of a high-fat meal on the oral bioavailability of an 300-mg irbesartan tablet in healthy male volunteers.</t>
  </si>
  <si>
    <t>Sixteen healthy young male volunteers participated in this single-center, open-label, single-dose, crossover study.</t>
  </si>
  <si>
    <t>Each volunteer received a single 300-mg irbesartan tablet under fasted conditions and 5 minutes after a high-fat breakfast, with administrations separated by a 7-day washout period.</t>
  </si>
  <si>
    <t>Serial blood samples were collected over a 72-hour period, and plasma samples were analyzed for irbesartan using a validated high-performance liquid chromatography/fluorescence procedure.</t>
  </si>
  <si>
    <t>Food had no statistically significant effects on the peak concentration (Cmax) and area under the concentration-time curve (AUC) of irbesartan.</t>
  </si>
  <si>
    <t xml:space="preserve">The presence of food was associated with a slightly prolonged time to maximum concentration (tmax) and half-life (t1/2), </t>
  </si>
  <si>
    <t>but the differences were not statistically significant.</t>
  </si>
  <si>
    <t>The results of this study indicate that food does not affect the bioavailability of irbesartan.</t>
  </si>
  <si>
    <t>Thus, irbesartan can be administered without regard to meals.</t>
  </si>
  <si>
    <t>Title = The effect of food and an antacid on the bioavailability of dexketoprofen trometamol.</t>
  </si>
  <si>
    <t>Abstract = This randomized three-way, crossover pharmacokinetic study was performed to determine whether food or an antacid alters the bioavailability of dexketoprofen trometamol.</t>
  </si>
  <si>
    <t>A total of 24 healthy volunteers received three single 25 mg doses of dexketoprofen trometamol administered either in fasting condition, after an antacid (Maalox), or after a high-fat breakfast.</t>
  </si>
  <si>
    <t>Each volunteer received the three treatments in a randomized order, with a 7-day washout period between treatments.</t>
  </si>
  <si>
    <t>Blood samples were taken at regular intervals up to 24 h after dose.</t>
  </si>
  <si>
    <t>Plasma dexketoprofen concentrotions were determined by HPLC and the main outcome measures were area under curve of concentration vs. time (AUC0-infinity), maximal plasma concentration (Cmax), and time to reach maximal concentration (t(max)).</t>
  </si>
  <si>
    <t>Administration of an antacid 10 min before dexketoprofen trometamol had no clinically relevant effect on any of the pharmacokinetic parameters.</t>
  </si>
  <si>
    <t xml:space="preserve">Food did not alter the extent of absorption of dexketoprofen trometamol, </t>
  </si>
  <si>
    <t>but t(max) was significantly increased and C(max).</t>
  </si>
  <si>
    <t>significantly decreased compared with the fasting state.</t>
  </si>
  <si>
    <t>In conclusion, we can state that neither antacid nor food has a significant effect on the overall bioavailability of dexketoprofen trometamol.</t>
  </si>
  <si>
    <t>Title = Pharmacologic co-inhibition of Mnks and mTORC1 synergistically suppresses proliferation and perturbs cell cycle progression in blast crisis-chronic myeloid leukemia cells.</t>
  </si>
  <si>
    <t>Abstract = The Ras/Raf/MAPK and PI3K/Akt/mTORC1 cascades are two most aberrantly regulated pathways in cancers.</t>
  </si>
  <si>
    <t>As MAPK-interacting kinases (Mnks) are part of the convergent node of these two pathways, and play a pivotal role in cellular transformation, targeting Mnks has emerged as a potential therapeutic strategy.</t>
  </si>
  <si>
    <t>Herein, a dual-specific Mnk1/2 inhibitor MNKI-57 and a potent Mnk2-specific inhibitor MNKI-4 were selected for a panel screen against 28 human cancer cell lines.</t>
  </si>
  <si>
    <t>The study reveals that MNKI-57 and MNKI-4 are most potent against leukemia cells KYO-1 (i.e. BC-CML) and KG-1 (i.e. AML).</t>
  </si>
  <si>
    <t>Interestingly, we found that sensitivity of selected leukemia cells to Mnk inhibitors is correlated with the level of phosphorylated 4E-BP1 at Thr70.</t>
  </si>
  <si>
    <t>The anti-proliferative effects of Mnk inhibitors are cytostatic in the sensitive KYO-1 cells, inducing significant G1 arrest via down-regulation of cyclin D1 expression.</t>
  </si>
  <si>
    <t>In KYO-1 cells where Akt is not constitutively active, Mnk inhibitors increase the sensitivity of cells to rapamycin, resulting in a more pronounced anti-proliferative activity.</t>
  </si>
  <si>
    <t>Remarkably, the synergistic anti-proliferative effects are associated with a marked de-phosphorylation of 4E-BP1 at Thr70.</t>
  </si>
  <si>
    <t xml:space="preserve">Collectively, these data highlight the importance of 4E-BP1 as a key integrator in the MAPK and mTORC1 cascades, </t>
  </si>
  <si>
    <t>and suggest that a combined pharmacologic inhibition of mTORC1 and Mnk kinases offers an innovative therapeutic opportunity in BC-CML.</t>
  </si>
  <si>
    <t>Title = Vitamin C effect on mitoxantrone-induced cytotoxicity in human breast cancer cell lines.</t>
  </si>
  <si>
    <t>Abstract = In recent years the use of natural dietary antioxidants to minimize the cytotoxicity and the damage induced in normal tissues by antitumor agents is gaining consideration.</t>
  </si>
  <si>
    <t>In literature, it is reported that vitamin C exhibits some degree of antineoplastic activity whereas Mitoxantrone (MTZ) is a synthetic anti-cancer drug with significant clinical effectiveness in the treatment of human malignancies but with severe side effects.</t>
  </si>
  <si>
    <t>Therefore, we have investigated the effect of vitamin C alone or combined with MTZ on MDA-MB231 and MCF7 human breast cancer cell lines to analyze their dose-effect on the tumor cellular growth, cellular death, cell cycle and cell signaling.</t>
  </si>
  <si>
    <t>Our results have evidenced that there is a dose-dependence on the inhibition of the breast carcinoma cell lines, MCF7 and MDA-MB231, treated with vitamin C and MTZ.</t>
  </si>
  <si>
    <t>Moreover, their combination induces: i) a cytotoxic effect by apoptotic death, ii) a mild G2/M elongation and iii) H2AX and mild PI3K activation.</t>
  </si>
  <si>
    <t>Hence, the formulation of vitamin C with MTZ induces a higher cytotoxicity level on tumor cells compared to a disjointed treatment.</t>
  </si>
  <si>
    <t>We have also found that the vitamin C enhances the MTZ effect allowing the utilization of lower chemotherapic concentrations in comparison to the single treatments.</t>
  </si>
  <si>
    <t>Title = In situ DOX-calcium phosphate mineralized CPT-amphiphilic gelatin nanoparticle for intracellular controlled sequential release of multiple drugs.</t>
  </si>
  <si>
    <t>Abstract = A co-delivery strategy has been developed to achieve the synergistic effect of a hydrophobic drug (camptothecin, CPT) and a hydrophilic drug (doxorubicin, DOX) by utilizing the unique structure of amphiphilic gelatin/camptothecin @calcium phosphate-doxorubicin (AG/CPT@CaP-DOX) nanoparticles as a carriers in order to replace double emulsions while preserving the advantages of inorganic materials.</t>
  </si>
  <si>
    <t>The hydrophobic agent (CPT) was encapsulated via emulsion with an amphiphilic gelatin core, and subsequently mineralized by CaP-hydrophilic drug (DOX) through precipitation to form a CaP shell on the CPT-AG amphiphilic gelatin core so that drug molecules with different characteristics (i.e. hydrophobic and hydrophilic) can be encapsulated in different regions to avoid their interaction.</t>
  </si>
  <si>
    <t xml:space="preserve">The existence of the CaP shell can protect the DOX against free release </t>
  </si>
  <si>
    <t>and cause an increased transfer of DOX across membranes, overcoming multidrug resistance.</t>
  </si>
  <si>
    <t>Release studies from core-shell carriers showed the possibility of achieving sequential release of more than one type of drug by controlling the pH-sensitive CaP shell and degradable AG core.</t>
  </si>
  <si>
    <t>The highly pH-responsive behavior of the carrier can modulate the dual-drug-release of DOX/CPT, specifically in acidic intracellular pH environments.</t>
  </si>
  <si>
    <t>The AG/CPT@CaP-DOX nanoparticles also exhibited higher drug efficiencies against MCF-7/ADR cells than MCF-7 cells, thanks to a synergistic cell cycle arrest/apoptosis-inducing effect between CPT and DOX.</t>
  </si>
  <si>
    <t>As such, this core-shell system can serve as a general platform for the localized, controlled, sequential delivery of multiple drugs to treat several diseases, especially for multidrug-resistant cancer cells.</t>
  </si>
  <si>
    <t>Title = Curcumin and epigallocatechin gallate inhibit the cancer stem cell phenotype via down-regulation of STAT3-NFÎºB signaling.</t>
  </si>
  <si>
    <t>Abstract = The cancer stem cell (CSC) model postulates the existence of a small proportion of cancer cells capable of sustaining tumor formation, self-renewal and differentiation.</t>
  </si>
  <si>
    <t>Signal Transducer and Activator of Transcription 3 (STAT3) signaling is known to be selectively activated in breast CSC populations.</t>
  </si>
  <si>
    <t>However, it is yet to be determined which molecular mechanisms regulate STAT3 signaling in CSCs</t>
  </si>
  <si>
    <t xml:space="preserve"> and what chemopreventive agents are effective for suppressing CSC growth.</t>
  </si>
  <si>
    <t>The aim of this study was to examine the potential efficacy of curcumin and epigallocatechin gallate (EGCG) against CSC and to uncover the molecular mechanisms of their anticancer effects.</t>
  </si>
  <si>
    <t xml:space="preserve">To suppress the CSC phenotype, two breast cancer cell lines (MDA-MB-231 cells and MCF7 cells transfected with HER2) were treated with curcumin (10 Î¼M) with or without EGCG (10 Î¼M) for 48 h. </t>
  </si>
  <si>
    <t>To suppress the CSC phenotype, two breast cancer cell lines (MDA-MB-231 cells and MCF7 cells transfected with HER2) were treated with curcumin (10 Î¼M) with or without EGCG (10 Î¼M) for 48 h..</t>
  </si>
  <si>
    <t>We used tumor-sphere formation and wound-healing assays to determine CSC phenotype.</t>
  </si>
  <si>
    <t xml:space="preserve"> We used tumor-sphere formation and wound-healing assays to determine CSC phenotype</t>
  </si>
  <si>
    <t>To quantify CSC populations, Fluorescence-activated cell sorting profiling was monitored.</t>
  </si>
  <si>
    <t>STAT3 phosphorylation and interaction with Nuclear Factor-kB (NFkB) were analyzed by performing western blot and immunoprecipitation assays.</t>
  </si>
  <si>
    <t>Combined curcumin and EGCG treatment reduced the cancer stem-like Cluster of differentiation 44 (CD44)-positive cell population.</t>
  </si>
  <si>
    <t>Western blot and immunoprecipitation analyses revealed that curcumin and EGCG specifically inhibited STAT3 phosphorylation and STAT3-NFkB interaction was retained.</t>
  </si>
  <si>
    <t>This study suggests that curcumin and EGCG function as antitumor agents for suppressing breast CSCs.</t>
  </si>
  <si>
    <t>STAT3 and NFÎºB signaling pathways could serve as targets for reducing CSCs leading to novel targeted-therapy for treating breast cancer.</t>
  </si>
  <si>
    <t>Title = Comparative effects between fucoxanthinol and its precursor fucoxanthin on viability and apoptosis of breast cancer cell lines MCF-7 and MDA-MB-231.</t>
  </si>
  <si>
    <t>Abstract = We evaluated whether low doses of the natural carotenoid fucoxanthin and/or of its metabolite fucoxanthinol are effective against proliferation of estrogen-sensitive MCF-7 and estrogen-resistant MDA-MB-231 breast cancer cell lines.</t>
  </si>
  <si>
    <t>These cell lines were stimulated with 10 to 20 Î¼M fucoxanthin and/or fucoxanthinol, followed by cell viability assays, Annexin V immunofluorescence to evaluate apoptosis, as well as mRNA and protein extractions for changes in nuclear factor kappa-light-chain-enhancer of activated B cells (NF-ÎºB) members' expressions and nuclear translocations.</t>
  </si>
  <si>
    <t>Fucoxanthin and fucoxanthinol reduced the viability of MCF-7 and MDA-MB-231 cells in a time-dependent manner</t>
  </si>
  <si>
    <t xml:space="preserve"> as a result of increased apoptosis.</t>
  </si>
  <si>
    <t>In both cell lines, modulatory actions of fucoxanthinol on members of the NF-ÎºB pathway were more pronounced than that of fucoxanthin.</t>
  </si>
  <si>
    <t>In MDA-MB-231 cells, fucoxanthinol reduced nuclear levels of NF-ÎºB members' p65, p52 and RelB.</t>
  </si>
  <si>
    <t>Fucoxanthinol and fucoxanthin could be effective for the treatment and/or prevention of breast cancer.</t>
  </si>
  <si>
    <t>Title = Synthesis, characterization, and anti-cancer activity of emodin-Mn(II) metal complex.</t>
  </si>
  <si>
    <t>Abstract = To synthesize and characterize a novel metal complex of Mn (II) with emodin, and evaluate its anti-cancer activity.</t>
  </si>
  <si>
    <t>The elemental analyses, IR, UV-vis, atomic absorption spectroscopy, TG-DSC, (1)H NMR, and (13)C NMR data were used to characterize the structure of the complex.</t>
  </si>
  <si>
    <t>The cytotoxicity of the complex against the human cancer cell lines HepG2, HeLa, MCF-7, B16, and MDA-MB-231 was tested by the MTT assay and flow cytometry.</t>
  </si>
  <si>
    <t>Emodin was coordinated with Mn(II) through the 9-C=O and 1-OH, and the general formula of the complex was Mn(II) (emodin)2Â·2H2O.</t>
  </si>
  <si>
    <t>In studies of the cytotoxicity, the complex exhibited significant activity, and the IC50 values of the complex against five cancer cell lines improved approximately three-fold compared with those of emodin.</t>
  </si>
  <si>
    <t>The complex could induce cell morphological changes, decrease the percentage of viability, and induce G0/G1 phase arrest and apoptosis in cancer cells.</t>
  </si>
  <si>
    <t>The coordination of emodin with Mn(II) can improve its anticancer activity, and the complex Mn(II) (emodin)2Â·2H2O could be studied further as a promising anticancer drug.</t>
  </si>
  <si>
    <t>Title = Role of the Copper(II) Complex Cu[15]pyN5 in Intracellular ROS and Breast Cancer Cell Motility and Invasion.</t>
  </si>
  <si>
    <t>Abstract = Multiple mechanisms related to metastases undergo redox regulation.</t>
  </si>
  <si>
    <t>Cu[15]pyN5 is a redox-active copper(II) complex previously studied as a chemotherapy sensitizer in mammary cells.</t>
  </si>
  <si>
    <t>The effects of a cotreatment with Cu[15]pyN5 and doxorubicin (dox) were evaluated in two human breast cancer cell lines: MCF7 (low aggressiveness) and MDA-MB-231 (highly aggressive).</t>
  </si>
  <si>
    <t>Cu[15]pyN5 decreased MCF7-directed cell migration.</t>
  </si>
  <si>
    <t>In addition, a cotreatment with dox and Cu[15]pyN5 reduced the proteolytic invasion of MDA-MB-231 cells.</t>
  </si>
  <si>
    <t>Cell detachment was not affected by exposure to these agents.</t>
  </si>
  <si>
    <t>Cu[15]pyN5 and dox significantly increased intracellular ROS in both cell lines.</t>
  </si>
  <si>
    <t>This increase could be at least partially due to H2 O2 accumulation.</t>
  </si>
  <si>
    <t xml:space="preserve">The combination of Cu[15]pyN5 with dox may be beneficial in breast cancer treatment </t>
  </si>
  <si>
    <t>as it could help reduce cancer cell migration and invasion.</t>
  </si>
  <si>
    <t>Moreover, the ligand [15]pyN5 has a high affinity for copper(II) and displays potential anti-angiogenic properties.</t>
  </si>
  <si>
    <t>Overall, we present a potential drug that might arrest the progression of breast cancer by different and complementary mechanisms.</t>
  </si>
  <si>
    <t>Title = Nanostructured lipid carriers loaded with tributyrin as an alternative to improve anticancer activity of all-trans retinoic acid.</t>
  </si>
  <si>
    <t>Abstract = All-trans retinoic acid (ATRA) is one of the most successful examples of differentiation agents and histone deacetylase inhibitors, such as tributyrin (TB), are known for their antitumor activity and potentiating action of drugs, such as ATRA.</t>
  </si>
  <si>
    <t>Nanostructured lipid carriers (NLC) represent a promising alternative to the encapsulation of lipophilic drugs such as ATRA.</t>
  </si>
  <si>
    <t>This study aims to develop, characterize and evaluate the cytotoxicity of ATRA-TB-loaded NLC for cancer treatment.</t>
  </si>
  <si>
    <t>The influence of in situ formation of an ion pairing between ATRA and a lipophilic amine (benethamine) on the characteristics of NLC (size, zeta potential, encapsulation efficiency) was evaluated.</t>
  </si>
  <si>
    <t>TB, a butyric acid donor, was used as a component of the lipid matrix.</t>
  </si>
  <si>
    <t>In vitro activity on cell viability and distribution of cell cycle phases were evaluated for MCF-7, MDA-MB-231, HL-60 and Jurkat cell lines.</t>
  </si>
  <si>
    <t>The presence of the amine significantly increased the encapsulation efficiency of ATRA in NLC.</t>
  </si>
  <si>
    <t>Inhibition of cell viability by TB-ATRA-loaded NLC was more pronounced than the free drug.</t>
  </si>
  <si>
    <t>Analysis of the distribution of cell cycle phases also showed increased activity for TB-ATRA-loaded NLC, with the clear effect of cell cycle arrest in G0/G1 phase transition.</t>
  </si>
  <si>
    <t>The presence of TB played an important role in the activity of the formulation.</t>
  </si>
  <si>
    <t>Taken together, these findings suggest that TB-ATRA-loaded NLC represents a promising alternative to intravenous administration of ATRA in cancer treatment.</t>
  </si>
  <si>
    <t>Title = 6-Shogaol enhances renal carcinoma Caki cells to TRAIL-induced apoptosis through reactive oxygen species-mediated cytochrome c release and down-regulation of c-FLIP(L) expression.</t>
  </si>
  <si>
    <t>Abstract = 6-Shogaol, a potent bioactive compound in ginger (Zingiber officinale Roscoe), has been reported for anti-inflammatory and anti-cancer activity.</t>
  </si>
  <si>
    <t>In this study, we investigated the effect of 6-shogaol to enhance tumor necrosis factor-related apoptosis-inducing ligand (TRAIL)-mediated apoptosis.</t>
  </si>
  <si>
    <t xml:space="preserve">The combined treatment with 6-shogaol and TRAIL markedly induces apoptosis in various cancer cells (renal carcinoma Caki cells, breast carcinoma MDA-MB-231 cells and glioma U118MG cells), </t>
  </si>
  <si>
    <t>but not in normal mesangial cells and normal mouse kidney cells.</t>
  </si>
  <si>
    <t>6-Shogaol reduced the mitochondrial membrane potential (MMP) and released cytochrome c from mitochondria to cytosol via Bax activation.</t>
  </si>
  <si>
    <t xml:space="preserve">Furthermore, we found that 6-shogaol induced down-regulation of c-FLIP(L) expression at the post-translational levels </t>
  </si>
  <si>
    <t>and the overexpression of c-FLIP(L) markedly inhibited 6-shogaol plus TRAIL-induced apoptosis.</t>
  </si>
  <si>
    <t>Moreover, 6-shogaol increased reactive oxygen species (ROS) production in Caki cells.</t>
  </si>
  <si>
    <t>Pretreatment with ROS scavengers attenuated 6-shogaol plus TRAIL-induced apoptosis through inhibition of MMP reduction and down-regulation of c-FLIP(L) expression.</t>
  </si>
  <si>
    <t>In addition, 6-gingerol, another phenolic alkanone isolated from ginger, did not enhance TRAIL-induced apoptosis and down-regulate c-FLIP(L) expression.</t>
  </si>
  <si>
    <t>Taken together, our results demonstrated that 6-shogaol enhances TRAIL-mediated apoptosis in renal carcinoma Caki cells via ROS-mediated cytochrome c release and down-regulation of c-FLIP(L) expression.</t>
  </si>
  <si>
    <t>Title = Tamoxifen and tranilast show a synergistic effect against breast cancer in vitro.</t>
  </si>
  <si>
    <t>Abstract = This study was aimed at examining a separate or combined effect of tamoxifen and tranilast drugs on growth and proliferation of breast cancer cells.</t>
  </si>
  <si>
    <t>Breast cancer is one of the most common cancers and the second leading cause of cancer death among women worldwide.</t>
  </si>
  <si>
    <t>Tamoxifen is the most widely used anti-estrogen for the treatment of breast cancer.</t>
  </si>
  <si>
    <t>Studies show that a combination therapy with other drugs enhances the activity of tamoxifen.</t>
  </si>
  <si>
    <t>Tranilast is an anti-inflammatory drug.</t>
  </si>
  <si>
    <t>We hypothesize that tranilast plus tamoxifen can work synergistically and help getting better result from this anticancer drug.</t>
  </si>
  <si>
    <t>Two breast cancer cell lines, MCF-7 and MDA-MB-231, were treated with graduated concentrations of tamoxifen and tranilast alone or in combination at 24, 48 or 72 hours for MCF-7, and 48 hours for MDA-MB-231 cells.</t>
  </si>
  <si>
    <t>We used the MTT assay and lactate dehydrogenase leakage (LDH) assay to evaluate cell viability and cytotoxicity, respectively.</t>
  </si>
  <si>
    <t>In both ER-positive and ER-negative breast cancer cell lines, the combination of tranilast and tamoxifen was more effective in growth inhibition than single drug exposure.</t>
  </si>
  <si>
    <t>We have demonstrated that by means of a synergistic/additive inhibitory effect, tranilast was capable of enhancing the in vitro activity of tamoxifen on breast cancer cell lines.</t>
  </si>
  <si>
    <t>Based on the results obtained in this study, tranilast could be a candidate drug for combination therapy in resistant breast cancer patients (Fig.9, Ref.17).</t>
  </si>
  <si>
    <t>breast cancer, Tamoxifen, Tranilast, LDH release, MTT.</t>
  </si>
  <si>
    <t>Title = Combined treatment of breast cancer cell lines with vitamin D and COX-2 inhibitors.</t>
  </si>
  <si>
    <t>Abstract = Vitamin D is known for its anti-cancerogenous potential.</t>
  </si>
  <si>
    <t>Prostaglandin E2 (PGE2) is a proliferation and inflammation activating agent.</t>
  </si>
  <si>
    <t>The production of PGE2 is dependent on the activity of cyclooxygenase-2 (COX-2).</t>
  </si>
  <si>
    <t>A link between vitamin D and PGE2 metabolism was recently shown.</t>
  </si>
  <si>
    <t>In MDA-MB-231 and MCF-7 breast cancer cell lines we investigated the influence of calcitriol and the COX-2 inhibitor celecoxib regarding cell growth via MTT test, as well as on the protein and mRNA expression of COX-2 using western blot and qRT-PCR.</t>
  </si>
  <si>
    <t>The proliferation of MCF-7 and MDA-MB-231 was inhibited by both calcitriol and the COX-2 inhibitor celecoxib and even stronger by their combination.</t>
  </si>
  <si>
    <t>Moreover, calcitriol inhibited the COX-2 protein expression in MDA-MB-231, as well as the COX-2 mRNA expression in both cell lines.</t>
  </si>
  <si>
    <t>The combination of calcitriol and celecoxib demonstrated a cooperative growth-inhibiting effect in breast cancer cell lines.</t>
  </si>
  <si>
    <t>Title = Effects of combination therapy of docetaxel with selenium on the human breast cancer cell lines MDA-MB-231 and MCF-7.</t>
  </si>
  <si>
    <t>Abstract = The anticancer property and cytoprotective role of selenium in chemotherapy have been reported.</t>
  </si>
  <si>
    <t>However, the combination effects of selenium on chemotherapy for advanced breast cancer have not yet been clearly defined.</t>
  </si>
  <si>
    <t>The purpose of this study was to investigate the combined effects of selenium on chemotherapy using docetaxel on breast cancer cell lines.</t>
  </si>
  <si>
    <t>Under adherent culture conditions, two breast cancer cell lines, MDA-MB-231 and MCF-7, were treated with docetaxel at 500pM and selenium at 100nM, 1ÂµM, or 10ÂµM.</t>
  </si>
  <si>
    <t>Changes in cell growth, cell cycle duration, and degree of apoptosis after 72 hours in each treated group were evaluated.</t>
  </si>
  <si>
    <t>In the MDA-MB-231 cells, the combination therapy group (docetaxel at 500pM plus selenium at 10ÂµM) showed a significantly decreased percentage of cell growth (15% vs. 28%; P = 0.004), .</t>
  </si>
  <si>
    <t>a significantly increased percentage of late apoptosis (63% vs. 26%; P = 0.001), and an increased cell cycle arrest in the G2/M phase (P = 0.001) compared with the solitary docetaxel therapy group</t>
  </si>
  <si>
    <t>Isobologram analysis demonstrated the synergistic effect of the combination therapy in the MDA-MB-231 cells.</t>
  </si>
  <si>
    <t>However, in the MCF-7 cells, no significant differences in the percentage of cell growth apoptosis, the percentage of apoptosis, and the pattern of cell cycle arrest were noted between the combination therapy groups and the solitary docetaxel therapy group.</t>
  </si>
  <si>
    <t>Our in vitro study indicated that the combination of selenium with docetaxel inhibits cell proliferation through apoptosis and cell arrest in the G2/M phase in MDA-MB-231 breast cancer cells.</t>
  </si>
  <si>
    <t>Title = Comparison, synthesis and evaluation of anticancer drug-loaded polymeric nanoparticles on breast cancer cell lines.</t>
  </si>
  <si>
    <t>Abstract = Breast cancer is a major form of cancer, with a high mortality rate in women.</t>
  </si>
  <si>
    <t>It is crucial to achieve more efficient and safe anticancer drugs.</t>
  </si>
  <si>
    <t>Recent developments in medical nanotechnology have resulted in novel advances in cancer drug delivery.</t>
  </si>
  <si>
    <t>Cisplatin, doxorubicin, and 5-fluorouracil are three important anti-cancer drugs which have poor water-solubility.</t>
  </si>
  <si>
    <t>In this study, we used cisplatin, doxorubicin, and 5-fluorouracil-loaded polycaprolactone-polyethylene glycol (PCL-PEG) nanoparticles to improve the stability and solubility of molecules in drug delivery systems.</t>
  </si>
  <si>
    <t>The nanoparticles were prepared by a double emulsion method and characterized with Fourier Transform Infrared (FTIR) spectroscopy and Hydrogen-1 nuclear magnetic resonance ((1)HNMR).</t>
  </si>
  <si>
    <t>Cells were treated with equal concentrations of cisplatin, doxorubicin and 5-fluorouracil-loaded PCL-PEG nanoparticles, and free cisplatin, doxorubicin and 5-fluorouracil.</t>
  </si>
  <si>
    <t>The 3-[4,5-dimethylthiazol-2yl]-2,5-diphenyl tetrazolium bromide (MTT) assay confirmed that cisplatin, doxorubicin, and 5-fluorouracil-loaded PCL-PEG nanoparticles enhanced cytotoxicity and drug delivery in T47D and MCF7 breast cancer cells.</t>
  </si>
  <si>
    <t>However, the IC50 value of doxorubicin was lower than the IC50 values of both cisplatin and 5-fluorouracil, where the difference was statistically considered significant (pË‚0.05).</t>
  </si>
  <si>
    <t>However, the IC50 value of all drugs on T47D were lower than those on MCF7.</t>
  </si>
  <si>
    <t>Title = Antiproliferative effects of anastrozole on MCF-7 human breast cancer cells in vitro are significantly enhanced by combined treatment with testosterone undecanoate.</t>
  </si>
  <si>
    <t>Abstract = The present study aimed to assess the effects of aromatase inhibitor anastrozole and testosterone undecanoate, separately and in combination, on proliferation and apoptosis in MCF-7 human breast cancer cells cultured in vitro.</t>
  </si>
  <si>
    <t>The effects of various concentrations of these drugs on the proliferation of MCF-7 cells were evaluated by CCK8 assay, the levels of cell apoptosis were evaluated by flow cytometry with Annexin-V/propidium iodide staining and androgen receptor (AR) protein expression was determined by western blot analysis.</t>
  </si>
  <si>
    <t>The results of the CCK8 assay indicated that greater antiproliferative activity was detected in the MCF-7 cells in the combined treatment groups, compared with those treated with anastrozole or testosterone undecanoate alone.</t>
  </si>
  <si>
    <t>Flow cytometric analysis of apoptosis revealed that treatment with a combination of the two drugs generated a higher percentage of apoptotic cells, particularly when the two drugs were applied for 48 h, compared with single drug treatment.</t>
  </si>
  <si>
    <t>Western blot analysis revealed a significant decrease in AR protein expression in the combined treatment groups compared with MCF7 cells treated with single drugs.</t>
  </si>
  <si>
    <t>The results of the present study provided evidence supporting the potential of a combination of anastrozole and testosterone undecanoate as a novel therapeutic strategy for the treatment of breast cancer.</t>
  </si>
  <si>
    <t>Furthermore, it was demonstrated that the antiproliferative effects of anastrozole were significantly enhanced by combined treatment with testosterone undecanoate via the AR signaling pathway.</t>
  </si>
  <si>
    <t>Title = Co-targeting ER and HER family receptors induces apoptosis in HER2-normal or overexpressing breast cancer models.</t>
  </si>
  <si>
    <t>Abstract = Estrogen receptor (ER) and human epidermal growth factor receptor (HER) family receptors interact in breast cancer; co-targeting these receptors is of interest.</t>
  </si>
  <si>
    <t xml:space="preserve">We previously reported on a synergistic growth inhibition for the combination of trastuzumab plus tamoxifen in HER2+/ER+ BT474 cells, </t>
  </si>
  <si>
    <t>but no induction of apoptosis.</t>
  </si>
  <si>
    <t>Herein we describe the effects of co-targeting in models of differing HER2 overexpression status (MCF7 HER2-normal/ER+, BT474 HER2-overexpressing/ER+).</t>
  </si>
  <si>
    <t>Assays of proliferation were carried-out using WST-1, cell cycle using flow cytometry, and apoptosis by determination of sub-G1 population and by annexin-V.</t>
  </si>
  <si>
    <t>Combining a dual HER2/EGFR kinase inhibitor with anti-estrogens induces apoptosis of BT474 cells.</t>
  </si>
  <si>
    <t>Furthermore, in MCF7 cells, despite HER2-normal status and lack of response to single-agent HER2 inhibitors, addition of HER2 inhibitors or dual HER2/EGFR inhibitor to anti-estrogens augments the antiproliferative effect of anti-estrogens, and converts the drug effect from cytostatic to apoptosis-inducing.</t>
  </si>
  <si>
    <t>ER-HER co-targeting enhanced the antitumor effects and can bring about effects of targeting HER2 in models of HER2-normal breast cancer.</t>
  </si>
  <si>
    <t>Title = PCK3145 inhibits proliferation and induces apoptosis in breast and colon cancer cells.</t>
  </si>
  <si>
    <t>Abstract = To explore the effects of PCK3145 beyond prostate cancer.</t>
  </si>
  <si>
    <t xml:space="preserve">Using Trypan blue, MTT proliferation assays, cell cycle and apoptosis analysis, we assessed the effects of PCK3145 on prostate (PC-3), breast (MCF-7) and colon (HT-29) human cancer cell lines and in osteosarcoma (MG-63) cells; </t>
  </si>
  <si>
    <t>any synergistic effects with docetaxel and oxaliplatin were also explored.</t>
  </si>
  <si>
    <t xml:space="preserve">PCK3145 inhibited proliferation and induced apoptosis of PC-3, MCF-7 and HT-29 cells in a dose- and time-dependent manner </t>
  </si>
  <si>
    <t>but not in the MG-63 cell line, consistent with the low expression of the laminin receptor (LR) in the latter cell line.</t>
  </si>
  <si>
    <t>PCK3145 inhibited proliferation and induced apoptosis of PC-3, MCF-7 and HT-29 cells in a dose- and time-dependent manner but not in the MG-63 cell line, consistent with the low expression of the laminin receptor (LR) in the latter cell line.</t>
  </si>
  <si>
    <t>PCK3145 produced rapid (within 5 min) and transient (up to 60 min) activation of MEK and ERK1/2.</t>
  </si>
  <si>
    <t>Synergistic effects were observed with docetaxel and oxaliplatin.</t>
  </si>
  <si>
    <t>PCK3145 can exert anticancer activity not only on prostate but also on breast and colon cancer cells, possibly through LR-mediated activation of MEK and ERK1/2 phosphorylation.</t>
  </si>
  <si>
    <t>Title = Enhancement of cytotoxicity of artemisinin toward cancer cells by transferrin-mediated carbon nanotubes nanoparticles.</t>
  </si>
  <si>
    <t>Abstract = Artemisinin (ART) is a kind of drug with an endoperoxide bridge which tends to react with Fe(2+) to generate radicals for killing cancer cells.</t>
  </si>
  <si>
    <t>However, simultaneous delivery of hydrophobic ART and Fe(2+) ions into cancer cells remains a major challenge.</t>
  </si>
  <si>
    <t>In this study, a multi-functional tumor-targeting drug delivery system employing hyaluronic acid-derivatized multi-walled carbon nanotubes (HA-MWCNTs) as drug carriers, transferrin (Tf) as targeting ligand and ART as a model drug for cancer treatment was constructed.</t>
  </si>
  <si>
    <t>This delivery system (HA-MWCNTs/Tf@ART) not only retained optical property of MWCNTs and cytotoxicity of ART but also demonstrated synergistic anti-tumor effect using ART and Tf.</t>
  </si>
  <si>
    <t>Compared with free ART, remarkably enhanced anti-tumor efficacy of this drug vehicle was realized both in cultured MCF-7 cells in vitro and in a tumor-bearing murine model in vivo, due to increased intracellular accumulation of ART and co-delivery of Tf and ART analogs.</t>
  </si>
  <si>
    <t>HA-MWCNTs/Tf@ART with laser irradiation demonstrated the highest inhibition effect compared to the other groups.</t>
  </si>
  <si>
    <t>This result may provide a new way of using promising natural drugs for cancer therapy.</t>
  </si>
  <si>
    <t>Title = Combination chemotherapy of doxorubicin, all-trans retinoic acid and low molecular weight heparin based on self-assembled multi-functional polymeric nanoparticles.</t>
  </si>
  <si>
    <t>and reduce the side effects.</t>
  </si>
  <si>
    <t>Abstract = Based on the complementary effects of doxorubicin (DOX), all-trans retinoic acid (ATRA) and low molecular weight heparin (LMWH), the combination therapy of DOX, ATRA and LMWH was expected to exert the enhanced anti-tumor effects and reduce the side effects.</t>
  </si>
  <si>
    <t>In this study, amphiphilic LMWH-ATRA conjugate was synthesized for encapsulating the DOX.</t>
  </si>
  <si>
    <t>In this way, DOX, ATRA and LMWH were assembled into a single nano-system by both chemical and physical modes to obtain a novel anti-tumor targeting drug delivery system that can realize the simultaneous delivery of multiple drugs with different properties to the tumor.</t>
  </si>
  <si>
    <t>LMWH-ATRA nanoparticles exhibited good loading capacities for DOX with excellent physico-chemical properties, good biocompatibility, and good differentiation-inducing activity and antiangiogenic activity.</t>
  </si>
  <si>
    <t>The drug-loading capacity was up to 18.7% with an entrapment efficiency of 78.8%.</t>
  </si>
  <si>
    <t>It was also found that DOX-loaded LMWH-ATRA nanoparticles (DHR nanoparticles) could be efficiently taken up by tumor cells via endocytic pathway, and mainly distributed in cytoplasm at first, then transferred into cell nucleus.</t>
  </si>
  <si>
    <t>Cell viability assays suggested that DHR nanoparticles maintained the cytotoxicity effect of DOX on MCF-7 cells.</t>
  </si>
  <si>
    <t>Moreover, the in vivo imaging analysis indicated that DiR-loaded LMWH-ATRA nanoparticles could target the tumor more effectively as compared to free DiR.</t>
  </si>
  <si>
    <t>Furthermore, DHR nanoparticles possessed much higher anticancer activity and reduced side effects compared to free drugs solution.</t>
  </si>
  <si>
    <t>These results suggested that DHR nanoparticles could be considered as a promising targeted delivery system for combination cancer chemotherapy with lower adverse effects.</t>
  </si>
  <si>
    <t>Title = Bispecific antibody complex pre-targeted delivery of polymer-drug conjugates for cancer therapy.</t>
  </si>
  <si>
    <t>Abstract = The pretargeting approach using bispecific affibody-antibody complex (BAAC) and targeting of chemotherapeutic drug loaded polymers have been used in breast cancer cell cultures to demonstrate targeted chemotherapy and reduce toxicity to non-pretargeted cancer and cardiac cells.</t>
  </si>
  <si>
    <t>HER2/neu-positive BT-474 and -negative BT-20 human mammary carcinoma cell lines were pretargeted with BAAC and targeted with multi-doxorubicin (Dox) loaded polyglutamic acid (PGA) site specifically modified with diethylene triamine pentaacetic acid (DTPA) (D-Dox-PGA) at the N-terminal of PGA.</t>
  </si>
  <si>
    <t>Toxicity to embryonic cardiocytes and human mammary carcinoma cells were assessed.</t>
  </si>
  <si>
    <t>BAAC was prepared by covalent conjugation of anti-HER2/neu affibody and anti-DTPA Fab via the thioether linkage.</t>
  </si>
  <si>
    <t>N-terminal DTPA modified polyglutamic acid was conjugated with doxorubicin via the amide bonds.</t>
  </si>
  <si>
    <t>Reduction in cardiotoxicity and IC50 of D-Dox-PGA and free Dox were determined in embryonic cardiocyte H9C2 cultures.</t>
  </si>
  <si>
    <t>Enhanced targeted tumor toxicity was demonstrated in BT-474 human mammary carcinoma cell line pretargeting with BAAC followed by targeting with D-Dox-PGA and compared to D-Dox-PGA alone with no pretargeting or free Dox.</t>
  </si>
  <si>
    <t>No enhanced targeted tumor toxicity was observed in HER2/neu negative BT-20 cells.</t>
  </si>
  <si>
    <t>IC50 of D-Dox-PGA and free Dox on embryonic cardiocytes was 15.75 and 1.20Â Î¼g/ml, respectively.</t>
  </si>
  <si>
    <t>When BT-474 and BT-20 cells were pretargeted with BAAC followed by targeting with D-Dox-PGA, higher tumor cell-killing was seen only in BT-474 cells.</t>
  </si>
  <si>
    <t>Pretargeting with BAAC resulted in greater tumor cell death in BT-474 human breast cancer cells due to specific targeted delivery of D-Dox-PGA than cancer cells treated with D-Dox-PGA without pretargeting or treatment with free doxorubicin.</t>
  </si>
  <si>
    <t>In vitro targeted delivery of polymer drug conjugate resulted in highly specific, targeted HER2/neu positive BT-474 cancer cell death.</t>
  </si>
  <si>
    <t>Such a pretargeting and targeting approach using prodrug polymers may allow development of very efficient, lower non-target toxicity, and image-guided targeted therapy since these polymers can also be labeled with radioisotopes.</t>
  </si>
  <si>
    <t>Title = Targeting ferritin receptors for the selective delivery of imaging and therapeutic agents to breast cancer cells.</t>
  </si>
  <si>
    <t>Abstract = In this work the selective uptake of native horse spleen ferritin and apoferritin loaded with MRI contrast agents has been assessed in human breast cancer cells (MCF-7 and MDA-MB-231).</t>
  </si>
  <si>
    <t>The higher expression of L-ferritin receptors (SCARA5) led to an enhanced uptake in MCF-7 as shown in T2 and T1 weighted MR images, respectively.</t>
  </si>
  <si>
    <t>The high efficiency of ferritin internalization in MCF-7 has been exploited for the simultaneous delivery of curcumin, a natural therapeutic molecule endowed with antineoplastic and anti-inflammatory action, and the MRI contrast agent Gd-HPDO3A.</t>
  </si>
  <si>
    <t>This theranostic system is able to treat selectively breast cancer cells over-expressing ferritin receptors.</t>
  </si>
  <si>
    <t>By entrapping in apoferritin both Gd-HPDO3A and curcumin, it was possible to deliver a therapeutic dose of 167 Î¼g ml(-1) (as calculated by MRI) of this natural drug to MCF-7 cells, thus obtaining a significant reduction of cell proliferation.</t>
  </si>
  <si>
    <t>Title = Synergistic anticancer potential of dichloroacetate and estradiol analogue exerting their effect via ROS-JNK-Bcl-2-mediated signalling pathways.</t>
  </si>
  <si>
    <t>Abstract = C9, a newly in silico-designed inhibitor of microtubule dynamics induces G2/M arrest culminating in apoptosis.</t>
  </si>
  <si>
    <t>Dichloroacetate (DCA) inhibits pyruvate dehydrogenase kinase, an enzyme that promotes pyruvate entry into mitochondria.</t>
  </si>
  <si>
    <t>The use of antitumor drugs targeting different cancer features can be a more effective way to overcome drug resistance.</t>
  </si>
  <si>
    <t>The influence of C9 (130 nM) + DCA (7.5 mM) on MCF-7 and MCF-12 cells was assessed via microscopy spectrophotometry global gene expression and flow cytometry assays.</t>
  </si>
  <si>
    <t>An LDH assay showed that C9+DCA treatment decreased cell viability to 83.5% in MCF-7 cells when compared to the non-tumorigenic MCF-12A cells 92.4% (P &amp;lt; 0.05).</t>
  </si>
  <si>
    <t xml:space="preserve">C9- and C9+DCA treatment induced mitochondrial membrane potential depolarization in MCF-7 cells </t>
  </si>
  <si>
    <t>but not in MCF-12A cells (P &amp;lt; 0.05).</t>
  </si>
  <si>
    <t>The occurrence of apoptosis was associated with increased hypo- and hyper-phosphorylation of Bcl-2 Ser(70) and caspase 7 activation.</t>
  </si>
  <si>
    <t>Kinase inhibition revealed sustained activation of the JNK pathway caused increased Bcl-2 protein Ser(70) hypo-and hyper-phosphorylation.</t>
  </si>
  <si>
    <t>indicating cytosolic Hâ‚‚Oâ‚‚/Fe(2+) formation in treated tumorigenic cells.</t>
  </si>
  <si>
    <t xml:space="preserve">Elevated levels of DCF fluorescence was observed in DCA-, C9- and C9+DCA-exposed MCF-7 cells,  </t>
  </si>
  <si>
    <t>but not in MCF-12A cells,</t>
  </si>
  <si>
    <t>LC3-II expression was elevated in C9+DCA-treated cells in both cell lines, indicating that autophagy was also induced.</t>
  </si>
  <si>
    <t>Synergistic effects of C9+DCA were demonstrated on breast carcinoma and non-tumorigenic cells with selectivity towards the MCF-7 cells.</t>
  </si>
  <si>
    <t>Antimitotic compound C9 in combination with a glycolytic inhibitor dichloroacetate eradicates breast cancer cells through ROS-JNK-Bcl-2-mediated signalling pathways in vitro and it is argued that autophagy acts as protective mechanism in the treated cells before apoptosis occurs.</t>
  </si>
  <si>
    <t>Title = Selective targeting of FAK-Pyk2 axis by alpha-naphthoflavone abrogates doxorubicin resistance in breast cancer cells.</t>
  </si>
  <si>
    <t>Abstract = Despite an initial positive response, breast cancer cells inevitably acquire resistance to doxorubicin (Dox).</t>
  </si>
  <si>
    <t>Alpha-naphthoflavone (ANF) is a well-known chemopreventive agent; however, its anti-cancer properties have not been established.</t>
  </si>
  <si>
    <t>We examined the therapeutic efficacy of ANF in doxorubicin-resistant MCF-7 (MCF-7/Dox) breast cancer cells and investigated its underlying molecular mechanisms of action.</t>
  </si>
  <si>
    <t>MCF-7/Dox cells expressed constitutively active forms of the tyrosine kinases: focal adhesion kinase (FAK-Y397) and protein tyrosine kinase 2 beta (Pyk2- Y579/580) compared with parental MCF-7 cells.</t>
  </si>
  <si>
    <t>ANF significantly enhanced the sensitivity of MCF-7/Dox cells to Dox cytotoxicity in vitro and when co-administered in vivo.</t>
  </si>
  <si>
    <t xml:space="preserve">This ANF-mediated chemosensitization has dual mechanisms of action: (a) intracellular Dox retention via suppression of P-glycoprotein pump activity, </t>
  </si>
  <si>
    <t>and (b) inhibition of clonogenic cell survival via de-phosphorylation of FAK, Pyk2, and EGF-induced Akt in MCF-7/Dox cells and tumor xenografts.</t>
  </si>
  <si>
    <t>Because of its strong chemosensitization action, broad safety profile, and health benefits, ANF is an attractive anti-cancer drug with therapeutic implications to circumvent drug resistance in breast cancer patients.</t>
  </si>
  <si>
    <t>Title = Participation of non-neuronal muscarinic receptors in the effect of carbachol with paclitaxel on human breast adenocarcinoma cells. Roles of nitric oxide synthase and arginase.</t>
  </si>
  <si>
    <t>Abstract = Breast cancer is the most common type of cancer in women and represents a major issue in public health.</t>
  </si>
  <si>
    <t>The most frequent methods to treat these tumors are surgery and/or chemotherapy.</t>
  </si>
  <si>
    <t>The latter can exert not only beneficial effects by reducing tumor growth and metastasis, but also toxic actions on normal tissues.</t>
  </si>
  <si>
    <t>Metronomic therapy involves the use of low doses of cytotoxic drugs alone or in combination to improve efficacy and to reduce adverse effects.</t>
  </si>
  <si>
    <t>We have previously reported that breast tumors highly express functional muscarinic acetylcholine receptors (mAChRs) that regulate tumor progression.</t>
  </si>
  <si>
    <t>For this reason, mAChRs could be considered as therapeutic targets in breast cancer.</t>
  </si>
  <si>
    <t>In this paper, we investigated the ability of a combination of the cytotoxic drug paclitaxel plus carbachol, a cholinergic agonist, at low doses, to induce death in breast tumor MCF-7 cells, via mAChR activation, and the role of nitric oxide synthase (NOS) and arginase in this effect.</t>
  </si>
  <si>
    <t>We observed that the combination of carbachol plus paclitaxel at subthreshold doses significantly increased cytotoxicity in tumor cells without affecting MCF-10A cells, derived from human normal mammary gland.</t>
  </si>
  <si>
    <t>This effect was reduced in the presence of the muscarinic antagonist atropine.</t>
  </si>
  <si>
    <t>The combination also increased nitric oxide production by NOS1 and NOS3 via mAChR activation, concomitantly with an up-regulation of NOS3 expression.</t>
  </si>
  <si>
    <t>The latter effects were accompanied by a reduction in arginase II activity.</t>
  </si>
  <si>
    <t>In conclusion, our work demonstrates that mAChRs expressed in breast tumor cells could be considered as candidates to become targets for metronomic therapy in cancer treatment.</t>
  </si>
  <si>
    <t>Title = Dopamine enhances the response of sunitinib in the treatment of drug-resistant breast cancer: Involvement of eradicating cancer stem-like cells.</t>
  </si>
  <si>
    <t>Abstract = Growing evidence suggests that the efficacy of sunitinib in breast cancer may be limited by increasing the population of cancer stem-like cells (CSCs).</t>
  </si>
  <si>
    <t>Hence the concurrent use of CSCs-targeting agents is required.</t>
  </si>
  <si>
    <t>Previous results indicated that dopamine receptor (DR) may serve as a potential therapeutic target of anti-CSCs therapies.</t>
  </si>
  <si>
    <t>This study focused on evaluating the effect of dopamine (an agonist of DR) on the enhancement of sunitinib's efficacy in the treatment of drug-resistant breast cancer, investigating the involved activation type of DR pathway and exploring the underlying anti-CSCs mechanisms.</t>
  </si>
  <si>
    <t>MCF-7 cells, MCF-7/Adr cells and breast cancer stem-like cells (BCSCs) were used for in vitro study.</t>
  </si>
  <si>
    <t>Moreover, MCF-7/Adr cells and BCSCs were selected as drug-resistant cell lines and further used for in vivo development of the xenograft animal models.</t>
  </si>
  <si>
    <t>Our results showed that dopamine greatly synergized the inhibitory effect of sunitinib in the drug-resistant cells</t>
  </si>
  <si>
    <t xml:space="preserve"> and strikingly enhanced the response of sunitinib in both xenograft models.</t>
  </si>
  <si>
    <t>It was found that dopamine significantly down-regulated the expression of BCSCs markers (CD44(+)/CD24(-)) in vitro and in vivo.</t>
  </si>
  <si>
    <t>In addition, dopamine remarkably induced the apoptosis of BCSCs, markedly inhibited the Wnt signaling pathway and activated the apoptotic associated signals.</t>
  </si>
  <si>
    <t>The activation of dopamine receptor D1 (D1DR) pathway may be involved in the underlying mechanism as D1DR's antagonist SCH23390 completely reversed the combined effects.</t>
  </si>
  <si>
    <t>In conclusion, dopamine may eradicate CSCs</t>
  </si>
  <si>
    <t xml:space="preserve"> and it significantly enhances the response of sunitinib in the treatment of drug-resistant breast cancer.</t>
  </si>
  <si>
    <t>Title = AC1MMYR2 impairs high dose paclitaxel-induced tumor metastasis by targeting miR-21/CDK5 axis.</t>
  </si>
  <si>
    <t>Abstract = Paclitaxel (taxol) is a widely used chemo-drug for many solid tumors,</t>
  </si>
  <si>
    <t xml:space="preserve"> while continual taxol treatment is revealed to stimulate tumor dissemination.</t>
  </si>
  <si>
    <t>We previously found that a small molecule inhibitor of miR-21, termed AC1MMYR2, had the potential to impair tumorigenesis and metastasis.</t>
  </si>
  <si>
    <t>The aim of this study was to investigate whether combining AC1MMYR2 with taxol could be explored as a means to limit tumor metastasis.</t>
  </si>
  <si>
    <t xml:space="preserve">Here we showed that abnormal activation of miR-21/CDK5 axis was associated with breast cancer lymph node metastasis, </t>
  </si>
  <si>
    <t>which was also contribute to high dose taxol-induced invasion and epithelial mesenchymal transition (EMT) in both breast cancer cell line MDA-MB-231 and glioblastoma cell line U87VIII.</t>
  </si>
  <si>
    <t>AC1MMYR2 attenuated CDK5 activity by functional targeting CDK5RAP1, CDK5 activator p39 and target p-FAK(ser732).</t>
  </si>
  <si>
    <t>A series of in vitro assays indicated that treatment of AC1MMYR2 combined with taxol suppressed tumor migration and invasion ability in both MDA-MB-231 and U87VIII cell.</t>
  </si>
  <si>
    <t>More importantly, combination therapy impaired high-dose taxol induced invadopodia, and EMT markers including Î²-catenin, E-cadherin and vimentin.</t>
  </si>
  <si>
    <t>Strikingly, a significant reduction of lung metastasis in mice was observed in the AC1MMYR2 plus taxol treatment.</t>
  </si>
  <si>
    <t>Taken together, our work demonstrated that AC1MMYR2 appeared to be a promising strategy in combating taxol induced cancer metastasis by targeting miR-21/CDK5 axis, which highlighted the potential for development of therapeutic modalities for better clinic taxol application.</t>
  </si>
  <si>
    <t>Title = Anticancer Properties of Novel 4-methylene-1,2-diphenylpyrazolidin-3-ones.</t>
  </si>
  <si>
    <t>Abstract = The limited success of the currently used antitumor therapies is the driving force for organic chemists to seek new lead structures with anticancer potential.</t>
  </si>
  <si>
    <t>Two Î±-methylene-Î³-lactams with an additional nitrogen atom in the lactam ring, 5-vinyl-1,2-diphenyl-4-methylenepyrazolidin-3-one (2a) and 5-phenyl-1,2-diphenyl-4-methylenepyrazolidin-3-one (2b) have been synthesized.</t>
  </si>
  <si>
    <t>Their anticancer activity was assessed in MCF-7 cells.</t>
  </si>
  <si>
    <t>Both compounds inhibited cell proliferation and induced DNA damage and apoptosis, with 2a being the more potent analog.</t>
  </si>
  <si>
    <t>Synergistic effects of 2a used in combination with known anticancer drugs, 5-fluorouracil, taxol, and oxaliplatin were evaluated.</t>
  </si>
  <si>
    <t xml:space="preserve">Compound 2a significantly enhanced the antitumor action of oxaliplatin and 5-fluorouracil, </t>
  </si>
  <si>
    <t>but not taxol.</t>
  </si>
  <si>
    <t>Title = Synthesis, characterization and anticancer activity of gold(I) complexes that contain tri-tert-butylphosphine and dialkyl dithiocarbamate ligands.</t>
  </si>
  <si>
    <t>Abstract = Two new gold(I) complexes that contain tri-ter-butylphosphine and dialkyl dithiocarbamate ligands were synthesized and characterized by FTIR, NMR spectroscopy, Cyclic voltammetry, elemental analysis and X-ray diffraction.</t>
  </si>
  <si>
    <t>The inÂ vitro cytotoxicity of both complexes was examined against A549 (lung cancer), MCF7 (breast cancer), and HeLa (cervical cancer) human cancer cell lines.</t>
  </si>
  <si>
    <t>Both complexes exhibit very strong inÂ vitro cytotoxic effects against A549, MCF7 and HeLa cell lines.</t>
  </si>
  <si>
    <t>The screening of the cytotoxic activity based on IC50 data against the A549, MCF7, and HeLa lines shows that the synthesized gold(I) complexes are highly effective, particularly against HeLa cancer cell line.</t>
  </si>
  <si>
    <t>Based on IC50 data, the cytotoxic activity of both complexes is better than well-known commercial anticancer drug cisplatin against all the three cancer lines tested.</t>
  </si>
  <si>
    <t>Title = The pan-PI3K inhibitor GDC-0941 activates canonical WNT signaling to confer resistance in TNBC cells: resistance reversal with WNT inhibitor.</t>
  </si>
  <si>
    <t>Abstract = The pan-PI3K inhibitors are one treatment option for triple-negative breast cancer (TNBC).</t>
  </si>
  <si>
    <t>However, this treatment is ineffective for unknown reasons.</t>
  </si>
  <si>
    <t>Here, we report that aberrant expression of wingless-type MMTV integration site family (WNT) and activated WNT signals, which crosstalk with the PI3K-AKT-mTOR signaling pathway through GSK3Î², plays the most critical role in resistance to pan-PI3K inhibitors in TNBC cells.</t>
  </si>
  <si>
    <t>GDC-0941 is a pan-PI3K inhibitor that activates the WNT/beta-catenin pathway in TNBC cells through stimulation of WNT secretion.</t>
  </si>
  <si>
    <t xml:space="preserve">GDC-0941-triggered WNT/beta-catenin pathway activation was observed in MDA-MB-231 and HCC1937 cells, which are TNBC cell lines showing aberrant WNT/beta-catenin activation, </t>
  </si>
  <si>
    <t>and not in SKBR3 and MCF7 cells.</t>
  </si>
  <si>
    <t>This observation is further investigated in vivo.</t>
  </si>
  <si>
    <t xml:space="preserve">GDC-0941 exhibited minimal tumor inhibition in MDA-MB-231 cells, </t>
  </si>
  <si>
    <t>but it significantly suppressed tumor growth in HER-positive SK-BR3 cells.</t>
  </si>
  <si>
    <t>In vivo mechanism study revealed the activation of WNT/beta-catenin pathway by GDC-0941.</t>
  </si>
  <si>
    <t>A synergistic effect was observed when combined treatment with GDC-0941 and the WNT inhibitor LGK974 at low concentrations in MDA-MB-231 cells.</t>
  </si>
  <si>
    <t>These findings indicated that WNT pathway activation conferred resistance in TNBC cells treated with GDC-0941.</t>
  </si>
  <si>
    <t>This resistance may be further circumvented through combined treatment with pan-PI3K and WNT inhibitors.</t>
  </si>
  <si>
    <t>Future clinical trials of these two inhibitors are warranted.</t>
  </si>
  <si>
    <t>Title = Vanadium(IV) and copper(II) complexes of salicylaldimines and aromatic heterocycles: Cytotoxicity, DNA binding and DNA cleavage properties.</t>
  </si>
  <si>
    <t>Abstract = Five copper(II) complexes, [Cu(sal-Gly)(bipy)](1), [Cu(sal-Gly)(phen)] (2), [Cu(sal-l-Ala)(phen)] (3), [Cu(sal-D-Ala)(phen)] (4), [Cu(sal-l-Phe)(phen)] (5) and five oxidovanadium(IV) complexes, [V(IV)O(sal-Gly)(bipy)] (6), [V(IV)O(sal-Gly)(phen)] (7), [V(IV)O(sal-l-Phe)(H2O)] (8), [V(IV)O(sal-l-Phe)(bipy)] (9), [V(IV)O(sal-l-Phe)(phen)] (10) (sal=salicylaldehyde, bipy=2,2'-bipyridine, phen=1,10-phenanthroline) were synthesized and characterized, and their interaction with DNA was evaluated by different techniques: gel electrophoresis, fluorescence, UV-visible and circular dichroism spectroscopy.</t>
  </si>
  <si>
    <t>The complexes interact with calf-thymus DNA and efficiently cleave plasmid DNA in the absence (only 2 and 5) and/or presence of additives.</t>
  </si>
  <si>
    <t>The cleavage ability is concentration-dependent as well as metal and ligand-dependent.</t>
  </si>
  <si>
    <t>Moreover, DNA binding experiments show that the phen-containing Cu(II) and V(IV)O compounds display stronger DNA interaction ability than the corresponding bipy analogues.</t>
  </si>
  <si>
    <t>The complexes present cytotoxic activity against human ovarian (A2780) and breast (MCF7) carcinoma cells.</t>
  </si>
  <si>
    <t>Cell-growth inhibition (IC50) of compounds 1, 2 and 5 in human promyelocytic leukemia (HL60) and human cervical cancer (HeLa) cells were also determined.</t>
  </si>
  <si>
    <t>The copper complexes show much higher cytotoxic activity than the corresponding vanadium complexes and the reference drug cisplatin (except for the sal-Gly complexes); namely, the phenanthroline copper complexes 2-5 are ca.</t>
  </si>
  <si>
    <t>10-fold more cytotoxic than cisplatin and more cytotoxic than their bipyridine analogues.</t>
  </si>
  <si>
    <t>Title = Co-delivery of baicalein and doxorubicin by hyaluronic acid decorated nanostructured lipid carriers for breast cancer therapy.</t>
  </si>
  <si>
    <t>Abstract = Combination anticancer therapy is promising to generate synergistic anticancer effects, to maximize the treatment effect and to overcome multi-drug resistance.</t>
  </si>
  <si>
    <t>Nanostructured lipid carriers (NLCs), composed of solid and liquid lipids, and surfactants are potentially good colloidal drug carriers.</t>
  </si>
  <si>
    <t>The aim of this study is to construct a hyaluronic acid (HA) decorated NLCs as nanocarriers for co-delivery baicalein (BCL) and doxorubicin (DOX).</t>
  </si>
  <si>
    <t>BCL- and DOX-loaded NLCs (BCL/DOX-NLCs) were prepared.</t>
  </si>
  <si>
    <t>HA ligands were used for the decoration of BCL/DOX-NLCs to form HA decorated BCL/DOX-NLCs (HA-BCL/DOX-NLCs).</t>
  </si>
  <si>
    <t>The in vitro cytotoxicity studies of different formulations were evaluated on DOX drug-resistant MCF-7 breast cancer cell line (MCF-7/ADR cells).</t>
  </si>
  <si>
    <t>In vivo anti-tumor effects were observed on the murine bearing MCF-7/ADR cells model.</t>
  </si>
  <si>
    <t>HA-BCL/DOX-NLCs showed highest cytotoxicity and synergistic effect of two drugs in tumor cells in vitro.</t>
  </si>
  <si>
    <t>The in vivo study revealed the greatest anti-tumor activity than all the other formulations in the murine breast cancer model.</t>
  </si>
  <si>
    <t>HA decorated NLCs could be used as a novel carrier to co-delivery BCL and DOX for breast cancer therapy.</t>
  </si>
  <si>
    <t>HA-BCL/DOX-NLCs could be a promising targeted and combinational therapy nanomedicine.</t>
  </si>
  <si>
    <t>Title = [Effects of Ad-p53 plus fulvestrant on induced apoptosis in MCF-7 breast cancer cells].</t>
  </si>
  <si>
    <t>Abstract = To explore the apoptosis-inducing effect of Ad-p53 plus fulvestrant in MCF-7 breast cancer cells.</t>
  </si>
  <si>
    <t>ER-positive MCF-7 breast cancer cells were used.</t>
  </si>
  <si>
    <t>MCF-7 cells were established with control, fulvestrant alone, Ad-p53 alone and Ad-p53 plus fulvestrant.</t>
  </si>
  <si>
    <t>The morphological changes of MCF-7 after drug combination were observed by inverted microscopy.</t>
  </si>
  <si>
    <t>Methyltetrazolium salt (MTS) assay was used to determine the proliferation of MCF-7 cells.</t>
  </si>
  <si>
    <t>The protein expressions of p53 and ER were examined by Western blot.</t>
  </si>
  <si>
    <t>Flow cytometry was used to detect apoptosis.</t>
  </si>
  <si>
    <t>Significant inhibition of cell growth was observed by inverted microscopy.</t>
  </si>
  <si>
    <t>Flow cytometry revealed that the apoptosis rate of using fulvestrant alone or Ad-p53 alone was (13.3 Â± 1.2) % and (14.5 Â± 2.9) %.</t>
  </si>
  <si>
    <t>The apoptosis rate of combined group was (38.1 Â± 5.9)% and it was higher than Ad-p53 or fulvestrant alone (P = 0.001, P = 0.001).</t>
  </si>
  <si>
    <t>MTS assay indicated that, after treating for 24, 48, 72, 96 h by Ad-p53 alone or fulvestrant alone, the inhibition of cell proliferation rate was (8.21 Â± 0.54)%, (28.50 Â± 1.42)%, (50.14 Â± 0.78)%, (58.25 Â± 2.92)% and (9.73 Â± 1.68)%, (25.26 Â± 0.82)%, (35.25 Â± 3.94)% and (46.37 Â± 2.56)% respectively.</t>
  </si>
  <si>
    <t>Simultaneously, the inhibition of cell proliferation rate of combined group was (12.42 Â± 1.76)%, (35.20 Â± 0.58)%, (62.08 Â± 2.56)% and (75.43 Â± 3.56)%.</t>
  </si>
  <si>
    <t>It further confirmed the increase of cell proliferation inhibition rate after drug combination (P &amp;lt; 0.05).</t>
  </si>
  <si>
    <t>Western blot showed that the p53 protein expression level increased obviously with Ad-p53 in MCF-7cells.</t>
  </si>
  <si>
    <t xml:space="preserve">Ad-p53 increased the level of ER expression </t>
  </si>
  <si>
    <t>while drug combination reduced the level of ER expression.</t>
  </si>
  <si>
    <t>Ad-p53 plus fulvestrant can significantly inhibit cell growth and induce cell apoptosis.</t>
  </si>
  <si>
    <t>And there is probably some synergistic effects between both.</t>
  </si>
  <si>
    <t>Title = Sequential release of epigallocatechin gallate and paclitaxel from PLGA-casein core/shell nanoparticles sensitizes drug-resistant breast cancer cells.</t>
  </si>
  <si>
    <t>Abstract = Nanomedicines consisting of combinations of cytotoxic drugs and molecular targeted therapeutics which inhibit specific downstream signals are evolving as a novel paradigm for breast cancer therapy.</t>
  </si>
  <si>
    <t>This research addresses one such combination of Paclitaxel (Ptx), having several adversities related to the activation of NF-ÎºB pathway, with Epigallocatechin gallate (EGCG), a multiple signaling inhibitor, encapsulated within a targeted core/shell PLGA-Casein nanoparticle.</t>
  </si>
  <si>
    <t>The sequential release of EGCG followed by Ptx from this core/shell nanocarrier sensitized Ptx resistant MDA-MB-231 cells to Ptx, induced their apoptosis, inhibited NF-ÎºB activation and downregulated the key genes associated with angiogenesis, tumor metastasis and survival.</t>
  </si>
  <si>
    <t>More importantly, Ptx-induced expression of P-glycoprotein was repressed by the nanocombination both at the protein and gene levels.</t>
  </si>
  <si>
    <t>This combination also offered significant cytotoxic response on breast cancer primary cells, indicating its translational value.</t>
  </si>
  <si>
    <t>Breast cancer is the most common cancer in women worldwide.</t>
  </si>
  <si>
    <t>As well as surgery, chemotherapy plays a major role in the treatment of breast cancer.</t>
  </si>
  <si>
    <t>The authors investigated in this article the combination use of a chemotherapeutic agent, Paclitaxel (Ptx), and an inhibitor of NF-?B pathway, packaged in a targeted nano-based delivery platform.</t>
  </si>
  <si>
    <t>The positive results provided a new pathway for future clinical use of combination chemotherapy in breast cancer.</t>
  </si>
  <si>
    <t>Title = Smart thermo/pH responsive magnetic nanogels for the simultaneous delivery of doxorubicin and methotrexate.</t>
  </si>
  <si>
    <t>Abstract = Two novel dual temperature/pH-sensitive superparamagnetic nanogels were developed with the aim of simultaneously delivering two different anticancer drugs, doxorubicin (DOX) and methotrexate (MTX).</t>
  </si>
  <si>
    <t>The studied copolymers were characterized by (1)H NMR, SEM, and FTIR spectroscopy.</t>
  </si>
  <si>
    <t>Morphological investigations showed that both blank and drug-loaded nanogels had uniform shapes with a mean diameter of less than 30 nm.</t>
  </si>
  <si>
    <t>The drug storage/release behaviors were investigated.</t>
  </si>
  <si>
    <t>The nanogels showed an encapsulation efficiency of about 95% for both drugs.</t>
  </si>
  <si>
    <t>The cumulative in vitro release of the DOX/MTX-loaded nanogels exhibited an apparent thermo/pH-triggered controlled drug release in a sustained manner that was able to distinguish between tumor tissues.</t>
  </si>
  <si>
    <t>The cytotoxicity assay of a blank carrier to MCF7 and MDA-MB-231 cell lines indicated that the nanogels were suitable as drug carriers.</t>
  </si>
  <si>
    <t>Cell viability experiments further confirmed that the co-administration of DOX with MTX had a superior cytotoxicity to the mentioned cells compared with free dual drug- or single drug-loaded forms.</t>
  </si>
  <si>
    <t>Therefore, dual anticancer drug-loaded thermo/pH-sensitive nanogels have the potential to be used for cancer therapy, because they maintain a low premature drug release during blood circulation while having a rapid release upon reaching tumorous tissue.</t>
  </si>
  <si>
    <t>Title = Trastuzumab guided nanotheranostics: A lipid based multifunctional nanoformulation for targeted drug delivery and imaging in breast cancer therapy.</t>
  </si>
  <si>
    <t>Abstract = Nowadays, emerging aspects of cancer therapy involve both diagnostic and therapeutic modules in a single setting.</t>
  </si>
  <si>
    <t>Targeted theranostic nanoplatforms have emerged globally as frontier research for the improvement of cancer therapy.</t>
  </si>
  <si>
    <t>Trastuzumab (Tmab), a humanized monoclonal antibody is now being used to target human epidermal growth factor receptor-2 (HER 2) positive cancer cells.</t>
  </si>
  <si>
    <t>In the present study, we have analysed the imaging and theragnosis potentiality of Tmab functionalized lipid based nanoparticles (NPs) loaded with anticancer drug rapamycin and imaging agent (quantum dots) for targeted cancer therapy and imaging.</t>
  </si>
  <si>
    <t>The therapeutic evaluation of drug loaded NPs were evaluated through various in vitro cellular studies.</t>
  </si>
  <si>
    <t>The results showed enhanced therapeutic efficacy of targeted drug loaded NPs over native drug and unconjugated NPs in HER 2 positive SKBR 3 breast cancer cell line.</t>
  </si>
  <si>
    <t>Moreover, exploration of the therapeutic benefits of rapamycin loaded Tmab conjugated NPs (Tmab-rapa-NPs) at molecular level, revealed augmented down regulation of mTOR signalling pathway thereby, inducing more cell death.</t>
  </si>
  <si>
    <t>Above all, our targeted multifunctional NPs have shown an excellent bio-imaging modality both in 2D monolayer and 3D tumor spheroid model.</t>
  </si>
  <si>
    <t>Thus, we can anticipate that such a multimodal nanotheranostic approach may be a useful tool for better cancer management in future.</t>
  </si>
  <si>
    <t>Title = Pluronic-based functional polymeric mixed micelles for co-delivery of doxorubicin and paclitaxel to multidrug resistant tumor.</t>
  </si>
  <si>
    <t>Abstract = Although doxorubicin (DOX) and paclitaxel (PTX) are widely used in clinic as chemotherapeutics, both drug substances are found to be glycoprotein P (P-gp) substrates which are liable to develop the multidrug resistance (MDR).</t>
  </si>
  <si>
    <t>Additionally, the use of single chemotherapeutic drug has known limitations such as high toxicity profile due to the relatively high doses and limited regimen of clinical application.</t>
  </si>
  <si>
    <t>To this end, Pluronic P105-DOX conjugate was successfully designed and developed which can be further used as a hydrophobic core to entrap another anti-cancer drug PTX with Pluronic F127 to form the dual drug-loaded mixed micelles (PF-DP) in our study, which would offer great advantages over conventional micelles, including easy fabrication, high loading capacity, and co-delivery of hydrophilic DOX and hydrophobic PTX to achieve synergistic effect of these two drug substances.</t>
  </si>
  <si>
    <t>Results showed that PF-DP possessed a good polydispersity and sustained release profile for both DOX and PTX in vitro.</t>
  </si>
  <si>
    <t>Studies on cellular uptake demonstrated both anti-cancer drugs in PF-DP can effectively accumulate in MDR cancer cells.</t>
  </si>
  <si>
    <t>Furthermore, in vitro cytotoxicity, cell apoptosis and cell cycle arrest studies indicated that PF-DP had better antitumor efficacy in MDR cancer cells compared to those of single-drug loaded micelles.</t>
  </si>
  <si>
    <t>It was also found that PF-DP can suppress the growth of tumor cells more efficiently than single drug formulations at the equivalent drug concentrations, suggesting synergistic effect could be achieved.</t>
  </si>
  <si>
    <t>More importantly, a much stronger antitumor efficacy in MCF-7/ADR tumor-bearing mice was observed in PF-DP group than that of combined administration of free DOX and PTX.</t>
  </si>
  <si>
    <t>Collectively, the dual drug-loaded Pluronic-based functional mixed micelles developed in this study might be a potential nano-drug delivery system for MDR cancer chemotherapy.</t>
  </si>
  <si>
    <t>Title = Doxorubicin-loaded NaYF4:Yb/Tm-TiO2 inorganic photosensitizers for NIR-triggered photodynamic therapy and enhanced chemotherapy in drug-resistant breast cancers.</t>
  </si>
  <si>
    <t>Abstract = The combination therapy has exhibited important potential for the treatment of cancers, especially for drug-resistant cancers.</t>
  </si>
  <si>
    <t xml:space="preserve">In this report, bi-functional nanoprobes based on doxorubicin (DOX)-loaded NaYF4:Yb/Tm-TiO2 inorganic photosensitizers (FA-NPs-DOX) were synthesized for inÂ vivo near infrared (NIR)-triggered inorganic photodynamic therapy (PDT) </t>
  </si>
  <si>
    <t>and enhanced chemotherapy to overcome the multidrug resistance (MDR) in breast cancers.</t>
  </si>
  <si>
    <t>Using the up-conversion luminescence (UCL) performance of NaYF4:Yb/Tm converting near-infrared (NIR) into ultraviolent (UV) lights, reactive oxygen species (ROS) were triggered from TiO2 inorganic photosensitizers for PDT under the irradiation of a 980Â nm laser, by which the deep-penetration and low photo-damage could be reached.</t>
  </si>
  <si>
    <t>Moreover, nanocarrier delivery and folic acid (FA) targeting promoted the cellular uptake, and accelerated the release of DOX in drug-sensitive MCF-7 and resistant MCF-7/ADR cells.</t>
  </si>
  <si>
    <t>The toxicity assessment inÂ vitro and inÂ vivo revealed the good biocompatibility of the as-prepared FA-NPs-DOX nanocomposites.</t>
  </si>
  <si>
    <t xml:space="preserve">By the combination of enhanced chemotherapy and NIR-triggered inorganic PDT, the viability of MCF-7/ADR cells could decrease by 53.5%, </t>
  </si>
  <si>
    <t>and the inhibition rate of MCF-7/ADR tumors could increase up to 90.33%, compared with free DOX.</t>
  </si>
  <si>
    <t>Therefore, the MDR of breast cancers could be obviously overcome by enhanced chemotherapy and NIR-triggered inorganic PDT of FA-NPs-DOX nanocomposites under the excitation of a 980Â nm laser.</t>
  </si>
  <si>
    <t>In KYO-1 cells where Akt is not constitutively active,</t>
  </si>
  <si>
    <t xml:space="preserve"> Mnk inhibitors increase the sensitivity of cells to rapamycin, resulting in a more pronounced anti-proliferative activity.</t>
  </si>
  <si>
    <t>Collectively, these data highlight the importance of 4E-BP1 as a key integrator in the MAPK and mTORC1 cascades, and suggest that a combined pharmacologic inhibition of mTORC1 and Mnk kinases offers an innovative therapeutic opportunity in BC-CML.</t>
  </si>
  <si>
    <t>Moreover, their combination induces: i) a cytotoxic effect by apoptotic death,</t>
  </si>
  <si>
    <t xml:space="preserve"> ii) a mild G2/M elongation and iii) H2AX and mild PI3K activation.</t>
  </si>
  <si>
    <t>The existence of the CaP shell can protect the DOX against free release and cause an increased transfer of DOX across membranes, overcoming multidrug resistance.</t>
  </si>
  <si>
    <t>However, it is yet to be determined which molecular mechanisms regulate STAT3 signaling in CSCs and what chemopreventive agents are effective for suppressing CSC growth.</t>
  </si>
  <si>
    <t>The combination of Cu[15]pyN5 with dox may be beneficial in breast cancer treatment as it could help reduce cancer cell migration and invasion.</t>
  </si>
  <si>
    <t>Furthermore, we found that 6-shogaol induced down-regulation of c-FLIP(L) expression at the post-translational levels and the overexpression of c-FLIP(L) markedly inhibited 6-shogaol plus TRAIL-induced apoptosis.</t>
  </si>
  <si>
    <t>Based on the results obtained in this study, tranilast could be a candidate drug for combination therapy in resistant breast cancer patients (Fig. 9, Ref.17).</t>
  </si>
  <si>
    <t xml:space="preserve">In the MDA-MB-231 cells, the combination therapy group (docetaxel at 500pM plus selenium at 10ÂµM) showed a significantly decreased percentage of cell growth (15% vs. 28%; P = 0.004), </t>
  </si>
  <si>
    <t>a significantly increased percentage of late apoptosis (63% vs. 26%; P = 0.001), and an increased cell cycle arrest in the G2/M phase (P = 0.001) compared with the solitary docetaxel therapy group.</t>
  </si>
  <si>
    <t>We previously reported on a synergistic growth inhibition for the combination of trastuzumab plus tamoxifen in HER2+/ER+ BT474 cells, but no induction of apoptosis.</t>
  </si>
  <si>
    <t>Using Trypan blue, MTT proliferation assays, cell cycle and apoptosis analysis, we assessed the effects of PCK3145 on prostate (PC-3), breast (MCF-7) and colon (HT-29) human cancer cell lines and in osteosarcoma (MG-63) cells; any synergistic effects with docetaxel and oxaliplatin were also explored.</t>
  </si>
  <si>
    <t xml:space="preserve">Abstract = Based on the complementary effects of doxorubicin (DOX), all-trans retinoic acid (ATRA) and low molecular weight heparin (LMWH), the combination therapy of DOX, ATRA and LMWH was expected to exert the enhanced anti-tumor effects </t>
  </si>
  <si>
    <t>C9- and C9+DCA treatment induced mitochondrial membrane potential depolarization in MCF-7 cells but not in MCF-12A cells (P &amp;lt; 0.05).</t>
  </si>
  <si>
    <t>Elevated levels of DCF fluorescence was observed in DCA-, C9- and C9+DCA-exposed MCF-7 cells,</t>
  </si>
  <si>
    <t>but not in MCF-12A cells, indicating cytosolic Hâ‚‚Oâ‚‚/Fe(2+) formation in treated tumorigenic cells.</t>
  </si>
  <si>
    <t>This ANF-mediated chemosensitization has dual mechanisms of action: (a) intracellular Dox retention via suppression of P-glycoprotein pump activity, and (b) inhibition of clonogenic cell survival via de-phosphorylation of FAK, Pyk2, and EGF-induced Akt in MCF-7/Dox cells and tumor xenografts.</t>
  </si>
  <si>
    <t>Our results showed that dopamine greatly synergized the inhibitory effect of sunitinib in the drug-resistant cells and strikingly enhanced the response of sunitinib in both xenograft models.</t>
  </si>
  <si>
    <t xml:space="preserve">In conclusion, dopamine may eradicate CSCs </t>
  </si>
  <si>
    <t>and it significantly enhances the response of sunitinib in the treatment of drug-resistant breast cancer.</t>
  </si>
  <si>
    <t>Abstract = Paclitaxel (taxol) is a widely used chemo-drug for many solid tumors, while continual taxol treatment is revealed to stimulate tumor dissemination.</t>
  </si>
  <si>
    <t>Here we showed that abnormal activation of miR-21/CDK5 axis was associated with breast cancer lymph node metastasis, which was also contribute to high dose taxol-induced invasion and epithelial mesenchymal transition (EMT) in both breast cancer cell line MDA-MB-231 and glioblastoma cell line U87VIII.</t>
  </si>
  <si>
    <t>Compound 2a significantly enhanced the antitumor action of oxaliplatin and 5-fluorouracil,</t>
  </si>
  <si>
    <t>GDC-0941-triggered WNT/beta-catenin pathway activation was observed in MDA-MB-231 and HCC1937 cells, which are TNBC cell lines showing aberrant WNT/beta-catenin activation, and not in SKBR3 and MCF7 cells.</t>
  </si>
  <si>
    <t>GDC-0941 exhibited minimal tumor inhibition in MDA-MB-231 cells,</t>
  </si>
  <si>
    <t xml:space="preserve"> but it significantly suppressed tumor growth in HER-positive SK-BR3 cells.</t>
  </si>
  <si>
    <t>In this report, bi-functional nanoprobes based on doxorubicin (DOX)-loaded NaYF4:Yb/Tm-TiO2 inorganic photosensitizers (FA-NPs-DOX) were synthesized for inÂ vivo near infrared (NIR)-triggered inorganic photodynamic therapy (PDT) and enhanced chemotherapy to overcome the multidrug resistance (MDR) in breast cancers.</t>
  </si>
  <si>
    <t>By the combination of enhanced chemotherapy and NIR-triggered inorganic PDT, the viability of MCF-7/ADR cells could decrease by 53.5%, and the inhibition rate of MCF-7/ADR tumors could increase up to 90.33%, compared with free DOX.</t>
  </si>
  <si>
    <t>Title = The effect of garlic supplements on the pharmacokinetics of saquinavir.</t>
  </si>
  <si>
    <t>Abstract = Herbal therapies are widely used, but there are few data on their interactions with conventional medications.</t>
  </si>
  <si>
    <t>This study evaluated the effect of garlic supplements on the pharmacokinetics of saquinavir.</t>
  </si>
  <si>
    <t>Ten healthy volunteers received 10 doses of saquinavir (Fortovase) at a dosage of 1200 mg 3 times daily with meals for 4 days on study days 1-4, 22-25, and 36-39, and they received a total of 41 doses of garlic caplets taken 2 times daily on study days 5-25.</t>
  </si>
  <si>
    <t>Blood samples were obtained on study days 4, 25, and 39 for determination of saquinavir plasma pharmacokinetic parameters.</t>
  </si>
  <si>
    <t>In the presence of garlic, the mean saquinavir area under the curve (AUC) during the 8-h dosing interval decreased by 51%, trough levels at 8 h after dosing decreased by 49%, and the mean maximum concentrations (Cmax) decreased by 54%.</t>
  </si>
  <si>
    <t>After the 10-day washout period, the AUC, trough, and Cmax values returned to 60%-70% of their values at baseline.</t>
  </si>
  <si>
    <t>Patients should use caution when combining garlic supplements with saquinavir when it is used as a sole protease inhibitor.</t>
  </si>
  <si>
    <t>Title = Effect of milk thistle on the pharmacokinetics of indinavir in healthy volunteers.</t>
  </si>
  <si>
    <t>Abstract = To characterize the pharmacokinetics of indinavir in the presence and absence of milk thistle and to determine the offset of any effect of milk thistle on indinavir disposition.</t>
  </si>
  <si>
    <t>Prospective open-label drug interaction study.</t>
  </si>
  <si>
    <t>Outpatient clinic.</t>
  </si>
  <si>
    <t>Ten healthy volunteers.</t>
  </si>
  <si>
    <t>Blood samples were collected over 8 hours after the volunteers took four doses of indinavir 800 mg every 8 hours on an empty stomach for baseline pharmacokinetics.</t>
  </si>
  <si>
    <t>This dosing and sampling were repeated after the subjects took milk thistle 175 mg (confirmed to contain silymarin 153 mg, the active ingredient) 3 times/day for 3 weeks.</t>
  </si>
  <si>
    <t>After an 11-day washout, indinavir dosing and blood sampling were repeated to evaluate the offset of any potential interaction.</t>
  </si>
  <si>
    <t>Indinavir concentrations were measured by using a validated high-performance liquid chromatography method.</t>
  </si>
  <si>
    <t>The following pharmacokinetic parameters were determined: highest concentration (Cmax), hour-0 concentration, hour-8 concentration (C8), time to reach Cmax, and area under the plasma concentration-time curve over the 8-hour dosing interval (AUC8).</t>
  </si>
  <si>
    <t xml:space="preserve">Milk thistle did not alter significantly the overall exposure of indinavir, </t>
  </si>
  <si>
    <t>as evidenced by a 9% reduction in the indinavir AUC8 after 3 weeks of dosing with milk thistle, although the least squares mean trough level (C8) was significantly decreased by 25%.</t>
  </si>
  <si>
    <t>Milk thistle in commonly administered dosages should not interfere with indinavir therapy in patients infected with the human immunodeficiency virus.</t>
  </si>
  <si>
    <t>Title = Administration of CI-1033, an irreversible pan-erbB tyrosine kinase inhibitor, is feasible on a 7-day on, 7-day off schedule: a phase I pharmacokinetic and food effect study.</t>
  </si>
  <si>
    <t>Abstract = To determine the maximum tolerated dose of administrating CI-1033, an oral 4-anilinoquinazoline that irreversibly inhibits the tyrosine kinase domain of all erbB subfamilies, on an intermittent schedule, and assess the interaction of CI-1033 with food on the pharmacokinetic behavior.</t>
  </si>
  <si>
    <t>Escalating doses of CI-1033 from a dose level of 300 mg/day for 7 days every other week were administered to patients with advanced solid malignancies.</t>
  </si>
  <si>
    <t>Plasma concentration-time data sets from all evaluable patients were used to develop a population pharmacokinetic model.</t>
  </si>
  <si>
    <t>Noncompartmental methods were used to independently assess the effect of a high-fat meal on CI-1033 absorption and bioavailability.</t>
  </si>
  <si>
    <t>Twenty-four patients were treated with 69 twenty-eight day courses.</t>
  </si>
  <si>
    <t>The incidence of unacceptable toxicity, principally diarrhea and skin rash, was observed at the 300 mg/day dose level.</t>
  </si>
  <si>
    <t>At the 250 mg/day level, toxicity was manageable, and protracted administration was feasible.</t>
  </si>
  <si>
    <t>A one-compartment linear model with first-order absorption and elimination adequately described the pharmacokinetic disposition.</t>
  </si>
  <si>
    <t>CL/F, apparent volume of distribution (Vd/F), and ka (mean +/- relative SD) were 280 L/hour +/- 33%, 684 L +/- 20%, and 0.35 hour(-1)+/- 69%, respectively.</t>
  </si>
  <si>
    <t>Cmax values were achieved in 2 to 4 hours.</t>
  </si>
  <si>
    <t>Systemic CI-1033 exposure was largely unaffected by administration of a high-fat meal.</t>
  </si>
  <si>
    <t>At 250 mg, concentration values exceeded IC50 values required for prolonged pan-erbB tyrosine kinase inhibition in preclinical assays.</t>
  </si>
  <si>
    <t>The recommended dose on this schedule is 250 mg/day.</t>
  </si>
  <si>
    <t>Its tolerability and the biological relevance of concentrations achieved at the maximal tolerated dose warrant consideration of disease-directed evaluations.</t>
  </si>
  <si>
    <t>This intermittent treatment schedule can be used without regard to meals.</t>
  </si>
  <si>
    <t>Title = Evaluation of first-pass cytochrome P4503A (CYP3A) and P-glycoprotein activities using alfentanil and fexofenadine in combination.</t>
  </si>
  <si>
    <t>Abstract = Cytochrome P4503A (CYP3A) and P-glycoprotein (P-gp) are major determinants of oral bioavailability.</t>
  </si>
  <si>
    <t>Development of in vivo probe(s), for both CYP3A and P-gp, which could be administered in combination, is a current goal.</t>
  </si>
  <si>
    <t>Nevertheless, there is considerable overlap in CYP3A and P-gp substrate selectivities; there are few discrete probes.</t>
  </si>
  <si>
    <t>Alfentanil is a selective CYP3A probe</t>
  </si>
  <si>
    <t xml:space="preserve"> but not a P-gp substrate.</t>
  </si>
  <si>
    <t xml:space="preserve">Fexofenadine is a P-gp probe </t>
  </si>
  <si>
    <t>but not a CYP3A substrate.</t>
  </si>
  <si>
    <t>This investigation tested the hypothesis that alfentanil and fexofenadine could be administered in combination to probe first-pass CYP3A and P-gp activities in humans.</t>
  </si>
  <si>
    <t>Two 3-way crossover studies were conducted in healthy volunteers.</t>
  </si>
  <si>
    <t>In the first protocol, subjects received oral alfentanil alone, fexofenadine alone, or fexofenadine 1 hour after alfentanil.</t>
  </si>
  <si>
    <t>In the second protocol, subjects abstained from citrus and apple products for 5 days and received fexofenadine alone, fexofenadine 1 hour after alfentanil, or alfentanil 4 hours after fexofenadine.</t>
  </si>
  <si>
    <t>An assay using solid-phase extraction and electrospray liquid chromatography/mass spectrometry was developed for the simultaneous quantification of plasma alfentanil and fexofenadine.</t>
  </si>
  <si>
    <t>In both protocols, alfentanil plasma concentrations and area under the concentration versus time curve (AUC) were unaffected by fexofenadine or meal composition.</t>
  </si>
  <si>
    <t>Fexofenadine given 1 hour after alfentanil and followed 1 hour later by a meal containing orange or apple juice had a somewhat lower AUC compared with fexofenadine alone (geometric mean ratio with and without the interacting drug = 0.73, 90% confidence interval [CI] = 0.59-1.04).</t>
  </si>
  <si>
    <t>Fexofenadine given 1 hour after alfentanil and followed 2 hours later by a meal not containing citrus or apple products had an AUC that was unchanged compared with fexofenadine alone (ratio = 0.91, 90% CI = 0.70-1.35).</t>
  </si>
  <si>
    <t>These results show that alfentanil disposition was not affected by fexofenadine.</t>
  </si>
  <si>
    <t>A dosing regimen was identified in which fexofenadine disposition was not affected by alfentanil.</t>
  </si>
  <si>
    <t>The timing and content of meals after fexofenadine had a significant effect on fexofenadine disposition.</t>
  </si>
  <si>
    <t>Alfentanil and fexofenadine in combination appear to be a useful probe for evaluating both first-pass CYP3A and P-gp activities in humans.</t>
  </si>
  <si>
    <t>Title = Interaction of flurbiprofen with cranberry juice, grape juice, tea, and fluconazole: in vitro and clinical studies.</t>
  </si>
  <si>
    <t xml:space="preserve">Abstract = Recent anecdotal, unvalidated case reports have suggested potentiation of warfarin-induced anticoagulation by cranberry juice, </t>
  </si>
  <si>
    <t>possibly through inhibition of human cytochrome P450 (CYP) 2C9, the enzyme responsible for the clearance of the active S-enantiomer of warfarin.</t>
  </si>
  <si>
    <t>To address this question, the effect of cranberry juice and other beverages on CYP2C9 activity was evaluated in vitro and in vivo.</t>
  </si>
  <si>
    <t>The effects of 4 beverages on CYP2C9 activity were studied in human liver microsomes, by use of flurbiprofen hydroxylation as the index reaction.</t>
  </si>
  <si>
    <t>In a clinical study 14 healthy volunteers received 100 mg flurbiprofen on 5 occasions in a crossover fashion, with at least 1 week separating the 5 trials.</t>
  </si>
  <si>
    <t>Flurbiprofen was preceded in random sequence by the following: (1) cranberry juice placebo (8 oz), (2) cranberry juice (8 oz), (3) brewed tea (8 oz), (4) grape juice (8 oz), and (5) fluconazole, a CYP2C9 inhibitor serving as a positive control, with 8 oz of water.</t>
  </si>
  <si>
    <t>Flubiprofen hydroxylation in vitro was reduced to 11% +/- 8% of control by 2.5% (vol/vol) brewed tea, to 10% +/- 7% of control by grape juice, to 56% +/- 16% of control by cranberry juice, to 85% +/- 5% of control by cranberry juice placebo, and to 21% +/- 6% of control by the index inhibitor sulfaphenazole (2.5 micromol/L) (P &amp;lt;.01 for all comparisons versus control).</t>
  </si>
  <si>
    <t>Flurbiprofen clearance (29-33 mL/min) and elimination half-life (3.3-3.4 hours) did not differ significantly among trials 1, 2, 3, and 4.</t>
  </si>
  <si>
    <t xml:space="preserve">However, clearance in the fluconazole treatment condition (trial 5) was significantly reduced compared with the placebo control (17 +/- 5 mL/min versus 31 +/- 8 mL/min, P &amp;lt;.05), </t>
  </si>
  <si>
    <t>and the half-life was prolonged (5.3 +/- 1.6 hours versus 3.3 +/- 0.8 hours, P &amp;lt;.05).</t>
  </si>
  <si>
    <t>Formation of 4-hydroxyflurbiprofen was correspondingly reduced by fluconazole (P &amp;lt;.05).</t>
  </si>
  <si>
    <t xml:space="preserve">Although grape juice and tea impaired CYP2C9 activity in vitro, </t>
  </si>
  <si>
    <t xml:space="preserve">none of the 3 beverages altered CYP2C9-mediated clearance of flurbiprofen in humans, </t>
  </si>
  <si>
    <t>making a pharmacokinetic interaction with warfarin highly unlikely.</t>
  </si>
  <si>
    <t>Title = Pomegranate juice does not impair clearance of oral or intravenous midazolam, a probe for cytochrome P450-3A activity: comparison with grapefruit juice.</t>
  </si>
  <si>
    <t>Abstract = The effect of pomegranate juice (PJ) or grapefruit juice (GFJ) on CYP3A activity was studied in vitro and in healthy human volunteers.</t>
  </si>
  <si>
    <t>In human liver microsomes, the mean 50% inhibitory concentrations (IC(50)) for PJ and GFJ versus CYP3A (triazolam alpha-hydroxylation) were 0.61% and 0.55%, (v/v) respectively,</t>
  </si>
  <si>
    <t xml:space="preserve"> without preincubation of inhibitor with microsomes.</t>
  </si>
  <si>
    <t>but not PJ.</t>
  </si>
  <si>
    <t>After preincubation, the IC(50) for PJ increased to 0.97% (P &amp;lt; .05)`</t>
  </si>
  <si>
    <t xml:space="preserve">, whereas the IC(50) for GFJ decreased to 0.41% (P &amp;lt; .05), </t>
  </si>
  <si>
    <t>Pretreatment of volunteer subjects (n = 13) with PJ (8 oz) did not alter the elimination half-life, volume of distribution, or clearance of intravenous midazolam (2 mg).</t>
  </si>
  <si>
    <t>Administration of PJ also did not affect C(max), total area under the curve (AUC), or clearance of oral midazolam (6 mg).</t>
  </si>
  <si>
    <t>However, GFJ (8 oz) increased midazolam C(max) and AUC by a factor of 1.3 and 1.5, respectively</t>
  </si>
  <si>
    <t>, and reduced oral clearance to 72% of control values.</t>
  </si>
  <si>
    <t xml:space="preserve">Thus, PJ does not alter clearance of intravenous or oral midazolam, </t>
  </si>
  <si>
    <t xml:space="preserve">whereas GFJ impairs clearance </t>
  </si>
  <si>
    <t>and elevates plasma levels of oral midazolam.</t>
  </si>
  <si>
    <t>Title = Different roles of pummelo furanocoumarin and cytochrome P450 3A5*3 polymorphism in the fate and action of felodipine.</t>
  </si>
  <si>
    <t>Abstract = Herein we aim to test if pummelo furanocoumarins can inhibit cytochrome P450 (CYP) 3A both in vitro and in vivo, and to explore the influence of CYP3A5*3 (GenBank AC005020: A22893--&amp;gt;G) polymorphism in the pharmacokinetics and pharmacological response to felodipine.</t>
  </si>
  <si>
    <t>Fruit juices of pummelo grapefruit (Citrus paradisi Macf., G), 'Guanximiyou' (C. grandis Osbeck vs. Guanxi, P) and 'Changshanhuyou' (C. changshanhuyou Y.B. Chang, H) were selected by screening Citrus fruit juices for their furanocoumarin contents and their inhibition of testosterone 6beta-hydroxylation in human liver microsomes.</t>
  </si>
  <si>
    <t xml:space="preserve">Twelve healthy male Chinese were administered 250 mL G, P, H or water (W) alternatively with 26-mumol (10-mg) plain tablet felodipine, and were observed for 12 h. </t>
  </si>
  <si>
    <t xml:space="preserve">G had more furanocoumarins and at higher levels than P </t>
  </si>
  <si>
    <t xml:space="preserve">while H had none, </t>
  </si>
  <si>
    <t xml:space="preserve">and their potencies for in vitro CYP3A inhibition were in the order as G &amp;gt; P &amp;gt; H. </t>
  </si>
  <si>
    <t>The geometric mean and 90% confidence intervals of pharmacokinetic parameters for human oral felodipine with G, P, H and W were respectively as follows: peak plasma concentration (nmol.L(-1)), 37 (32-44), 25 (21-29), 19 (16-22) and 18 (15-21); area under the plasma concentration-time curve (nmol.h.L(-1)), 118 (103-136), 84 (73-97), 64 (56-74) and 59 (51-68).</t>
  </si>
  <si>
    <t xml:space="preserve">Subjects showed higher heart rates with G than with H or W. </t>
  </si>
  <si>
    <t>CYP3A5*3 polymorphism showed no significant effect on felodipine pharmacokinetics and related hemodynamic changes.</t>
  </si>
  <si>
    <t>This work supports the hypothesis that CYP3A inhibition by furanocoumarins caused pummelo fruit juice-drug interaction;</t>
  </si>
  <si>
    <t xml:space="preserve"> while the role of CYP3A5 in the population pharmacokinetics of felodipine and blood pressure response appear to be limited.</t>
  </si>
  <si>
    <t>Title = Lack of an effect of oral iron administration on mycophenolic acid pharmacokinetics in stable renal transplant recipients.</t>
  </si>
  <si>
    <t>Abstract = To determine if coadministration of polysaccharide iron complex and slow-release ferrous sulfate alter the absorption of mycophenolic acid (MPA), and to examine the potential influence of dosing relative to mycophenolate mofetil (MMF) administration and the effect of immediate- versus sustained-release iron products on the steady-state pharmacokinetics of MPA.</t>
  </si>
  <si>
    <t>Prospective, open-label, three-phase, crossover, steady-state pharmacokinetic study.</t>
  </si>
  <si>
    <t>National Institutes of Health-sponsored General Clinical Research Center at a university medical center.</t>
  </si>
  <si>
    <t>Twelve adult (mean age 50 yrs) renal transplant recipients who were receiving concomitant iron and MMF maintenance therapy.</t>
  </si>
  <si>
    <t>Oral iron therapy was coadministered with MMF on days -6-0, MMF was administered alone on days 1-8 (control phase), then oral iron therapy was administered 2 hours after MMF administration on days 9-16.</t>
  </si>
  <si>
    <t>Baseline demographics, concurrent drug regimens, and clinical laboratory values were assessed.</t>
  </si>
  <si>
    <t>Blood samples were obtained at baseline and at 1, 2, 3, 4, 6, 8, and 12 hours after MMF administration on days 0, 8, and 16.</t>
  </si>
  <si>
    <t>The MPA levels were measured by high-performance liquid chromatography.</t>
  </si>
  <si>
    <t>We found no significant differences in the dose-standardized area under the concentration-time curve from 0-12 hours (AUC(0-12)) for MPA between the control phase (39.66 +/- 8.70 mg mg x hr/L) and the concomitant ferrous sulfate or dose-separated ferrous sulfate (37.56 +/- 9.95 or 32.84 +/- 8.43 mg x hr/L, respectively, p&amp;gt;0.05) phases.</t>
  </si>
  <si>
    <t>Dose-standardized AUC(0-12) values for MPA did not significantly differ after the concomitant administration of polysaccharide iron complex from that of the control phase (48.46 +/- 9.68 and 43.80 +/- 9.46 mg x hr/L, respectively, p=0.065).</t>
  </si>
  <si>
    <t>However, the AUC(0-12) for MPA significantly increased when polysaccharide iron complex was administered 2 hours after MMF (53.41 +/- 11.75 mg x hr/L, p=0.012).</t>
  </si>
  <si>
    <t>Maximum concentrations and times to reach maximum concentrations remained consistent across all study phases in each arm of the trial (p&amp;gt;0.05).</t>
  </si>
  <si>
    <t>Multiple doses of iron therapy-slow-release ferrous sulfate, or polysaccharide iron complex-did not significantly reduce systemic exposure to MMF, as measured by using AUC(0-12) values.</t>
  </si>
  <si>
    <t>Title = Cranberry juice suppressed the diclofenac metabolism by human liver microsomes</t>
  </si>
  <si>
    <t>, but not in healthy human subjects.</t>
  </si>
  <si>
    <t>Abstract = To investigate a potential interaction between cranberry juice and diclofenac, a substrate of CYP2C9.</t>
  </si>
  <si>
    <t>The inhibitory effect of cranberry juice on diclofenac metabolism was determined using human liver microsome assay.</t>
  </si>
  <si>
    <t>Subsequently, we performed a clinical trial in healthy human subjects to determine whether the repeated consumption of cranberry juice changed the diclofenac pharmacokinetics.</t>
  </si>
  <si>
    <t>Cranberry juice significantly suppressed diclofenac metabolism by human liver microsomes.</t>
  </si>
  <si>
    <t>On the other hand, repeated consumption of cranberry juice did not influence the diclofenac pharmacokinetics in human subjects.</t>
  </si>
  <si>
    <t xml:space="preserve">Cranberry juice inhibited diclofenac metabolism by human liver microsomes, </t>
  </si>
  <si>
    <t>but not in human subjects.</t>
  </si>
  <si>
    <t>Based on the present and previous findings, we think that although cranberry juice inhibits CYP2C9 activity in vitro,</t>
  </si>
  <si>
    <t xml:space="preserve"> it does not change the pharmacokinetics of medications metabolized by CYP2C9 in clinical situations.</t>
  </si>
  <si>
    <t>Title = Evaluation of CYP450 inhibitory effects and steady-state pharmacokinetics of genistein in combination with cholecalciferol and citrated zinc bisglycinate in postmenopausal women.</t>
  </si>
  <si>
    <t>Abstract = The combination of genistein 27 mg, cholecalciferol 200 IU, citrated zinc bisglycinate (4 mg elemental zinc) 20 mg per capsule in Fosteum(Â®), a prescription medical food regulated by the FDA and indicated for the dietary management of osteopenia and osteoporosis, was tested for drug interactions and to determine the pharmacokinetic profile for genistein, the principal bone-modulating ingredient in the product.</t>
  </si>
  <si>
    <t>In vitro human liver microsome cytochrome P450 (CYP450) assays were used to test the product for potential drug interactions with the isoforms 1A2, 2C8, 2C9, 2C19, 2D6, and 3A4.</t>
  </si>
  <si>
    <t xml:space="preserve">Due to specific 2C8 and 2C9 inhibition, </t>
  </si>
  <si>
    <t>a steady-state pharmacokinetic study was performed to assess serum genistein concentrations by high-pressure liquid chromatography-coupled mass spectroscopy in healthy fasting (n = 10) and fed (n = 10) postmenopausal women.</t>
  </si>
  <si>
    <t>The product showed minimal inhibition of 1A2, 2C19, 2D6, and 3A4, exhibiting IC(50) &amp;gt; 10 Î¼M, but 2C8 and 2C9 yielded IC(50) of 2.5 Î¼M and 2.8 Î¼M, respectively, concentrations which are theroretically achievable when dosing the product twice daily.</t>
  </si>
  <si>
    <t>After seven days of administration in a steady-state pharmacokinetic study, significant differences were found for unconjugated genistein (including free and protein-bound), regarding time to peak concentration (1.88 Â± 1.36 hours), maximum concentration reached (0.052 Â± 0.055 Î¼M), elimination half-life (2.3 Â± 1.6 hours), and area under the concentration-time curve (53.75 Â± 17.59 ng Â· hour/mL) compared with results for total genistein (including glucuronidated and sulfonated conjugates) time to peak concentration (2.22 Â± 1.09 hours), maximum concentration reached (2.95 Â± 1.64 Î¼M), elimination half-life (10.4 Â± 4.1 hours), and area under the concentration-time curve (10424 Â± 6290 ng Â· hour/mL) in fasting subjects.</t>
  </si>
  <si>
    <t>Coadministration of food tended to extend the time and extent of absorption as well as slow elimination of genistein,</t>
  </si>
  <si>
    <t xml:space="preserve"> but not in a statistically significant manner.</t>
  </si>
  <si>
    <t>Because the serum genistein concentrations achieved during pharmacokinetic testing at therapeutic doses were well below those required for enzyme inhibition in the in vitro liver microsome assays,</t>
  </si>
  <si>
    <t xml:space="preserve"> these results indicate a low potential for drug interactions.</t>
  </si>
  <si>
    <t>Title = Construction of a model to estimate the CYP3A inhibitory effect of grapefruit juice.</t>
  </si>
  <si>
    <t xml:space="preserve">Abstract = Grapefruit juice (GFJ) is known to affect the pharmacokinetics of a variety of drugs administered concomitantly </t>
  </si>
  <si>
    <t>and this is due to inhibition of intestinal CYP3A, a barrier protein for drug absorption.</t>
  </si>
  <si>
    <t>Some compounds such as furanocoumarin derivatives have been reported as inhibitors of the enzyme.</t>
  </si>
  <si>
    <t>On the other hand, inhibitory potentials of GFJ on CYP3A-oxidation activities differ widely between brands of juices.</t>
  </si>
  <si>
    <t>Information on the percentage contributed by ingredients in GFJ is also limited.</t>
  </si>
  <si>
    <t>Therefore, construction of prediction models for the CYP3A inhibitory potentials of GFJ brands was attempted by using concentrations of ingredients in GFJ.</t>
  </si>
  <si>
    <t>Concentrations of bergaptol, bergamottin, 6', 7'-dihydroxybergamottin, naringin, and naringenin in 23 kinds of GFJ were determined with high-performance liquid chromatography (HPLC).</t>
  </si>
  <si>
    <t>Furthermore, inhibitory effects on CYP3A activity were measured based on the initial rate for testosterone 6beta-hydroxylation in the presence of each GFJ.</t>
  </si>
  <si>
    <t>Results of multi-regression analyses between the ingredients and the enzymatic inhibitory effects revealed that concentrations of bergamottin, 6',7'-dihydroxybergamottin, and naringin were significant variables for CYP3A inhibition of GFJ.</t>
  </si>
  <si>
    <t>According to the standard partial regression coefficient for each explanatory variable, bergamottin and 6',7'-dihydroxybergamottin are the most important factors for inhibition.</t>
  </si>
  <si>
    <t>The multiple correlation coefficient (R) and the multiple correlation coefficient with leave-one-out cross validation (Q) of the model equation were 0.94 and 0.91, respectively.</t>
  </si>
  <si>
    <t>These results suggest that the concentrations of ingredients can explain most variances of inhibitory effects among brands.</t>
  </si>
  <si>
    <t>This model may be a useful method for the prediction of the GFJ interaction potential.</t>
  </si>
  <si>
    <t>Title = Effect of milk thistle on the pharmacokinetics of darunavir-ritonavir in HIV-infected patients.</t>
  </si>
  <si>
    <t>Abstract = The aim of this open-label, fixed-sequence study was to investigate the potential of the botanical supplement milk thistle (silymarin) to interact with the boosted protease inhibitor combination darunavir-ritonavir.</t>
  </si>
  <si>
    <t>Fifteen HIV-infected patients receiving antiretroviral therapy with darunavir-ritonavir (600/100 mg twice daily) for at least 4 weeks were included.</t>
  </si>
  <si>
    <t>Silymarin (150 mg every 8 h) was added to the antiretroviral treatment from days 1 to 14.</t>
  </si>
  <si>
    <t>Darunavir concentrations in plasma were determined by high-performance liquid chromatography immediately before and 1, 2, 4, 6, 8, 10, and 12 h after a morning dose of darunavir-ritonavir on day 0 and darunavir-ritonavir plus silymarin on day 14.</t>
  </si>
  <si>
    <t>Individual darunavir pharmacokinetic parameters were calculated by noncompartmental analysis and compared between days 0 and 14 by means of the geometric mean ratio (GMR) and its 90% confidence interval (CI).</t>
  </si>
  <si>
    <t>The median age was 48 years (interquartile range, 44 to 50 years), and the median body weight was 70 kg (interquartile range, 65 to 84 kg).</t>
  </si>
  <si>
    <t>Silymarin was well tolerated, and all participants completed the study.</t>
  </si>
  <si>
    <t>The GMRs for darunavir coadministered with silymarin relative to darunavir alone were 0.86 (90% CI, 0.70 to 1.05) for the area under the concentration-time curve from 0 to 12 h, 0.83 (90% CI, 0.80 to 0.98) for the maximum concentration, and 0.94 (90% CI, 0.73 to 1.19) for the concentration at the end of the dosing interval.</t>
  </si>
  <si>
    <t xml:space="preserve">In summary, coadministration of silymarin with darunavir-ritonavir seems to be safe in HIV-infected patients; </t>
  </si>
  <si>
    <t>no dose adjustment for darunavir-ritonavir seems to be necessary.</t>
  </si>
  <si>
    <t>Title = Effect of blueberry juice on clearance of buspirone and flurbiprofen in human volunteers.</t>
  </si>
  <si>
    <t>Abstract = The present study evaluated the possibility of drug interactions involving blueberry juice (BBJ) and substrate drugs whose clearance is dependent on cytochromes P4503A (CYP3A) and P4502C9 (CYP2C9).</t>
  </si>
  <si>
    <t>A 50:50 mixture of lowbush and highbush BBJ was evaluated in vitro as an inhibitor of CYP3A activity (hydroxylation of triazolam and dealkylation of buspirone) and of CYP2C9 activity (flurbiprofen hydroxylation) using human liver microsomes.</t>
  </si>
  <si>
    <t>In clinical studies, clearance of oral buspirone and oral flurbiprofen was studied in healthy volunteers with and without co-treatment with BBJ.</t>
  </si>
  <si>
    <t xml:space="preserve">BBJ inhibited CYP3A and CYP2C9 activity in vitro, with 50% inhibitory concentrations (IC50 ) of less than 2%, </t>
  </si>
  <si>
    <t>but without evidence of mechanism-based (irreversible) inhibition.</t>
  </si>
  <si>
    <t xml:space="preserve">Grapefruit juice (GFJ) also inhibited CYP3A activity, </t>
  </si>
  <si>
    <t>but inhibitory potency was increased by pre-incubation, consistent with mechanism-based inhibition.</t>
  </si>
  <si>
    <t>In clinical studies, GFJ significantly increased area under the plasma concentration-time curve (AUC) for the CYP3A substrate buspirone.</t>
  </si>
  <si>
    <t>The geometric mean ratio (GMR = AUC with GFJ divided by AUC with water) was 2.12.</t>
  </si>
  <si>
    <t>In contrast, the effect of BBJ (GMR = 1.39) was not significant.</t>
  </si>
  <si>
    <t>In the study of flurbiprofen (CYP2C9 substrate), the positive control inhibitor fluconazole significantly increased flurbiprofen AUC (GMR = 1.71),</t>
  </si>
  <si>
    <t xml:space="preserve"> but BBJ had no significant effect (GMR = 1.03).</t>
  </si>
  <si>
    <t xml:space="preserve">The increased buspirone AUC associated with BBJ is quantitatively small </t>
  </si>
  <si>
    <t>and could have occurred by chance.</t>
  </si>
  <si>
    <t>BBJ has no effect on flurbiprofen AUC.</t>
  </si>
  <si>
    <t>The studies provide no evidence for concern about clinically important pharmacokinetic drug interactions of BBJ with substrate drugs metabolized by CYP3A or CYP2C9.</t>
  </si>
  <si>
    <t>Title = Involvement of UDP-glucuronosyltransferases UGT1A9 and UGT2B7 in ethanol glucuronidation, and interactions with common drugs of abuse.</t>
  </si>
  <si>
    <t>Abstract = Ethyl glucuronide (EtG) determination is increasingly used in clinical and forensic toxicology to document ethanol consumption.</t>
  </si>
  <si>
    <t>The enzymes involved in EtG production, as well as potential interactions with common drugs of abuse, have not been extensively studied.</t>
  </si>
  <si>
    <t>Activities of human liver (HLM), kidney (HKM), and intestinal (HIM) microsomes, as well as of 12 major human recombinant UDP-glucuronosyltransferases (UGTs), toward ethanol (50 and 500 mM) were evaluated in vitro using liquid chromatography-tandem mass spectrometry.</t>
  </si>
  <si>
    <t>Enzyme kinetic parameters were determined for pooled microsomes and recombinant UGTs with significant activity.</t>
  </si>
  <si>
    <t>Individual contributions of UGTs were estimated using the relative activity factor approach, proposed for scaling activities obtained with cDNA-expressed enzymes to HLM.</t>
  </si>
  <si>
    <t>Interaction of morphine, codeine, lorazepam, oxazepam, nicotine, cotinine, cannabinol, and cannabidiol (5, 10, 15 mg/l) with ethanol (1.15, 4.6, 11.5 g/l; i.e., 25, 100, 250 mM) glucuronidation was assessed using pooled HLM.</t>
  </si>
  <si>
    <t>Ethanol glucuronidation intrinsic clearance (Cl(int)) was 4 and 12.7 times higher for HLM than for HKM and HIM, respectively.</t>
  </si>
  <si>
    <t>All recombinant UGTs, except UGT1A1, 1A6, and 1A10, produced EtG in detectable amounts.</t>
  </si>
  <si>
    <t>UGT1A9 and 2B7 were the most active enzymes, each accounting for 17 and 33% of HLM Cl(int), respectively.</t>
  </si>
  <si>
    <t>Only cannabinol and cannabidiol significantly affected ethanol glucuronidation.</t>
  </si>
  <si>
    <t xml:space="preserve">Cannabinol increased ethanol glucuronidation in a concentration-dependent manner, </t>
  </si>
  <si>
    <t>whereas cannabidiol significantly inhibited EtG formation in a noncompetitive manner (IC(50) = 1.17 mg/l; inhibition constant (K(i)) = 3.1 mg/l).</t>
  </si>
  <si>
    <t>UGT1A9 and 2B7 are the main enzymes involved in ethanol glucuronidation.</t>
  </si>
  <si>
    <t>In addition, our results suggest that cannabinol and cannabidiol could significantly alter ethanol glucuronidation.</t>
  </si>
  <si>
    <t>Title = Effects of green tea catechins on cytochrome P450 2B6, 2C8, 2C19, 2D6 and 3A activities in human liver and intestinal microsomes.</t>
  </si>
  <si>
    <t>Abstract = The effects of green tea catechins on the main drug-metabolizing enzymatic system, cytochrome P450 (CYP), have not been fully elucidated.</t>
  </si>
  <si>
    <t>The objective of the present study was to evaluate the effects of green tea extract (GTE, total catechins 86.5%, w/w) and (-)-epigallocatechin-3-gallate (EGCG) on the activities of CYP2B6, CYP2C8, CYP2C19, CYP2D6 and CYP3A in vitro, using pooled human liver and intestinal microsomes.</t>
  </si>
  <si>
    <t>Bupropion hydroxylation, amodiaquine N-deethylation, (S)-mephenytoin 4'-hydroxylation, dextromethorphan O-demethylation and midazolam 1'-hydroxylation were assessed in the presence or absence of various concentrations of GTE and EGCG to test their effects on CYP2B6, CYP2C8, CYP2C19, CYP2D6 and CYP3A activities, respectively.</t>
  </si>
  <si>
    <t>Each metabolite was quantified using UPLC/ESI-MS, and the inhibition kinetics of GTE and EGCG on CYP enzymes was analyzed.</t>
  </si>
  <si>
    <t>In human liver microsomes, IC50 values of GTE were 5.9, 4.5, 48.7, 25.1 and 13.8 Âµg/mL, for CYP2B6, CYP2C8, CYP2C19, CYP2D6 and CYP3A, respectively.</t>
  </si>
  <si>
    <t>ECGC also inhibited these CYP isoforms with properties similar to those of GTE, and produced competitive inhibitions against CYP2B6 and CYP2C8, and noncompetitive inhibition against CYP3A.</t>
  </si>
  <si>
    <t>In human intestinal microsomes, IC50 values of GTE and EGCG for CYP3A were 18.4 Âµg/mL and 31.1 ÂµM, respectively.</t>
  </si>
  <si>
    <t>EGCG moderately inhibited CYP3A activity in a noncompetitive manner.</t>
  </si>
  <si>
    <t>These results suggest that green tea catechins cause clinically relevant interactions with substrates for CYP2B6 and CYP2C8 in addition to CYP3A.</t>
  </si>
  <si>
    <t>Title = The effect of grape seed extract on the pharmacokinetics of dextromethorphan in healthy volunteers.</t>
  </si>
  <si>
    <t>Abstract = Grape seed extract (GSE) has been shown to inhibit the cytochrome P450 (CYP) 2D6 isoenzyme in vitro.</t>
  </si>
  <si>
    <t>To determine the clinical effect of GSE on CYP2D6, the pharmacokinetic interaction between GSE and the sensitive CYP2D6 probe dextromethorphan in healthy adult volunteers was examined.</t>
  </si>
  <si>
    <t xml:space="preserve">In this open label, randomized, cross-over study, 30 subjects were assigned to cohort A or B. </t>
  </si>
  <si>
    <t xml:space="preserve"> Both cohorts ingested 30 mg dextromethorphan hydrobromide on day 1 and day 10.</t>
  </si>
  <si>
    <t>Cohort A received 100 mg GSE capsules three times daily on days 8, 9 and 10, while cohort B started with GSE on day -1 until day 1.</t>
  </si>
  <si>
    <t>After urine collection (0-8 h) on day 1 and day 10, the urinary dextromethorphan to dextrorphan metabolic ratio was determined.</t>
  </si>
  <si>
    <t>Among 28 evaluable subjects, an increase of the urinary metabolic ratio was observed in 16 subjects (57 %).</t>
  </si>
  <si>
    <t>The mean metabolic ratio (Â± standard deviation) before and after GSE supplementation was 0.41 (Â± 0.56) and 0.48 (Â± 0.59), respectively.</t>
  </si>
  <si>
    <t>This result was neither statistically (P = 0.342) nor clinically [geometric mean ratio 1.10, 90 % CI (0.93-1.30)] significant.</t>
  </si>
  <si>
    <t>Further, the majority (73 %) of the included subjects did not experience any adverse events after intake of dextromethorphan or GSE.</t>
  </si>
  <si>
    <t>Supplementation of GSE did not significantly affect the urinary dextromethorphan to dextrorphan metabolic ratio in healthy volunteers.</t>
  </si>
  <si>
    <t>The results of this clinical study indicate that GSE appears to be safe to combine with drugs extensively metabolized by CYP2D6, such as dextromethorphan and tamoxifen.</t>
  </si>
  <si>
    <t>Title = The effect of complementary and alternative medicines on CYP3A4-mediated metabolism of three different substrates: 7-benzyloxy-4-trifluoromethyl-coumarin, midazolam and docetaxel.</t>
  </si>
  <si>
    <t>Abstract = Concomitant use of complementary and alternative medicine (CAM) and anticancer drugs can affect the pharmacokinetics of anticancer drugs by inhibiting the metabolizing enzyme cytochrome P450 3A4 (CYP3A4) (EC 1.14.13.157).</t>
  </si>
  <si>
    <t xml:space="preserve">Several in vitro studies determined whether CAM can inhibit CYP3A4, </t>
  </si>
  <si>
    <t>but these studies revealed contradictory results.</t>
  </si>
  <si>
    <t>A plausible explanation for these conflicting results is the use only of a single model CYP3A4 substrate in each study.</t>
  </si>
  <si>
    <t>Therefore, the objective was to determine the potential of selected CAM (Î²-carotene, Echinacea, garlic, Ginkgo biloba, ginseng, grape seed extract, green tea extract, milk thistle, saw palmetto, valerian, vitamin B6, B12 and C) to inhibit CYP3A4-mediated metabolism of different substrates: 7-benzyloxy-4-trifluoromethyl-coumarin (BFC), midazolam and docetaxel.</t>
  </si>
  <si>
    <t>The effect of CAM on CYP3A4-mediated metabolism of an anticancer drug has never been determined before in vitro, which makes this study unique.</t>
  </si>
  <si>
    <t>The oncolytic CYP3A4 substrate docetaxel was used to establish the predictive value of the model substrates for pharmacokinetic interactions between CAM and anticancer drugs in vitro, and to more closely predict these interactions in vivo.</t>
  </si>
  <si>
    <t>The inhibition of CYP3A4-mediated metabolism of 7-benzyloxy-4-trifluoromethyl-coumarin (BFC) by CAM was assessed in Supersomes, using the fluorometric CYP3A4 inhibition assay.</t>
  </si>
  <si>
    <t>In human liver microsomes (HLM) the inhibition of CYP3A4-mediated metabolism of midazolam and docetaxel was determined, using liquid-chromatography coupled to tandem mass spectrometry (LC-MS/MS).</t>
  </si>
  <si>
    <t>The results confirmed grape seed and green tea as potent inhibitors and milk thistle as moderate inhibitor of CYP3A4-mediated metabolism of BFC, midazolam and docetaxel.</t>
  </si>
  <si>
    <t>Clinical studies are required to determine the clinical relevance of the determined CYP3A4 inhibition by grape seed, green tea and milk thistle.</t>
  </si>
  <si>
    <t>Title = Indirect evidence for proton pump inhibitor failure in patients taking them independent of meals.</t>
  </si>
  <si>
    <t>Abstract = We investigated the association between conditions of proton pump inhibitor (PPI) treatment failure and food intake in an elderly ambulatory population.</t>
  </si>
  <si>
    <t>Our data originate from a large population-based cohort study.</t>
  </si>
  <si>
    <t>During a home visit done by a trained study physician, patients were asked for each medication to state whether it was taken in relation to a meal (before, concurrently with, and after) or independent of a meal.</t>
  </si>
  <si>
    <t>This information was analyzed for all patients taking a PPI daily and correlated to markers of PPI failure.</t>
  </si>
  <si>
    <t>Out of 2717 patients participating in a home visit and taking at least one medication, 383 took a PPI daily (14.1%).</t>
  </si>
  <si>
    <t>A PPI intake independent of meals was defined as incorrect and was observed in 64 patients, whereas 319 patients took their PPI in relation to a meal, which was defined as the correct intake.</t>
  </si>
  <si>
    <t>Treatment failure was observed in 10 out of 64 (15.6%) PPI users with incorrect intake and in 18 out of 319 (5.6%) PPI users with correct intake.</t>
  </si>
  <si>
    <t>The risk of treatment failure was threefold higher in patients taking their PPI independent of meals (OR 3.35; 95%CI 1.44-7.76).</t>
  </si>
  <si>
    <t>The higher risk for PPI failure in patients taking PPIs independent of meals suggests that synchronized PPI administration with meals is indeed essential, and better counseling of patients is needed.</t>
  </si>
  <si>
    <t>Title = Bioequivalence of a darunavir/cobicistat fixed-dose combination tablet versus single agents and food effect in healthy volunteers.</t>
  </si>
  <si>
    <t>Abstract = Darunavir requires pharmacokinetic enhancement to increase its bioavailability.</t>
  </si>
  <si>
    <t>Cobicistat is potentially an alternative pharmacokinetic booster to ritonavir.</t>
  </si>
  <si>
    <t>Bioequivalence of a darunavir/cobicistat fixed-dose combination (FDC) versus darunavir and cobicistat co-administered as single agents and the effect of a high-fat meal on the pharmacokinetics of the FDC were evaluated.</t>
  </si>
  <si>
    <t>In this Phase I, open-label, randomized, three-panel, crossover study (NCT01619527), healthy volunteers received a single dose of darunavir (800 mg) with cobicistat (150 mg) as either an FDC or as single agents co-administered under fasted (panel 1, n=74) or fed (breakfast, panel 2, n=40) conditions, or as the FDC under fasted versus fed (high-fat breakfast) conditions (panel 3, n=19), with a â‰¥7 day washout period between treatments.</t>
  </si>
  <si>
    <t>Pharmacokinetic profiles, safety and tolerability were assessed.</t>
  </si>
  <si>
    <t>90% confidence intervals of the least square mean ratios for darunavir and cobicistat maximum plasma concentration and area under the plasma concentration-time curve (AUC) were all within 80.00% and 125.00% in panels 1 and 2.</t>
  </si>
  <si>
    <t>Administration of the FDC with a high-fat breakfast significantly increased darunavir maximum plasma concentration 2.27-fold and AUC 1.63-1.70-fold,</t>
  </si>
  <si>
    <t xml:space="preserve"> whereas cobicistat pharmacokinetics were unaffected.</t>
  </si>
  <si>
    <t>No volunteers discontinued due to adverse events (AEs).</t>
  </si>
  <si>
    <t>All AEs were grade 1 or 2.</t>
  </si>
  <si>
    <t>Overall, 27 (20%) and 26 (20%) volunteers had â‰¥1 AE at least possibly related to darunavir and cobicistat, respectively.</t>
  </si>
  <si>
    <t>Bioequivalence of the darunavir/cobicistat 800/150-mg FDC was demonstrated versus darunavir and cobicistat co-administered as single agents under fasted or fed conditions.</t>
  </si>
  <si>
    <t xml:space="preserve">Food increased darunavir exposure, </t>
  </si>
  <si>
    <t>therefore, darunavir/cobicistat should be administered with food.</t>
  </si>
  <si>
    <t>Title = A combination of the telomerase inhibitor, BIBR1532, and paclitaxel synergistically inhibit cell proliferation in breast cancer cell lines.</t>
  </si>
  <si>
    <t>Abstract = Breast cancer is one of the most significant causes of female cancer death worldwide.</t>
  </si>
  <si>
    <t>Paclitaxel, an extensively used breast cancer chemotherapeutic has limited success due to drug resistance.</t>
  </si>
  <si>
    <t>2-[(E)-3-naphtalen-2-yl-but-2-enoylamino]-benzoic acid (BIBR1532), a small molecule pharmacological inhibitor of telomerase activity, can inhibit human cancer cell proliferation as well.</t>
  </si>
  <si>
    <t>Thus, to enhance breast cancer treatment efficacy, we studied the combination of BIBR1532 and paclitaxel in breast cancer cell lines.</t>
  </si>
  <si>
    <t xml:space="preserve">Cell viability assays revealed that BIBR1532 or paclitaxel alone inhibited proliferation in a dose-dependent manner, </t>
  </si>
  <si>
    <t>and combining the drugs synergistically induced growth inhibition in all breast cell lines tested independent of their p53, ER, and HER2 status.</t>
  </si>
  <si>
    <t>The drug combination also synergistically inhibited colony formation of MCF-7 cells in a dose-dependent manner.</t>
  </si>
  <si>
    <t>Annexin V-PI staining and Western blot assays on PARP cleavage and caspase-8 and caspase-3 revealed that BIBR1532 in combination with paclitaxel was more potent than either agent alone in promoting MCF-7 cell apoptosis.</t>
  </si>
  <si>
    <t>Cell cycle analysis indicated that BIBR1532 induced a G1 phase arrest and paclitaxel arrested cells at the G2/M phase.</t>
  </si>
  <si>
    <t>The drug combination dramatically blocked S cells from entering the G2/M phase.</t>
  </si>
  <si>
    <t>Our results suggest the potential of telomerase inhibition as an effective breast cancer treatment and that used in conjunction with paclitaxel; it may potentiate tumor cytotoxicity.</t>
  </si>
  <si>
    <t>Title = Cys34-PEGylated Human Serum Albumin for Drug Binding and Delivery.</t>
  </si>
  <si>
    <t>Abstract = Polyethylene glycol (PEG) derivatives were conjugated onto the Cys-34 residue of human serum albumin (HSA) to determine their effects on the solubilization, permeation, and cytotoxic activity of hydrophobic drugs such as paclitaxel (PTX).</t>
  </si>
  <si>
    <t>PEG(C34)HSA conjugates were prepared on a multigram scale by treating native HSA (n-HSA) with 5- or 20-kDa mPEG-maleimide, resulting in up to 77% conversion of the mono-PEGylated adduct.</t>
  </si>
  <si>
    <t>Nanoparticle tracking analysis of PEG(C34)HSA formulations in phosphate buffer revealed an increase in the number of nanosized aggregates relative to n-HSA, both in the absence and presence of PTX.</t>
  </si>
  <si>
    <t>Cell viability studies conducted with MCF-7 breast cancer cells indicated that PTX cytotoxicity was enhanced by PEG(C34)HSA when mixed at 10:1 mol ratios, up to a 2-fold increase in potency relative to n-HSA.</t>
  </si>
  <si>
    <t>The PEG(C34)HSA conjugates were also evaluated as PTX carriers across monolayers of HUVEC and hCMEC/D3 cells,</t>
  </si>
  <si>
    <t xml:space="preserve"> and found to have permeation profiles nearly identical to those of n-HSA.</t>
  </si>
  <si>
    <t>Title = Self-assembled polymer/inorganic hybrid nanovesicles for multiple drug delivery to overcome drug resistance in cancer chemotherapy.</t>
  </si>
  <si>
    <t>Abstract = With the aim to develop a facile strategy to prepare functional drug carriers to overcome multidrug resistance (MDR), we prepared heparin/protamine/calcium carbonate (HP/PS/CaCO3) hybrid nanovesicles with enhanced cell internalization, good serum stability, and pH sensitivity for drug delivery.</t>
  </si>
  <si>
    <t>All the functional components including protamine to improve the cell uptake, heparin to enhance the stability, and CaCO3 to improve drug loading and endow the system with pH sensitivity were introduced to the nanovesicles by self-assembly in an aqueous medium.</t>
  </si>
  <si>
    <t>An antitumor drug (doxorubicin, DOX) and a drug resistance inhibitor (tariquidar, TQR) were coloaded in the nanovesicles during self-assembly preparation of the nanovesicles.</t>
  </si>
  <si>
    <t>The drug loaded nanovesicles, which had a mean size less than 200 nm, exhibited a pH-sensitive drug release behavior.</t>
  </si>
  <si>
    <t>In vitro study was carried out in both nonresistant cells (HeLa and MCF-7) and drug-resistant cancer cells (MCF-7/ADR).</t>
  </si>
  <si>
    <t>Because of the enhanced intracellular and nuclear drug accumulation through effective inhibition of the P-gp efflux transporter, DOX/TQR coloaded nanovesicles showed significantly improved tumor cell inhibitory efficiency, especially for drug-resistant cells.</t>
  </si>
  <si>
    <t>These results suggest the self-assembled nanovesicles have promising applications in multidrug delivery to overcome drug resistance in tumor treatments.</t>
  </si>
  <si>
    <t>Title = Intratumoral estrogen sulfotransferase induction contributes to the anti-breast cancer effects of the dithiocarbamate derivative TM208.</t>
  </si>
  <si>
    <t>Abstract = Sulfotransferase-catalyzed sulfation is the most important pathway for inactivating estrogens.</t>
  </si>
  <si>
    <t>Thus, activation of estrogen sulfotransferase (EST) may be an alternative approach for the treatment of estrogen-dependent breast cancer.</t>
  </si>
  <si>
    <t>In this study we investigated the involvement of EST in anti-breast cancer effects of the dithiocarbamate derivative TM208 in vitro and in vivo.</t>
  </si>
  <si>
    <t>The viability of human breast cancer MCF-7 cells was determined using a SBB assay.</t>
  </si>
  <si>
    <t>Nude mice bearing MCF-7 cells were orally administered TM208 (50 and 150 mgÂ·kg(-1)Â·d(-1)) for 18 days.</t>
  </si>
  <si>
    <t>The xenograft tumors and uteri were collected.</t>
  </si>
  <si>
    <t>The mRNA expression of EST was examined with real-time PCR.</t>
  </si>
  <si>
    <t>EST protein was detected with Western blot, ELISA or immunohistochemical staining assays.</t>
  </si>
  <si>
    <t>A radioactive assay was used to measure the EST activity.</t>
  </si>
  <si>
    <t>Uterotropic bioassay was used to examine the uterine estrogen responses.</t>
  </si>
  <si>
    <t>Treatment with TM208 (10, 15 and 20 Î¼mol/L) concentration-dependently increased EST expression in MCF-7 cells in vitro.</t>
  </si>
  <si>
    <t>Co-treatment with triclosan, an inhibitor of sulfonation, abolished TM208-induced cytotoxicity in MCF-7 cells.</t>
  </si>
  <si>
    <t>TM208 exhibited an apparent anti-estrogenic property</t>
  </si>
  <si>
    <t>: it exerted more potent cytotoxicity in E2-treated MCF-7 cells.</t>
  </si>
  <si>
    <t xml:space="preserve">In the nude mice bearing MCF-7 cells, TM208 administration time-dependently increased the expression and activity of EST, </t>
  </si>
  <si>
    <t>and blocked the gradual increase of E2 concentration in the xenograft tumors.</t>
  </si>
  <si>
    <t>Furthermore, TM208 administration blocked the estrogens-stimulated uterine enlargement.</t>
  </si>
  <si>
    <t>Tamoxifen, a positive control drug, produced similar effects on the expression and activity of EST in vitro and in vivo.</t>
  </si>
  <si>
    <t>The induction of EST and reduction of estrogen concentration contribute to the anti-breast cancer action of TM208 and tamoxifen.</t>
  </si>
  <si>
    <t>TM208 may be developed as anticancer drug for the treatment of estrogen receptor-positive breast cancer.</t>
  </si>
  <si>
    <t>Title = Epithelial to mesenchymal transition is associated with rapamycin resistance.</t>
  </si>
  <si>
    <t>Abstract = Rapamycin analogues have antitumor efficacy in several tumor types, however few patients demonstrate tumor regression.</t>
  </si>
  <si>
    <t>Thus, there is a pressing need for markers of intrinsic response/resistance and rational combination therapies.</t>
  </si>
  <si>
    <t>We hypothesized that epithelial-to-mesenchymal transition (EMT) confers rapamycin resistance.</t>
  </si>
  <si>
    <t xml:space="preserve">We found that the epithelial marker E-cadherin protein is higher in rapamycin sensitive (RS) cells </t>
  </si>
  <si>
    <t>and mesenchymal breast cancer cell lines selected by transcriptional EMT signatures are less sensitive to rapamycin.</t>
  </si>
  <si>
    <t>MCF7 cells, transfected with constitutively active mutant Snail, had increased rapamycin resistance (RR) compared to cells transfected with wild-type Snail.</t>
  </si>
  <si>
    <t>Conversely, we transfected two RR mesenchymal cell lines-ACHN and MDA-MB-231-with miR-200b/c or ZEB1 siRNA to promote mesenchymal-to-epithelial transition.</t>
  </si>
  <si>
    <t>This induced E-cadherin expression in both cell lines, and ACHN demonstrated a significant increase in RS.</t>
  </si>
  <si>
    <t>Treatment of ACHN and MDA-MB-231 with trametinib modulated EMT in ACHN cells in vitro.</t>
  </si>
  <si>
    <t>Treatment of MDA-MB-231 and ACHN xenografts with trametinib in combination with rapamycin resulted in significant growth inhibition in both</t>
  </si>
  <si>
    <t xml:space="preserve"> but without an apparent effect on EMT.</t>
  </si>
  <si>
    <t>Future studies are needed to determine whether EMT status is predictive of sensitivity to rapalogs and to determine whether combination therapy with EMT modulating agents can enhance antitumor effects of PI3K/mTOR inhibitors.</t>
  </si>
  <si>
    <t>Title = Multifunctional mesoporous silica nanoparticles mediated co-delivery of paclitaxel and tetrandrine for overcoming multidrug resistance.</t>
  </si>
  <si>
    <t>Abstract = The objective of the study is to fabricate multifunctional mesoporous silica nanoparticles for achieving co-delivery of conventional antitumor drug paclitaxel (PTX) and the multidrug resistance reversal agent tetrandrine (TET) expecting to overcome multidrug resistance of MCF-7/ADR cells.</t>
  </si>
  <si>
    <t>The nanoparticles were facile to prepare by self-assemble in situ drug loading approach.</t>
  </si>
  <si>
    <t>Namely, PTX and TET were solubilized in the cetyltrimethylammonium bromide (CTAB) micelles and simultaneously silica resources hydrolyze and condense to form nanoparticles.</t>
  </si>
  <si>
    <t>The obtained nanoparticles, denoted as PTX/TET-CTAB@MSN, exhibited pH-responsive release property with more easily released in the weak acidic environment.</t>
  </si>
  <si>
    <t>Studies on cellular uptake of nanoparticles demonstrated TET could markedly increase intracellular accumulation of nanoparticles.</t>
  </si>
  <si>
    <t>Furthermore, the PTX/TET-CTAB@MSN suppressed tumor cells growth more efficiently than only delivery of PTX (PTX-CTAB@MSN) or the free PTX.</t>
  </si>
  <si>
    <t>Moreover, the nanoparticle loading drugs with a PTX/TET molar ratio of 4.4:1 completely reversed the resistance of MCF-7/ADR cells to PTX and the resistance reversion index was 72.3.</t>
  </si>
  <si>
    <t>Mechanism research showed that both TET and CTAB could arrest MCF-7/ADR cells at G1 phase; and besides PTX arrested cells at G2 phase.</t>
  </si>
  <si>
    <t>This nanocarrier might have important potential in clinical implications for co-delivery of multiple drugs to overcome MDR.</t>
  </si>
  <si>
    <t>Title = EGFR and MEK Blockade in Triple Negative Breast Cancer Cells.</t>
  </si>
  <si>
    <t xml:space="preserve">Abstract = Although evidence suggests that the RAF/MEK/ERK pathway plays an important role in triple negative breast cancer (TNBC), </t>
  </si>
  <si>
    <t>resistance to MEK inhibitors has been observed in TNBC cells.</t>
  </si>
  <si>
    <t>Different mechanisms have been hypothesized to be involved in this phenomenon, including receptor tyrosine kinase-dependent activation of the PI3K/AKT pathway.</t>
  </si>
  <si>
    <t xml:space="preserve">In this study, we analyzed the effects of the MEK1/2 inhibitor selumetinib in combination with the epidermal growth factor receptor (EGFR) tyrosine kinase inhibitor gefitinib in a panel of TNBC cell lines </t>
  </si>
  <si>
    <t>that showed different levels of sensitivity to single-agent selumetinib: SUM-149 and MDA-MB-231 cells resulted to be sensitive, whereas SUM-159, MDA-MB-468 and HCC70 cells were relatively resistant to the drug.</t>
  </si>
  <si>
    <t>Treatment of TNBC cells with selumetinib produced an increase of the phosphorylation of the EGFR both in selumetinib-sensitive SUM-149, MDA-MB-231 and in selumetinib-resistant MDA-MB-468 TNBC cells.</t>
  </si>
  <si>
    <t xml:space="preserve">The combination of selumetinib and gefitinib resulted in a synergistic growth inhibitory effect in all the TNBC cell lines, </t>
  </si>
  <si>
    <t>although the IC50 was not reached in SUM-159 and MDA-MB-468 cells.</t>
  </si>
  <si>
    <t xml:space="preserve">This effect was associated with an almost complete suppression of ERK1/2 activation </t>
  </si>
  <si>
    <t>and a reduction of selumetinib-induced AKT phosphorylation.</t>
  </si>
  <si>
    <t>In addition, in selumetinib-sensitive TNBC cells the combination of selumetinib and gefitinib induced a significant G0/G1 cell cycle arrest and apoptosis.</t>
  </si>
  <si>
    <t>Taken together, our data demonstrated that blockade of the EGFR might efficiently increase the antitumor activity of selumetinib in a subgroup of TNBC</t>
  </si>
  <si>
    <t xml:space="preserve"> and that this phenomenon might be related to the effects of such combination on both ERK1/2 and AKT activation.</t>
  </si>
  <si>
    <t>J. Cell.Biochem.116: 2778-2785, 2015.Â© 2015 Wiley Periodicals, Inc.</t>
  </si>
  <si>
    <t xml:space="preserve">Title = Ovatodiolide sensitizes aggressive breast cancer cells to doxorubicin, </t>
  </si>
  <si>
    <t>eliminates their cancer stem cell-like phenotype, and reduces doxorubicin-associated toxicity.</t>
  </si>
  <si>
    <t>Abstract = Triple-negative breast cancer (TNBC) is chemotherapy-refractory and associated with poor clinical prognosis.</t>
  </si>
  <si>
    <t>Doxorubicin (Doxo), a class I anthracycline and first-line anticancer agent, effective against a wide spectrum of neoplasms including breast carcinoma, is associated with several cumulative dose-dependent adverse effects, including cardiomyopathy, typhilitis, and acute myelotoxicity.</t>
  </si>
  <si>
    <t>This study evaluated the usability of Ovatodiolide (Ova) in sensitizing TNBC cells to Doxo cytotoxicity,</t>
  </si>
  <si>
    <t xml:space="preserve"> so as to reduce Doxo effective dose and consequently its adverse effects.</t>
  </si>
  <si>
    <t>TNBC cell lines MDA-MB-231 and HS578T were used.</t>
  </si>
  <si>
    <t>Pre-treatment of the TNBC cells with 10 ÂµM Ova 24 h before Doxo administration increased the Doxo anticancer effect (IC50 1.4 ÂµM) compared to simultaneous treatment with Doxo ( IC50 1.8 ÂµM), or Doxo alone (IC50 9.2 ÂµM).</t>
  </si>
  <si>
    <t>Intracellular accumulation of Doxo was lowest in Ova pre-treated cells at all Doxo concentrations, when compared with Doxo or simultaneously treated cells.</t>
  </si>
  <si>
    <t xml:space="preserve">In comparison to the Doxo-only group, cell cycle analysis of MDA-MB-231 cells treated concurrently with 2.5â€‰ÂµM Ova and 1.25â€‰ÂµM Doxo showed increased percentage of cells arrested at G0/G1; </t>
  </si>
  <si>
    <t>however, pre-treatment with the same concentration of Ova 24â€‰h before Doxo showed greater tumor growth inhibition, with a 2.4-fold increased percentage of cells in G0/G1 arrest, greater Doxo-induced apoptosis,</t>
  </si>
  <si>
    <t xml:space="preserve"> and significantly reduced intracellular Doxo accumulation.</t>
  </si>
  <si>
    <t>Additionally, Ova-sensitized TNBC cells also lost their cancer stem cell-like phenotype evidenced by significant dissolution, necrosis of formed mammospheres.</t>
  </si>
  <si>
    <t>Taken together, these findings indicate that Ova sensitizes TNBC cells to Doxo and potentiates doxorubicin-induced elimination of the TNBC cancer stem cell-like phenotype.</t>
  </si>
  <si>
    <t>Title = Synergistically Improved Anti-tumor Efficacy by Co-delivery Doxorubicin and Curcumin Polymeric Micelles.</t>
  </si>
  <si>
    <t>Abstract = P-gp mediated drug efflux has been recognized as a major obstacle limiting the success of cancer chemotherapy.</t>
  </si>
  <si>
    <t>To overcome this issue, doxorubicin (DOX) and curcumin (Cur; P-gp inhibitor and apoptosis inhibitor) co-encapsulated pegylated polymeric micelles ((DOX+Cur)-PMs) were designed, prepared and characterized to simultaneously deliver chemotherapeutic drug and multidrug resistance (MDR) modulator to tumor sites.</t>
  </si>
  <si>
    <t>The (DOX+Cur)-PMs were spherical nano-size particle, with a loading content of 6.83%, and high colloidal stability.</t>
  </si>
  <si>
    <t xml:space="preserve">Co-delivery micelles exhibited excellent cytotoxicity by reversing MDR, </t>
  </si>
  <si>
    <t>promoting cellular uptake and enhancing cellular apoptosis in MCF7/Adr cells.</t>
  </si>
  <si>
    <t>The tumor growth inhibitory effect of (DOX+Cur)-PMs in 4T1-bearing mice was more effective compared with the combination solution of DOX and Cur and even DOX-PMs.</t>
  </si>
  <si>
    <t>In conclusion, simultaneous delivery of DOX and Cur by (DOX+Cur)-PMs has been demonstrated to be a promising approach for overcoming MDR and improving antitumor efficacy.</t>
  </si>
  <si>
    <t>Title = Efficacy of SERD/SERM Hybrid-CDK4/6 inhibitor combinations in models of endocrine therapy resistant breast cancer.</t>
  </si>
  <si>
    <t>Abstract = Endocrine therapy, using tamoxifen or an aromatase inhibitor, remains first-line therapy for the management of estrogen receptor (ESR1) positive breast cancer.</t>
  </si>
  <si>
    <t>However, ESR1 mutations or other ligand-independent ESR1 activation mechanisms limit the duration of response.</t>
  </si>
  <si>
    <t>The clinical efficacy of fulvestrant, a Selective Estrogen Receptor Downregulator (SERD) that competitively inhibits agonist binding to ESR1 and triggers receptor downregulation, has confirmed that ESR1 frequently remains engaged in endocrine therapy resistant cancers.</t>
  </si>
  <si>
    <t>We evaluated the activity of a new class of Selective Estrogen Receptor Modulators (SERM)/SERD hybrids (SSHs) that downregulate ESR1 in relevant models of endocrine-resistant breast cancer.</t>
  </si>
  <si>
    <t>Building on the observation that concurrent inhibition of ESR1 and the cyclin dependent kinases 4 and 6 (CDK4/6) significantly increased progression free survival in advanced patients, w</t>
  </si>
  <si>
    <t>We explored the activity of different SERD- or SSH-CDK4/6 inhibitor combinations in models of endocrine therapy resistant ESR1+ breast cancer.</t>
  </si>
  <si>
    <t>SERDs, SSHs, and the CDK4/6 inhibitor palbociclib were evaluated as single agents or in combination in established cellular and animal models of endocrine therapy resistant ESR1+ breast cancer.</t>
  </si>
  <si>
    <t>The combination of palbociclib with a SERDs or an SSH was shown to effectively inhibit the growth of MCF-7 cell or ESR1 mutant patient derived tumor xenografts.</t>
  </si>
  <si>
    <t>In tamoxifen-resistant MCF7 xenografts the palbociclib/SERDor SSH combination resulted in an increased duration of response as compared to either drug alone.</t>
  </si>
  <si>
    <t>A SERD- or SSH-palbociclib combination has therapeutic potential in breast tumors resistant to endocrine therapies or those expressing ESR1 mutations.</t>
  </si>
  <si>
    <t>Title = Novel Bioactive Hybrid Compound Dual Targeting Estrogen Receptor and Histone Deacetylase for the Treatment of Breast Cancer.</t>
  </si>
  <si>
    <t>Abstract = A strategy to develop chemotherapeutic agents by combining several active groups into a single molecule as a conjugate that can modulate multiple cellular pathways may produce compounds having higher efficacy compared to that of single-target drugs.</t>
  </si>
  <si>
    <t>In this article, we describe the synthesis and evaluation of an array of dual-acting ER and histone deacetylase inhibitors.</t>
  </si>
  <si>
    <t>These novel hybrid compounds combine an indirect antagonism structure motif of ER (OBHS, oxabicycloheptene sulfonate) with the HDAC inhibitor suberoylanilide hydroxamic acid (SAHA).</t>
  </si>
  <si>
    <t>These OBHS-HDACi conjugates exhibited good ER binding affinity and excellent ERÎ± antagonistic activity, and they also exhibited potent inhibitory activities against HDACs.</t>
  </si>
  <si>
    <t>Compared with the approved drug tamoxifen, these conjugates exhibited higher antitumor potency in ERÎ±-positive breast cancer cells (MCF-7).</t>
  </si>
  <si>
    <t>Moreover, these conjugates not only showed selective anticancer activity that was more potent against MCF-7 cells than DU 145 (prostate cancer), but they had no toxicity toward normal cells.</t>
  </si>
  <si>
    <t>Title = Site-Specific Drug-Releasing Polypeptide Nanocarriers Based on Dual-pH Response for Enhanced Therapeutic Efficacy against Drug-Resistant Tumors.</t>
  </si>
  <si>
    <t>Abstract = To enhance effective drug accumulation in drug-resistant tumors, a site-specific drug-releasing polypeptide system (PEG-Phis/Pasp-DOX/CA4) was exploited in response to tumor extracellular and intracellular pH.</t>
  </si>
  <si>
    <t>This system could firstly release the embedded tumor vascular inhibitor (CA4) to transiently 'normalize' vasculature and facilitate drug internalization to tumors efficiently, and then initiate the secondary pH-response to set the conjugated active anticancer drug (DOX) free in tumor cells.</t>
  </si>
  <si>
    <t>The encapsulated system (PEG-Phis/DOX/CA4), both CA4 and DOX embedding in the nanoparticles, was used as a control.</t>
  </si>
  <si>
    <t>Comparing with PEG-Phis/DOX/CA4, PEG-Phis/Pasp-DOX/CA4 exhibited enhanced cytotoxicity against DOX-sensitive and DOX-resistant cells (MCF-7 and MCF-7/ADR).</t>
  </si>
  <si>
    <t xml:space="preserve">Moreover, PEG-Phis/Pasp-DOX/CA4 resulted in enhanced therapeutic efficacy in drug-resistant tumors </t>
  </si>
  <si>
    <t>with reduced toxicity.</t>
  </si>
  <si>
    <t>These results suggested that this site-specific drug-releasing system could be exploited as a promising treatment for cancers with repeated administration.</t>
  </si>
  <si>
    <t>Title = Cancer targeting propensity of folate conjugated surface engineered multi-walled carbon nanotubes.</t>
  </si>
  <si>
    <t>Abstract = Our main aim in the present investigation was to investigate the cancer targeting potential of docetaxel (DTX) loaded, folic acid (FA) terminated, poly (ethylene glycol) (PEG) conjugated, surface engineered multi walled carbon nanotubes (DTX/FA-PEG-MWCNTs) in tumor bearing Balb/c mice.</t>
  </si>
  <si>
    <t>The percent loading efficiency of DTX/FA-PEG-MWCNTs and DTX loaded MWCNTS (DTX/MWCNTs) was calculated to be 93.40Â±3.82% and 76.30Â±2.62%, respectively.</t>
  </si>
  <si>
    <t>Flow cytometry analysis suggested that the DTX/FA-PEG-MWCNTs arrested MCF-7 cells' cycle in the G2 phase and was more cytotoxic as compared to DTX/MWCNTs as well as free drug solution.</t>
  </si>
  <si>
    <t>The obtained pharmacokinetic parameters clearly describe the biocompatibility of engineered nanotubes to degree of functionalization and ability for prolonged residence inside the body.</t>
  </si>
  <si>
    <t>DTX/FA-PEG-MWCNTs was found to be significantly more efficient in tumor suppression as compared with plain MWCNTs (non-targeted) as well as drug solution owing to the enhanced drug release from endosomes after internalization.</t>
  </si>
  <si>
    <t>The DTX/FA-PEG-MWCNTs showed highly significant prolonged survival span (40 days) as compared to DTX/MWCNTs (24 days), free DTX (19 days) and control group (12 days).</t>
  </si>
  <si>
    <t>Overall, we can conclude that the DTX/FA-PEG-MWCNTs shows higher cancer targeting propensity vis a vis minimal side effects in tumor bearing Balb/c mice.</t>
  </si>
  <si>
    <t xml:space="preserve">Title = Tackling the Cytotoxic Effect of a Marine Polycyclic Quinone-Type Metabolite: Halenaquinone Induces Molt 4 Cells Apoptosis via Oxidative Stress </t>
  </si>
  <si>
    <t>Combined with the Inhibition of HDAC and Topoisomerase Activities.</t>
  </si>
  <si>
    <t>Abstract = A marine polycyclic quinone-type metabolite, halenaquinone (HQ), was found to inhibit the proliferation of Molt 4, K562, MDA-MB-231 and DLD-1 cancer cell lines, with IC50 of 0.48, 0.18, 8.0 and 6.76 Î¼g/mL, respectively.</t>
  </si>
  <si>
    <t>It exhibited the most potent activity against leukemia Molt 4 cells.</t>
  </si>
  <si>
    <t>Accumulating evidence showed that HQ may act as a potent protein kinase inhibitor in cancer therapy.</t>
  </si>
  <si>
    <t>To fully understand the mechanism of HQ, we further explored the precise molecular targets in leukemia Molt 4 cells.</t>
  </si>
  <si>
    <t>We found that the use of HQ increased apoptosis by 26.23%-70.27% and caused disruption of mitochondrial membrane potential (MMP) by 17.15%-53.25% in a dose-dependent manner, as demonstrated by Annexin-V/PI and JC-1 staining assays, respectively.</t>
  </si>
  <si>
    <t>Moreover, our findings indicated that the pretreatment of Molt 4 cells with N-acetyl-l-cysteine (NAC), a reactive oxygen species (ROS) scavenger, diminished MMP disruption and apoptosis induced by HQ,</t>
  </si>
  <si>
    <t xml:space="preserve"> suggesting that ROS overproduction plays a crucial rule in the cytotoxic activity of HQ.</t>
  </si>
  <si>
    <t>The results of a cell-free system assay indicated that HQ could act as an HDAC and topoisomerase catalytic inhibitor through the inhibition of pan-HDAC and topoisomerase IIÎ± expression, respectively.</t>
  </si>
  <si>
    <t>On the protein level, the expression of the anti-apoptotic proteins p-Akt, NFÎºB, HDAC and Bcl-2, as well as hexokinase II was inhibited by the use of HQ.</t>
  </si>
  <si>
    <t>On the other hand, the expression of the pro-apoptotic protein Bax, PARP cleavage, caspase activation and cytochrome c release were increased after HQ treatment.</t>
  </si>
  <si>
    <t>Taken together, our results suggested that the antileukemic effect of HQ is ROS-mediated mitochondrial apoptosis combined with the inhibitory effect on HDAC and topoisomerase activities.</t>
  </si>
  <si>
    <t>Title = Sensitization of estrogen receptor-positive breast cancer cell lines to 4-hydroxytamoxifen by isothiocyanates present in cruciferous plants.</t>
  </si>
  <si>
    <t>Abstract = Tamoxifen has been used for the treatment of estrogen receptor (ER)-positive breast cancers and in women who are at an increased risk of breast cancer.</t>
  </si>
  <si>
    <t>Acquired resistance to this drug and its toxicity still pose a clinically significant problem, especially in the prevention setting.</t>
  </si>
  <si>
    <t>Isothiocyanates present in cruciferous plants, such as sulforaphane or erucin, have been shown to reduce growth of breast cancer cells in vivo and in vitro.</t>
  </si>
  <si>
    <t>In this study, we explored their ability to sensitize cancer cells to 4-hydroxytamoxifen.</t>
  </si>
  <si>
    <t>We used three ER-positive breast cancer cell lines, T47D, MCF-7 and BT-474, as well as the drug-resistant T47D and MCF-7 derivatives.</t>
  </si>
  <si>
    <t>We examined the effect of 4-hydroxytamoxifen, isothiocyanates and their combinations on cell viability by MTT and clonogenic assays.</t>
  </si>
  <si>
    <t>Impact of treatments on the levels of proteins engaged in apoptosis and autophagy was determined by Western blotting.</t>
  </si>
  <si>
    <t>and clonogenic potential more effectively than treatment with any single agent.</t>
  </si>
  <si>
    <t xml:space="preserve">Isothiocyanates act in a synergistic way with 4-hydroxytamoxifen, </t>
  </si>
  <si>
    <t xml:space="preserve"> and co-treatment reduces breast cancer cell viability </t>
  </si>
  <si>
    <t xml:space="preserve">This is connected with a drop in the Bcl-2/Bax ratio and the level of survivin </t>
  </si>
  <si>
    <t>as well as increased PARP cleavage, and elevation in ADRP, the mitochondrial stress marker.</t>
  </si>
  <si>
    <t>Moreover, isothiocyanates sensitize 4-hydroxytamoxifen-resistant T47D and MCF-7 cells to the drug.</t>
  </si>
  <si>
    <t>Isothiocyanates enhance response to 4-hydroxytamoxifen,</t>
  </si>
  <si>
    <t xml:space="preserve"> which allows for reduction of the effective drug concentration.</t>
  </si>
  <si>
    <t>Combinatorial strategy may hold promise in development of therapies and chemoprevention strategies against ER-positive breast tumors, even those with acquired resistance to the drug.</t>
  </si>
  <si>
    <t>Title = Effects of berberine on proliferation, cell cycle distribution and apoptosis of human breast cancer T47D and MCF7 cell lines.</t>
  </si>
  <si>
    <t>Abstract = Berberine, a naturally occurring isoquinoline alkaloid, has shown antitumor properties in some in vitro systems.</t>
  </si>
  <si>
    <t>But the effect of berberine on breast cancer has not yet been completely studied.</t>
  </si>
  <si>
    <t>In this study, we evaluated anticancer properties of berberine in comparison to doxorubicin.</t>
  </si>
  <si>
    <t>The antiproliferative effects of berberine and doxorubicin alone and in combination were evaluated in T47D and MCF7 cell lines using MTT cytotoxicity assay.</t>
  </si>
  <si>
    <t>In addition, flow cytometry analysis was performed to evaluate the cell cycle alteration and apoptosis induction in these cell lines following exposure to berberine and doxorubicin alone and in combination.</t>
  </si>
  <si>
    <t>The IC50 of berberine was determined to be 25 ÂµM after 48 hr of treatment in both cell lines but for doxorubicin it was 250 nM and 500 nM in T47D and MCF-7 cell lines, respectively.</t>
  </si>
  <si>
    <t>Co-treatment with berberine and doxorubicin increased cytotoxicity in T47D cells more significantly than in MCF-7 cells.</t>
  </si>
  <si>
    <t>Flow cytometry results demonstrated that berberine alone or in combination with doxorubicin induced G2/M arrest in the T47D cells, but G0/G1 arrest in the MCF-7 cells.</t>
  </si>
  <si>
    <t>Doxorubicin alone induced G2/M arrest in both cell lines.</t>
  </si>
  <si>
    <t>Furthermore, berberine and doxorubicin alone or in combination significantly induced apoptosis in both cell lines.</t>
  </si>
  <si>
    <t xml:space="preserve">Berberine alone and in combination with doxorubicin inhibited cell proliferation, </t>
  </si>
  <si>
    <t>induced apoptosis and altered cell cycle distribution of breast cancer cells.</t>
  </si>
  <si>
    <t>Therefore, berberine showed to be a good candidate for further studies as a new anticancer drug in the treatment of human breast cancer.</t>
  </si>
  <si>
    <t>Title = Effect of grapefruit juice on the pharmacokinetics and pharmacodynamics of quinidine in healthy volunteers.</t>
  </si>
  <si>
    <t>Abstract = A study was conducted to examine the effect of grapefruit juice on the disposition of quinidine sulfate and changes of QT intervals after oral administration to twelve healthy male volunteers.</t>
  </si>
  <si>
    <t>Participants received two oral doses of quinidine sulfate tablets (400 mg) with 240 mL of water or grapefruit juice, each separated by a 1-week washout period.</t>
  </si>
  <si>
    <t>Plasma samples for analysis of quinidine and its major metabolite, 3-hydroxyquinidine, were collected for a 24-hour period and analyzed by a high-performance liquid chromatography method.</t>
  </si>
  <si>
    <t>For pharmacodynamic data, the electrocardiograms (ECGs) were performed for 12 hours, and the recordings were marked for ECG interval at all blood collection time periods.</t>
  </si>
  <si>
    <t>There was no significant difference in pharmacokinetic parameters of quinidine when administered with grapefruit juice or water,</t>
  </si>
  <si>
    <t xml:space="preserve"> except for time to maximum concentration (tmax), which was 1.6 hours after administration with water and 3.3 hours after administration with grapefruit juice.</t>
  </si>
  <si>
    <t>Administration with grapefruit juice also resulted in a 33% decrease in the area under the concentration-time curve (AUC) of 3-hydroxyquinidine compared with water,</t>
  </si>
  <si>
    <t xml:space="preserve"> but did not increase the AUC of quinidine or change the ratio of AUC of 3-hydroxyquinidine to the AUC of quinidine.</t>
  </si>
  <si>
    <t>Pharmacodynamic parameters, including changes in the rate-corrected QT (QTc) interval, closely paralleled the pharmacokinetic data, in that administration with grapefruit juice led to delayed maximal effect on QTc and reduction in maximal effect.</t>
  </si>
  <si>
    <t>Administration with grapefruit juice therefore delays the absorption of quinidine and inhibits the metabolism of quinidine to 3-hydroxyquinidine.</t>
  </si>
  <si>
    <t>Title = The effect of a high-fat meal on the oral bioavailability of the immunosuppressant sirolimus (rapamycin).</t>
  </si>
  <si>
    <t>Abstract = The bioavailability of an oral nonaqueous solution of sirolimus was compared under fasting conditions and after a high-fat meal in a randomized, two-way crossover pharmacokinetic study.</t>
  </si>
  <si>
    <t>Healthy volunteers were administered a 15 mg single dose of sirolimus on two occasions, once while fasting and once after consumption of a high-fat breakfast.</t>
  </si>
  <si>
    <t>Whole blood concentrations of sirolimus were assayed by using a validated method with high-performance liquid chromatography/tandem mass spectrometric detection.</t>
  </si>
  <si>
    <t>Sirolimus was absorbed more slowly when administered after a high-fat meal than when administered after fasting, as shown by statistically significant reductions in peak concentration (Cmax) and the ratio of Cmax to the area under the curve (AUC), and lengthening of the time to peak concentration.</t>
  </si>
  <si>
    <t>The oral availability of sirolimus was increased to a modest extent (35%) and in a uniform manner when administered with a high-fat meal; the geometric mean ratio of the fed/fasting AUC values was 1.35, with a 90% confidence interval of 1.26 to 1.46.</t>
  </si>
  <si>
    <t>Food had no effect on the terminal half-life of sirolimus (mean values of 67 to 68 hours).</t>
  </si>
  <si>
    <t>The 35% increase in AUC obtained after a high-fat meal appears small relative to the intersubject and intrasubject variabilities observed in clinical trials.</t>
  </si>
  <si>
    <t>However, to minimize unnecessary fluctuations in trough whole blood sirolimus concentrations, it is advisable that sirolimus be administered consistently in individual patients, either with or without meals.</t>
  </si>
  <si>
    <t>Title = Impact of gastric emptying on the pharmacokinetics of ethanol as influenced by cisapride.</t>
  </si>
  <si>
    <t>Abstract = To examine the influence of cisapride on the pharmacokinetics of ethanol and the impact of gastric emptying monitored by the paracetamol absorption test.</t>
  </si>
  <si>
    <t>Ten healthy male volunteers took part in a cross-over design experiment.</t>
  </si>
  <si>
    <t>They drank a moderate dose of ethanol 0.30 g kg-1 body weight exactly 1 h after eating breakfast either without any prior drug treatment or after taking cisapride (10 mg three times daily) for 4 consecutive days.</t>
  </si>
  <si>
    <t>In a separate study, the same dose of ethanol was ingested on an empty stomach (overnight fast).</t>
  </si>
  <si>
    <t>Paracetamol (1.5 g) was administered before consumption of ethanol to monitor gastric emptying.</t>
  </si>
  <si>
    <t>Venous blood was obtained at 5-10 min intervals for determination of ethanol by headspace gas chromatography and paracetamol was analysed in serum by high performance liquid chromatography (h.p.l.c.).</t>
  </si>
  <si>
    <t>Results The maximum blood-ethanol concentration (Cmax ) increased from 3.8+/-1.7 to 5.6+/-2.3 mmol l-1 (+/-s.d.) after treatment with cisapride (95% confidence interval CI on mean difference 0.28-3.28 mmol l-1 ).</t>
  </si>
  <si>
    <t>The area under the blood-ethanol curve (AUC) increased from 6.3+/-3.5 to 7.9+/-2.6 mmol l-1 h after cisapride (95% CI -0.74-3.9 mmol l-1 h).</t>
  </si>
  <si>
    <t>The mean blood ethanol curves in the cisapride and no-drug sessions converged at approximately 2 h after the start of drinking.</t>
  </si>
  <si>
    <t>Both Cmax and AUC were highest when the ethanol was ingested on an empty stomach (Cmax 9.5+/-1.7 mmol l-1 and AUC 14.</t>
  </si>
  <si>
    <t>6+/-1.9 mmol l-1 h), compared with drinking 1 h after a meal and regardless of pretreatment with cisapride.</t>
  </si>
  <si>
    <t>A small but statistically significant increase in Cmax occurred after treatment with cisapride owing to faster gastric emptying rate as shown by the paracetamol absorption test.</t>
  </si>
  <si>
    <t>However, the rate of absorption of ethanol, as reflected in Cmax and AUC, was greatest after drinking the alcohol on an empty stomach.</t>
  </si>
  <si>
    <t>The cisapride-ethanol interaction probably lacks any clinical or forensic significance.</t>
  </si>
  <si>
    <t>Title = Effect of grapefruit juice on pharmacokinetics and pharmacodynamics of verapamil enantiomers in healthy volunteers.</t>
  </si>
  <si>
    <t>Abstract = To determine the effect of grapefruit juice on the pharmacokinetics and pharmacodynamics of S- and R-verapamil (given as racemates) at steady state.</t>
  </si>
  <si>
    <t>Nine healthy male volunteers followed a randomised cross-over study comprising two treatment periods.</t>
  </si>
  <si>
    <t>Pretreatments of 200 ml orange juice (control) or grapefruit juice twice daily for 5 days and 120 mg verapamil (orally) twice daily for 3 days were given.</t>
  </si>
  <si>
    <t>On the study day, the subjects received the morning dose of verapamil with either orange juice (control) or grapefruit juice.</t>
  </si>
  <si>
    <t>Plasma and urine samples were collected for measurement of S- and R-verapamil and the metabolites S- and R-norverapamil.</t>
  </si>
  <si>
    <t>Blood pressure (BP), heart rate (HR) and PR-interval were monitored.</t>
  </si>
  <si>
    <t>During the grapefruit juice period, the steady-state peak and trough concentrations of S-verapamil were moderately increased (peak 41+/-25 ng ml(-1) versus 26+/-13 ng ml(-1), trough 14+/-7 ng ml(-1) versus 12+/-6 ng ml(-1), P=0.08).</t>
  </si>
  <si>
    <t>Grapefruit juice significantly increased the area under the plasma concentration-time curve during the 12-h dose interval (AUC0-12 h) of S-verapamil by 36% (292+/-146 ng h ml(-1) versus 215+/-102 ng h ml(-1), P=0.04).</t>
  </si>
  <si>
    <t>Similar results were obtained for peak and trough concentrations of R-verapamil.</t>
  </si>
  <si>
    <t>The AUC0-12 h of R-verapamil was increased by 28% (1022+/-412 ng h ml(-1) versus 800+/-316 ng h ml(-1), P=0.04).</t>
  </si>
  <si>
    <t>Elimination half-life and renal clearance of both S- and R-verapamil were not affected.</t>
  </si>
  <si>
    <t>Considerable inter-subject variability in interaction was shown.</t>
  </si>
  <si>
    <t>There were no significant differences in the pharmacodynamic parameters (BP, HR and PR-interval).</t>
  </si>
  <si>
    <t>The present study has demonstrated an interaction between verapamil and grapefruit juice,</t>
  </si>
  <si>
    <t xml:space="preserve"> which is likely due to an inhibition of intestinal metabolism resulting in increased oral bioavailability.</t>
  </si>
  <si>
    <t>Title = Impact of ginkgo biloba on the pharmacokinetics of digoxin.</t>
  </si>
  <si>
    <t>Abstract = Many medications are known to alter digoxin pharmacokinetics, including the herbal medication St. John's wort.</t>
  </si>
  <si>
    <t>An open-labeled, randomized, crossover trial was conducted in eight healthy human volunteers to determine if ginkgo biloba (GB) also alters the pharmacokinetics of digoxin.</t>
  </si>
  <si>
    <t>On two occasions separated by 2 weeks, subjects ingested digoxin, 0.5 mg.</t>
  </si>
  <si>
    <t>One week prior to each study phase, half of the volunteers were randomly initiated on GB therapy, 80 mg three times daily, that continued until the end of the study phase.</t>
  </si>
  <si>
    <t>Immediately prior to and for 36 hours following digoxin ingestion, multiple blood samples were collected for digoxin plasma concentration determination.</t>
  </si>
  <si>
    <t>No significant difference between treatments was observed with respect to AUC(0- infinity ) (digoxin alone: 21.0 +/- 8.6 [ng/mL] x h; digoxin + GB: 25.6 +/- 13.2 [ng/mL] x h).</t>
  </si>
  <si>
    <t>Additionally, no significant difference between therapies was observed with respect to C(max), T(max), or Cl(o).</t>
  </si>
  <si>
    <t>In six subjects, k(e) and t(1/2) were able to be determined.</t>
  </si>
  <si>
    <t>These parameters also did not differ significantly between treatments.</t>
  </si>
  <si>
    <t xml:space="preserve">In conclusion, within the context of the specific GB product used during this investigation, </t>
  </si>
  <si>
    <t>the concomitant use of GB and digoxin did not appear to have any significant effect on the pharmacokinetics of orally administered digoxin in healthy volunteers.</t>
  </si>
  <si>
    <t>Title = Orange juice substantially reduces the bioavailability of the beta-adrenergic-blocking agent celiprolol.</t>
  </si>
  <si>
    <t>Abstract = Grapefruit juice was recently found to decrease plasma concentrations of the beta-adrenergic receptor-blocking agent celiprolol.</t>
  </si>
  <si>
    <t>Our objective was to investigate the effect of orange juice on the pharmacokinetics of celiprolol in healthy subjects.</t>
  </si>
  <si>
    <t>In a randomized crossover study with 2 phases and a washout of 2 weeks, 10 healthy volunteers ingested either 200 mL normal-strength orange juice or water 3 times a day for 2 days.</t>
  </si>
  <si>
    <t>On the morning of day 3, 1 hour after ingestion of 200 mL orange juice or water, each subject ingested 100 mg celiprolol with either 200 mL orange juice or water.</t>
  </si>
  <si>
    <t>In addition, 200 mL orange juice or water was ingested at 4, 10, 22, and 27 hours after celiprolol intake.</t>
  </si>
  <si>
    <t>The concentrations of celiprolol in plasma and its excretion into urine were measured up to 33 hours after its dosing.</t>
  </si>
  <si>
    <t>Systolic and diastolic blood pressures and heart rate were recorded up to 10 hours.</t>
  </si>
  <si>
    <t>Orange juice reduced the mean peak plasma concentration of celiprolol by 89% (P &amp;lt;.01) and the mean area under the plasma celiprolol concentration-time curve by 83% (P &amp;lt;.01).</t>
  </si>
  <si>
    <t>The time to peak concentration of celiprolol increased from 4 to 6 hours (P &amp;lt;.05), and the half-life was prolonged from 4.6 to 10.8 hours (P =.05) after ingestion of orange juice.</t>
  </si>
  <si>
    <t>Orange juice reduced the urinary excretion of celiprolol by 77% (P &amp;lt;.01).</t>
  </si>
  <si>
    <t>No significant differences were observed in the hemodynamic variables between the phases.</t>
  </si>
  <si>
    <t>Orange juice substantially reduces the bioavailability of celiprolol,</t>
  </si>
  <si>
    <t xml:space="preserve"> but the mechanism of this interaction remains to be resolved.</t>
  </si>
  <si>
    <t>For example, modulation of intestinal pH and of function of transporters implicated in the absorption of celiprolol may be involved.</t>
  </si>
  <si>
    <t xml:space="preserve">Because of the great extent of the orange juice-celiprolol interaction and a wide use of orange juice, </t>
  </si>
  <si>
    <t xml:space="preserve">this interaction is likely to have clinical importance in some patients, </t>
  </si>
  <si>
    <t>although hemodynamic consequences were not seen in young healthy subjects.</t>
  </si>
  <si>
    <t>Title = Effect of zobo drink (Hibiscus sabdariffa water extract) on the pharmacokinetics of acetaminophen in human volunteers.</t>
  </si>
  <si>
    <t>Abstract = Acetaminophen, a common antipyretic-analgesic OTC drug is often administered orally anytime of the day with water or beverages irrespective of possible interactions.</t>
  </si>
  <si>
    <t>Zobo drink, is a sweetened water extract of the dried calyx of Hibiscus Sabdariffa.</t>
  </si>
  <si>
    <t>This work is designed to investigate the effect of zobo drink on an oral dose of acetaminophen.</t>
  </si>
  <si>
    <t>Six healthy male volunteers, ages 28.50 +/- 1.76 years, weighing 62.67 +/- 1.67kg participated in the study.</t>
  </si>
  <si>
    <t>The study was carried out in two phases.</t>
  </si>
  <si>
    <t>In the first phases an oral dose of acetaminophen (1g) was administered to the volunteers and in the second phases, zobo drink was ingested by the volunteers 1.30 h prior the administration of acetaminophen (1g).</t>
  </si>
  <si>
    <t>Acetaminophen concentration in plasma was determined using a validated spectrophotometric method.</t>
  </si>
  <si>
    <t>Pharmacokinetic values obtained were found to be in similar ranges as those previously reported.</t>
  </si>
  <si>
    <t>The absorption parameters t1/2a, Ka, Tmax, Cmax and AUC0-alpha showed no statistically significant changes (p&amp;gt;0.05) after the administration of zobo.</t>
  </si>
  <si>
    <t>There were however statistically significant changes (p&amp;lt;0.05) in Kbeta and t1/2beta of acetaminophen when administered after the zobo drink.</t>
  </si>
  <si>
    <t>This also resulted in 11.69% increase in ClT.</t>
  </si>
  <si>
    <t>Title = Pharmacokinetic interaction study of indinavir/ritonavir and the enteric-coated capsule formulation of didanosine in healthy volunteers.</t>
  </si>
  <si>
    <t>Abstract = Didanosine enteric-coated should be taken on an empty stomach, but the once-daily combination of indinavir/ritonavir can be taken with food.</t>
  </si>
  <si>
    <t>Because these drugs are frequently included in 1 regimen, the food effects on the pharmacokinetics were evaluated.</t>
  </si>
  <si>
    <t>This was a randomized, 4-way crossover study of single doses of didanosine enteric-coated 400 mg and indinavir/ritonavir 1200/400 mg in 8 healthy subjects.</t>
  </si>
  <si>
    <t>The following regimens were given: didanosine enteric-coated 2 hours after breakfast (reference regimen A), indinavir/ritonavir with breakfast (reference regimen B), didanosine enteric-coated + indinavir/ritonavir 2 hours after breakfast (test regimen C), and didanosine enteric-coated + indinavir/ritonavir with breakfast (test regimen D).</t>
  </si>
  <si>
    <t>Breakfast was 550 kcal, 28% fat.</t>
  </si>
  <si>
    <t>Blood samples were drawn before and up to 24 hours after ingestion.</t>
  </si>
  <si>
    <t>Statistical comparisons of test regimens C and D with reference regimens A and B were made using the equivalence approach for indinavir and didanosine area under the curve and C(max) (0.80-1.25).</t>
  </si>
  <si>
    <t>Eight subjects (5 men, 3 women) were enrolled and completed the study.</t>
  </si>
  <si>
    <t xml:space="preserve">Indinavir area under the curves were bioequivalent in test regimens C and D compared to reference regimen B. </t>
  </si>
  <si>
    <t xml:space="preserve">A 14% increased C(max) was observed in test regimen C. A.  </t>
  </si>
  <si>
    <t>Didanosine area under the curve in test regimen D was 4% lower</t>
  </si>
  <si>
    <t xml:space="preserve"> and suggestive of bioequivalence compared to reference regimen A.</t>
  </si>
  <si>
    <t>However, test regimen C didanosine area under the curve was 23% lower and bioinequivalent compared to reference regimen A.</t>
  </si>
  <si>
    <t xml:space="preserve"> Didanosine C(max) decreased 42% and 46% in test regimens C and D, respectively, in comparison to reference regimen A.</t>
  </si>
  <si>
    <t xml:space="preserve">In this study, dosing didanosine enteric-coated 400 mg once daily + indinavir/ritonavir 1200/400 mg once daily with breakfast indicated no decrease in the amount of absorption for either didanosine and indinavir </t>
  </si>
  <si>
    <t>and that this regimen could be administered with food.</t>
  </si>
  <si>
    <t>Title = Effects of orange juice on the pharmacokinetics of atenolol.</t>
  </si>
  <si>
    <t>Abstract = Fruit juices can significantly change the pharmacokinetics of several drugs.</t>
  </si>
  <si>
    <t>Our objective was to investigate the effect of orange juice on the pharmacokinetics of the beta-blocking agent atenolol.</t>
  </si>
  <si>
    <t>In a randomized cross-over study with two phases and a washout of 2 weeks, ten healthy volunteers took either 200 ml orange juice or water thrice daily for 3 days and twice on the fourth day.</t>
  </si>
  <si>
    <t>On the morning of day 3, each subject ingested 50 mg atenolol with an additional amount of either 200 ml orange juice or water.</t>
  </si>
  <si>
    <t>The plasma concentrations of atenolol and the cumulative excretion of atenolol into urine were measured up to 33 h after its dosing.</t>
  </si>
  <si>
    <t>Systolic and diastolic blood pressures and heart rate were recorded in a sitting position before the intake of atenolol and 2, 4, 6, and 10 h after.</t>
  </si>
  <si>
    <t>Orange juice decreased the mean peak plasma concentration (C(max)) of atenolol by 49% (range 16-59%, P&amp;lt;0.01), and the mean area under the plasma atenolol concentration-time curve (AUC(0-33 h)) by 40% (range 25-55%, P&amp;lt;0.01).</t>
  </si>
  <si>
    <t>The time of the peak concentration (t(max)) and the elimination half-life (t(1/2)) of atenolol remained unchanged by orange juice.</t>
  </si>
  <si>
    <t xml:space="preserve">The amount of atenolol excreted into urine was decreased by 38% (range 17-60%, P&amp;lt;0.01), </t>
  </si>
  <si>
    <t>but the renal clearance remained unaltered.</t>
  </si>
  <si>
    <t>The average heart rate was slightly higher during the orange juice+atenolol phase than during the water+atenolol phase.</t>
  </si>
  <si>
    <t>Orange juice moderately interferes with the gastrointestinal absorption of atenolol.</t>
  </si>
  <si>
    <t>This food-drug interaction can be of clinical significance.</t>
  </si>
  <si>
    <t>Title = Effects of grapefruit juice on the pharmacokinetics of acebutolol.</t>
  </si>
  <si>
    <t>Abstract = We aimed to investigate effects of grapefruit juice on acebutolol pharmacokinetics.</t>
  </si>
  <si>
    <t>In a randomized cross-over study, 10 healthy subjects ingested 200 mL grapefruit juice or water three times daily for 3 days and twice on day 4.</t>
  </si>
  <si>
    <t>On day 3, each subject ingested 400 mg acebutolol with grapefruit juice or water.</t>
  </si>
  <si>
    <t xml:space="preserve">The concentrations of acebutolol and its metabolite diacetolol were measured in plasma and urine up to 33 h. </t>
  </si>
  <si>
    <t>Grapefruit juice decreased the peak plasma concentration (Cmax) of acebutolol by 19% from 872 +/- 207 ng mL(-1) to 706 +/- 140 ng mL(-1) (95% CI on the difference -306, -26.4; P &amp;lt; 0.05), and the area under the concentration time curve (AUC(0-33 h)) by 7%, from 4498 +/- 939 ng mL(-1) h to 4182 +/- 915 ng mL(-1) h (95% CI -609, -23.0; P &amp;lt; 0.05).</t>
  </si>
  <si>
    <t>The half-life (t1/2) of acebutolol prolonged from 4.0 to 5.1 h (P &amp;lt; 0.05).</t>
  </si>
  <si>
    <t>The time to peak concentration and the amount of acebutolol excreted into urine (Ae) were unchanged.</t>
  </si>
  <si>
    <t>The Cmax, AUC(0-33 h), and Ae of diacetolol were decreased by 24% (P &amp;lt; 0.05), 18% (P &amp;lt; 0.05), and 20% (P &amp;lt; 0.01), respectively, by grapefruit juice.</t>
  </si>
  <si>
    <t>Grapefruit juice caused a small decrease in the plasma concentrations of acebutolol and diacetolol by interfering with gastrointestinal absorption.</t>
  </si>
  <si>
    <t>The interaction between the grapefruit juice and acebutolol is unlikely to be of clinical significance in most of the patients.</t>
  </si>
  <si>
    <t>Title = Effect of extended exposure to grapefruit juice on cytochrome P450 3A activity in humans: comparison with ritonavir.</t>
  </si>
  <si>
    <t>Abstract = Acute ingestion of usual quantities of grapefruit juice produces inhibition of enteric cytochrome P450 (CYP) 3A enzymes, causing pharmacokinetic interactions with a number of drugs.</t>
  </si>
  <si>
    <t>However, the effect of extended exposure to grapefruit juice on CYP3A activity is not established.</t>
  </si>
  <si>
    <t>Triazolam, a CYP3A index compound, was administered to 3 cohorts of volunteers (n = 6-7 per group) on 4 occasions (trials 1-4), as follows: 1 day prior to cotreatment initiation, at the beginning and end of cotreatment, and 3 days after cotreatment discontinuation.</t>
  </si>
  <si>
    <t>The 3 cotreatments (daily administration for 10 consecutive days) were: 300 mL grapefruit juice, 400 mg ritonavir, or 300 mL water.</t>
  </si>
  <si>
    <t xml:space="preserve">Grapefruit juice cotreatment (trial 2) increased the triazolam area under the plasma concentration curve by 50% compared to the trial 1 control (15.1 +/- 7.6 ng/mL.h versus 10.0 +/- 3.5 ng/mL.h, P &amp;lt; .05), </t>
  </si>
  <si>
    <t>but the half-life was not changed.</t>
  </si>
  <si>
    <t>Effects of acute and extended exposure to grapefruit juice (trials 2 and 3) were similar, and produced augmentation in benzodiazepine agonist effects measured by the Digit Symbol Substitution Test and electroencephalographic beta amplitude.</t>
  </si>
  <si>
    <t>Kinetic and dynamic effects reverted to baseline (trial 1) values at 3 days after grapefruit juice discontinuation (trial 4).</t>
  </si>
  <si>
    <t>Ritonavir caused a more than 20-fold increase in the triazolam area under the plasma concentration curve during trial 2 (553 +/- 422 ng/mL.h) and trial 3 (287 +/- 299 ng/mL.h) compared to the trial 1 control (13.3 +/- 16.3 ng/mL.h) (P &amp;lt; .05 for both comparisons);</t>
  </si>
  <si>
    <t xml:space="preserve"> Digit Symbol Substitution Test and electroencephalographic pharmacodynamics increased in parallel.</t>
  </si>
  <si>
    <t xml:space="preserve">During trial 4, triazolam kinetics reverted close to trial 1 values, </t>
  </si>
  <si>
    <t>with no evidence of induction.</t>
  </si>
  <si>
    <t>Triazolam kinetics were not altered by water cotreatment.</t>
  </si>
  <si>
    <t xml:space="preserve">Acute and extended exposure to grapefruit juice produces quantitatively similar inhibition of enteric, </t>
  </si>
  <si>
    <t>but not hepatic, CYP3A.</t>
  </si>
  <si>
    <t>Recovery is complete within 3 days after grapefruit juice discontinuation.</t>
  </si>
  <si>
    <t>Ritonavir greatly inhibits both enteric and hepatic CYP3A.</t>
  </si>
  <si>
    <t>With extended exposure to ritonavir, inhibition is the predominant effect, and recovery to baseline is nearly complete 3 days after ritonavir discontinuation.</t>
  </si>
  <si>
    <t>Title = Effect of grapefruit juice on the disposition of manidipine enantiomers in healthy subjects.</t>
  </si>
  <si>
    <t>Abstract = To examine the effect of grapefruit juice, an inhibitor of CYP3A4 in the small intestine, on the disposition of manidipine enantiomers in healthy subjects.</t>
  </si>
  <si>
    <t>A randomized cross-over study with at least a 2-week wash-out period was performed.</t>
  </si>
  <si>
    <t>Seven healthy male volunteers received an oral 40-mg dose of racemic manidipine after an overnight fast with either grapefruit juice (GFJ) or water, as a control study.</t>
  </si>
  <si>
    <t>Plasma concentrations of (S)- and (R)-manidipine were monitored up to 10 h after the dosing.</t>
  </si>
  <si>
    <t>The plasma concentrations of (S)-manidipine were significantly higher (P&amp;lt;0.001) than those of (R)-manidipine in the control phase with an S/R ratio for the AUC0-infinity of 1.62 (95% confidence interval 1.52, 1.73).</t>
  </si>
  <si>
    <t>GFJ significantly increased Cmax and AUC0-infinity of (S)-manidipine by 2.4-fold (P&amp;lt;0.01) and 2.3-fold (P&amp;lt;0.01), respectively, and Cmax and AUC0-infinity of (R)-manidipine were increased by 3.4-fold (P&amp;lt;0.01) and 3.0-fold (P&amp;lt;0.01), respectively.</t>
  </si>
  <si>
    <t>There were significant differences (P&amp;lt;0.01) in GFJ-mediated percentage increases in Cmax and AUC0-infinity of (S)-manidipine compared with those of (R)-manidipine.</t>
  </si>
  <si>
    <t>The S/R ratio for AUC0-infinity was significantly decreased from 1.6 to 1.2 during the GFJ phase (P&amp;lt;0.01).</t>
  </si>
  <si>
    <t>These results indicate that the stereoselective disposition of manidipine was altered by GFJ, as an inhibitor of CYP3A4.</t>
  </si>
  <si>
    <t>GFJ appears to affect this metabolic disposal of (R)-manidipine to a greater extent than that of (S)-manidipine.</t>
  </si>
  <si>
    <t>Title = Persistent ethanol drinking increases liver injury induced by trinitrotoluene exposure: an in-plant case-control study.</t>
  </si>
  <si>
    <t>Abstract = On the basis of a general survey conducted in a munitions plant, a case-control study was made on the various risk factors of liver damage induced by trinitrotoluene (TNT) exposure in the plant.</t>
  </si>
  <si>
    <t>One-hundred male cases with occupational TNT liver damage were paired with 100 male controls, one-by-one, for occupation, age and duration (years) of employment.</t>
  </si>
  <si>
    <t>A total of 55 possible risk factors were statistically analysed with a single factor analysis.</t>
  </si>
  <si>
    <t>On the basis of the single analysis, nine factors including drinking, smoking and education were further analysed with a conditional logistic regression model.</t>
  </si>
  <si>
    <t>A calculation was made on the odds ratio (OR) of each factor selected into the model.</t>
  </si>
  <si>
    <t>According to the estimated parameter of the established logistic model, the relative risk of the risk factors could be worked out.</t>
  </si>
  <si>
    <t>Finally, two factors, the amount of ethanol drunk on each occasion and the frequency of drinking every week were selected into the model at the level of a = 0.05.</t>
  </si>
  <si>
    <t xml:space="preserve">The result showed that these two factors have a dose-response relationship with their OR of occupational TNT liver damage, </t>
  </si>
  <si>
    <t>but there is no connection between smoking and occupational TNT liver damage and no interaction between drinking and smoking.</t>
  </si>
  <si>
    <t xml:space="preserve">The above results have revealed that people exposed to TNT and with a long history of heavy drinking, have a greater risk of suffering from chronic liver impairment than those </t>
  </si>
  <si>
    <t>that do not drink.</t>
  </si>
  <si>
    <t>Title = Impact of citrus soft drinks relative to grapefruit juice on ciclosporin disposition.</t>
  </si>
  <si>
    <t>Abstract = A recent case report had suggested a citrus soft drink (Sun Drop) may have caused clinically relevant elevations in ciclosporin levels through a grapefruit juice-like mechanism via inactivation of intestinal cytochrome P450 3A4 (CYP3A4).</t>
  </si>
  <si>
    <t>This study was conducted to investigate the effect of grapefruit juice and citrus sodas Sun Drop and Fresca, the latter soda containing 83-fold higher concentration of the proposed CYP3A4 inhibitor bergamottin than Sun Drop, relative to water on oral ciclosporin pharmacokinetics.</t>
  </si>
  <si>
    <t>In a randomized four-way crossover study with a washout of at least 1 week, 12 healthy volunteers received a single oral dose of ciclosporin (Neoral) with Sun Drop, Fresca, grapefruit juice and water (control).</t>
  </si>
  <si>
    <t>Each drink (591 ml) was consumed twice on the prior day and three times on the study day.</t>
  </si>
  <si>
    <t>Whole blood concentrations of ciclosporin were measured up to 24 h with a fluorescence polarization immunoassay.</t>
  </si>
  <si>
    <t xml:space="preserve">Grapefruit juice increased area under the concentration-time curve by 186% (P &amp;lt; 0.0001; 95% confidence interval of mean difference 3302-6240 ng ml h(-1)) and peak concentration by 150% (P &amp;lt; 0.0001) of </t>
  </si>
  <si>
    <t>ciclosporin with a significant decrease in oral clearance of 43% (P &amp;lt; 0.0001) when compared with water.</t>
  </si>
  <si>
    <t>Neither citrus soda altered significantly ciclosporin pharmacokinetic variables; changes in mean values ranged from +/- 3 to 11% of the corresponding water value.</t>
  </si>
  <si>
    <t>Although our results do not support a clinically relevant grapefruit juice-like interaction between oral ciclosporin and citrus constituent containing sodas Sun Drop or Fresca, an effect in the setting of chronic ciclosporin therapy cannot be ruled out.</t>
  </si>
  <si>
    <t>Title = Absence of an interaction between iron and mycophenolate mofetil absorption.</t>
  </si>
  <si>
    <t>Abstract = To determine whether concomitant iron affects the absorption of mycophenolate mofetil.</t>
  </si>
  <si>
    <t>An open-label, single centre, randomized, crossover trial was conducted in 16 healthy males.</t>
  </si>
  <si>
    <t>Fasting subjects received mycophenolate mofetil alone (treatment A) or co-administered with iron (treatment B).</t>
  </si>
  <si>
    <t>The mycophenolic acid AUC(0,24 h) for treatments A and B were 42.5 +/- 10.5 and 44.7 +/- 12.4 microg ml(-1) h, respectively.</t>
  </si>
  <si>
    <t>anova modelling showed the relative bioavailability of mycophenolate mofetil to be similar for the two treatments (90% confidence interval 0.92, 1.19).</t>
  </si>
  <si>
    <t>There was no interaction between mycophenolate mofetil and iron supplements administered concomitantly to healthy fasting subjects.</t>
  </si>
  <si>
    <t>Title = The effect of different meal types on the pharmacokinetics of darunavir (TMC114)/ritonavir in HIV-negative healthy volunteers.</t>
  </si>
  <si>
    <t>Abstract = This open-label, randomized, crossover study investigated the bioavailability, short-term safety, and tolerability of darunavir (TMC114) coadministered with low-dose ritonavir under fasted conditions and after different meal types in HIV-negative healthy volunteers.</t>
  </si>
  <si>
    <t>All volunteers received ritonavir 100 mg twice daily on days 1 to 5, with a single darunavir 400-mg tablet given on day 3 (darunavir/rtv).</t>
  </si>
  <si>
    <t>Pharmacokinetic parameters for darunavir and ritonavir were determined under fasted conditions and following a standard breakfast, a high-fat breakfast, a nutritional protein-rich drink, or a croissant with coffee.</t>
  </si>
  <si>
    <t>Administration of darunavir/rtv in a fasting state resulted in a decrease in darunavir C(max) and AUC(last) of approximately 30% compared with administration after a standard meal.</t>
  </si>
  <si>
    <t>No significant differences in darunavir plasma concentrations were observed between different fed states.</t>
  </si>
  <si>
    <t>Darunavir/rtv should therefore be administered with food,</t>
  </si>
  <si>
    <t xml:space="preserve"> but exposure to darunavir is not affected by the type of meal.</t>
  </si>
  <si>
    <t>Title = The effect of food on the absorption of oral ziprasidone.</t>
  </si>
  <si>
    <t>Abstract = Oral ziprasidone bioavailability is increased when taken with food.</t>
  </si>
  <si>
    <t>Here we describe two pharmacokinetic studies to quantify the impact of food on ziprasidone absorption in healthy volunteers.</t>
  </si>
  <si>
    <t>The first, an open-label, six-way crossover study, investigated ziprasidone absorption in eight healthy men.</t>
  </si>
  <si>
    <t>Subjects received oral ziprasidone (20, 40, and 80 mg) after an 8-hour fast or immediately following a US Food and Drug Administration standard meal (50% fat).</t>
  </si>
  <si>
    <t>In this study, area under the serum concentration- time curve (AUC) was greater in fed than in fasting states at each dose (20 mg, +48%; 40 mg, +87%; 80 mg, +101%).</t>
  </si>
  <si>
    <t>Under fasting conditions, increases in AUC and maximum drug concentration (Cmax) were less than dose-proportional; under fed conditions, they were dose-proportional.</t>
  </si>
  <si>
    <t>The second, an open-label, randomized, three-way crossover study, explored the impact of dietary fat on ziprasidone absorption in 14 healthy subjects.</t>
  </si>
  <si>
    <t>Subjects received ziprasidone (40 mg) under three conditions: fasting, with a high-fat meal (60% fat), and with a moderate-fat (30% fat) meal.</t>
  </si>
  <si>
    <t>AUC and Cmax under fed conditions increased by 104% and 84% (60%-fat meal) and 79% and 98% (30%-fat meal) , respectively, relative to the fasting state.</t>
  </si>
  <si>
    <t xml:space="preserve">There was no clear difference in ziprasidone bioavailability between the fed groups, </t>
  </si>
  <si>
    <t>suggesting that meal fat content is not a major determinant of bioavailability.</t>
  </si>
  <si>
    <t xml:space="preserve">Less pharmacokinetic variability was observed in the fed state, </t>
  </si>
  <si>
    <t>suggesting more consistent absorption of ziprasidone.</t>
  </si>
  <si>
    <t>These results demonstrate that administration of ziprasidone with food is crucial to ensure optimal, reliable dose-dependent bioavailability and thus predictable symptom control and tolerability.</t>
  </si>
  <si>
    <t>Title = Influence of food on the pharmacokinetics of apricitabine, a novel deoxycytidine analogue reverse transcriptase inhibitor.</t>
  </si>
  <si>
    <t>Abstract = Apricitabine is a novel deoxycytidine analogue reverse transcriptase inhibitor with clinical efficacy against both wild-type and drug-resistant HIV.</t>
  </si>
  <si>
    <t>The objective of this study was to evaluate the influence of feeding on apricitabine absorption and plasma pharmacokinetics.</t>
  </si>
  <si>
    <t>Twenty healthy, male, HIV-negative volunteers were recruited for this randomised, open-label, crossover study and administered 1200 mg apricitabine orally either following fasting or a high-fat meal.</t>
  </si>
  <si>
    <t>Multiple blood samples were collected over a time course between 0 and 36 h following dosing, and plasma apricitabine concentration was measured using liquid chromatography-tandem mass spectrometry.</t>
  </si>
  <si>
    <t>Pharmacokinetic parameters were calculated from the drug concentration-time data for apricitabine using noncompartmental methods.</t>
  </si>
  <si>
    <t>Geometric means for maximum concentration (C(max)) and area under the apricitabine concentration versus time curve (AUC) for both the fasted and fed states were calculated and tested for bioequivalence at the 0.05 level by constructing the 90% confidence interval for the ratio of geometric means.</t>
  </si>
  <si>
    <t>Apricitabine was well tolerated by all study participants.</t>
  </si>
  <si>
    <t xml:space="preserve">Plasma concentrations increased rapidly following oral administration, with C(max) being attained within 2 - 4 h. </t>
  </si>
  <si>
    <t>The pharmacokinetics of apricitabine was similar between the two states: the geometric means of both C(max) and AUC increased slightly between fasting and the administration of a high-fat meal, however the 90% confidence intervals around the ratio of the geometric means were within the standard bioequivalence criteria.</t>
  </si>
  <si>
    <t xml:space="preserve">Bioequivalence between the fed and fasting states was identified, </t>
  </si>
  <si>
    <t>indicating that a high-fat meal had no significant impact on the pharmacokinetics of single 1200 mg doses of apricitabine in healthy volunteers.</t>
  </si>
  <si>
    <t>Title = Influence of grape juice and orange juice on the pharmacokinetics and pharmacodynamics of diltiazem in healthy human male subjects.</t>
  </si>
  <si>
    <t>Abstract = The objective was to study the effect of grape juice and orange juice on the pharmacokinetics (PK) and pharmacodynamics (PD) of diltiazem in healthy human volunteers.</t>
  </si>
  <si>
    <t>The study design was open-label, balanced, randomized, 3-period, single-dose and crossover.</t>
  </si>
  <si>
    <t>A group of 12 healthy, adult, male human volunteers received a single oral dose of diltiazem 180 mg extended release capsule on three different occasions: with 200 ml of water, with 200 ml of grape juice and with 200 ml of orange juice in random order.</t>
  </si>
  <si>
    <t>A washout period of 7 days was kept between each study period.</t>
  </si>
  <si>
    <t>Serial blood samples were collected up to 24 h post dose and assayed for diltiazem using a specific and validated HPLC method.</t>
  </si>
  <si>
    <t>Blood pressure (BP) and ECG measurements were done at 0, 1, 2, 3, 4, 6, 8, 10, 12, 16 and 24 h post dose.</t>
  </si>
  <si>
    <t>Analysis of variance was carried out using logarithmic transformations of AUC and Cmax as well as nontransformed tmax.</t>
  </si>
  <si>
    <t>No significant change was observed in heart rate and BP.</t>
  </si>
  <si>
    <t>The median tmax was identical in all three occasions.</t>
  </si>
  <si>
    <t>The 90% CI of the Cmax ratios for orange juice/water were 104.59 - 114.86 and for grape juice/water were 93.91 - 103.13.</t>
  </si>
  <si>
    <t>Similarly, the 90% CI of the AUC0-inf ratios for orange juice and grape juice vs. water were 103.68 - 119.83 and 88.56 - 104.06, respectively.</t>
  </si>
  <si>
    <t xml:space="preserve">Since these values fall within the bioequivalence criteria of 80 - 120% limits, </t>
  </si>
  <si>
    <t>our study demonstrates absence of interaction of diltiazem with grape juice or orange juice.</t>
  </si>
  <si>
    <t>There is no significant influence of grape juice or orange juice on the pharmacokinetics and pharmacodynamics of diltiazem.</t>
  </si>
  <si>
    <t>Title = Bioavailability of a controlled-release cyclobenzaprine tablet and influence of a high fat meal on bioavailability.</t>
  </si>
  <si>
    <t>Abstract = To evaluate the systemic bioavailability of a new controlled release cyclobenzaprine tablet, and the influence of a high fat meal on its bioavailability.</t>
  </si>
  <si>
    <t>24 and 12 healthy male subjects were recruited for the bioavailability and influence of diet studies, respectively.</t>
  </si>
  <si>
    <t>Experimental design for both studies was an open randomized, 2-period, single dose, crossover study.</t>
  </si>
  <si>
    <t>In the bioavailability study, each subject received in different occasions, a single oral dose of cyclobenzaprine of immediate (10 mg) or controlled release (20 mg) tablet, followed by a 2-week washout period.</t>
  </si>
  <si>
    <t>In the influence of diet study, the volunteers received the controlled-release tablet concomitantly with a high fat meal or in a state of fasting.</t>
  </si>
  <si>
    <t>In the bioavailability study, plasma cyclobenzaprine profiles were in agreement with a controlled release system.</t>
  </si>
  <si>
    <t xml:space="preserve">This formulation presented a 92.8% of relative bioavailability (IC 85.5 - 105%) </t>
  </si>
  <si>
    <t>and a significant reduction in Cmax (IC 58 - 65.5%), when compared with equal dose of the immediate release tablet.</t>
  </si>
  <si>
    <t>The presence of food increased AUC (11.6%) and Cmax (48%).</t>
  </si>
  <si>
    <t>For both parameters the calculated 90% confidence interval was not in the bioequivalence interval, 97.4 - 125.8% for AUC and 111.7 - 184.2% for Cmax.</t>
  </si>
  <si>
    <t>The controlled release tablet showed a relative bioavailability comparable with equal dose of the immediate release product</t>
  </si>
  <si>
    <t xml:space="preserve"> and produced a significantly lower Cmax, as expected in a controlled release formulation.</t>
  </si>
  <si>
    <t>The concomitant administration of the tablet with a high fat meal produced an increase on its bioavailability, mainly in Cmax, with no evidence of dose-dumping.</t>
  </si>
  <si>
    <t>Title = Effect of food on the pharmacokinetics of clozapine orally disintegrating tablet 12.5 mg: a randomized, open-label, crossover study in healthy male subjects.</t>
  </si>
  <si>
    <t>Abstract = Food has reportedly not affected the systemic bioavailability of the atypical antipsychotic drug clozapine.</t>
  </si>
  <si>
    <t>However, searches of the medical literature could find no studies to support this food claim for any formulation of clozapine.</t>
  </si>
  <si>
    <t>The purpose of the current study was to assess the effect of food on the bioavailability and pharmacokinetics of clozapine orally disintegrating tablet (ODT) following single 12.5 mg doses in the healthy subjects in fasted and fed conditions.</t>
  </si>
  <si>
    <t>This was a randomized, open-label, two-way crossover study in which healthy males aged 18-45 years completed two dosing periods.</t>
  </si>
  <si>
    <t>In period I, subjects received one dose of clozapine ODT 12.5 mg after an overnight fast and in period II they received one dose of clozapine ODT 12.5 mg within 30 minutes of consuming a high-fat/-calorie breakfast.</t>
  </si>
  <si>
    <t>Venous blood samples were taken at regular intervals before and after study drug administration, and plasma concentrations of clozapine and desmethylclozapine were measured from each blood sample.</t>
  </si>
  <si>
    <t>Standard pharmacokinetic parameters were calculated.</t>
  </si>
  <si>
    <t>Safety and tolerability were also assessed.</t>
  </si>
  <si>
    <t>Twenty-four subjects were enrolled: all the subjects completed the study and were included in the pharmacokinetic analyses.</t>
  </si>
  <si>
    <t>Pharmacokinetic results demonstrated significant differences in mean plasma concentration-time curves between fasted and fed conditions for both clozapine and desmethylclozapine at various time points after administration of a single clozapine ODT 12.5 mg dose.</t>
  </si>
  <si>
    <t>For both clozapine and desmethylclozapine, the lower limits of the 90% confidence intervals (CIs) for the geometric mean fed-to-fasted maximum plasma concentration (C(max)) ratios (0.73 for both clozapine and desmethylclozapine) were below the bioequivalence lower limit, 0.80.</t>
  </si>
  <si>
    <t>The mean C(max) of both clozapine and desmethylclozapine was decreased by approximately 20% when clozapine ODT was administered after a high-fat/-calorie breakfast.</t>
  </si>
  <si>
    <t>However, the 90% CIs for the fed-to-fasted ratios of geometric means of area under the plasma concentration-time curve from time zero to the time of the last measurable concentration (AUC(last)) [1.01, 1.15 for clozapine; 1.00, 1.18 for desmethylclozapine) and from time zero to infinity (AUC(infinity)) [1.03, 1.14 for clozapine; 1.01, 1.15 for desmethylclozapine] were within the bioequivalence boundaries of 0.80-1.25.</t>
  </si>
  <si>
    <t>There were no serious adverse events, discontinuations due to adverse events, or abnormalities in clinical laboratory evaluations.</t>
  </si>
  <si>
    <t>Seventy-one adverse events were reported and 96% were mild in intensity - the most common adverse event was somnolence (42/71 events).</t>
  </si>
  <si>
    <t>Two severe adverse events (syncope, n = 1 fasted subject; vasovagal syncope, n = 1 fed subject) were reported approximately 4 hours after administration of clozapine ODT and asystole (5-10 seconds) was associated with syncope in the fasted subject.</t>
  </si>
  <si>
    <t xml:space="preserve">When compared with drug administration in the fasted state, coadministration of food was shown to decrease the rate of clozapine absorption from clozapine ODT 12.5 mg as assessed by C(max) </t>
  </si>
  <si>
    <t>but had no effect on the extent of clozapine absorption as assessed by AUC(last) and AUC(infinity).</t>
  </si>
  <si>
    <t>The C(max) value for clozapine was approximately 20% lower in the fed versus the fasted state.</t>
  </si>
  <si>
    <t>Thus, clozapine ODT should be administered at least 1 hour before meals or after a light meal.</t>
  </si>
  <si>
    <t>The reported adverse events in 24 healthy male subjects were consistent with those expected from healthy subjects taking oral clozapine.</t>
  </si>
  <si>
    <t>Title = Influence of alcohol on the hemodynamic effects and pharmacokinetic properties of mirodenafil: a single-dose, randomized-sequence, open-label, crossover study in healthy male volunteers in Korea.</t>
  </si>
  <si>
    <t>Abstract = Mirodenafil is a phosphodiesterase type 5 (PDE-5) inhibitor developed for the treatment of erectile dysfunction.</t>
  </si>
  <si>
    <t>Mirodenafil has the possibility of being administered with alcohol.</t>
  </si>
  <si>
    <t>This study assessed the hemodynamic effects and pharmacokinetic properties of mirodenafil administered with alcohol.</t>
  </si>
  <si>
    <t>This single-dose, randomized-sequence, open-label, crossover study was conducted in healthy male volunteers at the Clinical Trials Center, Seoul National University Hospital, Seoul, Korea.</t>
  </si>
  <si>
    <t>Volunteers were randomly allocated to 1 of 3 randomized-sequence groups, each of which consisted of 3 administration phases, each separated by a 1-week washout period: oral mirodenafil 100 mg, alcohol 0.5 g/kg, and both.</t>
  </si>
  <si>
    <t>Vital signs (systolic blood pressure [SBP], dia-stolic BP [DBP], and pulse rate) were measured before (baseline) and at 0.5, 1, 1.5, 2, 2.5, 3, 3.5, 4, 5, 6, 8, 12, and 24 hours after administration.</t>
  </si>
  <si>
    <t>Because volunteers were given a standardized meal at 4 hours after mirodenafil and/or alcohol administration, hemody-namic results were assessed using the maximum decrease from baseline during a period of up to 4 hours after administration.</t>
  </si>
  <si>
    <t>For pharmacokinetic assessment, serial blood samples were collected before (baseline) and at 0.5, 1, 1.25, 1.5, 2, 2.5, 3, 4, 6, 8, 12, and 24 hours after administration.</t>
  </si>
  <si>
    <t>Tolerability was assessed using monitoring of adverse events (AEs), clinical laboratory parameters, and results of 12-lead electrocardiography.</t>
  </si>
  <si>
    <t>A total of 20 subjects participated in the study (mean [range] age, 25.5 years [20-41 years]; weight, 69.8 kg [57.4-87.2 kg]; and height, 174.7 cm [168-186 cm]).</t>
  </si>
  <si>
    <t>Up to 4 hours after the administration of mirodenafil, alcohol, and mirodenafil + alcohol, the mean (SD) maximum decreases in SBP were 8.5 (3.5), 13.5 (7.8), and 15.1 (6.7) mm Hg, respectively, and the maximum decreases in DBP were 6.4 (4.8), 13.3 (7.4), and 13.8 (5.2) mm Hg.</t>
  </si>
  <si>
    <t>Simultaneous administration of mirodenafil + alcohol was associated with additional mean (95% CI) decreases in SBP and DBP of 1.7 mm Hg (-6.0 to 2.6 mm Hg) and 0.6 mm Hg (-4.7 to 3.6 mm Hg) compared with alcohol alone.</t>
  </si>
  <si>
    <t>Pharmacokinetic parameters of mirodenafil were not significantly different when the drug was administered with or without alcohol.</t>
  </si>
  <si>
    <t>The mean (SD) AUC(0-t) values were 842.0 (434.7) ng/mL/h with mirodenafil and 833.4 (398.2) ng/mL/h with mirodenafil + alcohol.</t>
  </si>
  <si>
    <t>The most common AEs considered at least possibly related to study drug were nasal congestion (7 subjects [35%]), headache (3 [15%]), nausea (1 [5%]), and hiccups (1 [5%]).</t>
  </si>
  <si>
    <t>The concurrent administration of mirodenafil with alcohol was not associated with clinically significant hemodynamic changes in these healthy male volunteers in Korea.</t>
  </si>
  <si>
    <t>The pharmacoki-netics of mirodenafil were not significantly altered by this concurrent administration.</t>
  </si>
  <si>
    <t>Mirodenafil administered with alcohol had a tolerability profile comparable to that of mirodenafil alone.</t>
  </si>
  <si>
    <t>Title = Grapefruit juice enhances the exposure to oral oxycodone.</t>
  </si>
  <si>
    <t>Abstract = Grapefruit juice alters the concentrations of many CYP3A substrates.</t>
  </si>
  <si>
    <t>The objective of this study was to examine the effect of grapefruit juice on the pharmacokinetics and pharmacodynamics of oral oxycodone in a randomized cross-over study with two phases at an interval of 4 weeks.</t>
  </si>
  <si>
    <t>Twelve healthy volunteers ingested 200 ml of grapefruit juice or water t.i.d. for 5 days.</t>
  </si>
  <si>
    <t>An oral dose of oxycodone hydrochloride 10 mg was administered on day 4.</t>
  </si>
  <si>
    <t>Oxycodone, noroxycodone, oxymorphone and noroxymorphone concentrations were analysed from the plasma samples for 48 hr and behavioural and analgesic effects were recorded for 12 hr.</t>
  </si>
  <si>
    <t>Grapefruit juice increased the mean area under the oxycodone concentration-time curve (AUC(0-âˆž) ) by 1.7-fold (p&amp;lt;0.001), the peak plasma concentration by 1.5-fold (p&amp;lt;0.001) and the half-life of oxycodone by 1.2-fold (p&amp;lt;0.001) as compared to the water.</t>
  </si>
  <si>
    <t>The metabolite-to-parent AUC(0-âˆž) ratios (AUC(m)/AUC(p) ) of noroxycodone and noroxymorphone decreased by 44% (p&amp;lt;0.001) and 45% (p&amp;lt;0.001), respectively.</t>
  </si>
  <si>
    <t>Oxymorphone AUC(0-âˆž) increased by 1.6-fold (p&amp;lt;0.01) after grapefruit juice,</t>
  </si>
  <si>
    <t xml:space="preserve"> but the AUC(m)/AUC(p) remained unchanged.</t>
  </si>
  <si>
    <t xml:space="preserve">Pharmacodynamic changes were modest </t>
  </si>
  <si>
    <t>and only self-reported performance significantly impaired after grapefruit juice.</t>
  </si>
  <si>
    <t>Analgesic effects were not influenced.</t>
  </si>
  <si>
    <t xml:space="preserve">Grapefruit juice inhibited the CYP3A4-mediated first-pass metabolism of oxycodone, </t>
  </si>
  <si>
    <t xml:space="preserve">decreased the formation of noroxycodone and noroxymorphone </t>
  </si>
  <si>
    <t>and increased that of oxymorphone.</t>
  </si>
  <si>
    <t>We conclude that dietary consumption of grapefruit products may increase the concentrations and effects of oxycodone in clinical use.</t>
  </si>
  <si>
    <t>Title = Grapefruit juice greatly reduces the plasma concentrations of the OATP2B1 and CYP3A4 substrate aliskiren.</t>
  </si>
  <si>
    <t>Abstract = In a randomized crossover study, 11 healthy volunteers ingested 200 ml of grapefruit juice or water three times a day for 5 days.</t>
  </si>
  <si>
    <t>On day 3, they ingested a single 150-mg dose of aliskiren.</t>
  </si>
  <si>
    <t>Grapefruit juice reduced aliskiren peak plasma concentration (C(max)) by 81% (range, 42-91%, P &amp;lt; 0.001), area under the plasma aliskiren concentration-time curve (AUC)(0-infinity) by 61% (range, 15-72%, P &amp;lt; 0.001), and elimination half-life (t(1/2)) from 26.1 to 23.6 h (P = 0.020).</t>
  </si>
  <si>
    <t>Therefore, concomitant use of aliskiren and grapefruit juice is best avoided.</t>
  </si>
  <si>
    <t>Title = Effect of food on the pharmacokinetic profile of etamicastat (BIA 5-453).</t>
  </si>
  <si>
    <t>Abstract = Etamicastat is a novel, potent, and reversible peripheral dopamine-Î²-hydroxylase inhibitor that has been administered orally at doses up to 600â€‰mg once daily for 10 days to male healthy volunteers and appears to be well tolerated.</t>
  </si>
  <si>
    <t>The aim of this study was to investigate the effect of food on the pharmacokinetics of etamicastat.</t>
  </si>
  <si>
    <t>A single-center, open-label, randomized, two-way crossover study in 12 healthy male subjects was performed.</t>
  </si>
  <si>
    <t>Subjects were administered a single dose of etamicastat 200â€‰mg following either a standard high-fat and high-calorie content meal (test) or 10 hours of fasting (reference).</t>
  </si>
  <si>
    <t>The statistical method for testing the effect of food on the pharmacokinetic parameters of interest was based upon the 90% confidence interval (CI) for the test/reference geometric mean ratio (GMR).</t>
  </si>
  <si>
    <t>The parameters of interest were maximum plasma concentration (C(max)), area under the plasma concentration-time curve (AUC) from time zero to the last measurable concentration (AUC(last)), and AUC from time zero to infinity (AUC(âˆž)).</t>
  </si>
  <si>
    <t>Bioequivalence was assumed when the 90% CI fell within the recommended acceptance interval (80, 125).</t>
  </si>
  <si>
    <t>Etamicastat C(max), AUC(last), and AUC(âˆž) were 229â€‰ng/mL, 1856â€‰ngâ€‰Â·â€‰h/mL, and 2238â€‰ngâ€‰Â·â€‰h/mL, respectively, following etamicastat in the fasting, and 166â€‰ng/mL, 1737â€‰ngâ€‰Â·â€‰h/mL, and 2119â€‰ngâ€‰Â·â€‰h/mL, respectively, following etamicastat in the fed condition.</t>
  </si>
  <si>
    <t>Etamicastat test/reference GMR was 72.27% (90% CI 64.98, 80.38) for C(max), 93.59% (90% CI 89.28, 98.11) for AUC(last), and 96.47% (90% CI 91.67, 101.53) for AUC(âˆž).</t>
  </si>
  <si>
    <t>Time to C(max) was prolonged by the presence of food (pâ€‰&amp;lt;â€‰0.001).</t>
  </si>
  <si>
    <t>The C(max), AUC(last), and AUC(âˆž) values of the inactive metabolite BIA 5-961 were 275â€‰ng/mL, 1827â€‰ngâ€‰Â·â€‰h/mL, and 2009â€‰ngâ€‰Â·â€‰h/mL, respectively, in the fasting, and 172â€‰ng/mL, 1450â€‰ngâ€‰Â·â€‰h/mL, and 1677â€‰ngâ€‰Â·â€‰h/mL, respectively, in the fed condition.</t>
  </si>
  <si>
    <t>BIA 5-961 test/reference GMR was 62.42% (90% CI 56.77, 68.63) for C(max), 79.41% (90% CI 56.77, 68.63) for AUC(last), and 83.47% (90% CI 76.62, 90.93) for AUC(âˆž).</t>
  </si>
  <si>
    <t>A total of six mild to moderate unspecific adverse events were reported by four subjects.</t>
  </si>
  <si>
    <t>There was no clinically significant abnormality in laboratory assessments.</t>
  </si>
  <si>
    <t>Etamicastat was well tolerated.</t>
  </si>
  <si>
    <t xml:space="preserve">The C(max) of etamicastat decreased 28% following oral administration of etamicastat in the presence of food, </t>
  </si>
  <si>
    <t>while AUC remained within the pre-defined acceptance interval.</t>
  </si>
  <si>
    <t xml:space="preserve">The delay in absorption and decrease in peak exposure of etamicastat is not clinically significant, and </t>
  </si>
  <si>
    <t>therefore etamicastat could be administered without regard to meals.</t>
  </si>
  <si>
    <t>EudraCT No. 2007-006530-33.</t>
  </si>
  <si>
    <t>Title = Evaluation of the effects of a high-fat meal on the oral bioavailability of a single dose of preladenant in healthy subjects.</t>
  </si>
  <si>
    <t>Abstract = The aim of this study was to evaluate the effect of food on the oral bioavailability of preladenant, a novel adenosine A(2A) receptor antagonist.</t>
  </si>
  <si>
    <t>This open-label, randomized, single-dose, 2-way crossover study evaluated the effects of a high-fat, high-calorie meal on the pharmacokinetics of preladenant and its metabolite (SCH434748) following oral administration of a single 25-mg preladenant capsule to 24 healthy subjects.</t>
  </si>
  <si>
    <t>When administered with food, the time of maximum concentration (T(max)) of preladenant was prolonged compared with administration in the fasting state.</t>
  </si>
  <si>
    <t xml:space="preserve">Whereas T(max) was increased from 0.9 hours to 2.6 hours </t>
  </si>
  <si>
    <t xml:space="preserve">and maximum concentration (C(max)) was decreased (from 212 ng/mL to 128 ng/mL), </t>
  </si>
  <si>
    <t>the extent of absorption (area under the plasma concentration-time curve from time 0 to time of final quantifiable sample, or AUC([tf])) was unaffected by the meal.</t>
  </si>
  <si>
    <t xml:space="preserve">Similarly, SCH434748 T(max) was prolonged in the fed state, </t>
  </si>
  <si>
    <t>and C(max) decreased from 43.7 ng/mL to 28.6 ng/mL.</t>
  </si>
  <si>
    <t>The assessment of AUC([tf]) and area under the plasma concentration-time curve from time 0 to infinity [AUC([I])] together suggests that the AUC for the metabolite remained unchanged.</t>
  </si>
  <si>
    <t>No serious, significant, or unexpected adverse events occurred.</t>
  </si>
  <si>
    <t>In summary, food delays absorption and reduces peak exposure (C(max)).</t>
  </si>
  <si>
    <t xml:space="preserve"> but does not alter the extent of preladenant exposure (AUC)</t>
  </si>
  <si>
    <t>These small changes are unlikely to be of clinical importance.</t>
  </si>
  <si>
    <t>A single 25-mg dose of preladenant is safe and well tolerated in healthy subjects under both fed and fasting conditions.</t>
  </si>
  <si>
    <t>Title = Food effects on the pharmacokinetics of doxylamine hydrogen succinate 25â€‰mg film-coated tablets: a single-dose, randomized, two-period crossover study in healthy volunteers.</t>
  </si>
  <si>
    <t>Abstract = Doxylamine succinate, an ethanolamine-based antihistamine, is used in the short-term management of insomnia because of its sedative effects.</t>
  </si>
  <si>
    <t>The data available on the pharmacokinetic profile of doxylamine in humans are limited, notwithstanding that this drug has been marketed in European countries for more than 50 years.</t>
  </si>
  <si>
    <t>In fact, no data on the effect of food on the pharmacokinetic parameters of doxylamine are available.</t>
  </si>
  <si>
    <t>The objective of this study was to evaluate the pharmacokinetic parameters of doxylamine following a single oral dose of doxylamine hydrogen succinate 25â€‰mg in healthy human subjects under fed and fasting conditions.</t>
  </si>
  <si>
    <t>This was a single-center, randomized, single-dose, laboratory-blinded, two-period, two-sequence, crossover study.</t>
  </si>
  <si>
    <t>The study was conducted in a phase I clinical unit.</t>
  </si>
  <si>
    <t>A single oral dose of doxylamine hydrogen succinate 25â€‰mg (equivalent to 17.4â€‰mg of doxylamine base) was administered to healthy volunteers under either fed conditions (high-fat, high-calorie food intake) or fasting conditions in each study period.</t>
  </si>
  <si>
    <t>The drug administrations were separated by a wash-out period of seven calendar days.</t>
  </si>
  <si>
    <t>Plasma samples were collected for up to 60 hours postdose, and plasma doxylamine concentrations were determined by a high-performance liquid chromatography method with tandem mass spectrometry detection.</t>
  </si>
  <si>
    <t>Pharmacokinetic parameters were calculated using noncompartmental analysis.</t>
  </si>
  <si>
    <t>Safety was evaluated through assessment of adverse events, standard laboratory evaluations, vital signs, and 12-lead electrocardiography.</t>
  </si>
  <si>
    <t>In total, 24 healthy subjects (12 male and 12 female) were included in the study.</t>
  </si>
  <si>
    <t>Doxylamine succinate 25â€‰mg tablets exhibited similar oral bioavailability of doxylamine in the fasting state (mean maximum plasma drug concentration [C(max)] 118.21â€‰ng/mL, coefficient of variation [CV] 19.2%; mean area under the plasma concentration time curve from time zero to time t [AUC(t)] 1746.97â€‰ngâ€‰Â·â€‰h/mL, CV 31.6%) and in the fed state (mean C(max) 120.99â€‰ng/mL, CV 15.0%; mean AUC(t) 1712.20â€‰ngâ€‰Â·â€‰h/mL, CV 26.7%).</t>
  </si>
  <si>
    <t>No statistically significant between-treatment differences were observed for any of the pharmacokinetic parameters under study.</t>
  </si>
  <si>
    <t>The fed : fasting ratios of the geometric least squares means with corresponding 90% confidence intervals for C(max) and AUC(t) were within the range of 80-125%.</t>
  </si>
  <si>
    <t>High-fat, high-calorie food intake does not affect the kinetics of doxylamine in healthy subjects.</t>
  </si>
  <si>
    <t>The drug was safe and well tolerated by the subjects in this study.</t>
  </si>
  <si>
    <t>Title = Effects of food intake on the pharmacokinetic properties of mirabegron oral controlled-absorption system: a single-dose, randomized, crossover study in healthy adults.</t>
  </si>
  <si>
    <t>Abstract = Mirabegron is a Î²3-adrenoceptor agonist used for the treatment of overactive bladder.</t>
  </si>
  <si>
    <t>Mirabegron is formulated as an extended-release tablet using oral controlled-absorption system (OCAS) technology.</t>
  </si>
  <si>
    <t>This study was designed to assess the effects of food on the pharmacokinetic properties of mirabegron OCAS in accordance with regulatory requirements to support dosing recommendations.</t>
  </si>
  <si>
    <t>In this single-dose, randomized, open-label, 3-period, parallel-dose-group, crossover study, mirabegron OCAS 50 or 100 mg was administered orally to healthy adult subjects in the fasted state or after a high- or low-fat breakfast.</t>
  </si>
  <si>
    <t>Dose administrations were separated by a washout period of at least 10 days.</t>
  </si>
  <si>
    <t>Blood samples were drawn up to 96 hours after dosing, and plasma concentrations of mirabegron were analyzed by LC/MS-MS. PK properties were determined using noncompartmental methods.</t>
  </si>
  <si>
    <t xml:space="preserve">Primary end points for the assessment of food effects were Cmax and AUC0-âˆž. </t>
  </si>
  <si>
    <t>For tolerability assessment, adverse events (AEs) were monitored using investigators' questionnaires and subjects' spontaneous reports, vital sign measurements, hematology, clinical chemistry, and ECG.</t>
  </si>
  <si>
    <t>Thirty-eight subjects (male, 50%; mean age, 32.1 years; mean weight, 77.3 kg; race, 76.3% white) were enrolled in the 50-mg dose group and 38 subjects (male, 52.6%; mean age, 30.9 years; mean weight, 74.5 kg; race, 63.2% white) in the 100-mg dose group.</t>
  </si>
  <si>
    <t xml:space="preserve">With either fed condition or dose, the 90% CIs for the fed/fasted ratios of both Cmax and AUC0-âˆž of mirabegron fell below the predetermined range for bioequivalence (80.0%-125.0%), </t>
  </si>
  <si>
    <t>suggesting that food had no effect on exposure to mirabegron OCAS.</t>
  </si>
  <si>
    <t>With the 50-mg dose, mirabegron Cmax was reduced by 45% with a high-fat breakfast compared with fasted conditions (geometric mean ratio [GMR], 54.8% [90% CI, 43.7%-68.6%]) and AUC0-âˆž, by 17% (GMR, 83.2% [90% CI, 74.2%-93.4%]).</t>
  </si>
  <si>
    <t>With the 100-mg dose, mirabegron Cmax and AUC0-âˆž were reduced by 39% (GMR, 61.3% [90% CI, 47.8%-78.7%]) and 18% (82.4% [72.6%-93.5%]), respectively, after a high-fat breakfast.</t>
  </si>
  <si>
    <t>With the 50-mg dose, mirabegron Cmax was decreased by 75% (GMR, 25.0% [90% CI, 19.9%-31.3%]) and AUC0-âˆž by 51% (48.7% [43.3%-54.7%]) after a low-fat breakfast.</t>
  </si>
  <si>
    <t xml:space="preserve">Corresponding reductions with the 100-mg dose were 64% (GMR, 36.3% [90% CI, 28.2%-46.8%]) for Cmax and 47% (GMR, 53.2% [90% CI, 46.8%-60.5%]) for AUC0-âˆž. </t>
  </si>
  <si>
    <t>The fed/fasted ratios for mirabegron Cmax and AUC0-âˆž were in general independent of dose or sex.</t>
  </si>
  <si>
    <t>Food delayed Tmax compared with the fasted state, with similar increases with the high- and low-fat meals (0.9 hours with 50 mg and 1.5-2.0 hours with 100 mg).</t>
  </si>
  <si>
    <t>Mirabegron was generally well tolerated, with no apparent difference in AE frequency between the fasted and fed states.</t>
  </si>
  <si>
    <t>Mirabegron OCAS tablets exhibited a decrease in mirabegron plasma exposure with food that was independent of dose (50 or 100 mg) or gender but dependent on meal composition.</t>
  </si>
  <si>
    <t>A greater reduction in mirabegron exposure was observed after a low-fat breakfast compared with after a high-fat breakfast.</t>
  </si>
  <si>
    <t xml:space="preserve">Based on findings from previous studies, </t>
  </si>
  <si>
    <t>the effects of food observed in this study do not warrant dose adjustment in clinical practice.</t>
  </si>
  <si>
    <t>ClinicalTrials.gov identifier: NCT00939757.</t>
  </si>
  <si>
    <t>Title = Effects of iron on the pharmacokinetics of paracetamol in saliva.</t>
  </si>
  <si>
    <t>Abstract = Paracetamol has been reported to chelate with iron.</t>
  </si>
  <si>
    <t>It was found that no in vitro reaction between ferrous ion and paracetamol.</t>
  </si>
  <si>
    <t>Other studies found that there is an aerobic (in the gastrointestinal tract) oxidation of ferrous ion to ferric ion caused in iron-paracetamol in vivo reactions.</t>
  </si>
  <si>
    <t>The objective of this study was to determine if iron interacts with paracetamol and reduces paracetamol absorption.</t>
  </si>
  <si>
    <t>A randomized, double-blind, cross-over study design was used to assess the in vivo interaction of paracetamol and ferrous ion.</t>
  </si>
  <si>
    <t>Paracetamol (1.0 g) was co-ignested alone or with (300 mg) ferrous sulphate by ten healthy male volunteers, using saliva drug levels as a parameter.</t>
  </si>
  <si>
    <t>Concomitant administration of ferrous sulphate and paracetamol, decreased AUC8 from 42.88 +/- 3.8-34.25 +/- 2.8 microg h mL(-1) (p = 0.04) and Cmax from 18.75 +/- 1.9 to 15.9 +/- 1.7 microg mL(-1) (p = 0.11), while no change in tmax (p = 0.5) was originated.</t>
  </si>
  <si>
    <t xml:space="preserve">A significant difference was found in the paracetamol pharmacokinetic parameter oral clearance (C1/F) (p = 0.02) </t>
  </si>
  <si>
    <t>and slightly increased in volume of distribution (V(d)/F) (p = 0.10).</t>
  </si>
  <si>
    <t>Co-administration of iron and paracetamol results in decreased paracetamol absorption due to an interaction between iron and paracetamol.</t>
  </si>
  <si>
    <t>Title = Interaction between marihuana and ethanol: effects on psychomotor performance.</t>
  </si>
  <si>
    <t>Abstract = This is a report of the results of a placebo-controlled study in which the effects of the interaction between ethanol and marihuana on drug plasma concentrations, subjective ratings of intoxication, heart rate acceleration, and psychomotor performance were investigated.</t>
  </si>
  <si>
    <t>Six healthy, male, paid volunteers, moderate users of ethanol and marihuana, participated in the study.</t>
  </si>
  <si>
    <t>Ethanol (0.42 g/kg, 0.85 g/kg, or placebo) was administered over a 30-min interval.</t>
  </si>
  <si>
    <t>Fifteen minutes later the subjects smoked, in their customary manner, NIDA cigarettes containing 2.4% or 0.0004% (placebo) delta-9-tetrahydrocannabinol (THC).</t>
  </si>
  <si>
    <t>Each subject was tested in a single-blind, latin-square crossover design with the following six conditions: placebo ethanol/placebo marihuana; low dose ethanol/placebo marihuana; high dose ethanol/placebo marihuana; placebo ethanol/marihuana; low dose ethanol/marihuana; and high dose ethanol/marihuana.</t>
  </si>
  <si>
    <t>The variables measured in the study were: (a) subjective rating of ethanol and/or marihuana intoxication; (b) heart rate; (c) accuracy and latency of response in the Simulator Evaluation of Drug Impairment (SEDI) task; (d) blood ethanol concentration by gas chromatography; and (e) plasma concentration of THC by radioimmunoassay.</t>
  </si>
  <si>
    <t>The results indicate that the decrements due to ethanol in performance of skills necessary to drive an automobile were significantly enhanced by marihuana in an additive and perhaps synergistic manner.</t>
  </si>
  <si>
    <t>The administration of ethanol prior to marihuana smoking did not produce significant effects on the subjective rating of "high," heart rate acceleration, or THC plasma concentration.</t>
  </si>
  <si>
    <t>Title = Kinetic and dynamic interaction of brotizolam and ethanol.</t>
  </si>
  <si>
    <t>Abstract = Thirteen healthy male volunteers ingested a single 0.25 mg dose of the thienodiazepine hypnotic, brotizolam, on two occasions: once with a typical social cocktail (containing 60 ml of vodka), and in a second trial with an 'ethanol-placebo' cocktail.</t>
  </si>
  <si>
    <t>Brotizolam kinetics were determined from multiple plasma concentrations measured during the 24 h after dosage.</t>
  </si>
  <si>
    <t>Coadministration of brotizolam with ethanol, as opposed to the placebo cocktail, slightly imparied brotizolam clearance (1.85 vs 2.19 ml min-1 kg-1 P less than 0.005), increased peak plasma concentrations (5.3 vs 4.3 ng ml-1, P less than 0.05), and prolonged elimination half-life (5.2 vs 4.4 h, P less than 0.05).</t>
  </si>
  <si>
    <t>There was evidence of impairment of performance,</t>
  </si>
  <si>
    <t xml:space="preserve"> although not statistically significant, </t>
  </si>
  <si>
    <t>for the first 4-6 h after brotizolam dosage in the reaction time test, the digit-symbol substitution test, and a tracking task.</t>
  </si>
  <si>
    <t>None of these was enhanced by ethanol.</t>
  </si>
  <si>
    <t>In both trials, brotizolam produced significant increases in self-rated perceptions of sedation, fatigue, feeling 'spaced-out', and thinking slowed down.</t>
  </si>
  <si>
    <t>These effects were more intense during the brotizolam-ethanol as compared to brotizolam-placebo.</t>
  </si>
  <si>
    <t>In both trials, recovery was essentially complete by 6-8 h after dosage.</t>
  </si>
  <si>
    <t>Coadministration of brotizolam with ethanol produces a small but significant impairment of brotizolam clearance.</t>
  </si>
  <si>
    <t>Brotizolam produced self-rated perceptions of sedation and fatigue during 4-6 h after dosage, but objective impairment of psychomotor performance was minimal.</t>
  </si>
  <si>
    <t xml:space="preserve">Subjective perceptions of sedation were enhanced by ethanol coadministration, </t>
  </si>
  <si>
    <t>but the effects on psychomotor performance were not.</t>
  </si>
  <si>
    <t>Title = An investigation into the interaction between ethanol at low doses and the benzodiazepines nitrazepam and temazepam on psychomotor performance in normal subjects.</t>
  </si>
  <si>
    <t>Abstract = Ten healthy male volunteers received, in randomized order, temazepam 20 mg, nitrazepam 5 mg or placebo in combination with ethanol 0.1, 0.2 or 0.4 g/kg.</t>
  </si>
  <si>
    <t>Psychomotor tests were performed at regular intervals over 8 h.</t>
  </si>
  <si>
    <t xml:space="preserve"> Ethanol alone at 0.4 g/kg significantly showed simple reaction time for between 30 and 60 min,</t>
  </si>
  <si>
    <t xml:space="preserve"> whereas nitrazepam (5 mg) or temazepam (20 mg) plus the placebo alcohol dose (0.1 g/g) had no significant effect.</t>
  </si>
  <si>
    <t>The benzodiazepines and ethanol (0.2 and 0.4 g/kg) in combination showed no potentiation or prolongation of action.</t>
  </si>
  <si>
    <t>Both ethanol and the two benzodiazepines significantly reduced critical flicker detection in themselves and, in combination, had additive effects.</t>
  </si>
  <si>
    <t>Only nitrazepam and temazepam produced decreases in performance in the code substitution (DSST) test, and the time course of action of nitrazepam was markedly longer than that of temazepam.</t>
  </si>
  <si>
    <t>Ethanol alone had no detectable effect on immediate recall, prompted recall, learning, or word recognition tests.</t>
  </si>
  <si>
    <t>Both benzodiazepines reduced immediate and prompted recall and nitrazepam, in addition, reduced word recognition ability.</t>
  </si>
  <si>
    <t>It is concluded that the spectrum of CNS depressant actions of ethanol and the benzodiazepines are different</t>
  </si>
  <si>
    <t xml:space="preserve"> and that there is no evidence of a potentiation or prolongation of their effects by concomitant administration of the doses used in the present study.</t>
  </si>
  <si>
    <t>Title = Grapefruit juice-felodipine interaction: reproducibility and characterization with the extended release drug formulation.</t>
  </si>
  <si>
    <t>Abstract = 1. Felodipine 10 mg extended release was administered with 250 ml regular-strength grapefruit juice or water in a randomized crossover manner followed by a second grapefruit juice treatment in 12 healthy men.</t>
  </si>
  <si>
    <t>The pharmacokinetics of felodipine and primary oxidative metabolite, dehydrofelodipine, were evaluated.</t>
  </si>
  <si>
    <t>2. Initial grapefruit juice treatment increased felodipine AUC (mean +/- s.d.; 56.6 +/- 21.9 vs 28.1 +/- 11.5 ng ml-1 h; P &amp;lt; 0.001) and Cmax (8.1 +/- 2.5 vs 3.3 +/- 1.2 ng ml-1; P &amp;lt; 0.001) compared with water.</t>
  </si>
  <si>
    <t>Felodipine tmax (median; 2.8 vs 3.0 h) and t1/2 (7.3 +/- 3.7 vs 6.9 +/- 3.6 h) were not altered.</t>
  </si>
  <si>
    <t>3. Readministration of felodipine with grapefruit juice produced mean felodipine AUC (61.5 +/- 32.2 ng ml-1 h) and Cmax (8.4 +/- 4.8 ng ml-1) which were similar to the initial grapefruit juice treatment 1-3 weeks previously.</t>
  </si>
  <si>
    <t>Felodipine AUC (r = 0.73, P &amp;lt; 0.01) and Cmax (r = 0.69, P &amp;lt; 0.02) correlated between grapefruit juice treatments among individuals.</t>
  </si>
  <si>
    <t>4. The % increase in felodipine AUC with the initial grapefruit juice treatment compared with water correlated with the % increase in felodipine Cmax among individuals (r = 0.80, P &amp;lt; 0.01).</t>
  </si>
  <si>
    <t>Dehydrofelodipine AUC (74.7 +/- 28.7 vs 48.5 +/- 16.3 ng ml-1 h; P &amp;lt; 0.01) and Cmax (12.1 +/- 2.9 vs 7.9 +/- 2.6 ng ml-1; P &amp;lt; 0.01) were augmented with grapefruit juice compared with water.(ABSTRACT TRUNCATED AT 250 WORDS)</t>
  </si>
  <si>
    <t>Title = Influence of food on the oral bioavailability of loratadine and pseudoephedrine from extended-release tablets in healthy volunteers.</t>
  </si>
  <si>
    <t>Abstract = The effect of a high-fat breakfast on the bioavailability of the components of an extended-release tablet containing 10 mg loratadine in the immediate-release coating and 240 mg pseudoephedrine sulfate in the extended-release core was studied in 24 healthy male volunteers in a single-dose, two-way crossover study.</t>
  </si>
  <si>
    <t>The drug was administered after a 10-hour overnight fast or within 5 minutes of consuming a standardized high-fat breakfast.</t>
  </si>
  <si>
    <t>Serial blood samples were collected over a 48-hour period, and plasma was analyzed for loratadine and its active metabolite descarboethoxyloratadine (DCL), and pseudoephedrine.</t>
  </si>
  <si>
    <t>For pseudoephedrine, maximum concentration (Cmax) and area under the concentration-time curve extrapolated to infinity (AUCzero-infinity) were similar after both treatments, indicating no relevant food effect on the bioavailability of pseudoephedrine.</t>
  </si>
  <si>
    <t>Also, the absorption profiles of pseudoephedrine (from Wagner-Nelson analysis) were similar for the fed and fasted treatments, indicating no apparent differences in absorption.</t>
  </si>
  <si>
    <t>Plasma concentration-time profiles and values for Cmax and AUCzero-infinity of DCL were similar for the two treatments, indicating no relevant food effect on the pharmacokinetics of DCL.</t>
  </si>
  <si>
    <t>In contrast, for loratadine, administration with food resulted in a significantly increased mean Cmax (53%) and AUC from time zero to the final quantifiable sample (AUCif) (76%).</t>
  </si>
  <si>
    <t>However, the resultant Cmax and AUC of loratadine under fed conditions were well below</t>
  </si>
  <si>
    <t xml:space="preserve">  those previously obtained at steady-state after multiple-dose administration of loratadine (40 mg/day)that were shown to be safe and well-tolerated in several clinical studies.</t>
  </si>
  <si>
    <t>The effect of food on the bioavailability and pharmacokinetic profiles of the components of a combination loratadine/pseudoephedrine extended-release tablet is not likely to be clinically significant.</t>
  </si>
  <si>
    <t>Title = Pharmacokinetic properties of YM17E, an inhibitor of acyl coenzyme A: cholesterol acyl transferase, and serum cholesterol levels in healthy volunteers.</t>
  </si>
  <si>
    <t>Abstract = We conducted a single and repeat oral dose study of YM17E, a novel inhibitor of acyl coenzyme A (CoA): cholesterol acyltransferase, in healthy male volunteers to evaluate the pharmacokinetic profile, tolerability and effect of the drug on serum cholesterol.</t>
  </si>
  <si>
    <t>In the single administration study, YM17E was administered after a meal to two groups of subjects (each containing six subjects taking the drug and three taking placebo) receiving 3, 60 and 300 mg or 15, 60 and 450 mg YM17E, respectively.</t>
  </si>
  <si>
    <t>Plasma concentrations of unchanged drug following single oral administration at 3-300 mg after a meal increased with increasing dose.</t>
  </si>
  <si>
    <t>In contrast, plasma concentrations after administration of 450 mg were almost the same as after 300 mg.</t>
  </si>
  <si>
    <t>Unchanged YM17E was not detected in urine after single administration, suggesting that it was excreted via the bile or urine after metabolism.</t>
  </si>
  <si>
    <t>Five active metabolites (M1, M2-a, M2-b, M3 and M4) were observed in plasma at concentrations comparable to those of unchanged YM17E.</t>
  </si>
  <si>
    <t>Their plasma concentrations increased in a slightly greater than dose-dependent manner from 3 to 300 mg.</t>
  </si>
  <si>
    <t>The effect of food was studied in an open crossover design with a 1-week washout period.</t>
  </si>
  <si>
    <t>Twelve subjects received 150 mg YM17E in both the fasted and post-prandial states.</t>
  </si>
  <si>
    <t>The AUC and Cmax after fasting were closely similar to those after a meal, showing that bioavailability was not affected by food intake.</t>
  </si>
  <si>
    <t>In the repeated oral dose study, the subjects received test drug at 150 mg or 300 mg (n = 6 each) or placebo (n = 3) twice a day (after breakfast and after dinner) for 7 days.</t>
  </si>
  <si>
    <t>On days 1 and 7, the subjects received YM17E once a day (after breakfast) for evaluation of pharmacokinetic properties.</t>
  </si>
  <si>
    <t>After repeated oral administration of 150 mg b.d., plasma concentrations reached steady state by day 5 (mean Cmin 48.6 ng.ml-1).</t>
  </si>
  <si>
    <t xml:space="preserve">After repeated administration of 300 mg b.d., plasma concentrations prior to each daily morning dose increased up to the 5th day (mean Cmin 166.6 ng.ml-1) </t>
  </si>
  <si>
    <t>and then tended to decrease until the 7th day.</t>
  </si>
  <si>
    <t xml:space="preserve">No significant signs, symptoms or changes in serum cholesterol levels were observed during the single and repeated oral dose studies at 150 mg b.d. </t>
  </si>
  <si>
    <t>Although statistical analysis was not conducted because of the small number of subjects, all subjects receiving repeated oral administration of 300 mg twice daily showed a 25% decrease in serum cholesterol level on day 7, but also the simultaneous occurrence of diarrhoea.</t>
  </si>
  <si>
    <t>Title = Sertraline. Chronopharmacokinetics and the effect of coadministration with food.</t>
  </si>
  <si>
    <t>Abstract = Two nonblinded single-dose randomised 3-way crossover studies were conducted in healthy male volunteers to determine the effect of the time of administration (morning vs evening) and the effect of food on the pharmacokinetics of sertraline tablets.</t>
  </si>
  <si>
    <t>There were no significant treatment effects on the mean area under the plasma concentration-time curve (AUC), mean peak plasma sertraline concentration (Cmax), mean time to reach Cmax (tmax), mean terminal elimination half-life, or the mean elimination rate constant in either study.</t>
  </si>
  <si>
    <t>The results of these 2 studies show that the bioavailability and elimination of sertraline tablets are not influenced by the time of administration or administration with or without food.</t>
  </si>
  <si>
    <t>Thus, sertraline tablets offer the flexibility of morning or evening administration, to patients in the fasting or nonfasting state.</t>
  </si>
  <si>
    <t>Title = The interaction effect of grapefruit juice is maximal after the first glass.</t>
  </si>
  <si>
    <t>Abstract = To compare the acute effect of grapefruit juice intake on the pharmacokinetics and haemodynamic effects of felodipine ER tablets with the interaction after 14 days intake of drug with juice.</t>
  </si>
  <si>
    <t>Twelve healthy male volunteers were included in this cross-over trial and randomly allocated to a daily intake of a 10-mg felodipine extended release tablet with water or grapefruit juice for 14 days.</t>
  </si>
  <si>
    <t>The two study periods were separated by at least 14 days.</t>
  </si>
  <si>
    <t>The pharmacokinetics of felodipine and dehydrofelodipine, as well as the haemodynamic effects of the drug, were studied during day 1 and 14 in each period.</t>
  </si>
  <si>
    <t>Similarly to previous single-dose studies, the treatment during the first day with grapefruit juice increased the AUC (+73%) and Cmax (+138%) of felodipine when compared with the control treatment.</t>
  </si>
  <si>
    <t>On day 14 a similar effect of grapefruit juice was observed, with an increased AUC24 (+57%) and Cmax (+114%) of felodipine compared with the control experiment.</t>
  </si>
  <si>
    <t>A significant accumulation of felodipine occurred during both the control (+37%) and grapefruit juice (+25%) period.</t>
  </si>
  <si>
    <t>The extent of accumulation was not significantly different in the two treatment periods.</t>
  </si>
  <si>
    <t>The pharmacokinetics of the metabolite dehydrofelodipine were affected to a similar extent by the juice on day 1 and day 14.</t>
  </si>
  <si>
    <t xml:space="preserve">The first dose of felodipine together with grapefruit juice was associated with a significant additional increase in heart rate when compared with the control therapy, </t>
  </si>
  <si>
    <t>whereas there was no additional effect on blood pressure when therapy included grapefruit juice.</t>
  </si>
  <si>
    <t xml:space="preserve">On day 14 the intake of drug with juice resulted in an additional increase in heart rate </t>
  </si>
  <si>
    <t>and reduction in diastolic blood pressure in comparison with the control experiment.</t>
  </si>
  <si>
    <t>Furthermore, the vascularly related adverse events were more frequent in the period including grapefruit juice.</t>
  </si>
  <si>
    <t>The interaction between grapefruit juice and felodipine appears to be already fully developed after the first glass of grapefruit juice, as the change in pharmacokinetics in comparison with the control experiment is similar on day 1 and on day 14.</t>
  </si>
  <si>
    <t>Concomitant intake of 10 mg felodipine ER and the juice is associated with increased haemodynamic effects in healthy subjects both after a single dose and following 14 days of concomitant intake.</t>
  </si>
  <si>
    <t>Title = Effect of grapefruit juice on carbamazepine bioavailability in patients with epilepsy.</t>
  </si>
  <si>
    <t>Abstract = To examine the effect of grapefruit juice on the bioavailability of carbamazepine in patients with epilepsy.</t>
  </si>
  <si>
    <t>This was a randomized crossover study consisting of 2 phases.</t>
  </si>
  <si>
    <t>Ten patients with epilepsy who had received therapy with 200 mg carbamazepine 3 times a day for the previous 3 to 4 weeks participated.</t>
  </si>
  <si>
    <t>They were given either grapefruit juice or 300 mL water at 8 am along with 200 mg carbamazepine.</t>
  </si>
  <si>
    <t>Each treatment was separated by 2 days; subjects continued to receive carbamazepine therapy during the 2-day period.</t>
  </si>
  <si>
    <t>On both occasions, blood samples were collected at different time intervals between 0 to 8 hours.</t>
  </si>
  <si>
    <t>Carbamazepine levels were estimated by reversed-phase HPLC technique.</t>
  </si>
  <si>
    <t>Compared with water, grapefruit significantly increased the steady peak concentration (6.55 versus 9.20 microgram/mL), trough concentration (4.51 versus 6.28 microgram/mL), and area under the plasma concentration-time curve (43.99 versus 61.95 micrograms.h/mL) of carbamazepine.</t>
  </si>
  <si>
    <t>No significant effect was found in the time to reach peak plasma concentration.</t>
  </si>
  <si>
    <t>Grapefruit juice increases the bioavailability of carbamazepine by inhibiting CYP3A4 enzymes in gut wall and in the liver.</t>
  </si>
  <si>
    <t>Title = Influence of grapefruit juice on cisapride pharmacokinetics.</t>
  </si>
  <si>
    <t>Abstract = Grapefruit juice increases the oral bioavailability of several drugs metabolized by cytochrome P450 3A4.</t>
  </si>
  <si>
    <t>This study investigated the influence of grapefruit juice on the pharmacokinetics of oral cisapride, a substrate of CYP3A4.</t>
  </si>
  <si>
    <t>Fourteen healthy volunteers received in random order 10 mg cisapride (Prepulsid) with 250 mL water or grapefruit juice after an overnight fast.</t>
  </si>
  <si>
    <t>Blood samples were taken for 25 hours and urine was collected for 36 hours after dosing.</t>
  </si>
  <si>
    <t>Plasma concentrations of cisapride and urinary norcisapride were measured by HPLC.</t>
  </si>
  <si>
    <t>The influence of grapefruit juice on pharmacokinetic parameters (mean +/- SD) was assessed with the Wilcoxon matched pairs test for 13 subjects (1 subject did not fast as instructed).</t>
  </si>
  <si>
    <t>Grapefruit juice increased cisapride maximum measured plasma concentration (Cmax; water, 65+/-398 ng/mL; grapefruit juice, 87+/-40 ng/mL; P = .009) and area under the plasma concentration-time curve from 0 to 25 hours [AUC(0-25); water, 418+/-280 h x ng/mL; grapefruit juice, 580+/-289 h x ng/mL; P = .005] and prolonged the time to reach Cmax (water, 1.26+/-0.36 hours; grapefruit juice, 1.72+/-0.55 hours; P = .02).</t>
  </si>
  <si>
    <t>Half-life was not affected.</t>
  </si>
  <si>
    <t xml:space="preserve">Urinary norcisapride recovery was similar </t>
  </si>
  <si>
    <t>and thus the partial apparent metabolic clearance to norcisapride was lower (P = .046) after grapefruit juice (89.5+/-41.2 mL/min) than after water (121.5+/-54.7 mL/min).</t>
  </si>
  <si>
    <t>There was considerable interindividual variation in the grapefruit juice effect [range of AUC(0-25) grapefruit juice/water ratio, 0.90 to 2.65).</t>
  </si>
  <si>
    <t>Grapefruit juice increases the oral bioavailability of cisapride, with large interindividual variation in the change in Cmax and AUC.</t>
  </si>
  <si>
    <t xml:space="preserve"> but further studies are necessary at steady state to rule out the possibility of side effects in susceptible individuals.</t>
  </si>
  <si>
    <t>Because cisapride has a wide therapeutic index,</t>
  </si>
  <si>
    <t xml:space="preserve"> the interaction may not be of major clinical significance for efficacy,</t>
  </si>
  <si>
    <t>Title = Meal composition effects on the oral bioavailability of indinavir in HIV-infected patients.</t>
  </si>
  <si>
    <t>Abstract = To study the influence of large-volume high-calorie protein, fat, and carbohydrate meals and a non-caloric hydroxypropylmethyl cellulose (HPMC) viscous meal on the oral bioavailability of indinavir in HIV-infected subjects.</t>
  </si>
  <si>
    <t>Seven male HIV-infected subjects received caloric meal treatments and control meals in a randomized crossover fashion and the viscosity meal as a final treatment.</t>
  </si>
  <si>
    <t>The total volume of each meal treatment was 500 mL and the caloric meals each contained 680 kcal.</t>
  </si>
  <si>
    <t>Gastric pH was also monitored by radiotelemetry from one hour before to four hours after drug and caloric meal administration.</t>
  </si>
  <si>
    <t>A single Crixivan (indinavir sulfate) dose equivalent to 600 mg indinavir was administrated orally with 100 mL of water immediately following meal administration.</t>
  </si>
  <si>
    <t>Indinavir plasma concentrations were obtained using reverse-phase HPLC.</t>
  </si>
  <si>
    <t>All meal treatments significantly decreased the extent of indinavir absorption as compared to fasted control.</t>
  </si>
  <si>
    <t>AUC0-infinity decreased by 68%, 45%, 34%, and 30% for protein, carbohydrate, fat, and viscosity meal treatments versus fasted control, respectively (p &amp;lt; 0.05).</t>
  </si>
  <si>
    <t>The mean Cmax was significantly decreased 74%, 59%, 46% and 36% (p &amp;lt; 0.05) and the mean tmax was significantly delayed from I hr in fasted controls to 3.8, 3.6, 2.1 and 2.0 hrs (p &amp;lt; 0.05) for protein, carbohydrate, fat, and viscosity meal treatments, respectively.</t>
  </si>
  <si>
    <t>The elimination half-life of indinavir determined in the fasted state was decreased in HIV-infected subjects as compared to the reported half-life in normal healthy subjects.</t>
  </si>
  <si>
    <t>Reductions in indinavir plasma concentrations compared to drug administration in the fasted state are most severe with the high-calorie protein meal.</t>
  </si>
  <si>
    <t>This is consistent with an influence of elevated gastric pH on drug precipitation.</t>
  </si>
  <si>
    <t>Significant drug plasma concentration reductions observed with administration of the other meals</t>
  </si>
  <si>
    <t xml:space="preserve"> in the absence of appreciably elevated gastric pH profile </t>
  </si>
  <si>
    <t>indicate that other factors are playing a role in the meal effects.</t>
  </si>
  <si>
    <t>The similarity in indinavir plasma profiles with protein and carbohydrate versus fat and viscosity suggests that the latter meals may reduce the impact of drug precipitation compared to the former meals.</t>
  </si>
  <si>
    <t xml:space="preserve">Title = Grapefruit juice increases serum concentrations of atorvastatin </t>
  </si>
  <si>
    <t>and has no effect on pravastatin.</t>
  </si>
  <si>
    <t>Abstract = Grapefruit juice greatly increases the bioavailability of lovastatin and simvastatin.</t>
  </si>
  <si>
    <t>We studied the effect of grapefruit juice on the pharmacokinetics of atorvastatin and pravastatin.</t>
  </si>
  <si>
    <t>Two randomized, two-phase crossover studies were performed--study I with atorvastatin in 12 healthy volunteers and study II with pravastatin in 11 healthy volunteers.</t>
  </si>
  <si>
    <t>In both studies, volunteers took 200 mL double-strength grapefruit juice or water three times a day for 2 days.</t>
  </si>
  <si>
    <t>On day 3, each subject ingested a single 40 mg dose of atorvastatin (study I) or pravastatin (study II) with either 200 mL grapefruit juice or water, and an additional 200 mL was ingested 1/2 hour and 1 1/2 hours later.</t>
  </si>
  <si>
    <t xml:space="preserve">In addition, subjects took 200 mL grapefruit juice or water three times a day on days 4 and 5 in study I. </t>
  </si>
  <si>
    <t>In study I, serum concentrations of atorvastatin acid, atorvastatin lactone, 2-hydroxyatorvastatin acid, 2-hydroxyatorvastatin lactone, and active and total 3-hydroxy-3-methylglutaryl coenzyme A (HMG-CoA) reductase inhibitors were measured up to 72 hours.</t>
  </si>
  <si>
    <t>In study II, pravastatin, pravastatin lactone, and active and total HMG-CoA reductase inhibitors were measured up to 24 hours.</t>
  </si>
  <si>
    <t xml:space="preserve">Grapefruit juice increased the area under the serum concentration-time curve of atorvastatin acid from time zero to 72 hours [AUC(0-72)] 2.5-fold (P &amp;lt; .01), </t>
  </si>
  <si>
    <t>whereas the peak serum concentration (Cmax) was not significantly changed.</t>
  </si>
  <si>
    <t>The time of the peak concentration (tmax) and the elimination half-life (t1/2) of atorvastatin acid were increased (P &amp;lt; .01).</t>
  </si>
  <si>
    <t>The AUC(0-72) of atorvastatin lactone was increased 3.3-fold (P &amp;lt; .01) and the Cmax 2.6-fold (P &amp;lt; .01) by grapefruit juice, and the tmax and t1/2 were also increased (P &amp;lt; .05).</t>
  </si>
  <si>
    <t>Grapefruit juice decreased the Cmax (P &amp;lt; .001) and AUC(0-72) (P &amp;lt; .001) of 2-hydroxyatorvastatin acid</t>
  </si>
  <si>
    <t xml:space="preserve"> and increased its tmax and t1/2 (P &amp;lt; .01).</t>
  </si>
  <si>
    <t>Grapefruit juice also decreased the Cmax (P &amp;lt; .001) and AUC(O-72) (P &amp;lt; .05) of 2-hydroxyatorvastatin lactone.</t>
  </si>
  <si>
    <t>The AUC(0-72) values of active and total HMG-CoA reductase inhibitors were increased 1.3-fold (P &amp;lt; .05) and 1.5-fold (P &amp;lt; .01), respectively, by grapefruit juice.</t>
  </si>
  <si>
    <t>In study II, the only significant change observed in the pharmacokinetics of pravastatin was prolongation of the tmax of active HMG-CoA reductase inhibitors by grapefruit juice (P &amp;lt; .05).</t>
  </si>
  <si>
    <t xml:space="preserve">Grapefruit juice significantly increased serum concentrations of atorvastatin acid, atorvastatin lactone, and active and total HMG-CoA reductase inhibitors, </t>
  </si>
  <si>
    <t>probably by decreasing CYP3A4-mediated first-pass metabolism of atorvastatin in the small intestine.</t>
  </si>
  <si>
    <t>On the other hand, grapefruit juice had no effect on the pharmacokinetics of pravastatin.</t>
  </si>
  <si>
    <t>Concomitant use of atorvastatin and at least large amounts of grapefruit juice should be avoided, or the dose of atorvastatin should be reduced accordingly.</t>
  </si>
  <si>
    <t>Title = Pharmacokinetic interaction of digoxin with an herbal extract from St John's wort (Hypericum perforatum).</t>
  </si>
  <si>
    <t>Abstract = Extracts of St John's wort (Hypericum perforatum) are widely used in the treatment of depression, often as an over-the-counter drug.</t>
  </si>
  <si>
    <t>In contrast to its frequent use, knowledge about the pharmacokinetics of ingredients and drug interactions of St John's wort is poor.</t>
  </si>
  <si>
    <t>We studied the interaction between hypericum extract LI160 and digoxin.</t>
  </si>
  <si>
    <t>The pharmacokinetics of digoxin were investigated in a single-blind, placebo-controlled parallel study.</t>
  </si>
  <si>
    <t>After the achievement of steady state for digoxin on day 5, healthy volunteers received digoxin (0.25 mg/d) either with placebo (n = 12) or with 900 mg/d LI160 (n = 13) for another 10 days.</t>
  </si>
  <si>
    <t>Digoxin concentration profiles on day 5 were compared with day 6 (single-dose interaction) and day 15 (tenth day of co-medication).</t>
  </si>
  <si>
    <t>There was a highly significant combined-day-and-group effect for digoxin area under the plasma concentration-time curve [AUC(0-24); P = .0001], peak concentration in plasma (Cmax; P = .0001), and plasma drug concentration at the end of a dosing interval (P = .0003) by two-way ANOVA.</t>
  </si>
  <si>
    <t>No statistically significant change was observed after the first dose of hypericum extract [AUC(0-24) at day 6 of 18.1+/-2.9 microg x h/L and 17.7+/-3.0 microg x h/L, mean +/- SD for placebo and hypericum group, respectively].</t>
  </si>
  <si>
    <t>However, 10 days of treatment with hypericum extract resulted in a decrease of digoxin AUC(0-24) by 25% (day 15, 17.2+/-4.0 microg x h/L and 12.9+/-2.3 microg x h/L; P = .0035).</t>
  </si>
  <si>
    <t>Furthermore, comparison with the parallel placebo group after multiple dosing showed a reduction in trough concentrations and Cmax of 33% (P = .0023) and 26% (P = .0095), respectively.</t>
  </si>
  <si>
    <t>The effect became increasingly pronounced until the tenth day of co-medication.</t>
  </si>
  <si>
    <t>As with grapefruit juice, a food product, physicians should also be aware of potential drug-herb interactions.</t>
  </si>
  <si>
    <t>The interaction of St John's wort extract with digoxin kinetics was time dependent.</t>
  </si>
  <si>
    <t>The mechanism involved may be induction of the P-glycoprotein drug transporter.</t>
  </si>
  <si>
    <t>Title = Formation of omeprazole sulphone</t>
  </si>
  <si>
    <t xml:space="preserve"> but not 5-hydroxyomeprazole is inhibited by grapefruit juice.</t>
  </si>
  <si>
    <t>Abstract = To determine the effect of grapefruit juice on omeprazole metabolism in vivo.</t>
  </si>
  <si>
    <t>This was a randomized crossover study with a 2 week washout period.</t>
  </si>
  <si>
    <t>Omeprazole (20 mg) was taken orally by 13 healthy volunteers after an overnight fast with either grapefruit juice or water.</t>
  </si>
  <si>
    <t>Serial blood samples were obtained over 12 h and standardized meals were served 3 and 10 h after the administration of omeprazole.</t>
  </si>
  <si>
    <t>Plasma concentrations of omeprazole and its major metabolites, 5-hydroxyomeprazole and omeprazole sulphone, were determined by high performance liquid chromatography (h.p.l.c.).</t>
  </si>
  <si>
    <t>Mean area under the plasma concentration vs time curve (AUC) between 0 and 12 h for omeprazole sulphone was approximately 20% lower (P&amp;lt;0.01) in the group receiving grapefruit juice.</t>
  </si>
  <si>
    <t>There was no significant difference in the mean AUC of 5-hydroxyomeprazole or omeprazole.</t>
  </si>
  <si>
    <t xml:space="preserve">The AUC ratio of omeprazole sulphone to omeprazole, an index of CYP3A4 activity, was decreased by 33% (P&amp;lt;0.001) after administration of grapefruit juice </t>
  </si>
  <si>
    <t>whereas the AUC ratio of 5-hydroxyomeprazole to omeprazole, an index of CYP2C19 activity, did not differ between the two phases of the study.</t>
  </si>
  <si>
    <t xml:space="preserve">Although the time to peak concentration (tmax ) and terminal half-life (t1/2,z) of omeprazole and its two main metabolites were not altered, </t>
  </si>
  <si>
    <t>the peak concentration (Cmax ) of omeprazole sulphone was significantly reduced after administration of grapefruit juice.</t>
  </si>
  <si>
    <t xml:space="preserve">Administration of grapefruit juice decreased the formation of omeprazole sulphone </t>
  </si>
  <si>
    <t>but not 5-hydroxyomeprazole.</t>
  </si>
  <si>
    <t>These results indicate that activities of CYP3A4, but not of CYP2C19, are inhibited by the simultaneous administration of grapefruit juice.</t>
  </si>
  <si>
    <t>Title = Effect of grapefruit juice dose on grapefruit juice-triazolam interaction: repeated consumption prolongs triazolam half-life.</t>
  </si>
  <si>
    <t>Abstract = Grapefruit juice inhibits CYP3A4-mediated metabolism of several drugs during first pass.</t>
  </si>
  <si>
    <t>In this study, the effect of grapefruit juice dose on the extent of grapefruit juice-triazolam interaction was investigated.</t>
  </si>
  <si>
    <t>In a randomised, four-phase, crossover study, 12 healthy volunteers received 0.25 mg triazolam with water, with 200 ml normal-strength or double-strength grapefruit juice or, on the third day of multiple-dose [three times daily (t.i.d.)] administration of double-strength grapefruit juice.</t>
  </si>
  <si>
    <t>Timed blood samples were collected up to 23 h after dosing, and the effects of triazolam were measured with four psychomotor tests up to 10 h after dosing.</t>
  </si>
  <si>
    <t>The area under the plasma triazolam concentration time curve (AUC(0-infinity)) was increased by 53% (P &amp;lt; 0.01), 49% (P &amp;lt; 0.01) and 143% (P &amp;lt; 0.001) by a single dose of normal-strength, a single dose of double-strength and multiple-dose administration of double-strength grapefruit juice, respectively.</t>
  </si>
  <si>
    <t>The peak plasma concentration (Cmax) of triazolam was increased by about 40% by a single dose of normal-strength grapefruit juice (P &amp;lt; 0.01) and multiple-dose grapefruit juice (P &amp;lt; 0.01) and by 25% by a single dose of double-strength grapefruit juice (P &amp;lt; 0.05).</t>
  </si>
  <si>
    <t>The elimination half-life (t(1/2)) of triazolam was prolonged by 54% during the multiple-dose grapefruit juice phase (P &amp;lt; 0.001).</t>
  </si>
  <si>
    <t>A significant increase in the pharmacodynamic effects of triazolam was seen during the multiple-dose grapefruit juice phase in the digit symbol substitution test (DSST, P &amp;lt; 0.05), in subjective overall drug effect (P &amp;lt; 0.05) and in subjective drowsiness (P &amp;lt; 0.05).</t>
  </si>
  <si>
    <t>Even one glass of grapefruit juice increases plasma triazolam concentrations, but repeated consumption of grapefruit juice produces a significantly greater increase in triazolam concentrations than one glass of juice.</t>
  </si>
  <si>
    <t>The t(1/2) of triazolam is prolonged by repeated consumption of grapefruit juice, probably due to inhibition of hepatic CYP3A4 activity.</t>
  </si>
  <si>
    <t>Title = Oral midazolam-grapefruit juice drug interaction.</t>
  </si>
  <si>
    <t>Abstract = Oral midazolam is a frequently used sedative in pediatric dentistry.</t>
  </si>
  <si>
    <t>Although an oral form of midazolam is now commercially available, some practitioners continue to use the IV midazolam as an oral medication.</t>
  </si>
  <si>
    <t>If the injectible form of midazolam is administered orally, its bitter taste requires the use of a flavoring agent.</t>
  </si>
  <si>
    <t>Grapefruit juice is contraindicated for this purpose as it inhibits cytochrome P450 (CYP) 3A4.</t>
  </si>
  <si>
    <t>CYP 3A4 is located in the intestine and liver.</t>
  </si>
  <si>
    <t>Inhibition of this cytochrome results in delayed absorption and reduced first pass effect on midazolam.</t>
  </si>
  <si>
    <t>This results in increased blood plasma levels of midazolam of 56% and increased midazolam bioavailability of 35%.</t>
  </si>
  <si>
    <t>This can result in excessive levels of sedation for the pediatric patient.</t>
  </si>
  <si>
    <t>Grapefruit juice is therefore contraindicated for use with oral midazolam.</t>
  </si>
  <si>
    <t>Title = Red wine decreases cyclosporine bioavailability.</t>
  </si>
  <si>
    <t>Abstract = Many commonly ingested substances such as grapefruit juice and Hypericum perforatum (St John's wort) have been found to interact with important therapeutic agents such as cyclosporine (INN, ciclosporin).</t>
  </si>
  <si>
    <t>The mechanism for these interactions is thought to involve modulation of the activity of the drug-metabolizing enzyme cytochrome P4503A4 (CYP3A4) and/or the drug transport protein Pglycoprotein.</t>
  </si>
  <si>
    <t>In vitro data suggest that red wine may interact with CYP3A4 substrates such as cyclosporine.</t>
  </si>
  <si>
    <t>We conducted a randomized, 2-way crossover study of 12 healthy individuals.</t>
  </si>
  <si>
    <t>Subjects received a single 8-mg/kg dose of oral cyclosporine with water (control) and with 12 oz of red wine (Blackstone Merlot, 1996; Blackstone Winery, Graton, Calif).</t>
  </si>
  <si>
    <t>Whole blood was analyzed for cyclosporine and 6 metabolites by specific fluorescence polarization immunoassay and tandem liquid chromatography-mass spectrometry.</t>
  </si>
  <si>
    <t>Blood levels of cyclosporine were compared between the 2 arms.</t>
  </si>
  <si>
    <t>Red wine caused a 50% increase in the oral clearance of cyclosporine.</t>
  </si>
  <si>
    <t>Systemic exposure as measured by the area under the concentration-versus-time curve (AUC) and peak concentration (C(max)) were significantly decreased by red wine.</t>
  </si>
  <si>
    <t xml:space="preserve">However, half-life was not affected, </t>
  </si>
  <si>
    <t>suggesting that red wine decreased cyclosporine absorption.</t>
  </si>
  <si>
    <t>In vitro, the solubility of cyclosporine in red wine appeared to be lower than in water.</t>
  </si>
  <si>
    <t>Administration of cyclosporine with red wine causes a significant decrease in cyclosporine exposure.</t>
  </si>
  <si>
    <t xml:space="preserve">Because cyclosporine is a narrow therapeutic range compound, </t>
  </si>
  <si>
    <t>caution may be warranted with concomitant intake of red wine and cyclosporine.</t>
  </si>
  <si>
    <t>Title = Grapefruit juice reduces the oral bioavailability of fexofenadine</t>
  </si>
  <si>
    <t xml:space="preserve"> but not desloratadine.</t>
  </si>
  <si>
    <t>Abstract = Certain foods, such as grapefruit juice, are known to substantially alter the bioavailability of some drugs.</t>
  </si>
  <si>
    <t>These effects may be mediated by interactions with enzyme systems, such as cytochrome P450, or with active transporter systems, such as P-glycoprotein and organic anion transporting polypeptides.</t>
  </si>
  <si>
    <t>To assess the effect of consumption of grapefruit juice on the oral bioavailability of two nonsedating antihistamines, fexofenadine and desloratadine.</t>
  </si>
  <si>
    <t>Non-blinded, randomised, single-dose, four-way crossover study.</t>
  </si>
  <si>
    <t>Twenty-four healthy adult volunteers.</t>
  </si>
  <si>
    <t>Single oral doses of desloratadine 5mg and fexofenadine 60mg taken without and with grapefruit juice (pretreatment with 240ml of double-strength juice three times daily for 2 days prior to administration of study drug, plus the same amount simultaneously with, and 2 hours after, the drug dose).</t>
  </si>
  <si>
    <t>Each treatment was separated by at least 10 days.</t>
  </si>
  <si>
    <t>Log-transformed pharmacokinetic parameters [peak plasma concentration (C(max)) and area under the curve (AUC)], time to maximum concentration, elimination half-life and electrocardiographic (ECG) parameters.</t>
  </si>
  <si>
    <t>Comparing the ratio of the pharmacokinetic parameter means (C(max) and AUC) with and without grapefruit juice (expressed as a percentage), the rate (C(max)) and extent (AUC) of absorption of fexofenadine were reduced by 30% by consumption of grapefruit juice.</t>
  </si>
  <si>
    <t>In contrast, the bioavailability of desloratadine was unaffected by grapefruit juice.</t>
  </si>
  <si>
    <t>No clinically significant changes in ECG parameters were observed following coadministration of grapefruit juice with desloratadine or fexofenadine compared with either antihistamine given alone.</t>
  </si>
  <si>
    <t xml:space="preserve">The bioavailability of drugs that do not undergo significant intestinal or hepatic metabolism, such as fexofenadine, </t>
  </si>
  <si>
    <t>may be altered when administered with agents that influence drug transport mechanisms.</t>
  </si>
  <si>
    <t>Title = Effect of St John's wort on the pharmacokinetics of fexofenadine.</t>
  </si>
  <si>
    <t>Abstract = St John's wort is a popular over-the-counter dietary supplement and herbal remedy that has been implicated in drug interactions with several substrates of P-glycoprotein.</t>
  </si>
  <si>
    <t>The effect of St John's wort on P-glycoprotein activity in vivo was examined with use of fexofenadine as selective probe drug.</t>
  </si>
  <si>
    <t>A 3-period, open-label, fixed-schedule study design was used.</t>
  </si>
  <si>
    <t>Fexofenadine, 60 mg, was administered orally before administration of St John's wort, with a single dose of St John's wort (900 mg), and after 2 weeks of treatment with St John's wort (300 mg 3 times a day) to determine P-glycoprotein activity.</t>
  </si>
  <si>
    <t xml:space="preserve">A single dose of St John's wort significantly (P &amp;lt;.05) increased the maximum plasma concentration of fexofenadine by 45% </t>
  </si>
  <si>
    <t xml:space="preserve">and significantly (P &amp;lt;.05) decreased the oral clearance by 20%, </t>
  </si>
  <si>
    <t xml:space="preserve"> with no change in half-life or renal clearance.</t>
  </si>
  <si>
    <t>Long-term administration of St John's wort did not cause a significant change in fexofenadine disposition relative to the untreated phase.</t>
  </si>
  <si>
    <t xml:space="preserve">Compared with the single-dose treatment phase, long-term St John's wort caused a significant 35% decrease (P &amp;lt;.05) in maximum plasma concentration </t>
  </si>
  <si>
    <t>and a significant 47% increase (P &amp;lt;.05) in fexofenadine oral clearance.</t>
  </si>
  <si>
    <t>A single dose of St John's wort resulted in a significant inhibition of intestinal P-glycoprotein.</t>
  </si>
  <si>
    <t>Long-term treatment with St John's wort reversed the changes in fexofenadine disposition observed with single-dose administration.</t>
  </si>
  <si>
    <t>Title = The effects of St John's wort extract on heart rate variability, cognitive function and quantitative EEG: a comparison with amitriptyline and placebo in healthy men.</t>
  </si>
  <si>
    <t>Abstract = To compare the effects of multiple dosing with St John's wort (Hypericum perforatum) extract and amitriptyline on heart rate variability, cognitive function and quantitative EEG (qEEG) with placebo in healthy humans.</t>
  </si>
  <si>
    <t>A randomized, double-blind, cross over study of 12 healthy male volunteers.</t>
  </si>
  <si>
    <t>Subjects orally received capsules with 255-285 mg St John's wort extract (900 micro g hypericin content), 25 mg amitriptyline and placebo three times daily for periods of 14 days each with at least 14 days between.</t>
  </si>
  <si>
    <t>The doses of amitriptyline and St John's wort extract are comparable with respect to their antidepressant activity.</t>
  </si>
  <si>
    <t>Compliance was confirmed by coadministration of 10 mg of riboflavin with each capsule and detection of urinary vitamin B2 on treatment day 11 with high performance liquid chromatography.</t>
  </si>
  <si>
    <t>Measurements of heart rate variability, psychometric tests and qEEG were performed before start of medication and repeatedly on the last treatment day.</t>
  </si>
  <si>
    <t xml:space="preserve">St John's wort extract did not affect heart rate variability (HRV) </t>
  </si>
  <si>
    <t>whereas amitripytline significantly decreased it:</t>
  </si>
  <si>
    <t xml:space="preserve"> the difference in the percentage number of adjacent RR intervals&amp;gt; 50 ms (pNN50) was 8.6 (-2.6, 19.9; mean; 95% confidence interval) between St John's wort extract and placebo and -17.6 (-24.7, -10.4) between amitriptyline and placebo.</t>
  </si>
  <si>
    <t>Neither St John's wort extract nor amitriptyline had an influence on cognitive performance such as choice reaction, psychomotor coordination, short-term memory and responsiveness to distractive stimuli.</t>
  </si>
  <si>
    <t>Amitriptyline but not St John's wort extract decreased self rated activity (P &amp;lt; 0.05).</t>
  </si>
  <si>
    <t>Both drugs caused significant qEEG changes.</t>
  </si>
  <si>
    <t>St John's wort extract increased theta power density.</t>
  </si>
  <si>
    <t>Amitriptyline increased theta as well as fast alpha power density.</t>
  </si>
  <si>
    <t>Multiple doses of St John's wort extract do not affect heart rate variability nor cognitive function.</t>
  </si>
  <si>
    <t xml:space="preserve">Chronic administration of amitriptyline causes a decrement of HRV and subjective sedation </t>
  </si>
  <si>
    <t>but it does not impair cognitive performance.</t>
  </si>
  <si>
    <t>Title = Effect of short-term administration of garlic supplements on single-dose ritonavir pharmacokinetics in healthy volunteers.</t>
  </si>
  <si>
    <t>Abstract = To evaluate the effect of acute dosing of garlic supplements on the single-dose pharmacokinetics of ritonavir.</t>
  </si>
  <si>
    <t>Ten healthy volunteers (five male, five female) were equally randomized in a crossover design to receive 400 mg of a single dose of ritonavir within 10 min after eating breakfast either alone or with 10 mg of Natural Source Odourless Garlic.</t>
  </si>
  <si>
    <t>They received a total of eight doses of garlic extract (2 x 5 mg capsules) taken twice daily for 4 days.</t>
  </si>
  <si>
    <t>Ritonavir and the seventh garlic dose were administered simultaneously.</t>
  </si>
  <si>
    <t>Coadministration of garlic nonsignificantly decreased area under the plasma concentration-time curve (AUC(0, infinity )) by -17% (90% confidence interval (CI), -31% to 0%; range -46% to 68%) and peak plasma concentration of ritonavir by -1% (90% CI, -25% to 31%; range -51% to 136%).</t>
  </si>
  <si>
    <t>Acute dosing of the garlic capsules over 4 days did not significantly alter the single-dose pharmacokinetics of ritonavir in healthy volunteers.</t>
  </si>
  <si>
    <t xml:space="preserve">Given the complex effects of both ritonavir and garlic on drug metabolism, </t>
  </si>
  <si>
    <t xml:space="preserve">the results of our study should not be extrapolated to steady-state conditions, </t>
  </si>
  <si>
    <t>where the possibility of an interaction still needs to be evaluated.</t>
  </si>
  <si>
    <t>Title = Time course of recovery of cytochrome p450 3A function after single doses of grapefruit juice.</t>
  </si>
  <si>
    <t>Abstract = Components of grapefruit juice may impair the activity of intestinal cytochrome P450 (CYP) 3A enzymes, sometimes resulting in clinically important drug interactions.</t>
  </si>
  <si>
    <t>The time course of recovery from CYP3A inhibition after a single exposure to grapefruit juice is not clearly established.</t>
  </si>
  <si>
    <t>Healthy volunteer subjects (N = 25) received a single 6-mg oral dose of the CYP3A substrate midazolam in the control condition</t>
  </si>
  <si>
    <t xml:space="preserve"> without exposure to grapefruit juice.</t>
  </si>
  <si>
    <t>Two days later, midazolam was administered 2 hours after 300 mL of regular-strength grapefruit juice.</t>
  </si>
  <si>
    <t>Subjects were then randomly assigned to 3 different groups, receiving a third midazolam challenge at 26, 50, or 74 hours after exposure to grapefruit juice.</t>
  </si>
  <si>
    <t>The capacity of 6'7'-dihydroxybergamottin and bergamottin to inhibit human CYP3A was studied in vitro using human liver microsomes.</t>
  </si>
  <si>
    <t>The area under the plasma concentration curve (AUC) for midazolam increased by a factor of 1.65 (ratio compared with control) when midazolam was given 2 hours after grapefruit juice.</t>
  </si>
  <si>
    <t>At 26, 50, and 74 hours after grapefruit juice, the AUC ratios (mean AUC value at the indicated time divided by the mean control AUC on day 1) were 1.29, 1.29, and 1.06, respectively.</t>
  </si>
  <si>
    <t>The relationship of time after grapefruit juice exposure versus AUC increase over control indicated a recovery half-life estimated at 23 hours.</t>
  </si>
  <si>
    <t>The midazolam elimination half-life did not change significantly from the control value at any time after grapefruit juice exposure.</t>
  </si>
  <si>
    <t>6'7'-Dihydroxybergamottin inhibited midazolam alpha-hydroxylation in vitro, with a mean 50% inhibitory concentration of 4.7 micro mol/L;.</t>
  </si>
  <si>
    <t xml:space="preserve"> preincubation of microsomes with 6'7'-dihydroxybergamottin greatly reduced the 50% inhibitory concentration to 0.31 micro mol/L, consistent with mechanism-based inhibition</t>
  </si>
  <si>
    <t>Bergamottin itself had much weaker inhibitory potency compared to 6'7'-dihydroxybergamottin.</t>
  </si>
  <si>
    <t xml:space="preserve">A usual single exposure to grapefruit juice appears to impair the enteric, </t>
  </si>
  <si>
    <t>but not the hepatic, component of presystemic extraction of oral midazolam.</t>
  </si>
  <si>
    <t>Recovery is largely complete within 3 days, consistent with enzyme regeneration after mechanism-based inhibition.</t>
  </si>
  <si>
    <t>6'7'-Dihydroxybergamottin was verified as a potent mechanism-based inhibitor of midazolam alpha-hydroxylation by CYP3A in vitro.</t>
  </si>
  <si>
    <t>Title = Rifabutin absorption in humans: relative bioavailability and food effect.</t>
  </si>
  <si>
    <t>Abstract = The relative bioavailability of the capsule dose form (150 mg) and the effect of high-fat food were assessed in a randomized, three-way crossover trial of rifabutin in 12 healthy male volunteers.</t>
  </si>
  <si>
    <t>Each subject received a single 150 mg dose as a solution (treatment A, fasted) or a capsule with food (treatment B) and without food (treatment C), with a 2-week washout period.</t>
  </si>
  <si>
    <t>Serial plasma and urine samples were obtained for 168 and 48 hours, respectively, and rifabutin and its active metabolite, 25-O-deacetyl-rifabutin, quantitated by a validated HPLC procedure.</t>
  </si>
  <si>
    <t>The mean +/- SD maximum concentration for rifabutin in plasma was 238 +/- 65, 156 +/- 52, and 188 +/- 50 ng/ml, time to reach peak concentration was 2.5 +/- 0.4, 5.4 +/- 1.6, and 3.0 +/- 1.1 hours, and the area under the plasma concentration-time curve from zero to infinity [AUC(0-infinity)] was 2989 +/- 726, 2640 +/- 891, and 2516 +/- 601 ng.hr/ml for the solution and the capsule during the fed and fasted states, respectively.</t>
  </si>
  <si>
    <t>Percentage of dose excreted in the urine as unchanged rifabutin was 11.0% +/- 2.4%, 11.4% +/- 4.9%, and 9.1% +/- 2.1% for treatments A, B, and C, respectively.</t>
  </si>
  <si>
    <t>The corresponding AUC(0-infinity) values for the equiactive metabolite 25-O-deacetyl-rifabutin, were 400 +/- 184, 361 +/- 187, and 298 +/- 102 ng.hr/ml.(ABSTRACT TRUNCATED AT 250 WORDS)</t>
  </si>
  <si>
    <t>Title = Pharmacokinetic evaluation of a new oral sustained release dosage form of tramadol.</t>
  </si>
  <si>
    <t>Abstract = To compare the pharmacokinetic profile of a new modified release formulation of tramadol (Tramadol LP 200 mg, SMB Technology, Marche-en-Famenne, Belgium) with that of an immediate release capsule (Topalgic) 50 mg, GrÃ¼nenthal, Aachen, Germany) after single and multiple dosing and to assess the potential effect of food on its relative bioavailability.</t>
  </si>
  <si>
    <t>The first study had an open, single-dose, three-treatment, three-period, six-sequence, randomised, crossover design with at least a five-day wash-out.</t>
  </si>
  <si>
    <t>The second study had an open, steady-state, two-treatment, two-period, two-sequence, randomised crossover design with at least a seven-day wash-out.</t>
  </si>
  <si>
    <t>Both studies contained 30 healthy subjects.</t>
  </si>
  <si>
    <t>Both enantiomers of tramadol and O-demethyl-tramadol (the only active metabolite of tramadol) were assayed in the plasma using an LC-MS/MS method.</t>
  </si>
  <si>
    <t>AUC infinity, AUCt, Cmax, Tmax, and T1/2 were estimated.</t>
  </si>
  <si>
    <t>Statistical analysis was performed using univariate anova, the Wilcoxon nonparametric method or Friedman's nonparametric anova where appropriate.</t>
  </si>
  <si>
    <t>Tramadol had a significantly lower Cmax and longer Tmax than the conventional formulation.</t>
  </si>
  <si>
    <t>Thus, the mean (+/- sd) Cmax of tramadol were 646 +/- 192 and 300 +/- 94 ng ml-1 for Topalgic 4 x 50mg and Tramadol LP 200 mg, respectively (95% confidence interval on the difference expressed as a percentage 42-51).</t>
  </si>
  <si>
    <t>AUC of tramadol from both formulations was comparable (similar AUC infinity and AUCt).</t>
  </si>
  <si>
    <t>Thus, the mean AUC infinity of (+/-)tramadol obtained after multiple dosing were 4611 +/- 1944 and 5105 +/- 2101 ngh ml-1 after Topalgic 4 x 50mg and Tramadol LP 200 mg, respectively (95%CI 102-123%).</t>
  </si>
  <si>
    <t>We also demonstrate that the pharmacokinetics of the drug are not influenced by the intake of food.</t>
  </si>
  <si>
    <t>Thus, the mean AUC infinity of (+/-) tramadol were 5444 +/- 1637 and 5169 +/- 1580 ngh ml-1 after Tramadol LP 200 mg given in the fasting and fed states, respectively (95%CI = 88-103%).</t>
  </si>
  <si>
    <t>The new sustained release form of tramadol exhibits adequate properties for once a day administration.</t>
  </si>
  <si>
    <t>Furthermore, its pharmacokinetic profile is not affected by the intake of food.</t>
  </si>
  <si>
    <t>Title = Effects of grapefruit juice on pharmacokinetics of atorvastatin and pravastatin in Japanese.</t>
  </si>
  <si>
    <t>Abstract = To investigate the effects of repeated grapefruit juice (GFJ) intake on the pharmacokinetics of atorvastatin and pravastatin in Japanese subjects.</t>
  </si>
  <si>
    <t>Two randomized, two-way crossover studies were performed.</t>
  </si>
  <si>
    <t>GFJ or water was given to two groups of 10 subjects each three times daily for 2 days.</t>
  </si>
  <si>
    <t>On the third day, single 10 mg doses of atorvastatin or pravastatin were orally administered with GFJ or water, and an additional 250 ml of GFJ or water was taken before lunch and dinner.</t>
  </si>
  <si>
    <t>Plasma concentrations of atorvastatin and its metabolites were determined over 48 h postdosing and of pravastatin and its metabolites over 24 h postdosing.</t>
  </si>
  <si>
    <t>Compared with in the water group, the AUC(0,48 h) of atorvastatin acid significantly increased by 1.40 fold (95% CI 1.02, 1.92; P &amp;lt; 0.05) when atorvastatin was taken with GFJ.</t>
  </si>
  <si>
    <t>AUC(0,48 h) and C(max) of atorvastatin lactone significantly increased by 1.56 (95% CI 1.33, 1.83; P &amp;lt; 0.001) and 1.29 fold (95% CI 1.09, 1.51; P &amp;lt; 0.01), respectively, when atorvastatin was taken with GFJ.</t>
  </si>
  <si>
    <t>No significant changes were detected in any pravastatin pharmacokinetic parameter examined when pravastatin was taken with GFJ.</t>
  </si>
  <si>
    <t>However, AUC(0,24 h) of pravastatin lactone increased 1.31 fold (95% CI 1.01, 1.71; P &amp;lt; 0.05) with GFJ intake.</t>
  </si>
  <si>
    <t xml:space="preserve">GFJ was confirmed to significantly affect the pharmacokinetics of atorvastatin </t>
  </si>
  <si>
    <t>but had little or no effect on those of pravastatin in Japanese subjects.</t>
  </si>
  <si>
    <t>Title = Role of hepatic and intestinal cytochrome P450 3A and 2B6 in the metabolism, disposition, and miotic effects of methadone.</t>
  </si>
  <si>
    <t>Abstract = The disposition of the long-acting opioid methadone, used to prevent opiate withdrawal and treat short- and long-lasting pain, is highly variable.</t>
  </si>
  <si>
    <t>Methadone undergoes N -demethylation to the primary metabolite 2-ethyl-1,5-dimethyl-3,3-diphenylpyrrolinium (EDDP), catalyzed in vitro by intestinal, hepatic, and expressed cytochrome P450 (CYP) 3A4.</t>
  </si>
  <si>
    <t>However, the role of CYP3A4 in human methadone disposition in vivo is unclear.</t>
  </si>
  <si>
    <t>This investigation tested the hypothesis that CYP3A induction (or inhibition) would increase (or decrease) methadone metabolism and clearance in humans.</t>
  </si>
  <si>
    <t>Healthy volunteers were studied in a randomized, balanced, 4-way crossover study.</t>
  </si>
  <si>
    <t>They received intravenous (IV) midazolam (to assess CYP3A4 activity) and then simultaneous oral deuterium-labeled and IV unlabeled methadone after pretreatment with rifampin (INN, rifampicin) (hepatic/intestinal CYP3A induction), troleandomycin (hepatic/intestinal CYP3A inhibition), grapefruit juice (selective intestinal CYP3A inhibition), or nothing.</t>
  </si>
  <si>
    <t>Methadone effects were measured by dark-adapted pupil diameter.</t>
  </si>
  <si>
    <t>CYP isoforms catalyzing methadone metabolism by human liver microsomes and expressed CYPs in vitro were also evaluated.</t>
  </si>
  <si>
    <t>Methadone had high oral bioavailability (70%) and low intestinal (22%) and hepatic (9%) extraction, and there was a significant correlation ( r = 0.94, P &amp;lt;.001) between oral bioavailability and intestinal (but not hepatic) availability.</t>
  </si>
  <si>
    <t xml:space="preserve">Rifampin decreased bioavailability and oral and IV methadone plasma concentrations </t>
  </si>
  <si>
    <t>and increased IV clearance (4.42 +/- 1.00 mL..kg -1.min -1 versus 1.61 +/- 0.67 mL.kg -1.min -1, P &amp;lt;.05) and oral clearance (8.50 +/- 3.68 mL.kg -1.min -1 versus 2.05 +/- 0.92 mL.kg -1.min -1, P &amp;lt;.05), EDDP/methadone area under the curve (AUC) ratios, EDDP formation clearances, and hepatic extraction (0.27 +/- 0.06 versus 0.09 +/- 0.04, P &amp;lt;.05).</t>
  </si>
  <si>
    <t xml:space="preserve">Troleandomycin and grapefruit juice decreased the EDDP/methadone AUC ratio after oral methadone (0.17 +/- 0.10 and 0.14 +/- 0.06 versus 0.27 +/- 0.20, P &amp;lt;.05) </t>
  </si>
  <si>
    <t>but not IV methadone and had no effect on methadone plasma concentrations, IV clearance (1.29 +/- 0.41 mL.kg -1.min -1 and 1.48 +/- 0.55 mL.kg -1.min -1 ) or oral clearance (2.05 +/- 1.52 mL.kg -1.min -1 and 1.89 +/- 1.07 mL.kg -1.min -1 ), or other kinetic parameters.</t>
  </si>
  <si>
    <t>There was no correlation between methadone clearance and hepatic CYP3A4 activity.</t>
  </si>
  <si>
    <t>Pupil diameter changes reflected plasma methadone concentrations.</t>
  </si>
  <si>
    <t>In vitro experiments showed a predominant role for both CYP3A4 and CYP2B6 in liver microsomal methadone N -demethylation.</t>
  </si>
  <si>
    <t>First-pass intestinal metabolism is a determinant of methadone bioavailability.</t>
  </si>
  <si>
    <t xml:space="preserve">Intestinal and hepatic CYP3A activity only slightly affects human methadone N -demethylation </t>
  </si>
  <si>
    <t>but has no significant effect on methadone concentrations, clearance, or clinical effects.</t>
  </si>
  <si>
    <t>Greater rifampin effects, compared with troleandomycin and grapefruit juice, on methadone disposition suggest a major role for intestinal transporters and for other CYPs, such as CYP2B6.</t>
  </si>
  <si>
    <t>Interindividual variability and drug interactions affecting intestinal transporter and hepatic CYP3A and CYP2B6 activity may alter methadone disposition.</t>
  </si>
  <si>
    <t>Title = Effects of grapefruit juice on the absorption of levothyroxine.</t>
  </si>
  <si>
    <t>Abstract = Our aim was to study the effect of grapefruit juice on the pharmacokinetics of levothyroxine.</t>
  </si>
  <si>
    <t>In a randomized cross-over study with two phases, 10 healthy subjects ingested 200 ml grapefruit juice or water (control) three times daily for 2 days.</t>
  </si>
  <si>
    <t>On day 3, a single 600 microg dose of levothyroxine was administered with 200 ml grapefruit juice or water, which was also ingested 1 h before and 1 h after levothyroxine.</t>
  </si>
  <si>
    <t xml:space="preserve">Serum concentrations of total thyroxine (T4) and thyroid-stimulating hormone (TSH) were measured up to 24 h. </t>
  </si>
  <si>
    <t>Grapefruit juice decreased slightly (11%; P &amp;lt; 0.01) the maximal increase of T4 concentration after ingestion of levothyroxine from 66.4 nmol l(-1) to 59.4 nmol l(-1) (95% CI on the difference -11.3, -2.7).</t>
  </si>
  <si>
    <t>The incremental areas under the serum T4 concentration-time curve (dAUC) during the first 4 and 6 h were also decreased slightly: dAUC(0,4 h) by 13% (P &amp;lt; 0.05), from 195 nmol l(-1) h to 169 nmol l(-1) h (95% CI -51, -1) and dAUC(0,6 h) by 9% (P = 0.085), from 298 nmol l(-1) h to 271 nmol l(-1) h (95% CI -58, 4).</t>
  </si>
  <si>
    <t>The decrease in the serum concentration of TSH (1.25 mU l(-1)) measured 24 h after ingestion of levothyroxine, was not altered by grapefruit juice.</t>
  </si>
  <si>
    <t>Grapefruit juice may slightly delay the absorption of levothyroxine, but it seems to have only a minor effect on its bioavailability.</t>
  </si>
  <si>
    <t>Accordingly, the clinical relevance of the grapefruit juice-levothyroxine interaction is likely to be small.</t>
  </si>
  <si>
    <t>Title = Lack of effect of omeprazole, cimetidine, and ranitidine on the pharmacokinetics of ethanol in fasting male volunteers.</t>
  </si>
  <si>
    <t>Abstract = The effects of three gastric antisecretory drugs on the pharmacokinetics of ethanol have been studied in a randomized crossover experiment.</t>
  </si>
  <si>
    <t>Male medical students (n = 12) took ethanol 0.8 g/kg body weight at 08.00 h after an overnight fast.</t>
  </si>
  <si>
    <t>On seven successive days before drinking ethanol they were given omeprazole 20 mg, cimetidine 800 mg, ranitidine 300 mg, or no drug, with a period of at least 7 days between treatments.</t>
  </si>
  <si>
    <t>The peak blood ethanol concentration of 21.9 to 22.8 mmol.l-1 occurred at 64 to 70 min after the end of drinking.</t>
  </si>
  <si>
    <t>The rate of disappearance of ethanol from the blood ranged from 3.0 to 3.3 mmol.l-1.h-1 and the rate of removal from the whole body ranged from 8.0 to 8.5 g.h-1.</t>
  </si>
  <si>
    <t>The apparent volume of distribution of ethanol was almost the same for all four treatments: mean 0.68 l.kg-1, corresponding to a mean total body water of 44 l (59% body weight).</t>
  </si>
  <si>
    <t>Mean areas under the concentration-time profiles of ethanol ranged from 83 to 87 mmol.l-1.h for the four treatments.</t>
  </si>
  <si>
    <t>It is concluded that omeprazole, cimetidine and ranitidine do not alter the kinetics of a moderate dose of ethanol.</t>
  </si>
  <si>
    <t>Title = The impact of CYP2C8 polymorphism and grapefruit juice on the pharmacokinetics of repaglinide.</t>
  </si>
  <si>
    <t>Abstract = The primary aim of the study was to investigate the possible effect of the CYP2C8*3 allele and of grapefruit juice on the pharmacokinetics of repaglinide.</t>
  </si>
  <si>
    <t>Furthermore, the impact of a single dose of grapefruit juice on the pharmacokinetics of repaglinide in relation to dose.</t>
  </si>
  <si>
    <t>Thirty-six healthy male subjects, genotyped for CYP2C8*3 (11 genotyped as CYP2C8*1/*3, one as CYP2C8*3/*3 and 24 as CYP2C8*1/*1), participated in a randomized, cross-over trial.</t>
  </si>
  <si>
    <t>In the two phases, the subjects drank 300 mL water or 300 mL grapefruit juice, in randomized order, 2 h before administration of a single dose of either 0.25 mg or 2 mg repaglinide.</t>
  </si>
  <si>
    <t>Neither the mean AUC(0-infinity) (geometric mean ratio: 1.01; 95% CI: 0.93-1.1, P = 0.88) nor the mean C(max) (geometric mean ratio: 1.05; 95% CI: 0.94-1.2, P = 0.35) of repaglinide were statistically significantly different in the group carrying the CYP2C8*3 mutant allele compared with wild-types.</t>
  </si>
  <si>
    <t xml:space="preserve">Grapefruit juice caused a 19% decrease in the geometric mean ratio of the 3-hydroxyquinidine to quinidine ratio (difference: 0.81; 95% CI: 0.75-0.87, P &amp;lt; 0.0001), which was used as an index of CYP3A4 activity, </t>
  </si>
  <si>
    <t>and an increase in the mean AUC(0-infinity) of repaglinide (geometric mean ratio: 1.13; 95% CI: 1.04-1.2, P = 0.0048), but had no statistically significant effect on the t(1/2).</t>
  </si>
  <si>
    <t>There was no statistically significant difference in blood glucose concentration in subjects who had or had not ingested grapefruit juice.</t>
  </si>
  <si>
    <t>The effect was more pronounced at the low dose of repaglinide (0.25 mg) than at the therapeutic dose of 2 mg.</t>
  </si>
  <si>
    <t>The pharmacokinetics of repaglinide in subjects carrying the CYP2C8*3 mutant allele did not differ significantly from those in the wild-types.</t>
  </si>
  <si>
    <t xml:space="preserve">Grapefruit juice increased the bioavailability of repaglinide, </t>
  </si>
  <si>
    <t>suggesting significant intestinal elimination of the drug which was assumed to be primarily mediated by CYP3A4 in the gut.</t>
  </si>
  <si>
    <t>Title = Relative bioavailability of tizanidine 4-mg capsule and tablet formulations after a standardized high-fat meal: a single-dose, randomized, open-label, crossover study in healthy subjects.</t>
  </si>
  <si>
    <t>Abstract = An immediate-release, multiparticulate capsule formulation of tizanidine has been developed to modify tizanidine pharmacokinetic characteristics in an attempt to decrease adverse events (AEs) while maintaining effectiveness in the management of spasticity.</t>
  </si>
  <si>
    <t>This study was designed to compare the pharmacokinetic properties and tolerability of a single dose (4 mg) of an immediate-release, multiparticulate tizanidine capsule versus a commercially available tablet (reference) administered after a standardized high-fat meal.</t>
  </si>
  <si>
    <t>This single-dose, randomized, open-label, 2-way crossover study in healthy, nonsmoking adult subjects was conducted at MDS Pharma Services, Belfast, United Kingdom.</t>
  </si>
  <si>
    <t>Subjects were randomly assigned to receive the capsule-tablet or tablet-capsule treatment.</t>
  </si>
  <si>
    <t>The 2 treatment periods were separated by a 6-day washout period.</t>
  </si>
  <si>
    <t>All treatments were administered after a standardized high-fat meal.</t>
  </si>
  <si>
    <t>To determine plasma tizanidine pharmacokinetic properties, blood samples were collected over 24 hours after administration.</t>
  </si>
  <si>
    <t>The predetermined bioequivalence range for the test drug (capsule) was 80% to 125% of the reference drug (tablet).</t>
  </si>
  <si>
    <t>Drug tolerability was assessed using routine physical examination, including vital-sign measurements; laboratory analysis (hematology, biochemistry, and urinalysis); 12-lead electrocardiography; direct observation; spontaneous reporting; and non specific questioning.</t>
  </si>
  <si>
    <t>This study included 18 subjects (12 men, 6 women; mean [SD] age, 26 [7] years).</t>
  </si>
  <si>
    <t>The mean height and body weight of the subjects were 176 (8) cm and 70.1 (9.6) kg, respectively.</t>
  </si>
  <si>
    <t>The peak exposure, as measured by mean natural logarithm-transformed C(max) values, was significantly lower with the capsule compared with the tablet (2.7 vs 4.0 ng/mL; P &amp;lt; 0.019), and mean TmaX was significantly longer (2.6 vs 1.2 hours; P &amp;lt; 0.001).</t>
  </si>
  <si>
    <t>The 90% CIs for the capsule:tablet treatment ratios were 70.55 to 121.94 for AUC(0-lat) and 70.12 to 118.75 for AUC(0-infinity).</t>
  </si>
  <si>
    <t>The capsule did not achieve the protocol-defined definition of bioequivalence when given after a high-fat meal.</t>
  </si>
  <si>
    <t>All AEs were transient and mild in intensity, with asthenia being the most common event with the capsule and tablet formulations, occurring in 5 (28%) and 8 (44%) subjects, respectively.</t>
  </si>
  <si>
    <t xml:space="preserve">In this small study in healthy volunteers, after a single oral dose was administered following a high-fat meal, the mean C(max) was significantly lower </t>
  </si>
  <si>
    <t>and mean T(max) was significantly longer with the capsule formulation of tizanidine compared with the tablet.</t>
  </si>
  <si>
    <t>The capsule formulation was found not to be bioequivalent to the tablet when given with food.</t>
  </si>
  <si>
    <t>Based on these findings, caution is needed when a patient is switched between the capsule and tablet formulations of tizanidine, or when the timing of administration of either formulation is changed in relation to food ingestion.</t>
  </si>
  <si>
    <t>Title = Effect of food on the pharmacokinetics and pharmacodynamics of an oral ghrelin agonist (ARD-07) in healthy subjects.</t>
  </si>
  <si>
    <t>Abstract = ARD-07 (also known as EP01572) is a peptidomimetic growth hormone secretagogue that can be administered orally.</t>
  </si>
  <si>
    <t>The primary objective of this study is to determine the effects of a meal on the oral bioavailability of ARD-07 after a single oral dose (0.5 mg/kg).</t>
  </si>
  <si>
    <t>In addition, the pharmacodynamic effects (growth hormone release, insulin-like growth factor-1 concentrations) and the tolerability of ARD-07 are investigated in this open-label, randomized, crossover study.</t>
  </si>
  <si>
    <t>Sixteen healthy subjects (8 males, 8 females) receive ARD-07 on 2 different days; the treatment consists of a single oral dose of ARD-07 (0.5 mg/kg body weight), once with and the second day without a test meal.</t>
  </si>
  <si>
    <t>Plasma kinetics of ARD-07 and pharmacodynamic effects are quantified by specific assays.</t>
  </si>
  <si>
    <t>Results are given as mean +/- SEM: The area under the curve for 0 to 24 hours is approximately twice as high without food (27.8 +/- 4.1) than with food (13.7 +/- 1.2; P = .002).</t>
  </si>
  <si>
    <t>The maximum observed ARD-07 concentration relative to dose administration (C(max)) is more than twice as high without food (10.6 +/- 1.6 ng/mL) than with food (4.4 +/- 0.5 ng/mL; P = .001).</t>
  </si>
  <si>
    <t>C(max) of growth hormone occurs at a significantly (P = .001) later stage with food (C(max) = 13.0 +/- 3.5 ng/mL) than without food (37.1 +/- 5.3 ng/mL).</t>
  </si>
  <si>
    <t>Food has a marked effect on the absorption of ARD-07: there is a significant difference in bioavailability between administration of oral ARD-07 with and without food.</t>
  </si>
  <si>
    <t>Title = Effect of glycyrrhizin on the activity of CYP3A enzyme in humans.</t>
  </si>
  <si>
    <t>Abstract = Glycyrrhizin is a major ingredient of licorice which is widely used in the treatment of various diseases such as chronic hepatitis.</t>
  </si>
  <si>
    <t>Licorice or glycyrrhizin has been shown to alter the activity of CYP3A in rodents.</t>
  </si>
  <si>
    <t>The influence of glycyrrhizin on CYP3A has not been elucidated in humans.</t>
  </si>
  <si>
    <t>To investigate the effects of repeated glycyrrhizin ingestion on the oral pharmacokinetics of midazolam, a probe drug for CYP3A activity in humans.</t>
  </si>
  <si>
    <t>Sixteen healthy adult male subjects were enrolled in a two-phase randomized crossover design.</t>
  </si>
  <si>
    <t>In each phase the volunteers received placebo or glycyrrhizin for 14 days.</t>
  </si>
  <si>
    <t>On the 15th day, midazolam was administered and blood samples were obtained to determine midazolam plasma concentrations.</t>
  </si>
  <si>
    <t>Bioequivalence was assessed by determining geometric mean ratios (GMRs) and 90% confidence intervals (90% CI).</t>
  </si>
  <si>
    <t>The geometric mean (geometric coefficient of variation) for the AUC(0-infinity) of midazolam in the placebo group was 196.4 ng x h/ml (30.3%) and after glycyrrhizin treatment, 151.3 ng x h/ml (34.7%).</t>
  </si>
  <si>
    <t>The GMRs and 90% CI for AUC(0-infinity) and Cmax of midazolam in the presence/ absence of glycyrrhizin were 0.77 (0.70, 0.89) and 0.83 (0.74, 1.01), respectively.</t>
  </si>
  <si>
    <t>The 90% CI for AUC(0-infinity) and Cmax for the GMR of glycyrrhizin over placebo were both out of the no-effect boundaries of 0.80-1.25.</t>
  </si>
  <si>
    <t>Administration of glycyrrhizin resulted in a modest induction of CYP3A that was clinically relevant according to the bioequivalence analysis.</t>
  </si>
  <si>
    <t>Title = Effect of danshen extract on the activity of CYP3A4 in healthy volunteers.</t>
  </si>
  <si>
    <t>Abstract = To assess the effect of danshen extract on CYP3A4 activity using midazolam as an in vivo probe.</t>
  </si>
  <si>
    <t>A sequential, open-label, two-period pharmacokinetic interaction study design was used to compare midazolam pharmacokinetic parameters before and after 14 days of administration of danshen tablets.</t>
  </si>
  <si>
    <t>Twelve healthy volunteers received a single oral dose (15 mg) of midazolam followed by danshen tablets (four tablets orally, three times a day) for 14 days.</t>
  </si>
  <si>
    <t xml:space="preserve">On the last day of the study they received four danshen tablets with a 15 mg midazolam tablet and plasma concentrations of midazolam and its corresponding metabolite 1-hydroxylmidazolam were measured prior to and after the administration of danshen tablets periodically for 12 h. </t>
  </si>
  <si>
    <t>The 90% confidence intervals of C(max,)t(1/2), CL/F and AUC(0,infinity) of midazolam before and after administration of danshen tablets were (0.559, 0.849), (0.908, 1.142), (1.086, 1.688) and (0.592, 0.921), respectively; and those of C(max), t(1/2) and AUC(0,infinity) of 1-hydroxylmidazolam after vs. before administration of danshen tablets were (0.633, 0.923), (0.801, 1.210) and (0.573, 0.980), respectively.</t>
  </si>
  <si>
    <t>Ratios of geometric LS means of C(max(1OHMid)) : C(max(Mid)) and AUC(max(1OHMid)) : AUC(max(Mid)) (after vs. before 14-day danshen) were 1.072 and 1.035, respectively.</t>
  </si>
  <si>
    <t>Our findings suggest that multiple dose administration of danshen tablets may induce CYP3A4 in the gut.</t>
  </si>
  <si>
    <t>Accordingly, caution should be taken when danshen products are used in combination with therapeutic drugs metabolized by CYP3A.</t>
  </si>
  <si>
    <t>Title = The effect of Ginkgo biloba extracts on the pharmacokinetics and pharmacodynamics of cilostazol and its active metabolites in healthy Korean subjects.</t>
  </si>
  <si>
    <t>Abstract = The primary objective of this study was to evaluate the effects of Ginkgo biloba extracts (GBE) on the pharmacokinetics of cilostazol and its metabolites.</t>
  </si>
  <si>
    <t>The secondary objective was to assess the effect of GBE on the pharmacodynamics of cilostazol.</t>
  </si>
  <si>
    <t>A randomized, double-blind, two-way crossover study was conducted with 34 healthy Korean subjects.</t>
  </si>
  <si>
    <t>All subjects were given an oral dose of cilostazol (100â€‰mg) plus GBE (80â€‰mg) or cilostazol (100â€‰mg) plus placebo twice daily for 7 days.</t>
  </si>
  <si>
    <t>Plasma concentrations of cilostazol and its active metabolites (3,4-dehydrocilostazol and 4'-trans-hydroxycilostazol) were measured using liquid chromatography-tandem mass spectroscopy on day 7 for pharmacokinetic assessment.</t>
  </si>
  <si>
    <t>The adenosine diphosphate-induced platelet aggregation and bleeding time were measured at baseline and on day 7 for pharmacodynamic assessment.</t>
  </si>
  <si>
    <t>The geometric mean ratios of area under the concentration-time curve for dosing interval for cilostazol plus GBEâ€…vs. cilostazol plus placebo were 0.96 (90% confidence interval, 0.89-1.03; P = 0.20) for cilostazol, 0.96 (90% confidence interval, 0.90-1.02; P = 0.30) for 3,4-dehydrocilostazol and 0.98 (90% confidence interval, 0.93-1.03; P = 0.47) for 4'-trans-hydroxycilostazol.</t>
  </si>
  <si>
    <t xml:space="preserve">The change of aggregation after administration of cilostazol plus GBE seemed to be 1.31 times higher compared with cilostazol plus placebo, </t>
  </si>
  <si>
    <t>without statistical significance (P = 0.20).</t>
  </si>
  <si>
    <t>There were no significant changes in bleeding times and adverse drug reactions between the treatments.</t>
  </si>
  <si>
    <t>Co-administration of GBE showed no statistically significant effects on the pharmacokinetics of cilostazol in healthy subjects.</t>
  </si>
  <si>
    <t xml:space="preserve">A large cohort study with long-term follow-up may be needed to evaluate the possible pharmacodynamic interaction between cilostazol and GBE, given that there was a remarkable, </t>
  </si>
  <si>
    <t>but not statistically significant, increase in inhibition of platelet aggregation.</t>
  </si>
  <si>
    <t>Title = Evaluation of the effect of food and ketoconazole on the pharmacokinetics of the smoothened inhibitor PF-04449913 in healthy volunteers.</t>
  </si>
  <si>
    <t>Abstract = To evaluate the effect of a potent cytochrome P450 3A4 (CYP3A4) inhibitor, ketoconazole, and separately the effect of food on PF-04449913 pharmacokinetics in healthy volunteers.</t>
  </si>
  <si>
    <t>This was an open-label, two-sequence, three-period, three-treatment, single-dose, crossover study.</t>
  </si>
  <si>
    <t>Subjects were randomized to receive single doses of 200 mg PF-04449913 after an overnight fast or after consuming a high-fat meal during Period 1 or 2, with a washout period of at least 8 days.</t>
  </si>
  <si>
    <t>In Period 3, all subjects received ketoconazole (400 mg/day) (days 1-7) and a co-administered single 200-mg PF-04449913 dose (day 4).</t>
  </si>
  <si>
    <t>Geometric mean ratio of PF-04449913 in the presence of ketoconazole versus PF-04449913 alone was 2.40 [90% confidence interval (CI) 2.15, 2.68] for area under the plasma concentration-time curve from time zero to infinity (AUC(0-inf)) and 1.40 (90% CI 1.24, 1.58) for peak plasma concentration (C max).</t>
  </si>
  <si>
    <t>The geometric mean ratio for fed state compared with fasted state for AUC(0-inf) was 0.87 (90% CI 0.78, 0.97) and for C max was 0.66 (90% CI 0.56, 0.78).</t>
  </si>
  <si>
    <t>PF-04449913 was well tolerated, and all adverse events were mild to moderate.</t>
  </si>
  <si>
    <t>PF-04449913 plasma exposures and peak concentrations were increased following concurrent administration of ketoconazole in healthy volunteers.</t>
  </si>
  <si>
    <t>These findings provide the upper limit for expected PF-04449913 exposures after co-administration of a strong CYP3A4 inhibitor in patients with cancer who routinely receive antifungal azoles.</t>
  </si>
  <si>
    <t xml:space="preserve">While a high-fat meal decreased PF-04449913 exposure, </t>
  </si>
  <si>
    <t>the differences in plasma exposure under the two conditions were not considered clinically meaningful.</t>
  </si>
  <si>
    <t>Title = Intake of St John's wort improves the glucose tolerance in healthy subjects who ingest metformin compared with metformin alone.</t>
  </si>
  <si>
    <t>Abstract = Our objective was to investigate the steady-state pharmacokinetic and pharmacodynamic interaction between the antidepressive herbal medicine St John's wort and the antidiabetic drug metformin.</t>
  </si>
  <si>
    <t>We performed an open cross-over study in 20 healthy male subjects, who received 1â€‰g of metformin twice daily for 1 week with and without 21 days of preceding and concomitant treatment with St John's wort.</t>
  </si>
  <si>
    <t>The pharmacokinetics of metformin was determined, and a 2â€‰h oral glucose tolerance test was performed.</t>
  </si>
  <si>
    <t xml:space="preserve">St John's wort decreased the renal clearance of metformin </t>
  </si>
  <si>
    <t>but did not affect any other metformin pharmacokinetic parameter.</t>
  </si>
  <si>
    <t xml:space="preserve">The addition of St John's wort decreased the area under the glucose concentration-time curve [702 (95% confidence interval, 643-761) vs. 629â€‰min*mmol/L (95% confidence interval, 568-690), P = 0.003], </t>
  </si>
  <si>
    <t>and this effect was caused by a statistically significant increase in the acute insulin response.</t>
  </si>
  <si>
    <t>St John's wort improves glucose tolerance by enhancing insulin secretion independently of insulin sensitivity in healthy male subjects taking metformin.</t>
  </si>
  <si>
    <t>Title = Performance impairment and increased anxiety resulting from the combination of alcohol and lorazepam.</t>
  </si>
  <si>
    <t>Abstract = The interaction between lorazepam (1.0 mg) and low doses of alcohol (1/6 or 1/2 gill of vodka, equal to 6.5 or 19.6 g, respectively) was investigated in a variety of performance tests using a double-blind crossover design.</t>
  </si>
  <si>
    <t>The effects on mood ratings and bodily symptoms were also studied.</t>
  </si>
  <si>
    <t>The subjects were normal student volunteers.</t>
  </si>
  <si>
    <t>Lorazepam significantly impaired performance in a digit symbol substitution test and in number and verbal learning tasks.</t>
  </si>
  <si>
    <t>In the latter, long term recall was also impaired.</t>
  </si>
  <si>
    <t>Alcohol increased subjects' simple reaction time.</t>
  </si>
  <si>
    <t>Self-ratings of sedation were significantly increased by both lorazepam and alcohol alone, and these sedative effects were additive when the drugs were combined.</t>
  </si>
  <si>
    <t>Both lorazepam and alcohol had anxiolytic effects when taken alone,</t>
  </si>
  <si>
    <t xml:space="preserve"> but when combined they made subjects more anxious than they were on placebo.</t>
  </si>
  <si>
    <t>This anxiogenic action of the drug combination was found on two occasions under test conditions where significantly different levels of state-anxiety were observed.</t>
  </si>
  <si>
    <t>These results suggest that benzodiazepine treatment should not be combined with even small quantities of alcohol because of the risk of both psychomotor impairment and possible anxiogenic effects.</t>
  </si>
  <si>
    <t>Title = Disposition of intravenous and oral cyclosporine after administration with grapefruit juice.</t>
  </si>
  <si>
    <t>Abstract = To examine the effect of grapefruit juice on the disposition of cyclosporine after administration of oral and intravenous doses to healthy male subjects.</t>
  </si>
  <si>
    <t>Subjects received two oral doses of cyclosporine (7.5 mg/kg) and two intravenous doses (2.5 mg/kg infused for 3 hours), with each dose separated by a 1-week washout period.</t>
  </si>
  <si>
    <t>Grapefruit juice (250 ml) was ingested immediately before one oral and one intravenous dose and again 2 hours later.</t>
  </si>
  <si>
    <t>Blood samples were collected for a 24-hour period, and whole blood concentrations of cyclosporine were measured with use of a specific monoclonal radioimmunoassay.</t>
  </si>
  <si>
    <t>Grapefruit juice had no effect on any pharmacokinetic parameter when given with intravenous cyclosporine.</t>
  </si>
  <si>
    <t xml:space="preserve">After oral administration, grapefruit juice significantly increased peak concentration (936 versus 1340 ng/ml), as well as area under the curve (6722 versus 10,730 ng . hr/ml) </t>
  </si>
  <si>
    <t>but had no effect on elimination half-life.</t>
  </si>
  <si>
    <t>Absolute bioavailability of cyclosporine was increased from 0.22 to 0.36 (average increase, 62%) by grapefruit juice.</t>
  </si>
  <si>
    <t xml:space="preserve">The lack of effect on systemic clearance after intravenous cyclosporine suggests that grapefruit juice improves oral bioavailability by increasing absorption </t>
  </si>
  <si>
    <t>or reducing gut wall metabolism.</t>
  </si>
  <si>
    <t>The latter is more likely in view of studies that suggest significant gut wall metabolism of cyclosporine by CYP3A enzymes known to be inhibited by components of grapefruit juice.</t>
  </si>
  <si>
    <t>Title = Lack of effect of H2-receptor antagonists on the pharmacokinetics of alcohol consumed after food at lunchtime.</t>
  </si>
  <si>
    <t>Abstract = The possibility of a pharmacokinetic interaction between H2-receptor antagonists and alcohol consumed at lunchtime, was investigated in 24 healthy non-alcoholic male subjects, each receiving ranitidine 150 mg four times daily, cimetidine 400 mg four times daily, famotidine 20 mg four times daily and placebo in an open, four-way cross-over study.</t>
  </si>
  <si>
    <t>The subjects consumed 50 g alcohol after a standard lunch on the eighth day of dosing with study medication.</t>
  </si>
  <si>
    <t>Blood samples taken during the 6 h after alcohol consumption were analysed for alcohol concentrations by gas liquid chromatography using head space analysis.</t>
  </si>
  <si>
    <t>None of the H2-receptor antagonists had any statistically significant effects on any of the pharmacokinetic parameters for alcohol.</t>
  </si>
  <si>
    <t>Mean Cmax (95% CI) results for ranitidine were 547 (516, 580), cimetidine 531 (501, 563), famotidine 563 (530, 598) and placebo 529 (499, 561) mg l-1.</t>
  </si>
  <si>
    <t>Title = Grapefruit juice inhibits 7-hydroxylation of coumarin in healthy volunteers.</t>
  </si>
  <si>
    <t>Abstract = The effect of grapefruit juice on the urinary excretion of 7-hydroxycoumarin after oral administration of 10 mg coumarin, as an index of cytochrome P450 dependent coumarin metabolism, has been investigated in an open, randomised cross over study in 13 healthy volunteers (7 female, 6 male).</t>
  </si>
  <si>
    <t>The percentage of 7-hydroxycoumarin found in urine was significantly decreased up to 8 h after simultaneous intake of 300 ml grapefruit juice.</t>
  </si>
  <si>
    <t>If the same volume of juice was swallowed 30 min prior to the administration of coumarin, 7-hydroxycoumarin excretion was delayed by up to 6 h. MRTexcr.</t>
  </si>
  <si>
    <t>MRTexcr. of coumarin was 70% extended by coadministration of grapefruit juice.</t>
  </si>
  <si>
    <t>It appears that grapefruit flavonoids inhibit cytochrome P450 2A dependent metabolic pathways.</t>
  </si>
  <si>
    <t>The mechanism of cytochrome P450 inhibition by these flavonoids is still poorly understood.</t>
  </si>
  <si>
    <t>Title = Factors affecting the absolute bioavailability of nifedipine.</t>
  </si>
  <si>
    <t>Abstract = 1. Nifedipine was administered to eight volunteers (seven Caucasian, one East Asian of Chinese origin) as a single 10 mg capsule orally and as 2.5 mg intravenously.</t>
  </si>
  <si>
    <t>The pharmacokinetics were determined under fasting conditions and following 200 ml double strength grapefruit juice taken orally both 2 h before and at the time of dosing.</t>
  </si>
  <si>
    <t>2. In a separate study, the pharmacokinetics of nifedipine were defined in eight South Asian volunteers (with both parents originating from the Indian subcontinent) following 10 mg nifedipine orally and 2.5 mg intravenously.</t>
  </si>
  <si>
    <t xml:space="preserve">3. The administration of grapefruit juice did not alter the pharmacokinetics of intravenous nifedipine, </t>
  </si>
  <si>
    <t>but resulted in a significantly increased area under the plasma concentration-time curve (AUC) (191 +/- 59 c.f. 301 +/- 95 ng ml-1 h, P &amp;lt; 0.05) and bioavailability (0.63 +/- 0.18 c.f. 0.86 +/- 0.15, P &amp;lt; 0.05) following oral nifedipine.</t>
  </si>
  <si>
    <t xml:space="preserve">The elimination half-life was unchanged by administration of grapefruit juice </t>
  </si>
  <si>
    <t>and there was no evidence of decreased formation of the nitropyridine first-pass metabolite.</t>
  </si>
  <si>
    <t>4. The AUC of nifedipine after intravenous administration was significantly higher in South Asian subjects than in Caucasians (146 +/- 39 c.f. 74 +/- 18 ng ml-1 h, P &amp;lt; 0.002).</t>
  </si>
  <si>
    <t>This was due to a lower systemic clearance in the South Asians which was 50% of that in the Caucasians.</t>
  </si>
  <si>
    <t>The half-life was markedly prolonged in South Asians (4.1 +/- 1.9 c.f. 1.7 +/- 0.5 h, P &amp;lt; 0.002).(ABSTRACT TRUNCATED AT 250 WORDS)</t>
  </si>
  <si>
    <t>Title = Pharmacokinetic and pharmacodynamic analysis of a novel leukotriene biosynthesis inhibitor, MK-0591, in healthy volunteers.</t>
  </si>
  <si>
    <t>Abstract = 1. The pharmacokinetic and pharmacodynamic properties of a novel 2-indolealkanoic acid derivative (MK-0591), a potent inhibitor of leukotriene biosynthesis, were investigated in healthy male Japanese volunteers.</t>
  </si>
  <si>
    <t>Single oral doses of 50, 125, 250 and 500 mg and multiple oral doses of 125 mg twice daily for 9.5 days and 250 mg once daily for 10 days were administered.</t>
  </si>
  <si>
    <t>2. After the single-dose administration following overnight fasting, Cmax and AUC of MK-0591 in plasma increased in a dose-dependent manner,</t>
  </si>
  <si>
    <t xml:space="preserve"> while elimination half-life remained constant (11.2-13.2 h) irrespective of dose.</t>
  </si>
  <si>
    <t>Food intake decreased Cmax and AUC by 71% and 68%, respectively, at a dose of 250 mg.</t>
  </si>
  <si>
    <t>With respect to multiple-dose administration before meals, there were no significant differences in the pharmacokinetic parameters between the first and last days, indicating a lack of significant accumulation of MK-0591 in plasma.</t>
  </si>
  <si>
    <t>Urinary recovery as the unchanged form was negligible throughout the study.</t>
  </si>
  <si>
    <t>3. Ionophore-stimulated production of leukotriene B4 (LTB4) in blood ex vivo was inhibited significantly from 1 h until 12 to 48 h after single-dose administration as compared with predose value.</t>
  </si>
  <si>
    <t>In parallel, the urinary excretion of endogenous leukotriene E4 (LTE4) was significantly decreased from 4 to 8 h until 48 to 72 h after drug administration.</t>
  </si>
  <si>
    <t xml:space="preserve">Reduction of ionophore-stimulated LTB4 biosynthesis and urinary excretion of LTE4 following single administration of MK-0591 was statistically significant as compared with placebo group, </t>
  </si>
  <si>
    <t>and the duration of inhibition of LTB4 biosynthesis was dose-related.(ABSTRACT TRUNCATED AT 250 WORDS)</t>
  </si>
  <si>
    <t xml:space="preserve">Title = Grapefruit juice alters terfenadine pharmacokinetics, </t>
  </si>
  <si>
    <t>resulting in prolongation of repolarization on the electrocardiogram.</t>
  </si>
  <si>
    <t>Abstract = To establish whether the pharmacokinetics and electrocardiographic pharmacodynamics of terfenadine are affected by concomitant administration of grapefruit juice and to determine whether any effect of grapefruit juice is dependent on the timing of administration in relation to the dose of terfenadine.</t>
  </si>
  <si>
    <t>Twelve healthy volunteers were studied in a prospective randomized trial.</t>
  </si>
  <si>
    <t>The primary end points were QT prolongation on the surface electrocardiogram and the pharmacokinetic parameters: area under the concentration-time curve (AUC), maximum concentration, and time to maximum concentration of terfenadine and its acid metabolite terfenadine carboxylate.</t>
  </si>
  <si>
    <t>All subjects received 60 mg terfenadine twice a day with 240 ml water for 7 days.</t>
  </si>
  <si>
    <t>They were then randomized to drink 240 ml of double-strength grapefruit juice simultaneously with terfenadine (simultaneous group) for an additional 7 days or to drink the same dose of grapefruit juice 2 hours after terfenadine for 7 days (delayed group).</t>
  </si>
  <si>
    <t>Twelve timed electrocardiograms and plasma terfenadine and metabolite levels were measured on days 7 and 14.</t>
  </si>
  <si>
    <t>None of the 12 subjects had quantifiable levels of terfenadine when the drug was administered with water.</t>
  </si>
  <si>
    <t>All six subjects who took terfenadine and drank grapefruit juice simultaneously had quantifiable terfenadine levels.</t>
  </si>
  <si>
    <t>Only two of six who drank grapefruit juice 2 hours after terfenadine had quantifiable levels.</t>
  </si>
  <si>
    <t>The AUC of the acid metabolite increased 55% (p &amp;lt; 0.05) in the simultaneous group and 22% (p = NS) in the delayed group.</t>
  </si>
  <si>
    <t xml:space="preserve">The mean QT interval increased from 420 to 434 msec (p &amp;lt; 0.05) in the simultaneous group and </t>
  </si>
  <si>
    <t>decreased from 408 to 407 msec (p = NS) in the delayed group.</t>
  </si>
  <si>
    <t>Administration of grapefruit juice concomitantly with terfenadine may lead to an increase in systemic terfenadine bioavailability and result in increases in QT interval.</t>
  </si>
  <si>
    <t>The clinical significance of an increase in QT interval of this magnitude is unclear.</t>
  </si>
  <si>
    <t>Title = Iron-ovotransferrin preparation does not interfere with ciprofloxacin absorption.</t>
  </si>
  <si>
    <t>Abstract = Iron supplements can interfere with the bioavailability of a number of drugs, including thyroxine, tetracycline derivatives, penicillamine, methyldopa, levodopa, carbidopa, ciprofloxacin, and the newer fluoroquinolones.</t>
  </si>
  <si>
    <t>A new iron formulation was tested in which iron ions are bound to ovotransferrin, a protein that shares more than an 80% similarity with the sequence of human transferrin and apparently is less likely than the commonly used iron salts to reduce drug absorption.</t>
  </si>
  <si>
    <t>Ciprofloxacin was taken as a model drug, of wide use and restricted range of therapeutic levels, and its absorption was evaluated after the administration of the iron-ovotransferrin complex versus an iron-gluconate formulation in healthy volunteers.</t>
  </si>
  <si>
    <t>At variance with the iron gluconate formulation, which led to a reduction of about 50% of peak serum ciprofloxacin levels (Cmax; 1.0 +/- 0.2 versus 2.4 +/- 0.3 micrograms/ml; p &amp;lt; 0.01) and of the area under the serum concentration-time curve from time 0 to infinity [AUC(0 - infinity); 10.1 +/- 1.1 versus 18.3 +/- 1.0 mg.L-1.hr; p &amp;lt; 0.01], the iron-ovotransferrin complex caused only modest, non significant changes in absorption with a minimal reduction of the AUC[0 - infinity) (17.3 +/- 1.0 versus 18.3 +/- 1.0 mg.L-1.hr; difference not significant) and a nonsignificant decrease in the Cmax (2.2 +/- 0.3 versus 2.4 +/- 0.3 microgram/ml; difference not significant).</t>
  </si>
  <si>
    <t>Iron was also well absorbed from the formulation in the presence of a fatty meal.</t>
  </si>
  <si>
    <t>The very common drug interactions with oral iron preparations can be effectively prevented by the use of the iron-ovotransferrin complex interacting to a minimal extent with a sensitive drug with a reduced margin of efficacy, such as ciprofloxacin.</t>
  </si>
  <si>
    <t>Title = Pharmacokinetic and pharmacodynamic interactions of bretazenil and diazepam with alcohol.</t>
  </si>
  <si>
    <t>Abstract = 1. Interaction between alcohol and bretazenil (a benzodiazepine partial agonist in animals) was studied with diazepam as a comparator in a randomized, double-blind, placebo controlled six-way cross over experiment in 12 healthy volunteers, aged 19-26 years.</t>
  </si>
  <si>
    <t>2. Bretazenil (0.5 mg), diazepam (10 mg) and matching placebos were given as single oral doses after intravenous infusion of alcohol to a steady target-blood concentration of 0.5 g l-1 or a control infusion of 5% w/v glucose at 1 week intervals.</t>
  </si>
  <si>
    <t>3. CNS effects were evaluated between 0 and 3.5 h after drug administration by smooth pursuit and saccadic eye movements, adaptive tracking, body sway, digit symbol substitution test and visual analogue scales.</t>
  </si>
  <si>
    <t>4. Compared with placebo all treatments caused significant decrements in performance.</t>
  </si>
  <si>
    <t>Overall, the following sequence was found for the magnitude of treatment effects: bretazenil+alcohol &amp;gt; diazepam+alcohol &amp;gt; or = bretazenil &amp;gt; diazepam &amp;gt; alcohol &amp;gt; placebo.</t>
  </si>
  <si>
    <t>5. There were no consistent indications for synergistic, supra-additive pharmacodynamic interactions between alcohol and bretazenil or diazepam.</t>
  </si>
  <si>
    <t>6. Bretazenil with or without alcohol, and diazepam+alcohol had marked effects.</t>
  </si>
  <si>
    <t xml:space="preserve">Because subjects were often too sedated to perform the adaptive tracking test and the eye movement tests adequately, </t>
  </si>
  <si>
    <t>ceiling effects may have affected the outcome of these tests.</t>
  </si>
  <si>
    <t>7. No significant pharmacokinetic interactions were found.</t>
  </si>
  <si>
    <t>8. Contrary to the results in animals, there were no indications for a dissociation of the sedative and anxiolytic effects of bretazenil in man.</t>
  </si>
  <si>
    <t>Title = Concurrent use of cocaine and alcohol by patients treated in the emergency department.</t>
  </si>
  <si>
    <t>Abstract = To compare the demographics, presenting signs and symptoms, morbidity, and mortality of emergency department patients with drug screen results positive for benzoylecgonine ester (BE; a cocaine metabolite) and those positive for BE and alcohol.</t>
  </si>
  <si>
    <t>We carried out a retrospective cohort study, in a university-affiliated community hospital, of 190 patients positive for BE alone and 125 patients positive for BE and alcohol.</t>
  </si>
  <si>
    <t>Patients positive for BE and alcohol were more often male and single.</t>
  </si>
  <si>
    <t>They were more likely to have been intubated, admitted to an ICU, and involved in violent trauma and to have demonstrated altered mental status than patients who tested positive for BE alone.</t>
  </si>
  <si>
    <t>These patients had higher mean heart rate and blood pressure values than patients positive for BE alone,</t>
  </si>
  <si>
    <t xml:space="preserve"> and the two patients with myocardial infarction were positive for BE and alcohol.</t>
  </si>
  <si>
    <t>The incidence of rhabdomyolysis and the mean blood urea nitrogen value were lower in the patients positive for BE and alcohol.</t>
  </si>
  <si>
    <t xml:space="preserve">The two deaths in our study were patients in the BE-and-alcohol group, but these were due to trauma </t>
  </si>
  <si>
    <t>and not to the toxic effects of cocaine or alcohol.</t>
  </si>
  <si>
    <t>Cocaine use was associated with a low incidence of morbidity and mortality, but patients who combined it with alcohol had decreased mental status and required a higher intensity of care.</t>
  </si>
  <si>
    <t>Title = The cardiac effects of terfenadine after inhibition of its metabolism by grapefruit juice.</t>
  </si>
  <si>
    <t>Abstract = To determine whether the pharmacokinetics and electrocardiographic pharmacodynamics of terfenadine are affected by the concomitant administration of grapefruit juice.</t>
  </si>
  <si>
    <t>Six healthy volunteers were recruited for a balanced cross-over study.</t>
  </si>
  <si>
    <t>Each volunteer received 120 mg terfenadine 30 min after drinking 300 ml of either water or freshly squeezed grapefruit juice.</t>
  </si>
  <si>
    <t>The alternative treatment was administered on the second study day 2 weeks later.</t>
  </si>
  <si>
    <t>Measurements of the area under the terfenadine plasma concentration-time curve (AUC), maximum terfenadine concentration (Cmax) and the time to maximum concentration (tmax) were made, and the corrected QT (QTc) interval was measured from the surface electrocardiogram.</t>
  </si>
  <si>
    <t>Terfenadine was quantifiable in plasma in all 6 subjects on both study days for up to 24 h post-dosing.</t>
  </si>
  <si>
    <t>The AUC of terfenadine was significantly increased by concomitant grapefruit administration (median values 40.6 vs 16.3 ng.ml-1.h), as was the Cmax (median values 7.2 vs 2.1 ng.ml-1).</t>
  </si>
  <si>
    <t xml:space="preserve">The tmax was not significantly increased </t>
  </si>
  <si>
    <t xml:space="preserve">and there was no significant change in the median QTc interval </t>
  </si>
  <si>
    <t>despite the increased terfenadine levels.</t>
  </si>
  <si>
    <t xml:space="preserve">The 95% confidence interval for the difference in the change in QTc interval at Cmax was -13 to +38 ms. </t>
  </si>
  <si>
    <t xml:space="preserve">Administration of grapefruit juice concomitantly with terfenadine may lead to an increase in terfenadine bioavailability, </t>
  </si>
  <si>
    <t>but the increase observed in this study did not lead to significant cardiotoxicity in normal subjects.</t>
  </si>
  <si>
    <t>However, this does not exclude the risk of cardiotoxicity in high-risk subjects given greater doses of grapefruit juice over longer periods of time.</t>
  </si>
  <si>
    <t>Pairwise Agreement</t>
  </si>
  <si>
    <t>1(SJ)-4(DL)</t>
  </si>
  <si>
    <t>1(SJ)-5(Akhil)</t>
  </si>
  <si>
    <t>2(Michael)-6(Anvesh)</t>
  </si>
  <si>
    <t>3(HP)-7(Rohith)</t>
  </si>
  <si>
    <t>3(HP)-4(DL)</t>
  </si>
  <si>
    <t>2(Michael)-5(Akhil)</t>
  </si>
  <si>
    <t>6(Anvesh)-1(SJ)</t>
  </si>
  <si>
    <t>7(Rohith)-1(SJ)</t>
  </si>
  <si>
    <r>
      <t>Pairwise Agreement</t>
    </r>
    <r>
      <rPr>
        <sz val="14"/>
        <color theme="1"/>
        <rFont val="Calibri"/>
        <family val="2"/>
        <scheme val="minor"/>
      </rPr>
      <t>(3rd reviewer vs. weight 1 annotator)</t>
    </r>
  </si>
  <si>
    <t>1-4: Michael-SJ</t>
  </si>
  <si>
    <t>1-5:Michael-SJ</t>
  </si>
  <si>
    <t>2-6: Michael-SJ</t>
  </si>
  <si>
    <t>3-7:HP-SJ</t>
  </si>
  <si>
    <t>3-4: SJ-HP</t>
  </si>
  <si>
    <t>2-5: SJ-Michael</t>
  </si>
  <si>
    <t>6-1: Michael-SJ</t>
  </si>
  <si>
    <t>7-1: Michael-SJ</t>
  </si>
  <si>
    <t># of fragments</t>
  </si>
  <si>
    <t>Focus</t>
  </si>
  <si>
    <t>Polarity</t>
  </si>
  <si>
    <t>Certainty</t>
  </si>
  <si>
    <t>Evidence</t>
  </si>
  <si>
    <t>Trend</t>
  </si>
  <si>
    <t>Study type</t>
  </si>
  <si>
    <t>Interaction type</t>
  </si>
  <si>
    <t>Mechanism</t>
  </si>
  <si>
    <t>Overall annotation agreements of 8 dimensions</t>
  </si>
  <si>
    <t>Total # of Sentences</t>
  </si>
  <si>
    <t>**1GP3E0(VCDRM0)</t>
  </si>
  <si>
    <t>**1GP2E0-(VCDRMD)</t>
  </si>
  <si>
    <t>**1MP3EN(V0DRM0)</t>
  </si>
  <si>
    <t>**1MP3EN(V0D0M0)</t>
  </si>
  <si>
    <t>**1SP3EN(VVD0M0)</t>
  </si>
  <si>
    <t>**1SP3EN+(VVD0M0)</t>
  </si>
  <si>
    <t>**1SP3EN+(VVDRMM)</t>
  </si>
  <si>
    <t>**1SP2E3(V0DEMM)</t>
  </si>
  <si>
    <t>**1MP3EN(VCD0M0)</t>
  </si>
  <si>
    <t>**1SP3EN(VVDRM0)</t>
  </si>
  <si>
    <t>**1SP3EN+(V0D0M0)</t>
  </si>
  <si>
    <t>**1SP2EN(VCD0M0)</t>
  </si>
  <si>
    <t>**1MP3EN(VCDRM0)</t>
  </si>
  <si>
    <t>**1SN3EN-(VVDDM0)</t>
  </si>
  <si>
    <t>**1SP3EN+(VVDRM0)</t>
  </si>
  <si>
    <t>**1SP3EN(VVDRMM)</t>
  </si>
  <si>
    <t>**1SP3E1(V0DEMM)</t>
  </si>
  <si>
    <t>**1MP3EN(VVDRM0)</t>
  </si>
  <si>
    <t>**1GP3E1(V0DRM0)</t>
  </si>
  <si>
    <t>**1SP3EN(V0DRM0)</t>
  </si>
  <si>
    <t>**1GP2E3(V0D0M0)</t>
  </si>
  <si>
    <t>**1GP3E0(VND0M0)</t>
  </si>
  <si>
    <t>**1SN3EN(V0DRM0)</t>
  </si>
  <si>
    <t>**1SP3EN-(VVDRM0)</t>
  </si>
  <si>
    <t>**1SP3EN-(VVD0M0)</t>
  </si>
  <si>
    <t>**1GP3E1(V0D0M0)</t>
  </si>
  <si>
    <t>**1GP3E1(VCDRM0)</t>
  </si>
  <si>
    <t>**1SP3E3+(VVDRM0)</t>
  </si>
  <si>
    <t>**1SP3E1(VVDEM0)</t>
  </si>
  <si>
    <t>**1GP3E1(VND0M0)</t>
  </si>
  <si>
    <t>**1SP3EN-(VTDRMI)</t>
  </si>
  <si>
    <t>**1SP3E1(VNDRM0)</t>
  </si>
  <si>
    <t>**1GP3E0(V0D0M0)</t>
  </si>
  <si>
    <t>**1MP3EN(VVD0M0)</t>
  </si>
  <si>
    <t>**1SP3EN(V0D0M0)</t>
  </si>
  <si>
    <t>**1SP3EN(VCDRM0)</t>
  </si>
  <si>
    <t>**1SP3EN-(V0D0M0)</t>
  </si>
  <si>
    <t>**1SP3EN-(V0DRMM)</t>
  </si>
  <si>
    <t>**1SP3EN+(V0DRMM)</t>
  </si>
  <si>
    <t>**1GP0E0(V0D0M0)</t>
  </si>
  <si>
    <t>**1SP3EN(VCD0M0)</t>
  </si>
  <si>
    <t>**1MP3EN(V0DEM0)</t>
  </si>
  <si>
    <t>**1SP3E1-(V0DDM0)</t>
  </si>
  <si>
    <t>**1MP3EN(VNDRM0)</t>
  </si>
  <si>
    <t>**1SN3EN(VVDRM0)</t>
  </si>
  <si>
    <t>**1SP3E3(V0DRM0)</t>
  </si>
  <si>
    <t>**1SP3E1+(VVDRM0)</t>
  </si>
  <si>
    <t>**1GP3E1(VCD0M0)</t>
  </si>
  <si>
    <t>**1SP3EN-(VVDRMM)</t>
  </si>
  <si>
    <t>**1GP3E1(VNDRM0)</t>
  </si>
  <si>
    <t>**1SP0EN(VVDRM0)</t>
  </si>
  <si>
    <t>**1SP3E3(VVDRM0)</t>
  </si>
  <si>
    <t>**1MP3EN(V0DDM0)</t>
  </si>
  <si>
    <t>**1SP3EN+(VVDDM0)</t>
  </si>
  <si>
    <t>**1MP3EN(VVDEMM)</t>
  </si>
  <si>
    <t>**1SP3E3-(VCDRM0)</t>
  </si>
  <si>
    <t>**1GP2E3(V0DRM0)</t>
  </si>
  <si>
    <t>**1SP3E1(VCDRM0)</t>
  </si>
  <si>
    <t>**1MP3EN([VV|VC]DRM0)</t>
  </si>
  <si>
    <t>**1GP2E0([VV|VC]D0M0)</t>
  </si>
  <si>
    <t>**1SP3EN(V0DR[MI|MT])</t>
  </si>
  <si>
    <t>**1[S|M]P0EN([VV|VC]DRM0)</t>
  </si>
  <si>
    <t>**1[S|M]P3EN(VVDRM0)</t>
  </si>
  <si>
    <t>**1SP3EN([VV|VC]DRM0)</t>
  </si>
  <si>
    <t>**1SP3EN+([VV|VC]DRM0)</t>
  </si>
  <si>
    <t>**1[S|M]P0EN([VV|VC]DDM0)</t>
  </si>
  <si>
    <t>**1SP3EN+(VVD0[MM|MN])</t>
  </si>
  <si>
    <t>**1SN3E3+([VV|VC]DRM0)</t>
  </si>
  <si>
    <t>**1SP3EN([VC|VV]DRMM)</t>
  </si>
  <si>
    <t>**1[S|M]P0EN(V0DRM0)</t>
  </si>
  <si>
    <t>**1[S|M]P0EN(VVDRMI)</t>
  </si>
  <si>
    <t>**1[S|M]P0EN(V0DRMI)</t>
  </si>
  <si>
    <t>**1[S|M]P3EN(VCD0M0)</t>
  </si>
  <si>
    <t>**2SP2E1(V0DRM0)</t>
  </si>
  <si>
    <t>**2SP3EN-(V0D0M0)</t>
  </si>
  <si>
    <t>**2GN0E0(V0D0MT)</t>
  </si>
  <si>
    <t>**2SP3EN-(VVD0M0)</t>
  </si>
  <si>
    <t>**2SP3EN-(VVDRM0)</t>
  </si>
  <si>
    <t>**1SP3E1+(VVD0M0)</t>
  </si>
  <si>
    <t>**1SP3EN+(VVDRMI)</t>
  </si>
  <si>
    <t>**1SP3E3(VTDEMM)</t>
  </si>
  <si>
    <t>**1SP0E3(VTDEMI)</t>
  </si>
  <si>
    <t>**1SP3EN(V0DRMI)</t>
  </si>
  <si>
    <t>**1SP2E3(V0DEM0)</t>
  </si>
  <si>
    <t>**1SN3EN(V0D0M0)</t>
  </si>
  <si>
    <t>**1SP3EN-(V0D0MT)</t>
  </si>
  <si>
    <t>**1SP3EN(VTDRMI)</t>
  </si>
  <si>
    <t>**1SN3EN-(VVDRM0)</t>
  </si>
  <si>
    <t>**1GP3E3(V0D0M0)</t>
  </si>
  <si>
    <t>**1SP3EN+(V0D0MI)</t>
  </si>
  <si>
    <t>**3SP3EN(VVDRMI)</t>
  </si>
  <si>
    <t>**1SN3EN(VVD0MI)</t>
  </si>
  <si>
    <t>**1SP2E3(V0DRMT)</t>
  </si>
  <si>
    <t>**1SP3E3(V0D0M0)</t>
  </si>
  <si>
    <t>**1GP3E3(V0DRM0)</t>
  </si>
  <si>
    <t>**1MP3EN(VCDDM0)</t>
  </si>
  <si>
    <t>**1SP3EN-(V0DRM0)</t>
  </si>
  <si>
    <t>**1SP3E1(V0DDM0)</t>
  </si>
  <si>
    <t>**1SN3EN(VVD0M0)</t>
  </si>
  <si>
    <t>**1SP3E1(VTD0MI)</t>
  </si>
  <si>
    <t>**1SP2E3(VCDRM0)</t>
  </si>
  <si>
    <t>**1SP3E1(V0D0MD)</t>
  </si>
  <si>
    <t>**1SN3EN(VVDEM0)</t>
  </si>
  <si>
    <t>**1SP3EN+(V0DRM0)</t>
  </si>
  <si>
    <t>**1SP3EN+(VVDEMM)</t>
  </si>
  <si>
    <t>**1SP3E3(V0DDM0)</t>
  </si>
  <si>
    <t>**1SP1E1(V0DDM0)</t>
  </si>
  <si>
    <t>**1GP2E0(V0DRM0)</t>
  </si>
  <si>
    <t>**1SN2E1(V0DRM0)</t>
  </si>
  <si>
    <t>**1SP2E3-(VVDRM0)</t>
  </si>
  <si>
    <t>**1SP0E1(VCDRM0)</t>
  </si>
  <si>
    <t>**1SP3EN(VCDDM0)</t>
  </si>
  <si>
    <t>**1SN2E3(VCDDM0)</t>
  </si>
  <si>
    <t>**1SP3EN(VND0M0)</t>
  </si>
  <si>
    <t>**1SP3E1+(VCDRM0)</t>
  </si>
  <si>
    <t>**1SN3EN(VVDDM0)</t>
  </si>
  <si>
    <t>**1GP3E0(V0DRM0)</t>
  </si>
  <si>
    <t>**1SP3E3(VTDRMI)</t>
  </si>
  <si>
    <t>**1SP2E3(VVDRM0)</t>
  </si>
  <si>
    <t>**1SN3E0(V0DRM0)</t>
  </si>
  <si>
    <t>**1SP0EN(VVDDM0)</t>
  </si>
  <si>
    <t>**1SP3E3(VCDDM0)</t>
  </si>
  <si>
    <t>**1SP3E3(VCDRM0)</t>
  </si>
  <si>
    <t>**1GP3E1(V0DDMI)</t>
  </si>
  <si>
    <t>**1SP0E3+(V0DRM0)</t>
  </si>
  <si>
    <t>**1SP3EN(VVDDM0)</t>
  </si>
  <si>
    <t>**1SP3EN(VTDE[MI|MM])</t>
  </si>
  <si>
    <t>**1[S|M]P2E3(VCDDM0)</t>
  </si>
  <si>
    <t>**1SP2E1+(VTD0[MI|MM])</t>
  </si>
  <si>
    <t>**2SP3EN(V0D0M0)</t>
  </si>
  <si>
    <t>**2GP3EN(V0D0M0)</t>
  </si>
  <si>
    <t>**2SN3EN(V0DRM0)</t>
  </si>
  <si>
    <t>**2SN3E0(V0D0M0)</t>
  </si>
  <si>
    <t>**2SP3EN(VVDRM0)</t>
  </si>
  <si>
    <t>**2SP2E0(V0D0MI)</t>
  </si>
  <si>
    <t>**2GN3E0(V0D0M0)</t>
  </si>
  <si>
    <t>**2SP3EN+(VVD0M0)</t>
  </si>
  <si>
    <t>**2SP3EN+(VCD0M0)</t>
  </si>
  <si>
    <t>**2SP2E3(VCD0M0)</t>
  </si>
  <si>
    <t>**2SP3EN+(V0D0M0)</t>
  </si>
  <si>
    <t>**2MP3EN(V0DRM0)</t>
  </si>
  <si>
    <t>**2GP3EN-(V0D0M0)</t>
  </si>
  <si>
    <t>**2GP3EN-(VCD0M0)</t>
  </si>
  <si>
    <t>**1SP3E0(V0DEMM)</t>
  </si>
  <si>
    <t>**1SN3E3(V0DRM0)</t>
  </si>
  <si>
    <t>**1GP3E0+(VCD0M0)</t>
  </si>
  <si>
    <t>**1SP3E1-(VVDRM0)</t>
  </si>
  <si>
    <t>**1SP2E0(V0D0MI)</t>
  </si>
  <si>
    <t>**1SP3E0(V0D0MT)</t>
  </si>
  <si>
    <t>**1SN3EN(VCDRMM)</t>
  </si>
  <si>
    <t>**1SP0E3(V0DRMT)</t>
  </si>
  <si>
    <t>**1GP3EN+(V0DRM0)</t>
  </si>
  <si>
    <t>**1SP3E1+(VVDEM0)</t>
  </si>
  <si>
    <t>**1SN3EN+(VVDRM0)</t>
  </si>
  <si>
    <t>**1SP3E3+(V0DRM0)</t>
  </si>
  <si>
    <t>**1SP0EN(V0DRM0)</t>
  </si>
  <si>
    <t>**1SP3E3-(V0DRM0)</t>
  </si>
  <si>
    <t>**1GP3E3(VND0M0)</t>
  </si>
  <si>
    <t>**1GN3E1(V0DRM0)</t>
  </si>
  <si>
    <t>**1GP2E0(V0D0M0)</t>
  </si>
  <si>
    <t>**1SP3EN+(VCDRM0)</t>
  </si>
  <si>
    <t>**1SN3EN-(VCD0M0)</t>
  </si>
  <si>
    <t>**1SP3E1(VVDRM0)</t>
  </si>
  <si>
    <t>**1SP3E0-(V0D0M0)</t>
  </si>
  <si>
    <t>**1SP0E0+(V0D0M0)</t>
  </si>
  <si>
    <t>**1SP3EN-(VCDRM0)</t>
  </si>
  <si>
    <t>**1SP2EN(VVDRM0)</t>
  </si>
  <si>
    <t>**1SP2E3+(VVDRM0)</t>
  </si>
  <si>
    <t>**1SP3E1(V0D0M0)</t>
  </si>
  <si>
    <t>**1SP3E0+(V0DRM0)</t>
  </si>
  <si>
    <t>**1MP0EN(VVDRM0)</t>
  </si>
  <si>
    <t>**1GP3EN(V0D0M0)</t>
  </si>
  <si>
    <t>**1SP3EN+(V0D0MD)</t>
  </si>
  <si>
    <t>**1GN3E3(VND0M0)</t>
  </si>
  <si>
    <t>**1SP2E3(V0DRM0)</t>
  </si>
  <si>
    <t>**1GP3E3(V0DRMM)</t>
  </si>
  <si>
    <t>**1SP3E0(VVDEMI)</t>
  </si>
  <si>
    <t>**1SP2E3+(V0DRM0)</t>
  </si>
  <si>
    <t>**1SP0EN([VV|VC]DRM0)</t>
  </si>
  <si>
    <t>**1GN3E0(VVDR[MI|MD])</t>
  </si>
  <si>
    <t>**1SP3EN-(VVDD[MI|MM])</t>
  </si>
  <si>
    <t>**1[S|M]P0EN(VVDRM0)</t>
  </si>
  <si>
    <t>**1SP3E1([VT|VC]D0MD)</t>
  </si>
  <si>
    <t>**1[S|M]P0EN(VCDRM0)</t>
  </si>
  <si>
    <t>**1SP3E0-(V0DE[MM|MI])</t>
  </si>
  <si>
    <t>**1SP3EN(VTDD[MI|MM])</t>
  </si>
  <si>
    <t>**1[S|M]P0EN(VVDDM0)</t>
  </si>
  <si>
    <t>**1[S|M]P3EN(VVD0M0)</t>
  </si>
  <si>
    <t>**1[S|M]N3EN(VVDRM0)</t>
  </si>
  <si>
    <t>**1[S|M]P0EN(V0DEM0)</t>
  </si>
  <si>
    <t>**1[S|M]P0EN(VCD0M0)</t>
  </si>
  <si>
    <t>**2SP3E0(V0D0MI)</t>
  </si>
  <si>
    <t>**2GP0E0(V0D0M0)</t>
  </si>
  <si>
    <t>**2SN3E0(VND0M0)</t>
  </si>
  <si>
    <t>**2SN3E3(VVDRM0)</t>
  </si>
  <si>
    <t>**2GP0E0(VND0M0)</t>
  </si>
  <si>
    <t>**2SP3EN(VCD0M0)</t>
  </si>
  <si>
    <t>**2SP3E3+(VCD0M0)</t>
  </si>
  <si>
    <t>**2SP3EN+(V0DRM0)</t>
  </si>
  <si>
    <t>**2SP3EN-(V0DD[MI|MM])</t>
  </si>
  <si>
    <t>**2SP2E1(V0DR[MI|MM])</t>
  </si>
  <si>
    <t>**3SP3E0-(V0DRM0)</t>
  </si>
  <si>
    <t>**3SN2E3(V0DRM0)</t>
  </si>
  <si>
    <t>**3GN3E0(V0D0M0)</t>
  </si>
  <si>
    <t>**1SP2EN+(VVD0M0)</t>
  </si>
  <si>
    <t>**1SP2E1-(V0DRM0)</t>
  </si>
  <si>
    <t>**1SP2E0(V0DRM0)</t>
  </si>
  <si>
    <t>**1SP0E1(V0DRM0)</t>
  </si>
  <si>
    <t>**1SP3E1(VVD0M0)</t>
  </si>
  <si>
    <t>**1GP2E0(V0DDM0)</t>
  </si>
  <si>
    <t>**1SP0E1(VVD0M0)</t>
  </si>
  <si>
    <t>**1GP3EN(VND0M0)</t>
  </si>
  <si>
    <t>**1SP3E1(V0D0MI)</t>
  </si>
  <si>
    <t>**1SN3E0(V0D0M0)</t>
  </si>
  <si>
    <t>**1SP0E1(VCDRMD)</t>
  </si>
  <si>
    <t>**1SP3E3+(VCDRM0)</t>
  </si>
  <si>
    <t>**1SP2E1+(V0DEM0)</t>
  </si>
  <si>
    <t>**1SP0EN(VVDEM0)</t>
  </si>
  <si>
    <t>**1SP3EN-(VVDDM0)</t>
  </si>
  <si>
    <t>**1SN3E1(VVDRM0)</t>
  </si>
  <si>
    <t>**1SP3E0(V0DRM0)</t>
  </si>
  <si>
    <t>**1MP3E1(V0D0M0)</t>
  </si>
  <si>
    <t>**1MP3EN-(VCDRM0)</t>
  </si>
  <si>
    <t>**1SP3E1(V0DRM0)</t>
  </si>
  <si>
    <t>**1GP1E3(V0D0M0)</t>
  </si>
  <si>
    <t>**1SN3E0(VVDRM0)</t>
  </si>
  <si>
    <t>**1GP3E0(VNDRM0)</t>
  </si>
  <si>
    <t>**1SP0E1(VVDRM0)</t>
  </si>
  <si>
    <t>**1SP3E1(VNDDM0)</t>
  </si>
  <si>
    <t>**1SN3E1(VTDRM0)</t>
  </si>
  <si>
    <t>**1SN3EN+(VCDRM0)</t>
  </si>
  <si>
    <t>**1SN3EN(VCD0M0)</t>
  </si>
  <si>
    <t>**1SN3E3(VVDRM0)</t>
  </si>
  <si>
    <t>**1SP3EN+(VCD0M0)</t>
  </si>
  <si>
    <t>**1SP3E1(VCD0M0)</t>
  </si>
  <si>
    <t>**1SP3E3+(VCDR[MA|MS])</t>
  </si>
  <si>
    <t>**1[S|M]N3EN-(VVDDM0)</t>
  </si>
  <si>
    <t>**1[S|M]P3EN-(VCDRM0)</t>
  </si>
  <si>
    <t>**1[S|M]P3EN+(VVD0M0)</t>
  </si>
  <si>
    <t>**2SP1E1(V0D0M0)</t>
  </si>
  <si>
    <t>**2GP2E1(V0D0M0)</t>
  </si>
  <si>
    <t>**2GP2EN-(V0D0M0)</t>
  </si>
  <si>
    <t>**2SP2E3(V0D0M0)</t>
  </si>
  <si>
    <t>**2SN3EN(VVDRM0)</t>
  </si>
  <si>
    <t>**2GP3E1(VCDRM0)</t>
  </si>
  <si>
    <t>**3SN3E1(VCD0M0)</t>
  </si>
  <si>
    <t>**1SP3E3+(VCD0M0)</t>
  </si>
  <si>
    <t>**1SP3E0+(VVDRM0)</t>
  </si>
  <si>
    <t>**1SP3EN-(VVDEM0)</t>
  </si>
  <si>
    <t>**1SP3E3(V0D0MI)</t>
  </si>
  <si>
    <t>**1GP3E0(V0D0MM)</t>
  </si>
  <si>
    <t>**1GP3E0(V0D0MI)</t>
  </si>
  <si>
    <t>**1SP3E0(V0D0M0)</t>
  </si>
  <si>
    <t>**1SP3E3(VCD0M0)</t>
  </si>
  <si>
    <t>**1GP3E0(VVD0M0)</t>
  </si>
  <si>
    <t>**1SP2E3(V0D0MT)</t>
  </si>
  <si>
    <t>**1GP3E1(V0D0MT)</t>
  </si>
  <si>
    <t>**2SP2E0-(V0D0M0)</t>
  </si>
  <si>
    <t>**1SN3E0(VVD0M0)</t>
  </si>
  <si>
    <t>**1SP3EN(V0D0MI)</t>
  </si>
  <si>
    <t>**1SP3E1(VTDRMM)</t>
  </si>
  <si>
    <t>**1SP0E0(VVDEM0)</t>
  </si>
  <si>
    <t>**1SP3EN-(VCD0M0)</t>
  </si>
  <si>
    <t>**1SN3EN-(VCDRM0)</t>
  </si>
  <si>
    <t>**1SP3E1-(VCDRM0)</t>
  </si>
  <si>
    <t>**1MP3EN(VVDRMM)</t>
  </si>
  <si>
    <t>**1SP2E3(V0D0MD)</t>
  </si>
  <si>
    <t>**1SP2EN+(VCDRM0)</t>
  </si>
  <si>
    <t>**1SP3E3(VVDDM0)</t>
  </si>
  <si>
    <t>**1SP0EN(VCDRM0)</t>
  </si>
  <si>
    <t>**1SN2E3(VCDRM0)</t>
  </si>
  <si>
    <t>**1GP3EN+(VVD0M0)</t>
  </si>
  <si>
    <t>**1SP3EN(VCD0MI)</t>
  </si>
  <si>
    <t>**1GP2E0(VVDRM0)</t>
  </si>
  <si>
    <t>**1GP3EN(VVD0M0)</t>
  </si>
  <si>
    <t>**1SN3E0(VCD0M0)</t>
  </si>
  <si>
    <t>**1SN3E3(VCD0M0)</t>
  </si>
  <si>
    <t>**1SP2E1(V0D0[MM|MT])</t>
  </si>
  <si>
    <t>**1SP3EN(VTDR[MI|MM])</t>
  </si>
  <si>
    <t>**1SP2E1(V0DE[MI|MM])</t>
  </si>
  <si>
    <t>**1[S|M]P0EN(VVDRMM)</t>
  </si>
  <si>
    <t>**1[S|M]P3EN+(VVDRMM)</t>
  </si>
  <si>
    <t>**1[S|M]P3EN+(VVDRM0)</t>
  </si>
  <si>
    <t>**2GP3EN-(VVD0M0)</t>
  </si>
  <si>
    <t>**2SP3EN+(VVDRM0)</t>
  </si>
  <si>
    <t>**2GN2E3(V0DRM0)</t>
  </si>
  <si>
    <t>**2SP3EN-(VTDRMI)</t>
  </si>
  <si>
    <t>**2GP2E0(VCD0M0)</t>
  </si>
  <si>
    <t>**2SP3EN(VCDRM0)</t>
  </si>
  <si>
    <t>**2SN3E3+(VCD0M0)</t>
  </si>
  <si>
    <t>**3SP3EN(VCDRM0)</t>
  </si>
  <si>
    <t>**1SP3E0(VNDEM0)</t>
  </si>
  <si>
    <t>**1SP3E0(VNDRMT)</t>
  </si>
  <si>
    <t>**1MP3E3(VVDRM0)</t>
  </si>
  <si>
    <t>**1SN3E3(V0DDM0)</t>
  </si>
  <si>
    <t>**1SP2E1(VCDRMD)</t>
  </si>
  <si>
    <t>**1SP3EN-(VTDDMM)</t>
  </si>
  <si>
    <t>**1SP3EN(VTDRM0)</t>
  </si>
  <si>
    <t>**1SP3EN+(VTD0M0)</t>
  </si>
  <si>
    <t>**1SP3E3(V0DRMI)</t>
  </si>
  <si>
    <t>**1SP3E3(VVD0M0)</t>
  </si>
  <si>
    <t>**1SP0EN(V0DDM0)</t>
  </si>
  <si>
    <t>**1GP3E1(V0DRMI)</t>
  </si>
  <si>
    <t>**1GP2E3(V0D0MI)</t>
  </si>
  <si>
    <t>**1MP3E3(VVDDM0)</t>
  </si>
  <si>
    <t>**1SP2E3(VCDDM0)</t>
  </si>
  <si>
    <t>**1SP3EN(VTD0MI)</t>
  </si>
  <si>
    <t>**1SP3EN+(V0DDMI)</t>
  </si>
  <si>
    <t>**1SN3E3(V0D0M0)</t>
  </si>
  <si>
    <t>**1GN3E0(V0D0M0)</t>
  </si>
  <si>
    <t>**1SP0EN(VTD0M0)</t>
  </si>
  <si>
    <t>**1SP3EN+(VTD0MM)</t>
  </si>
  <si>
    <t>**1SP3EN(VTD0M0)</t>
  </si>
  <si>
    <t>**1SP2E3(V0DRMM)</t>
  </si>
  <si>
    <t>**1SP1E3(V0D0M0)</t>
  </si>
  <si>
    <t>**1SP3E1(VTD0MD)</t>
  </si>
  <si>
    <t>**1GN3E3(V0D0M0)</t>
  </si>
  <si>
    <t>**1SP3E3(VTD0MI)</t>
  </si>
  <si>
    <t>**1SN3EN(VCDRM0)</t>
  </si>
  <si>
    <t>**1SP3E3(VCDEMM)</t>
  </si>
  <si>
    <t>**1SP3E1(VTDEMI)</t>
  </si>
  <si>
    <t>**1GP2E1(V0D0M0)</t>
  </si>
  <si>
    <t>**1GN3E0(VTDEMM)</t>
  </si>
  <si>
    <t>**1GP0E3(VTDEM0)</t>
  </si>
  <si>
    <t>**1SP1E3(V0D0MI)</t>
  </si>
  <si>
    <t>**1MP3E3(V0D0M0)</t>
  </si>
  <si>
    <t>**1GP3E0+(V0DRM0)</t>
  </si>
  <si>
    <t>**1SP3E1+(V0DDM0)</t>
  </si>
  <si>
    <t>**1GN3E3(VCD0M0)</t>
  </si>
  <si>
    <t>**1GP3E3(VCD0M0)</t>
  </si>
  <si>
    <t>**1SP3EN(V0DDM0)</t>
  </si>
  <si>
    <t>**1SP2E1(VTDRMI)</t>
  </si>
  <si>
    <t>**1SP2E3(VCDEMI)</t>
  </si>
  <si>
    <t>**1SP3E3+(VTDRM0)</t>
  </si>
  <si>
    <t>**1SP3E3+(VTD0M0)</t>
  </si>
  <si>
    <t>**1MP3E3(V0DRM0)</t>
  </si>
  <si>
    <t>**1SP3E0-(VND0MM)</t>
  </si>
  <si>
    <t>**1GP2E1(VCD0M0)</t>
  </si>
  <si>
    <t>**1SP3EN+(VTDRM0)</t>
  </si>
  <si>
    <t>**1SP3E3-(VCDRMD)</t>
  </si>
  <si>
    <t>**1GP2E3(VCDRM0)</t>
  </si>
  <si>
    <t>**1GP0E3+(VCDRM0)</t>
  </si>
  <si>
    <t>**1SP2E3+(VTDRM0)</t>
  </si>
  <si>
    <t>**1SP3E3(VTDRM0)</t>
  </si>
  <si>
    <t>**1GP2E3(VCD0M0)</t>
  </si>
  <si>
    <t>**1SP2E1(VND0M0)</t>
  </si>
  <si>
    <t>**1SP3E3-(VND0M0)</t>
  </si>
  <si>
    <t>**1SP3E3(VTDDM0)</t>
  </si>
  <si>
    <t>**1GP3E0(VTD0M0)</t>
  </si>
  <si>
    <t>**1SP3E0(VCDRM0)</t>
  </si>
  <si>
    <t>**1SP0E3(VTDDM0)</t>
  </si>
  <si>
    <t>**1GP3E3+(VCDDM0)</t>
  </si>
  <si>
    <t>**1SP3E1(V0DRMI)</t>
  </si>
  <si>
    <t>**1SP0E3(V0D0M0)</t>
  </si>
  <si>
    <t>**1GP3E3(VTDRM0)</t>
  </si>
  <si>
    <t>**1SP2E1(V0DRM0)</t>
  </si>
  <si>
    <t>**1SP3E3-(VTDRM0)</t>
  </si>
  <si>
    <t>**1SP2E3(VTDRMI)</t>
  </si>
  <si>
    <t>**1GP3E1+(VCDRM0)</t>
  </si>
  <si>
    <t>**1SP3E1(VTDRM0)</t>
  </si>
  <si>
    <t>**1GN3E0(V0DRM0)</t>
  </si>
  <si>
    <t>**1[S|M]N3EN(VVDDM0)</t>
  </si>
  <si>
    <t>**1SP3E1(V0D0[MI|MM])</t>
  </si>
  <si>
    <t>**1MP3EN(VTDE[MI|MM])</t>
  </si>
  <si>
    <t>**1SP2E0(VVDE[MI|MM])</t>
  </si>
  <si>
    <t>**1[S|M]P3E3(VTDE[MM|MI])</t>
  </si>
  <si>
    <t>**1SP3E3(V0DE[MM|MI])</t>
  </si>
  <si>
    <t>**1[S|M]P3E3+(VTDDM0)</t>
  </si>
  <si>
    <t>**1[S|M]P3E3(VTDRMD)</t>
  </si>
  <si>
    <t>**1SP3E0([VT|VV]DRM0)</t>
  </si>
  <si>
    <t>**1SP3E3(VTDD[MS|MI])</t>
  </si>
  <si>
    <t>**1SP3E1-([VV|VT]D0M0)</t>
  </si>
  <si>
    <t>**1[S|M]P3E3(VTDDMD)</t>
  </si>
  <si>
    <t>**1[S|M]P3EN(V0D0M0)</t>
  </si>
  <si>
    <t>**1[S|M]P3EN+(V0D0MI)</t>
  </si>
  <si>
    <t>**1[S|M]P3EN-(VVDDM0)</t>
  </si>
  <si>
    <t>**1[S|M]P3E3(V0DRMI)</t>
  </si>
  <si>
    <t>**1[S|M]P3EN(VTDRMM)</t>
  </si>
  <si>
    <t>**1[S|M]P0EN(VTD0M0)</t>
  </si>
  <si>
    <t>**1[S|M]P3EN(VND0M0)</t>
  </si>
  <si>
    <t>**1[S|M]P3E3+(VNDRM0)</t>
  </si>
  <si>
    <t>**1[S|M]P3EN+(VTDDM0)</t>
  </si>
  <si>
    <t>**1[S|M]P3EN(V0DRM0)</t>
  </si>
  <si>
    <t>**1[S|M]P2E3+(VTDRM0)</t>
  </si>
  <si>
    <t>**1[S|M]P2E3(VTDEMI)</t>
  </si>
  <si>
    <t>**2SP2E0(V0DEMI)</t>
  </si>
  <si>
    <t>**2SP3EN-(VTD0M0)</t>
  </si>
  <si>
    <t>**2SP0EN(VVD0M0)</t>
  </si>
  <si>
    <t>**2GP3E3-(V0D0M0)</t>
  </si>
  <si>
    <t>**2SP3E1(V0D0MI)</t>
  </si>
  <si>
    <t>**2GN2E3(V0DDM0)</t>
  </si>
  <si>
    <t>**2GN3E0(V0D0MI)</t>
  </si>
  <si>
    <t>**2GP3E3+(V0D0MI)</t>
  </si>
  <si>
    <t>**2SP3EN(VTDRMI)</t>
  </si>
  <si>
    <t>**2GP3E1(V0D0M0)</t>
  </si>
  <si>
    <t>**2GP2E3(V0DDM0)</t>
  </si>
  <si>
    <t>**2GN3E3(V0D0M0)</t>
  </si>
  <si>
    <t>**2SP3E1(VTD0M0)</t>
  </si>
  <si>
    <t>**2SN3E3(VTD0M0)</t>
  </si>
  <si>
    <t>**2SP3E3-(VTDRM0)</t>
  </si>
  <si>
    <t>**2SP3E3-(VCDRM0)</t>
  </si>
  <si>
    <t>**2SP3EN(VVD0M0)</t>
  </si>
  <si>
    <t>**2[S|M]P3EN+(VTDDMI)</t>
  </si>
  <si>
    <t>**1SP3E1(VND0M0)</t>
  </si>
  <si>
    <t>**1SP3E3(VTD0M0)</t>
  </si>
  <si>
    <t>**1GP3E1(V0DRMD)</t>
  </si>
  <si>
    <t>**1SP3E3(VTDDMI)</t>
  </si>
  <si>
    <t>**1SP3E1(VNDDMS)</t>
  </si>
  <si>
    <t>**1GP2E0(VND0M0)</t>
  </si>
  <si>
    <t>**1GP1E1(VND0M0)</t>
  </si>
  <si>
    <t>**1SP0E1(VTD0M0)</t>
  </si>
  <si>
    <t>**1MP3EN(VTDRM0)</t>
  </si>
  <si>
    <t>**1SP2E3-(VTDRM0)</t>
  </si>
  <si>
    <t>**1GP3E1(VTD0M0)</t>
  </si>
  <si>
    <t>**1SP3E1+(V0DRM0)</t>
  </si>
  <si>
    <t>**1SP0E0(V0DDMS)</t>
  </si>
  <si>
    <t>**1MP3EN(VTDDM0)</t>
  </si>
  <si>
    <t>**1GP2E2(V0DRM0)</t>
  </si>
  <si>
    <t>**1SP3E0(VNDRM0)</t>
  </si>
  <si>
    <t>**1SP3E1(V0DRMM)</t>
  </si>
  <si>
    <t>**1SP3EN-(VTDDM0)</t>
  </si>
  <si>
    <t>**1SP3E3(VTD0MS)</t>
  </si>
  <si>
    <t>**1SP3E0(VTD0M0)</t>
  </si>
  <si>
    <t>**1SP3EN(VNDRM0)</t>
  </si>
  <si>
    <t>**1GP3E1(VTDRM0)</t>
  </si>
  <si>
    <t>**1SP0E0(V0DDM0)</t>
  </si>
  <si>
    <t>**1SP2E3(VTDRM0)</t>
  </si>
  <si>
    <t>**1SP2E3+(V0DDM0)</t>
  </si>
  <si>
    <t>**1SP2E3-(VCDDM0)</t>
  </si>
  <si>
    <t>**1SP3E1(VTDRMD)</t>
  </si>
  <si>
    <t>**1SP3E1(V0DEMI)</t>
  </si>
  <si>
    <t>**1GP2E1+(V0D0M0)</t>
  </si>
  <si>
    <t>**1SN3E1(V0DRM0)</t>
  </si>
  <si>
    <t>**1SP2E1(VTDRM0)</t>
  </si>
  <si>
    <t>**1SP2E1-(VTDRM0)</t>
  </si>
  <si>
    <t>**1SP3E3-(VTDDM0)</t>
  </si>
  <si>
    <t>**1GN0E0(V0D0M0)</t>
  </si>
  <si>
    <t>**1GP3E1(V0D0MS)</t>
  </si>
  <si>
    <t>**1GP2E1(VND0M0)</t>
  </si>
  <si>
    <t>**1SP3EN(VTDDM0)</t>
  </si>
  <si>
    <t>**1GP3E1(V0D0MI)</t>
  </si>
  <si>
    <t>**1SP3EN-(VND0M0)</t>
  </si>
  <si>
    <t>**1SP3E3+(VTD0MT)</t>
  </si>
  <si>
    <t>**1SP3EN-(VTD0M0)</t>
  </si>
  <si>
    <t>**1SP3E1(VTDD[MI|MS])</t>
  </si>
  <si>
    <t>**1[S|M]P3E1(VNDDM0)</t>
  </si>
  <si>
    <t>**1[S|M]P2E3+(VTDDM0)</t>
  </si>
  <si>
    <t>**1[S|M]P3E3+(VTD0M0)</t>
  </si>
  <si>
    <t>**1[S|M]P3E3-(VTD0M0)</t>
  </si>
  <si>
    <t>**1[S|M]P3EN(VTDRM0)</t>
  </si>
  <si>
    <t>**1[S|M]P3EN(VTDRMI)</t>
  </si>
  <si>
    <t>**2GP3E1+(VNDRM0)</t>
  </si>
  <si>
    <t>**2SP0E0-(VTD0M0)</t>
  </si>
  <si>
    <t>**2SP3EN+(VTDRM0)</t>
  </si>
  <si>
    <t>**2GN3E1(VTD0MD)</t>
  </si>
  <si>
    <t>**2SP3E1+(VCDRM0)</t>
  </si>
  <si>
    <t>**2SP3EN+(VCDRMI)</t>
  </si>
  <si>
    <t>**1SN3E1(VTD0M0)</t>
  </si>
  <si>
    <t>**1SP2E3(V0DRMI)</t>
  </si>
  <si>
    <t>**1GP3E1(VND0MD)</t>
  </si>
  <si>
    <t>**1SP2E3(V0D0M0)</t>
  </si>
  <si>
    <t>**1GP0E0(VND0M0)</t>
  </si>
  <si>
    <t>**1SP2E1-(VTD0MD)</t>
  </si>
  <si>
    <t>**1SN3E1(VND0M0)</t>
  </si>
  <si>
    <t>**1GP2E3(V0DDM0)</t>
  </si>
  <si>
    <t>**1SP3E1(V0DDMM)</t>
  </si>
  <si>
    <t>**1SP0E1(VND0M0)</t>
  </si>
  <si>
    <t>**1SP3E1(VTDRMS)</t>
  </si>
  <si>
    <t>**1GP2E3(VND0M0)</t>
  </si>
  <si>
    <t>**1SP0E1+(VCDDM0)</t>
  </si>
  <si>
    <t>**1MP3E1(V0DDMT)</t>
  </si>
  <si>
    <t>**1SP2E3+(VVDDM0)</t>
  </si>
  <si>
    <t>**1SP2E3-(VCDRM0)</t>
  </si>
  <si>
    <t>**1GP2E3(VTD0M0)</t>
  </si>
  <si>
    <t>**1SP2EN-(VTDRM0)</t>
  </si>
  <si>
    <t>**1SP3E1+(VTDEMI)</t>
  </si>
  <si>
    <t>**1GP2E0+(V0D0M0)</t>
  </si>
  <si>
    <t>**1GN3E0(VNDRM0)</t>
  </si>
  <si>
    <t>**1SP3E1(VTD0M0)</t>
  </si>
  <si>
    <t>**1GN3E0-(VND0M0)</t>
  </si>
  <si>
    <t>**1GP3E0-(VCD0M0)</t>
  </si>
  <si>
    <t>**1SP2E3(VTD0M0)</t>
  </si>
  <si>
    <t>**1SP2E1+(VTDRM0)</t>
  </si>
  <si>
    <t>**1SP3E1-(V0DRM0)</t>
  </si>
  <si>
    <t>**1SP2E3(VNDDMD)</t>
  </si>
  <si>
    <t>**1MP3E1(VTD0M0)</t>
  </si>
  <si>
    <t>**1GN0E1(VND0M0)</t>
  </si>
  <si>
    <t>**1SP3E1+(VTDRM0)</t>
  </si>
  <si>
    <t>**1GP3E1(VVD0M0)</t>
  </si>
  <si>
    <t>**1GN3E1(V0D0M0)</t>
  </si>
  <si>
    <t>**1GP2E0(V0D0MT)</t>
  </si>
  <si>
    <t>**1SN3E1(VTDD[MS|MI])</t>
  </si>
  <si>
    <t>**1SP3E1(VTDD[MI|MM])</t>
  </si>
  <si>
    <t>**1[S|M]P3EN-(VTDRMI)</t>
  </si>
  <si>
    <t>**1[S|M]P3E3(VTD0MS)</t>
  </si>
  <si>
    <t>**1[S|M]P0EN(VTDDM0)</t>
  </si>
  <si>
    <t>**1[S|M]P3E3(VTD0MT)</t>
  </si>
  <si>
    <t>**1[S|G]P3E3(V0DRM0)</t>
  </si>
  <si>
    <t>**2GN3E0(VNDRM0)</t>
  </si>
  <si>
    <t>**1SP3E3-(VTD0MS)</t>
  </si>
  <si>
    <t>**1SP3E3(VTD0MD)</t>
  </si>
  <si>
    <t>**1SP3E3(VND0MS)</t>
  </si>
  <si>
    <t>**1SP3E3+(VTDDMD)</t>
  </si>
  <si>
    <t>**1SP3E3+(V0DDM0)</t>
  </si>
  <si>
    <t>**1[S|M]P3E3(V0DDMS)</t>
  </si>
  <si>
    <t>**1MP3E3(V0DDM0)</t>
  </si>
  <si>
    <t>**1SP2E3(V0DDM0)</t>
  </si>
  <si>
    <t>**1SP3E3+(VTDD[MS|MD])</t>
  </si>
  <si>
    <t>**1SP3E3-(VTDRMI)</t>
  </si>
  <si>
    <t>**1SP0E3(VTDRM0)</t>
  </si>
  <si>
    <t>**1MP3E3(VTD0M0)</t>
  </si>
  <si>
    <t>**1MP3E3(VND0M0)</t>
  </si>
  <si>
    <t>**1SP2E3-(V0D0M0)</t>
  </si>
  <si>
    <t>**1SP0E3(V0DRM0)</t>
  </si>
  <si>
    <t>**1[S|M]P3E3(VNDRM0)</t>
  </si>
  <si>
    <t>**1SP3E3+(VTDDM0)</t>
  </si>
  <si>
    <t>**1SP2E3+(VND0M0)</t>
  </si>
  <si>
    <t>**1SP2E3(VNDRM0)</t>
  </si>
  <si>
    <t>**1SP0E3(V0DDM0)</t>
  </si>
  <si>
    <t>**1SP0E3(VNDRM0)</t>
  </si>
  <si>
    <t>**1SP3E3+(VTDDMI)</t>
  </si>
  <si>
    <t>**1GP3E3(VNDRM0)</t>
  </si>
  <si>
    <t>**1SP0E3+(VTDRM0)</t>
  </si>
  <si>
    <t>**1SP3E3(VTDRMD)</t>
  </si>
  <si>
    <t>**1SP3E3(VTDR[MD|MI])</t>
  </si>
  <si>
    <t>**1SN3E3+(VTDRM0)</t>
  </si>
  <si>
    <t>**1SP3E3(VTDDMS)</t>
  </si>
  <si>
    <t>**1SP0E3(V0DDMS)</t>
  </si>
  <si>
    <t>**1SP3E3+(VTDD[MS|MA|MI])</t>
  </si>
  <si>
    <t>**1[S|M]P0E3(VTDDM0)</t>
  </si>
  <si>
    <t>**1SN3E3(VTDRM0)</t>
  </si>
  <si>
    <t>**1[S|M]P3E3(V0DDM0)</t>
  </si>
  <si>
    <t>**1MP3E3(VTDDM0)</t>
  </si>
  <si>
    <t>**1SP3E3-(VTD0M0)</t>
  </si>
  <si>
    <t>**1SP3E3(V0D0MD)</t>
  </si>
  <si>
    <t>**1SP3E3(VTDDMD)</t>
  </si>
  <si>
    <t>**1SN3E3+(VTDDMD)</t>
  </si>
  <si>
    <t>**1SP2E3+(V0D0M0)</t>
  </si>
  <si>
    <t>**1SP3E3(VTDR[MI|MD])</t>
  </si>
  <si>
    <t>**1MP3E3(VTDDMS)</t>
  </si>
  <si>
    <t>**1SP3E3(V0DRMS)</t>
  </si>
  <si>
    <t>**1SN2E3(VTDRMM)</t>
  </si>
  <si>
    <t>**1MP3E3(VNDDM0)</t>
  </si>
  <si>
    <t>**1SP3E3(V0DDMD)</t>
  </si>
  <si>
    <t>**1SP2E3(VTDDMT)</t>
  </si>
  <si>
    <t>**1SP3E3-(VCDDM0)</t>
  </si>
  <si>
    <t>**1SN3E3(VTD0M0)</t>
  </si>
  <si>
    <t>**1SP0E3(VTD0M0)</t>
  </si>
  <si>
    <t>**1MP3E3(VTDRMT)</t>
  </si>
  <si>
    <t>**1SP3E3(V0DDMS)</t>
  </si>
  <si>
    <t>**1SP3E3+(V0D0MI)</t>
  </si>
  <si>
    <t>**1SP0E3(VT[DD|DE]MD)</t>
  </si>
  <si>
    <t>**1SP3E3-(V0D0M0)</t>
  </si>
  <si>
    <t>**1MP3E3([VT|VV]D0M0)</t>
  </si>
  <si>
    <t>**1SP3E3+(VTDD[MS|MI])</t>
  </si>
  <si>
    <t>**1SP3E3-([VT|VV]DRM0)</t>
  </si>
  <si>
    <t>**1SP3E3-(V0DDM0)</t>
  </si>
  <si>
    <t>**1SP0E3-(V0DRM0)</t>
  </si>
  <si>
    <t>**1SP3E3+(VTDRMD)</t>
  </si>
  <si>
    <t>**1SP3E3-(V0DRMD)</t>
  </si>
  <si>
    <t>**1MP3E3(VNDRM0)</t>
  </si>
  <si>
    <t>**1[S|M]P3E3(VTD0M0)</t>
  </si>
  <si>
    <t>**1[S|M]P0E3(V0DRM0)</t>
  </si>
  <si>
    <t>**1SP3E3(VND0M0)</t>
  </si>
  <si>
    <t>**1SP3E3+(VND0M0)</t>
  </si>
  <si>
    <t>**1GP3E3(VTD0MI)</t>
  </si>
  <si>
    <t>**1MP3E3(V0DDMT)</t>
  </si>
  <si>
    <t>**1MP3E3(VTDRM0)</t>
  </si>
  <si>
    <t>**1SP0E3(VTDDMD)</t>
  </si>
  <si>
    <t>**1MP3E3(VTD0MI)</t>
  </si>
  <si>
    <t>**1SP3E3+(VTD0MI)</t>
  </si>
  <si>
    <t>**1SP3E3(VTDD[MI|MD])</t>
  </si>
  <si>
    <t>**1GP2E3(V0D0MS)</t>
  </si>
  <si>
    <t>**1SP3E3(VTDR[MD|MI|MT])</t>
  </si>
  <si>
    <t>**1SP3E3(VTDDMT)</t>
  </si>
  <si>
    <t>**1SP3E3+(V0DDMD)</t>
  </si>
  <si>
    <t>**1[S|M]P3E3(V0DD[MT|MS])</t>
  </si>
  <si>
    <t>**1SP2E3+(VTD0MS)</t>
  </si>
  <si>
    <t>**1SP3E3+(VTDRMT)</t>
  </si>
  <si>
    <t>**1SP3E3([VT|VV]DRM0)</t>
  </si>
  <si>
    <t>**2SP3E3+(VTDRM0)</t>
  </si>
  <si>
    <t>**2SP3E3+(VND0M0)</t>
  </si>
  <si>
    <t>**2SP3E3+(VTD0M0)</t>
  </si>
  <si>
    <t>**2SP3E3+(V0DRM0)</t>
  </si>
  <si>
    <t>**2SP3E3-(VTD0M0)</t>
  </si>
  <si>
    <t>**2SP3E3-(V0D0M0)</t>
  </si>
  <si>
    <t>**1SP0E3(VVDRM0)</t>
  </si>
  <si>
    <t>**1SP3E3-(VVDRM0)</t>
  </si>
  <si>
    <t>**1SP0E3([VV|VC]DRM0)</t>
  </si>
  <si>
    <t>**1SP3E3+([VV|VC]DDM0)</t>
  </si>
  <si>
    <t>**1SP3E3+(VVD0M0)</t>
  </si>
  <si>
    <t>**1SN2E3(V0DRM0)</t>
  </si>
  <si>
    <t>**1SP3E3([VV|VC]DRM0)</t>
  </si>
  <si>
    <t>**1MP3E3(VCD0M0)</t>
  </si>
  <si>
    <t>**1SN3E3(VVD0M0)</t>
  </si>
  <si>
    <t>**1SP1E3(V0DRM0)</t>
  </si>
  <si>
    <t>**1SP3E3(V0DEM0)</t>
  </si>
  <si>
    <t>**1[S|M]P3E3+(V0DRM0)</t>
  </si>
  <si>
    <t>**1SP3E3(V0DEMI)</t>
  </si>
  <si>
    <t>**1SP0E3(VVDRMI)</t>
  </si>
  <si>
    <t>**1SP3E3+(VCDRMD)</t>
  </si>
  <si>
    <t>**1MP3E3(v0D0M0)</t>
  </si>
  <si>
    <t>**1SP0E3([VV|VC]DDM0)</t>
  </si>
  <si>
    <t>**1SP3E3-(VVD0M0)</t>
  </si>
  <si>
    <t>**1GP2E3-(V0D0M0)</t>
  </si>
  <si>
    <t>**1MP3E3(VVD0M0)</t>
  </si>
  <si>
    <t>**1SN3E3+(VVD0M0)</t>
  </si>
  <si>
    <t>**1SN3E3(VCDRM0)</t>
  </si>
  <si>
    <t>**1SP3E3(V0DR[MI|MM])</t>
  </si>
  <si>
    <t>**1SN3E3-(VVDRM0)</t>
  </si>
  <si>
    <t>**1SP2E3(VVD0M0)</t>
  </si>
  <si>
    <t>**1SP0E3-(VVDRM0)</t>
  </si>
  <si>
    <t>**1MP3E3(VCDRM0)</t>
  </si>
  <si>
    <t>**1GP3E3-(VCD0M0)</t>
  </si>
  <si>
    <t>**1SN3E3+(VND0M0)</t>
  </si>
  <si>
    <t>**1SP3E3-(VCDRMA)</t>
  </si>
  <si>
    <t>**1SP3E3-(VCD0M0)</t>
  </si>
  <si>
    <t>**1SN3E3(VVDDM0)</t>
  </si>
  <si>
    <t>**1SN2E3(V0DRMM)</t>
  </si>
  <si>
    <t>**1SP3E3+(VVDEMI)</t>
  </si>
  <si>
    <t>**2SP2E3+(VVD0[MI|MM])</t>
  </si>
  <si>
    <t>**2SN2E3(VVDRM0)</t>
  </si>
  <si>
    <t>**2SP3E3(VVD0M0)</t>
  </si>
  <si>
    <t>**2SN3E3(VVD0M0)</t>
  </si>
  <si>
    <t>**2[S|M]P3E3+(VCD0M0)</t>
  </si>
  <si>
    <t>**2SN3E3(VND0MD)</t>
  </si>
  <si>
    <t>**2SN3E3(VND0M0)</t>
  </si>
  <si>
    <t>**2SN3E3(VCDRM0)</t>
  </si>
  <si>
    <t>**2GP3E3(VND0M0)</t>
  </si>
  <si>
    <t>**2SN3E3(V0DRM0)</t>
  </si>
  <si>
    <t>**2GP2E3(V0D0M0)</t>
  </si>
  <si>
    <t>**2SP2E3+(V0DRM0)</t>
  </si>
  <si>
    <t>**2SP3E3-(VVD0M0)</t>
  </si>
  <si>
    <t>**2SP3E3-(VCD0M0)</t>
  </si>
  <si>
    <t>**2SP3E3-(V0DRMM)</t>
  </si>
  <si>
    <t>**2GP2E3(V0DRM0)</t>
  </si>
  <si>
    <t>**2GP3E3+(VVD0M0)</t>
  </si>
  <si>
    <t>**2GN3E3(VNDRM0)</t>
  </si>
  <si>
    <t>**2GN3E3(VCD0M0)</t>
  </si>
  <si>
    <t>**2GN3E3+(VCD0M0)</t>
  </si>
  <si>
    <t>**2SN3E3(VCD0M0)</t>
  </si>
  <si>
    <t>**3SP3E3+(V0DRM0)</t>
  </si>
  <si>
    <t>**3SN3E3(VVD0M0)</t>
  </si>
  <si>
    <t>**3SP3E3(VCDRM0)</t>
  </si>
  <si>
    <t>**1SP3E3+(VVD0MM)</t>
  </si>
  <si>
    <t>**1GP3E3-(VVD0M0)</t>
  </si>
  <si>
    <t>**1GP3E3(VVD0M0)</t>
  </si>
  <si>
    <t>**1SP3E3+(V0D0M0)</t>
  </si>
  <si>
    <t>**1SP2E3(V0DR[MD|MT])</t>
  </si>
  <si>
    <t>**1SP3E3(V0DRMM)</t>
  </si>
  <si>
    <t>**1SP0E3(VVDRMM)</t>
  </si>
  <si>
    <t>**1MP3E3(VVDRMM)</t>
  </si>
  <si>
    <t>**1SP3E3-(VVDRMM)</t>
  </si>
  <si>
    <t>**1SP3E3+(VVDRMI)</t>
  </si>
  <si>
    <t>**1SP3E3-(VVDRMI)</t>
  </si>
  <si>
    <t>**1SP2E3(VTDEM0)</t>
  </si>
  <si>
    <t>**1SN3E3(VVDRMM)</t>
  </si>
  <si>
    <t>**1SP3E3(V0D0MT)</t>
  </si>
  <si>
    <t>**1SP0E3(VCDRM0)</t>
  </si>
  <si>
    <t>**1MP3E3(V0DEM0)</t>
  </si>
  <si>
    <t>**1MP3E3(VTDEMI)</t>
  </si>
  <si>
    <t>**1SP3E3(VTDEMI)</t>
  </si>
  <si>
    <t>**1GP3E3(VCDRM0)</t>
  </si>
  <si>
    <t>**1SP0E3[+|-](V0DE[MD|MI])</t>
  </si>
  <si>
    <t>**1MP3E3(VV[DE|DD]MI)</t>
  </si>
  <si>
    <t>**1MP3E3(VTDRMM)</t>
  </si>
  <si>
    <t>**1SN3E3(VVDEM0)</t>
  </si>
  <si>
    <t>**1SP3E3(VVDRMM)</t>
  </si>
  <si>
    <t>**1SP3E3(VVDEMM)</t>
  </si>
  <si>
    <t>**1SP2E3+(VVDRMT)</t>
  </si>
  <si>
    <t>**1SP3E3(VVDEM0)</t>
  </si>
  <si>
    <t>**1SP0E3(VVDEM0)</t>
  </si>
  <si>
    <t>**1[S|M]P3E3-(VVD0M0)</t>
  </si>
  <si>
    <t>**1MP3E3([VV|VC]DRM0)</t>
  </si>
  <si>
    <t>**1SP3E3(VVDRMD)</t>
  </si>
  <si>
    <t>**1SP2E3(V0D0MM)</t>
  </si>
  <si>
    <t>**1SP0E3(VV[DE|DD]MI)</t>
  </si>
  <si>
    <t>**1SP3E3+(VVDDM0)</t>
  </si>
  <si>
    <t>**1SP0E3(VCD0M0)</t>
  </si>
  <si>
    <t>**1SP3E3+(VCDRMA)</t>
  </si>
  <si>
    <t>**1SN2E3+(VVDRM0)</t>
  </si>
  <si>
    <t>**1SP2E3(VVDR[MI|MM])</t>
  </si>
  <si>
    <t>**1SP1E3(V0DEMI)</t>
  </si>
  <si>
    <t>**1SN3E3-(VVD0M0)</t>
  </si>
  <si>
    <t>**1SP3E3([VV|VCDRM0)</t>
  </si>
  <si>
    <t>**1GN3E3(VVD0M0)</t>
  </si>
  <si>
    <t>**1MP3E3([VC|VV]D0M0)</t>
  </si>
  <si>
    <t>**1SP2E3+([VV|VC]DRM0)</t>
  </si>
  <si>
    <t>**1SP1E3+(VCD0M0)</t>
  </si>
  <si>
    <t>**1GP3E3-(V0DRM0)</t>
  </si>
  <si>
    <t>**1SN3E3(VCDR[MA|MS])</t>
  </si>
  <si>
    <t>**1SP2E3+(VCDRM0)</t>
  </si>
  <si>
    <t>**1SP3E3(VCDR[MM|MI])</t>
  </si>
  <si>
    <t>**2GN2E3(VCD0M0)</t>
  </si>
  <si>
    <t>**2SP3E3+(VVD0M0)</t>
  </si>
  <si>
    <t>**2SP3E3-(VVDEMM)</t>
  </si>
  <si>
    <t>**2SN3E3(V0DRMI)</t>
  </si>
  <si>
    <t>**2SP3E3-(VVDRM0)</t>
  </si>
  <si>
    <t>**2GN3E3(V0DRM0)</t>
  </si>
  <si>
    <t>**2SP2E3(V0DRM0)</t>
  </si>
  <si>
    <t>**2SP2E3(V0D0MT)</t>
  </si>
  <si>
    <t>**2SP3E3-(V0DRM0)</t>
  </si>
  <si>
    <t>**2SN3E3-(VCD0M0)</t>
  </si>
  <si>
    <t>**2MN3E3(V0D0M0)</t>
  </si>
  <si>
    <t>**2SN3E3([VV|VC]DRM0)</t>
  </si>
  <si>
    <t>**2GP2E3(VVD0M0)</t>
  </si>
  <si>
    <t>**2SP3E3+(VVDRM0)</t>
  </si>
  <si>
    <t>**2GN3E3(VND0M0)</t>
  </si>
  <si>
    <t>**2GN3E3(VVD0M0)</t>
  </si>
  <si>
    <t>**2SN3E3-(V0DRMM)</t>
  </si>
  <si>
    <t>**2SP3E3(VCDRM0)</t>
  </si>
  <si>
    <t>**3GP3E3(V0D0M0)</t>
  </si>
  <si>
    <t>**3GN3E3(VVD0M0)</t>
  </si>
  <si>
    <t>**3GP0E3(V0D0M0)</t>
  </si>
  <si>
    <t>**1SN2E3-(V0DRM0)</t>
  </si>
  <si>
    <t>**1SP0E3([VV|VC]DRMI)</t>
  </si>
  <si>
    <t>**1SP3E3([VC|VT]DDM0)</t>
  </si>
  <si>
    <t>**1SP0E3([VV|VT]D0M0)</t>
  </si>
  <si>
    <t>**1[S|M]P3E3(VTDEMM)</t>
  </si>
  <si>
    <t>**1SP3E3-(V0DDMM)</t>
  </si>
  <si>
    <t>**1SP0E3([VT|VV]DEMI)</t>
  </si>
  <si>
    <t>**1MP3E3(VTDR[MI|MM])</t>
  </si>
  <si>
    <t>**1SN3E3(V0DEM0)</t>
  </si>
  <si>
    <t>**1SP3E3-(VTDRMM)</t>
  </si>
  <si>
    <t>**1MP3E3(VTDR[MM|MI])</t>
  </si>
  <si>
    <t>**1[S|M]P0E3(VVDRM0)</t>
  </si>
  <si>
    <t>**1SP3E3(VTDR[MI|MM])</t>
  </si>
  <si>
    <t>**1SP3E3(VVDDMI)</t>
  </si>
  <si>
    <t>**1[S|M]P0E3(VTD0M0)</t>
  </si>
  <si>
    <t>**1MP3E3(V0DE[MM|MI])</t>
  </si>
  <si>
    <t>**1[S|M]P0E3(V0DDM0)</t>
  </si>
  <si>
    <t>**1SP3E3(V0D0MM)</t>
  </si>
  <si>
    <t>**1SP3E3+(V0DRMM)</t>
  </si>
  <si>
    <t>**1SP3E3(V0DEMM)</t>
  </si>
  <si>
    <t>**1SP0E3(V0DRMM)</t>
  </si>
  <si>
    <t>**1SP0E3(VV[DE|DD]M0)</t>
  </si>
  <si>
    <t>**1SP0E3(V0DR[MI|MM])</t>
  </si>
  <si>
    <t>**1[S|G]P2E3+(VCDRM0)</t>
  </si>
  <si>
    <t>**1SP0E3(VVDDM0)</t>
  </si>
  <si>
    <t>**1MP3E3([VV|VC]D0M0)</t>
  </si>
  <si>
    <t>**1SP0E3+(VTDDM0)</t>
  </si>
  <si>
    <t>**1[S|M]P3E3(VTDRMI)</t>
  </si>
  <si>
    <t>**1SP3E3(VTD0[MS|MI])</t>
  </si>
  <si>
    <t>**1SP0E3(VTDRMT)</t>
  </si>
  <si>
    <t>**1SP3E3+(VTDR[MI|MT])</t>
  </si>
  <si>
    <t>**1SP3E3(V0DRMD)</t>
  </si>
  <si>
    <t>**1SP0E3([VT|VV]DRM0)</t>
  </si>
  <si>
    <t>**1SP3E3-(VTDDMD)</t>
  </si>
  <si>
    <t>**1SP2E3+(VTDRMD)</t>
  </si>
  <si>
    <t>**1SP0E3-(VTDRM0)</t>
  </si>
  <si>
    <t>**1SP3E3+(VTDRMM)</t>
  </si>
  <si>
    <t>**1SP3E3(VCDRMS)</t>
  </si>
  <si>
    <t>**1SP3E3(VCDRMI)</t>
  </si>
  <si>
    <t>**1SP3E3+(VCD0MI)</t>
  </si>
  <si>
    <t>**1SP0E3+(VTD0M0)</t>
  </si>
  <si>
    <t>**1SP3E3(VTDRMM)</t>
  </si>
  <si>
    <t>**1SP0E3(VTDRMM)</t>
  </si>
  <si>
    <t>**1[S|M]P0E3(VTDDMD)</t>
  </si>
  <si>
    <t>**1MP3E3(V0DRMM)</t>
  </si>
  <si>
    <t>**1SP3E3-(V0DR[MI|MM])</t>
  </si>
  <si>
    <t>**2SN3E3(VVDDM0)</t>
  </si>
  <si>
    <t>**2MN3E3(VTD0M0)</t>
  </si>
  <si>
    <t>**2SP2E3([VV|VC]DEM0)</t>
  </si>
  <si>
    <t>**2SN3E3(V0D0MM)</t>
  </si>
  <si>
    <t>**2SN3E3(V0D0M0)</t>
  </si>
  <si>
    <t>**2GP2E3(VNDRM0)</t>
  </si>
  <si>
    <t>**2SP3E3(VTDR[MS|MI])</t>
  </si>
  <si>
    <t>**2SP3E3(VTDRM0)</t>
  </si>
  <si>
    <t>**2SP3E3-(V0DR[MD|MM])</t>
  </si>
  <si>
    <t>**2SP3E3+(VTD0MT)</t>
  </si>
  <si>
    <t>**2SP0E3(VCDRM0)</t>
  </si>
  <si>
    <t>**2GP3E3-(VCD0M0)</t>
  </si>
  <si>
    <t>**2SP3E3(V0D0MI)</t>
  </si>
  <si>
    <t>**2GP3E3-(VTD0M0)</t>
  </si>
  <si>
    <t>**2SP3E3+(V0D0M0)</t>
  </si>
  <si>
    <t>**2SP3E3(VTD0MD)</t>
  </si>
  <si>
    <t>**2SN3E3+(VVDRMM)</t>
  </si>
  <si>
    <t>**3SP1E3(V0DRM0)</t>
  </si>
  <si>
    <t>**3SP2E3(V0D0MI)</t>
  </si>
  <si>
    <t>**3SP3E3(VTD0MI)</t>
  </si>
  <si>
    <t>**3SP3E3-(VTDRM0)</t>
  </si>
  <si>
    <t>**3GP3E3+(V0D0M0)</t>
  </si>
  <si>
    <t>**4GN3E3(V0D0M0)</t>
  </si>
  <si>
    <t>**1SP3E3-(VTD0[MI|MS])</t>
  </si>
  <si>
    <t>**1SP3E3-(VTDRMD)</t>
  </si>
  <si>
    <t>**1SP3E3(VNDDM0)</t>
  </si>
  <si>
    <t>**1SP3E3+(VTDDMS)</t>
  </si>
  <si>
    <t>**1SP2E3-(VTD0M0)</t>
  </si>
  <si>
    <t>**1SP2E3-(VTD0MD)</t>
  </si>
  <si>
    <t>**1SN3E3(VND0M0)</t>
  </si>
  <si>
    <t>**1SP3E3(VTDR[MI|MT])</t>
  </si>
  <si>
    <t>**1SP2E3+(VTDD[MS|MA|MI])</t>
  </si>
  <si>
    <t>**1[S|M]P3E3(VTDDM0)</t>
  </si>
  <si>
    <t>**1[S|M]P0E3(VTDRM0)</t>
  </si>
  <si>
    <t>**1SN3E3(VTDR[MI|MD])</t>
  </si>
  <si>
    <t>**1SP0E3(VT[DR|DD][MS|MT])</t>
  </si>
  <si>
    <t>**1SP3E3+([VT|VV]DRM0)</t>
  </si>
  <si>
    <t>**1[S|M]P3E3(V0DDMT)</t>
  </si>
  <si>
    <t>**1SP2E3(VTDDM0)</t>
  </si>
  <si>
    <t>**1[S|M]P3E3(V0D0M0)</t>
  </si>
  <si>
    <t>**1[S|M]P3E3-(VTDRM0)</t>
  </si>
  <si>
    <t>**1SN3E3+(VTD0M0)</t>
  </si>
  <si>
    <t>**1[S|M]P3E3(VTDRM0)</t>
  </si>
  <si>
    <t>**1SP0E3+(V0DDM0)</t>
  </si>
  <si>
    <t>**1SP2E3(V0DRMA)</t>
  </si>
  <si>
    <t>**1SP3E3(VTD0[MI|MD])</t>
  </si>
  <si>
    <t>**1SP0E3(VVD0M0)</t>
  </si>
  <si>
    <t>**1[S|M]P3E3(V0DRM0)</t>
  </si>
  <si>
    <t>**1SP0E3(VTD0MI)</t>
  </si>
  <si>
    <t>**1SP0E3(VNDDM0)</t>
  </si>
  <si>
    <t>**1SP3E3(VTDR[MT|MD])</t>
  </si>
  <si>
    <t>**1GP0E3(VTD0M0)</t>
  </si>
  <si>
    <t>**1[S|M]P3E3(VVDRM0)</t>
  </si>
  <si>
    <t>**1SP3E3([VC|VT]DRM0)</t>
  </si>
  <si>
    <t>**2SP2E3(V0D0MI)</t>
  </si>
  <si>
    <t>**2GP3E3+(VTD0M0)</t>
  </si>
  <si>
    <t>**2GP2E3-(V0D0M0)</t>
  </si>
  <si>
    <t>**2GN3E3(VTD0M0)</t>
  </si>
  <si>
    <t>**2SP3E3(VTDRMI)</t>
  </si>
  <si>
    <t>**2SP0E3(V0DRMS)</t>
  </si>
  <si>
    <t>**2SP3E3(VTD0MI)</t>
  </si>
  <si>
    <t>**2GP3E3+(V0D0M0)</t>
  </si>
  <si>
    <t>**3SP3E3(VTD0M0)</t>
  </si>
  <si>
    <t xml:space="preserve">FIRST ROUND </t>
  </si>
  <si>
    <t>VALIDATED BY A THIRD ANNOTATOR</t>
  </si>
  <si>
    <t>**2SN3E3-(VVD0M0)</t>
  </si>
  <si>
    <t>**2GN2E3(V0D0MD)</t>
  </si>
  <si>
    <t>**1SP3E3([VV|VC]DDM0)</t>
  </si>
  <si>
    <t>**1SP0E3([VV|VC]DEMI)</t>
  </si>
  <si>
    <t>**1SN3E3([VV|VC]DRM0)</t>
  </si>
  <si>
    <t>**1[S|M]N3E3(VCDRM0)</t>
  </si>
  <si>
    <t>**1[S|M]P3E3-(VCDRM0)</t>
  </si>
  <si>
    <t>**1SP2E3+(VVDRMM)</t>
  </si>
  <si>
    <t>**1GP2E3-(V0DRM0)</t>
  </si>
  <si>
    <t>**1SN3E3([VV|VC]D0M0)</t>
  </si>
  <si>
    <t>**1SN3E3-(V0DRM0)</t>
  </si>
  <si>
    <t>**1SP3E3-(V0DRMI)</t>
  </si>
  <si>
    <t>**1SP0E3([VV|VC]D0M0)</t>
  </si>
  <si>
    <t>**1SP3E3+([VV|VC]DRM0)</t>
  </si>
  <si>
    <t>**1SP0E3(V0DEM0)</t>
  </si>
  <si>
    <t>**1SP3E3(VTD0MT)</t>
  </si>
  <si>
    <t>**1[S|M]P0E3(VTD0MT)</t>
  </si>
  <si>
    <t>**1SP3E3-(V0DR[MI|MT])</t>
  </si>
  <si>
    <t>**1SP0E3(V0D0MI)</t>
  </si>
  <si>
    <t>**1SP0E3(V0DRMI)</t>
  </si>
  <si>
    <t>**1SP3E3+(VCDRMM)</t>
  </si>
  <si>
    <t>**2SP3E3(V0DRM0)</t>
  </si>
  <si>
    <t>**1SP0E3(V0DE[MM|MT])</t>
  </si>
  <si>
    <t>**1[S|M]P3E3+(VCDRM0)</t>
  </si>
  <si>
    <t>**1SP2E3([VV|VC]DRMM)</t>
  </si>
  <si>
    <t>**1SP3E3-(VVDDM0)</t>
  </si>
  <si>
    <t>**1SP2E3+(VVDD[MI|MT])</t>
  </si>
  <si>
    <t>**1SP0E3([VC|VV]DRM0)</t>
  </si>
  <si>
    <t>**1SP3E3+([VV|VC]DRMM)</t>
  </si>
  <si>
    <t>**1SP3E3-(VCDRMI)</t>
  </si>
  <si>
    <t>**1GP3E3(V0D0MI)</t>
  </si>
  <si>
    <t>**1SP3E3-(VVDR[MI|MT])</t>
  </si>
  <si>
    <t>**1SP0E3(VTD0MT)</t>
  </si>
  <si>
    <t>**1SP3E3-(V0DRMT)</t>
  </si>
  <si>
    <t>**1SP3E3-(V0D0MT)</t>
  </si>
  <si>
    <t>**1SP3E3+(V0DRMI)</t>
  </si>
  <si>
    <t>**1MP3E3(VVD0MI)</t>
  </si>
  <si>
    <t>**1SN2E3(VVDRMI)</t>
  </si>
  <si>
    <t>**1MP2E3(VTDRM0)</t>
  </si>
  <si>
    <t>**1SN2E3(VVD0M0)</t>
  </si>
  <si>
    <t>**1[S|G]P0E3(V0DRM0)</t>
  </si>
  <si>
    <t>**1SP3E3+(V0DE[MD|MM])</t>
  </si>
  <si>
    <t>**1[S|M]P0E3(VVDDM0)</t>
  </si>
  <si>
    <t>**1SN3E3(VCDDM0)</t>
  </si>
  <si>
    <t>**1SP3E3(V0DE[MD|MM])</t>
  </si>
  <si>
    <t>**1SP2E3(VCD0M0)</t>
  </si>
  <si>
    <t>**1SP0E3(VCDDM0)</t>
  </si>
  <si>
    <t>**1GP3E3+(VCD0M0)</t>
  </si>
  <si>
    <t>**1SP3E3(V0DE[MI|MD|MM])</t>
  </si>
  <si>
    <t>**1SP3E3-([VV|VC]DRM0)</t>
  </si>
  <si>
    <t>**1GP3E3+(V0D0M0)</t>
  </si>
  <si>
    <t>**1GN3E3(V0DRM0)</t>
  </si>
  <si>
    <t>**1SP0E3+(VCDRM0)</t>
  </si>
  <si>
    <t>**1SP3E3+(VCD0MD)</t>
  </si>
  <si>
    <t>**1SP0E3+(VCD0MD)</t>
  </si>
  <si>
    <t>**1SN3E3+(VCD0MD)</t>
  </si>
  <si>
    <t>**1SP3E3+(VNDRM0)</t>
  </si>
  <si>
    <t>**1SN3E3(VCD0MD)</t>
  </si>
  <si>
    <t>**1GP2E3+(VCDDM0)</t>
  </si>
  <si>
    <t>**1SP3E3+(VCDR[MI|MT])</t>
  </si>
  <si>
    <t>**1SN3E3+(V0DRM0)</t>
  </si>
  <si>
    <t>**1SP2E3(VVDDM0)</t>
  </si>
  <si>
    <t>**1SP3E3([VC|VV]DRM0)</t>
  </si>
  <si>
    <t>**1SN3E3-(VCDRM0)</t>
  </si>
  <si>
    <t>**1SN3E3+(VCDRM0)</t>
  </si>
  <si>
    <t>**1[S|M]P3E3([VV|VC]DRMM)</t>
  </si>
  <si>
    <t>**1SN3E3([VC|VV]DRM0)</t>
  </si>
  <si>
    <t>**2SP3E3(V0DRMI)</t>
  </si>
  <si>
    <t>**2SP3E3(VTD0M0)</t>
  </si>
  <si>
    <t>**2GP2E3(V0D0MI)</t>
  </si>
  <si>
    <t>**2MP3E3(VTDDM0)</t>
  </si>
  <si>
    <t>**2SP3E3(V0D0M0)</t>
  </si>
  <si>
    <t>**2SP2E3(VTD0MM)</t>
  </si>
  <si>
    <t>**2SP2E3-(V0DRM0)</t>
  </si>
  <si>
    <t>**2SP0E3(VVDDMI)</t>
  </si>
  <si>
    <t>**2SP2E3-(VVDRM0)</t>
  </si>
  <si>
    <t>**2SP2E3-(VCDRM0)</t>
  </si>
  <si>
    <t>**2SP3E3-(VCDRMD)</t>
  </si>
  <si>
    <t>**2SP3E3(VCDRMS)</t>
  </si>
  <si>
    <t>**2SP3E3+(VCDRMD)</t>
  </si>
  <si>
    <t>**2SP3E3(VCD0M0)</t>
  </si>
  <si>
    <t>**2SP3E3+(V0DRMM)</t>
  </si>
  <si>
    <t>**2GN3E3([VV|VC]D0M0)</t>
  </si>
  <si>
    <t>**2SP3E3+(VCDRM0)</t>
  </si>
  <si>
    <t>**3SP3E3+(VCDRMD)</t>
  </si>
  <si>
    <t>**3SP3E3(V0DRM0)</t>
  </si>
  <si>
    <t>**1SP2E3(V0D0[MI|MM|MT])</t>
  </si>
  <si>
    <t>**1SP3E3(VVD0MM)</t>
  </si>
  <si>
    <t>**1SP3E3(VVDR[MD|MM])</t>
  </si>
  <si>
    <t>**1SP3E3([VV|VC]D0M0)</t>
  </si>
  <si>
    <t>**1GN2E3(V0DRM0)</t>
  </si>
  <si>
    <t>**1[S|M]P0E3(VCDRM0)</t>
  </si>
  <si>
    <t>**1[S|M]N3E3(VVDRM0)</t>
  </si>
  <si>
    <t>**1MGP3E3(VND0M0)</t>
  </si>
  <si>
    <t>**1[S|M]P3E3(VCDRM0)</t>
  </si>
  <si>
    <t>**1SP0E3(V0DE[MI|MD])</t>
  </si>
  <si>
    <t>**1[S|M]P0E3(V0DRMD)</t>
  </si>
  <si>
    <t>**1SP0E3(V0DR[MI|MD])</t>
  </si>
  <si>
    <t>**1SP3E3(V0DR[MD|MM])</t>
  </si>
  <si>
    <t>**1SN3E3(VVD0[MD|MI])</t>
  </si>
  <si>
    <t>**1[S|M]P3E3(VVDEM0)</t>
  </si>
  <si>
    <t>**1SP3E3(V0DR[MM|MI])</t>
  </si>
  <si>
    <t>**1SP0E3(V0[DE|DD]M0)</t>
  </si>
  <si>
    <t>**1SN2E3(VVDR[MI|MM])</t>
  </si>
  <si>
    <t>**1SN2E3(VVDDM0)</t>
  </si>
  <si>
    <t>**1SP0E3(V0DEMM)</t>
  </si>
  <si>
    <t>**1[S|M]N3E3(VVDDM0)</t>
  </si>
  <si>
    <t>**2MP3E3(VCD0M0)</t>
  </si>
  <si>
    <t>**2SN3E3-(V0D0M0)</t>
  </si>
  <si>
    <t>**2GP2E3-(V0D0MM)</t>
  </si>
  <si>
    <t>**2SP0E3(VND0M0)</t>
  </si>
  <si>
    <t>**2SN3E3-(V0DRM0)</t>
  </si>
  <si>
    <t>**2SN2E3-(VCDRM0)</t>
  </si>
  <si>
    <t>**2SN3E3-(VVDRM0)</t>
  </si>
  <si>
    <t>**2SP2E3(V0DRMM)</t>
  </si>
  <si>
    <t>**2SP2E3+(V0D0MI)</t>
  </si>
  <si>
    <t>**3SP0E3(VVDRM0)</t>
  </si>
  <si>
    <t>**3GN3E3(V0DRMMM)</t>
  </si>
  <si>
    <t>**3SP3E3-(V0D0M0)</t>
  </si>
  <si>
    <t>**3SN3E3(V0DRM0)</t>
  </si>
  <si>
    <t>**3GN3E3(V0D0M0)</t>
  </si>
  <si>
    <t>**3SP3E3-(VCD0M0)</t>
  </si>
  <si>
    <t>**3GP2E3+(V0D0M0)</t>
  </si>
  <si>
    <t>**3GN3E3+(V0D0M0)</t>
  </si>
  <si>
    <t>**3GP3E3-(V0D0M0)</t>
  </si>
  <si>
    <t>**2GP3E0-(VCD0M0)</t>
  </si>
  <si>
    <t>Microsomal CYP3A-mediated testosterone 6beta-hydroxylation was inhibited by the addition of a fruit juice (2.5%, v/v) from eight different grapefruit sources, two sweeties, three pomelos, and one sour orange,</t>
  </si>
  <si>
    <t>whereas no clear inhibition was observed with two sweet orange juices.</t>
  </si>
  <si>
    <t xml:space="preserve">suggesting mechanism-based inhibition by GFJ </t>
  </si>
  <si>
    <t>**1SP3E3(V0DR[MI|MM|MD])</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</si>
</sst>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
  </numFmts>
  <fonts count="16">
    <font>
      <sz val="11"/>
      <color theme="1"/>
      <name val="Calibri"/>
      <family val="2"/>
      <charset val="134"/>
      <scheme val="minor"/>
    </font>
    <font>
      <sz val="11"/>
      <color theme="1"/>
      <name val="Calibri"/>
      <family val="2"/>
      <charset val="134"/>
      <scheme val="minor"/>
    </font>
    <font>
      <sz val="11"/>
      <color theme="1"/>
      <name val="Calibri"/>
      <family val="2"/>
      <scheme val="minor"/>
    </font>
    <font>
      <sz val="11"/>
      <color rgb="FF9C6500"/>
      <name val="Calibri"/>
      <family val="2"/>
      <scheme val="minor"/>
    </font>
    <font>
      <sz val="11"/>
      <color rgb="FFFF0000"/>
      <name val="Calibri"/>
      <family val="2"/>
      <scheme val="minor"/>
    </font>
    <font>
      <sz val="11"/>
      <color rgb="FF006100"/>
      <name val="Calibri"/>
      <family val="2"/>
      <scheme val="minor"/>
    </font>
    <font>
      <sz val="11"/>
      <color rgb="FF9C0006"/>
      <name val="Calibri"/>
      <family val="2"/>
      <scheme val="minor"/>
    </font>
    <font>
      <sz val="11"/>
      <color rgb="FF222222"/>
      <name val="Calibri"/>
      <family val="2"/>
      <scheme val="minor"/>
    </font>
    <font>
      <sz val="11"/>
      <name val="Calibri"/>
      <family val="2"/>
      <scheme val="minor"/>
    </font>
    <font>
      <sz val="18"/>
      <color theme="1"/>
      <name val="Calibri"/>
      <family val="2"/>
      <scheme val="minor"/>
    </font>
    <font>
      <b/>
      <sz val="14"/>
      <color theme="1"/>
      <name val="Calibri"/>
      <family val="2"/>
      <scheme val="minor"/>
    </font>
    <font>
      <b/>
      <sz val="11"/>
      <color rgb="FF3F3F3F"/>
      <name val="Calibri"/>
      <family val="2"/>
      <scheme val="minor"/>
    </font>
    <font>
      <sz val="12"/>
      <color theme="1"/>
      <name val="Calibri"/>
      <family val="2"/>
      <scheme val="minor"/>
    </font>
    <font>
      <sz val="14"/>
      <color theme="1"/>
      <name val="Calibri"/>
      <family val="2"/>
      <scheme val="minor"/>
    </font>
    <font>
      <sz val="12"/>
      <name val="Calibri"/>
      <family val="2"/>
      <scheme val="minor"/>
    </font>
    <font>
      <sz val="16"/>
      <color theme="1"/>
      <name val="Calibri"/>
      <family val="2"/>
      <scheme val="minor"/>
    </font>
  </fonts>
  <fills count="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theme="4" tint="0.79998168889431442"/>
        <bgColor indexed="64"/>
      </patternFill>
    </fill>
    <fill>
      <patternFill patternType="solid">
        <fgColor theme="7" tint="0.79998168889431442"/>
        <bgColor indexed="64"/>
      </patternFill>
    </fill>
    <fill>
      <patternFill patternType="solid">
        <fgColor rgb="FFFFFF00"/>
        <bgColor indexed="64"/>
      </patternFill>
    </fill>
  </fills>
  <borders count="27">
    <border>
      <left/>
      <right/>
      <top/>
      <bottom/>
      <diagonal/>
    </border>
    <border>
      <left style="thin">
        <color rgb="FF3F3F3F"/>
      </left>
      <right style="thin">
        <color rgb="FF3F3F3F"/>
      </right>
      <top style="thin">
        <color rgb="FF3F3F3F"/>
      </top>
      <bottom style="thin">
        <color rgb="FF3F3F3F"/>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rgb="FF3F3F3F"/>
      </left>
      <right style="thin">
        <color rgb="FF3F3F3F"/>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bottom style="thin">
        <color indexed="64"/>
      </bottom>
      <diagonal/>
    </border>
    <border>
      <left style="medium">
        <color indexed="64"/>
      </left>
      <right/>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medium">
        <color indexed="64"/>
      </left>
      <right style="thin">
        <color indexed="64"/>
      </right>
      <top style="thin">
        <color indexed="64"/>
      </top>
      <bottom style="thin">
        <color indexed="64"/>
      </bottom>
      <diagonal/>
    </border>
    <border>
      <left style="medium">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thin">
        <color indexed="64"/>
      </top>
      <bottom style="medium">
        <color indexed="64"/>
      </bottom>
      <diagonal/>
    </border>
  </borders>
  <cellStyleXfs count="7">
    <xf numFmtId="0" fontId="0" fillId="0" borderId="0"/>
    <xf numFmtId="0" fontId="2" fillId="0" borderId="0"/>
    <xf numFmtId="0" fontId="3" fillId="4" borderId="0" applyNumberFormat="0" applyBorder="0" applyAlignment="0" applyProtection="0"/>
    <xf numFmtId="0" fontId="1" fillId="0" borderId="0"/>
    <xf numFmtId="0" fontId="5" fillId="2" borderId="0" applyNumberFormat="0" applyBorder="0" applyAlignment="0" applyProtection="0"/>
    <xf numFmtId="0" fontId="6" fillId="3" borderId="0" applyNumberFormat="0" applyBorder="0" applyAlignment="0" applyProtection="0"/>
    <xf numFmtId="0" fontId="11" fillId="5" borderId="1" applyNumberFormat="0" applyAlignment="0" applyProtection="0"/>
  </cellStyleXfs>
  <cellXfs count="86">
    <xf numFmtId="0" fontId="0" fillId="0" borderId="0" xfId="0"/>
    <xf numFmtId="0" fontId="3" fillId="4" borderId="0" xfId="2"/>
    <xf numFmtId="0" fontId="2" fillId="0" borderId="0" xfId="1"/>
    <xf numFmtId="0" fontId="2" fillId="0" borderId="0" xfId="1" applyAlignment="1">
      <alignment wrapText="1"/>
    </xf>
    <xf numFmtId="0" fontId="2" fillId="0" borderId="0" xfId="1" applyAlignment="1">
      <alignment horizontal="center" vertical="center" wrapText="1"/>
    </xf>
    <xf numFmtId="20" fontId="2" fillId="0" borderId="0" xfId="1" applyNumberFormat="1"/>
    <xf numFmtId="0" fontId="2" fillId="6" borderId="0" xfId="1" applyFill="1"/>
    <xf numFmtId="0" fontId="2" fillId="6" borderId="0" xfId="1" applyFill="1" applyAlignment="1">
      <alignment wrapText="1"/>
    </xf>
    <xf numFmtId="0" fontId="3" fillId="6" borderId="0" xfId="2" applyFill="1"/>
    <xf numFmtId="0" fontId="2" fillId="0" borderId="0" xfId="1" applyFill="1" applyAlignment="1">
      <alignment wrapText="1"/>
    </xf>
    <xf numFmtId="0" fontId="2" fillId="0" borderId="0" xfId="1" applyFill="1" applyAlignment="1">
      <alignment horizontal="center" vertical="center" wrapText="1"/>
    </xf>
    <xf numFmtId="0" fontId="2" fillId="7" borderId="0" xfId="1" applyFill="1"/>
    <xf numFmtId="0" fontId="0" fillId="0" borderId="0" xfId="0" applyAlignment="1">
      <alignment wrapText="1"/>
    </xf>
    <xf numFmtId="0" fontId="7" fillId="0" borderId="0" xfId="1" applyFont="1"/>
    <xf numFmtId="0" fontId="3" fillId="4" borderId="0" xfId="2" applyAlignment="1">
      <alignment wrapText="1"/>
    </xf>
    <xf numFmtId="0" fontId="2" fillId="0" borderId="0" xfId="1" applyAlignment="1">
      <alignment horizontal="center" vertical="center"/>
    </xf>
    <xf numFmtId="0" fontId="10" fillId="0" borderId="5" xfId="1" applyFont="1" applyBorder="1" applyAlignment="1">
      <alignment horizontal="center" vertical="center" wrapText="1"/>
    </xf>
    <xf numFmtId="0" fontId="2" fillId="0" borderId="6" xfId="1" applyFont="1" applyFill="1" applyBorder="1" applyAlignment="1">
      <alignment horizontal="center" vertical="center" wrapText="1"/>
    </xf>
    <xf numFmtId="0" fontId="12" fillId="0" borderId="0" xfId="1" applyFont="1" applyAlignment="1">
      <alignment horizontal="center" vertical="center"/>
    </xf>
    <xf numFmtId="0" fontId="14" fillId="0" borderId="9" xfId="1" applyFont="1" applyFill="1" applyBorder="1" applyAlignment="1">
      <alignment horizontal="center" vertical="center" wrapText="1"/>
    </xf>
    <xf numFmtId="0" fontId="12" fillId="0" borderId="9" xfId="1" applyFont="1" applyFill="1" applyBorder="1" applyAlignment="1">
      <alignment horizontal="center" vertical="center" wrapText="1"/>
    </xf>
    <xf numFmtId="0" fontId="12" fillId="0" borderId="10" xfId="1" applyFont="1" applyFill="1" applyBorder="1" applyAlignment="1">
      <alignment horizontal="center" vertical="center" wrapText="1"/>
    </xf>
    <xf numFmtId="0" fontId="2" fillId="0" borderId="12" xfId="1" applyFill="1" applyBorder="1" applyAlignment="1">
      <alignment horizontal="center" vertical="center"/>
    </xf>
    <xf numFmtId="0" fontId="2" fillId="0" borderId="14" xfId="1" applyFill="1" applyBorder="1" applyAlignment="1">
      <alignment horizontal="center" vertical="center" wrapText="1"/>
    </xf>
    <xf numFmtId="0" fontId="15" fillId="0" borderId="15" xfId="1" applyFont="1" applyBorder="1" applyAlignment="1">
      <alignment horizontal="center" vertical="center"/>
    </xf>
    <xf numFmtId="0" fontId="2" fillId="0" borderId="16" xfId="1" applyFill="1" applyBorder="1" applyAlignment="1">
      <alignment horizontal="center" vertical="center"/>
    </xf>
    <xf numFmtId="0" fontId="2" fillId="0" borderId="13" xfId="1" applyFill="1" applyBorder="1" applyAlignment="1">
      <alignment horizontal="center" vertical="center" wrapText="1"/>
    </xf>
    <xf numFmtId="0" fontId="2" fillId="0" borderId="17" xfId="1" applyFill="1" applyBorder="1" applyAlignment="1">
      <alignment horizontal="center" vertical="center" wrapText="1"/>
    </xf>
    <xf numFmtId="0" fontId="2" fillId="0" borderId="2" xfId="1" applyFill="1" applyBorder="1" applyAlignment="1">
      <alignment horizontal="center" vertical="center"/>
    </xf>
    <xf numFmtId="0" fontId="2" fillId="0" borderId="19" xfId="1" applyFill="1" applyBorder="1" applyAlignment="1">
      <alignment horizontal="center" vertical="center" wrapText="1"/>
    </xf>
    <xf numFmtId="0" fontId="15" fillId="0" borderId="20" xfId="1" applyFont="1" applyBorder="1" applyAlignment="1">
      <alignment horizontal="center" vertical="center" wrapText="1"/>
    </xf>
    <xf numFmtId="0" fontId="2" fillId="0" borderId="21" xfId="1" applyFill="1" applyBorder="1" applyAlignment="1">
      <alignment horizontal="center" vertical="center"/>
    </xf>
    <xf numFmtId="0" fontId="2" fillId="0" borderId="2" xfId="1" applyFill="1" applyBorder="1" applyAlignment="1">
      <alignment horizontal="center" vertical="center" wrapText="1"/>
    </xf>
    <xf numFmtId="16" fontId="2" fillId="0" borderId="0" xfId="1" applyNumberFormat="1" applyAlignment="1">
      <alignment horizontal="center" vertical="center"/>
    </xf>
    <xf numFmtId="0" fontId="4" fillId="0" borderId="0" xfId="1" applyFont="1" applyFill="1" applyAlignment="1">
      <alignment horizontal="center" vertical="center"/>
    </xf>
    <xf numFmtId="0" fontId="15" fillId="0" borderId="22" xfId="1" applyFont="1" applyBorder="1" applyAlignment="1">
      <alignment horizontal="center" vertical="center" wrapText="1"/>
    </xf>
    <xf numFmtId="0" fontId="2" fillId="0" borderId="25" xfId="1" applyFill="1" applyBorder="1" applyAlignment="1">
      <alignment horizontal="center" vertical="center" wrapText="1"/>
    </xf>
    <xf numFmtId="0" fontId="15" fillId="0" borderId="26" xfId="1" applyFont="1" applyBorder="1" applyAlignment="1">
      <alignment horizontal="center" vertical="center" wrapText="1"/>
    </xf>
    <xf numFmtId="0" fontId="2" fillId="0" borderId="23" xfId="1" applyFill="1" applyBorder="1" applyAlignment="1">
      <alignment horizontal="center" vertical="center"/>
    </xf>
    <xf numFmtId="0" fontId="2" fillId="0" borderId="24" xfId="1" applyFill="1" applyBorder="1" applyAlignment="1">
      <alignment horizontal="center" vertical="center" wrapText="1"/>
    </xf>
    <xf numFmtId="0" fontId="2" fillId="0" borderId="16" xfId="1" applyBorder="1" applyAlignment="1">
      <alignment wrapText="1"/>
    </xf>
    <xf numFmtId="0" fontId="2" fillId="0" borderId="21" xfId="1" applyBorder="1" applyAlignment="1">
      <alignment wrapText="1"/>
    </xf>
    <xf numFmtId="0" fontId="10" fillId="0" borderId="23" xfId="1" applyFont="1" applyFill="1" applyBorder="1" applyAlignment="1">
      <alignment horizontal="center" vertical="center"/>
    </xf>
    <xf numFmtId="0" fontId="2" fillId="0" borderId="19" xfId="1" applyFill="1" applyBorder="1" applyAlignment="1">
      <alignment horizontal="center" vertical="center"/>
    </xf>
    <xf numFmtId="0" fontId="2" fillId="0" borderId="0" xfId="1" applyFill="1" applyAlignment="1">
      <alignment horizontal="center" vertical="center"/>
    </xf>
    <xf numFmtId="0" fontId="2" fillId="0" borderId="24" xfId="1" applyFill="1" applyBorder="1" applyAlignment="1">
      <alignment horizontal="center" vertical="center"/>
    </xf>
    <xf numFmtId="0" fontId="2" fillId="0" borderId="25" xfId="1" applyFill="1" applyBorder="1" applyAlignment="1">
      <alignment horizontal="center" vertical="center"/>
    </xf>
    <xf numFmtId="164" fontId="2" fillId="0" borderId="13" xfId="1" applyNumberFormat="1" applyFill="1" applyBorder="1" applyAlignment="1">
      <alignment horizontal="center" vertical="center"/>
    </xf>
    <xf numFmtId="164" fontId="2" fillId="0" borderId="17" xfId="1" applyNumberFormat="1" applyFill="1" applyBorder="1" applyAlignment="1">
      <alignment horizontal="center" vertical="center"/>
    </xf>
    <xf numFmtId="164" fontId="2" fillId="0" borderId="2" xfId="1" applyNumberFormat="1" applyFill="1" applyBorder="1" applyAlignment="1">
      <alignment horizontal="center" vertical="center"/>
    </xf>
    <xf numFmtId="164" fontId="2" fillId="0" borderId="19" xfId="1" applyNumberFormat="1" applyFill="1" applyBorder="1" applyAlignment="1">
      <alignment horizontal="center" vertical="center"/>
    </xf>
    <xf numFmtId="0" fontId="8" fillId="0" borderId="0" xfId="2" applyFont="1" applyFill="1"/>
    <xf numFmtId="0" fontId="8" fillId="0" borderId="0" xfId="1" applyFont="1" applyFill="1"/>
    <xf numFmtId="0" fontId="8" fillId="0" borderId="0" xfId="1" applyFont="1" applyFill="1" applyAlignment="1">
      <alignment horizontal="center" vertical="center" wrapText="1"/>
    </xf>
    <xf numFmtId="0" fontId="8" fillId="0" borderId="0" xfId="1" applyFont="1" applyFill="1" applyAlignment="1"/>
    <xf numFmtId="0" fontId="8" fillId="0" borderId="0" xfId="1" applyFont="1" applyFill="1" applyAlignment="1">
      <alignment wrapText="1"/>
    </xf>
    <xf numFmtId="20" fontId="8" fillId="0" borderId="0" xfId="1" applyNumberFormat="1" applyFont="1" applyFill="1"/>
    <xf numFmtId="0" fontId="8" fillId="0" borderId="0" xfId="1" applyFont="1" applyFill="1" applyAlignment="1">
      <alignment vertical="center"/>
    </xf>
    <xf numFmtId="0" fontId="8" fillId="0" borderId="0" xfId="1" applyFont="1" applyFill="1" applyAlignment="1">
      <alignment vertical="center" wrapText="1"/>
    </xf>
    <xf numFmtId="0" fontId="8" fillId="0" borderId="0" xfId="0" applyFont="1" applyFill="1" applyAlignment="1">
      <alignment wrapText="1"/>
    </xf>
    <xf numFmtId="0" fontId="8" fillId="0" borderId="3" xfId="1" applyFont="1" applyFill="1" applyBorder="1"/>
    <xf numFmtId="0" fontId="8" fillId="0" borderId="0" xfId="1" applyFont="1" applyFill="1" applyBorder="1"/>
    <xf numFmtId="0" fontId="8" fillId="0" borderId="0" xfId="1" applyFont="1" applyFill="1" applyBorder="1" applyAlignment="1">
      <alignment wrapText="1"/>
    </xf>
    <xf numFmtId="0" fontId="8" fillId="0" borderId="0" xfId="2" applyFont="1" applyFill="1" applyAlignment="1">
      <alignment wrapText="1"/>
    </xf>
    <xf numFmtId="0" fontId="8" fillId="0" borderId="3" xfId="1" applyFont="1" applyFill="1" applyBorder="1" applyAlignment="1">
      <alignment wrapText="1"/>
    </xf>
    <xf numFmtId="0" fontId="8" fillId="0" borderId="0" xfId="1" applyFont="1" applyFill="1" applyAlignment="1">
      <alignment horizontal="center" wrapText="1"/>
    </xf>
    <xf numFmtId="0" fontId="8" fillId="0" borderId="0" xfId="0" applyFont="1" applyFill="1" applyBorder="1" applyAlignment="1">
      <alignment wrapText="1"/>
    </xf>
    <xf numFmtId="20" fontId="8" fillId="0" borderId="0" xfId="1" applyNumberFormat="1" applyFont="1" applyFill="1" applyBorder="1"/>
    <xf numFmtId="0" fontId="10" fillId="0" borderId="5" xfId="1" applyFont="1" applyFill="1" applyBorder="1" applyAlignment="1">
      <alignment horizontal="center" vertical="center" wrapText="1"/>
    </xf>
    <xf numFmtId="0" fontId="11" fillId="0" borderId="7" xfId="6" applyFont="1" applyFill="1" applyBorder="1" applyAlignment="1">
      <alignment horizontal="center" vertical="center" wrapText="1"/>
    </xf>
    <xf numFmtId="0" fontId="2" fillId="0" borderId="8" xfId="1" applyFont="1" applyFill="1" applyBorder="1" applyAlignment="1">
      <alignment horizontal="center" vertical="center" wrapText="1"/>
    </xf>
    <xf numFmtId="0" fontId="13" fillId="0" borderId="11" xfId="1" applyFont="1" applyFill="1" applyBorder="1" applyAlignment="1">
      <alignment horizontal="center" vertical="center" wrapText="1"/>
    </xf>
    <xf numFmtId="0" fontId="2" fillId="0" borderId="13" xfId="1" applyFill="1" applyBorder="1" applyAlignment="1">
      <alignment horizontal="center" vertical="center"/>
    </xf>
    <xf numFmtId="0" fontId="13" fillId="0" borderId="18" xfId="1" applyFont="1" applyFill="1" applyBorder="1" applyAlignment="1">
      <alignment horizontal="center" vertical="center" wrapText="1"/>
    </xf>
    <xf numFmtId="0" fontId="13" fillId="0" borderId="21" xfId="1" applyFont="1" applyFill="1" applyBorder="1" applyAlignment="1">
      <alignment horizontal="center" vertical="center" wrapText="1"/>
    </xf>
    <xf numFmtId="0" fontId="13" fillId="0" borderId="23" xfId="1" applyFont="1" applyFill="1" applyBorder="1" applyAlignment="1">
      <alignment horizontal="center" vertical="center" wrapText="1"/>
    </xf>
    <xf numFmtId="0" fontId="8" fillId="0" borderId="0" xfId="1" applyFont="1" applyFill="1" applyAlignment="1">
      <alignment horizontal="center" vertical="center" wrapText="1"/>
    </xf>
    <xf numFmtId="0" fontId="8" fillId="8" borderId="0" xfId="1" applyFont="1" applyFill="1" applyAlignment="1">
      <alignment vertical="center"/>
    </xf>
    <xf numFmtId="0" fontId="9" fillId="0" borderId="4" xfId="1" applyFont="1" applyBorder="1" applyAlignment="1">
      <alignment horizontal="center" vertical="center"/>
    </xf>
    <xf numFmtId="0" fontId="2" fillId="0" borderId="4" xfId="1" applyBorder="1" applyAlignment="1">
      <alignment horizontal="center" vertical="center"/>
    </xf>
    <xf numFmtId="0" fontId="8" fillId="0" borderId="0" xfId="1" applyFont="1" applyFill="1" applyAlignment="1">
      <alignment horizontal="center" vertical="center" wrapText="1"/>
    </xf>
    <xf numFmtId="0" fontId="8" fillId="0" borderId="0" xfId="1" applyFont="1" applyFill="1" applyAlignment="1">
      <alignment horizontal="center"/>
    </xf>
    <xf numFmtId="0" fontId="8" fillId="0" borderId="0" xfId="1" applyFont="1" applyFill="1" applyAlignment="1">
      <alignment horizontal="center" wrapText="1"/>
    </xf>
    <xf numFmtId="0" fontId="2" fillId="0" borderId="0" xfId="1" applyAlignment="1">
      <alignment horizontal="center"/>
    </xf>
    <xf numFmtId="0" fontId="8" fillId="8" borderId="0" xfId="1" applyFont="1" applyFill="1"/>
    <xf numFmtId="0" fontId="8" fillId="8" borderId="0" xfId="1" applyFont="1" applyFill="1" applyAlignment="1"/>
  </cellXfs>
  <cellStyles count="7">
    <cellStyle name="Bad 2" xfId="5"/>
    <cellStyle name="Good 2" xfId="4"/>
    <cellStyle name="Neutral 2" xfId="2"/>
    <cellStyle name="Normal" xfId="0" builtinId="0"/>
    <cellStyle name="Normal 2" xfId="1"/>
    <cellStyle name="Normal 3" xfId="3"/>
    <cellStyle name="Output 2" xfId="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Y19"/>
  <sheetViews>
    <sheetView zoomScaleNormal="100" workbookViewId="0">
      <selection activeCell="A2" sqref="A2:I12"/>
    </sheetView>
  </sheetViews>
  <sheetFormatPr defaultRowHeight="15"/>
  <cols>
    <col min="1" max="1" width="17.140625" style="4" customWidth="1"/>
    <col min="2" max="2" width="10.140625" style="15" customWidth="1"/>
    <col min="3" max="3" width="7.28515625" style="15" customWidth="1"/>
    <col min="4" max="4" width="10.140625" style="15" customWidth="1"/>
    <col min="5" max="5" width="10.28515625" style="15" customWidth="1"/>
    <col min="6" max="6" width="9.42578125" style="15" customWidth="1"/>
    <col min="7" max="7" width="8.85546875" style="15" customWidth="1"/>
    <col min="8" max="8" width="9.7109375" style="15" customWidth="1"/>
    <col min="9" max="9" width="9" style="15" customWidth="1"/>
    <col min="10" max="10" width="9.140625" style="15"/>
    <col min="11" max="11" width="41.28515625" style="15" customWidth="1"/>
    <col min="12" max="16384" width="9.140625" style="15"/>
  </cols>
  <sheetData>
    <row r="1" spans="1:25" ht="24" thickBot="1">
      <c r="A1" s="78" t="s">
        <v>4147</v>
      </c>
      <c r="B1" s="78"/>
      <c r="C1" s="78"/>
      <c r="D1" s="78"/>
      <c r="E1" s="78"/>
      <c r="F1" s="78"/>
      <c r="G1" s="78"/>
      <c r="H1" s="78"/>
      <c r="I1" s="78"/>
      <c r="K1" s="78" t="s">
        <v>4148</v>
      </c>
      <c r="L1" s="79"/>
      <c r="M1" s="79"/>
      <c r="N1" s="79"/>
      <c r="O1" s="79"/>
      <c r="P1" s="79"/>
      <c r="Q1" s="79"/>
      <c r="R1" s="79"/>
      <c r="S1" s="79"/>
    </row>
    <row r="2" spans="1:25" ht="48" customHeight="1" thickBot="1">
      <c r="A2" s="68" t="s">
        <v>3295</v>
      </c>
      <c r="B2" s="17" t="s">
        <v>3296</v>
      </c>
      <c r="C2" s="17" t="s">
        <v>3297</v>
      </c>
      <c r="D2" s="69" t="s">
        <v>3298</v>
      </c>
      <c r="E2" s="17" t="s">
        <v>3299</v>
      </c>
      <c r="F2" s="17" t="s">
        <v>3300</v>
      </c>
      <c r="G2" s="17" t="s">
        <v>3301</v>
      </c>
      <c r="H2" s="17" t="s">
        <v>3302</v>
      </c>
      <c r="I2" s="70" t="s">
        <v>3303</v>
      </c>
      <c r="J2" s="18"/>
      <c r="K2" s="16" t="s">
        <v>3304</v>
      </c>
      <c r="L2" s="19" t="s">
        <v>3305</v>
      </c>
      <c r="M2" s="19" t="s">
        <v>3306</v>
      </c>
      <c r="N2" s="20" t="s">
        <v>3307</v>
      </c>
      <c r="O2" s="20" t="s">
        <v>3308</v>
      </c>
      <c r="P2" s="20" t="s">
        <v>3309</v>
      </c>
      <c r="Q2" s="20" t="s">
        <v>3310</v>
      </c>
      <c r="R2" s="20" t="s">
        <v>3311</v>
      </c>
      <c r="S2" s="21" t="s">
        <v>3312</v>
      </c>
    </row>
    <row r="3" spans="1:25" ht="26.25" customHeight="1">
      <c r="A3" s="71" t="s">
        <v>3313</v>
      </c>
      <c r="B3" s="22">
        <v>0.80900000000000005</v>
      </c>
      <c r="C3" s="22">
        <v>0.92</v>
      </c>
      <c r="D3" s="22">
        <v>0.86499999999999999</v>
      </c>
      <c r="E3" s="72">
        <v>0.99099999999999999</v>
      </c>
      <c r="F3" s="22">
        <v>0.90900000000000003</v>
      </c>
      <c r="G3" s="22">
        <v>0.82</v>
      </c>
      <c r="H3" s="22">
        <v>0.84499999999999997</v>
      </c>
      <c r="I3" s="23">
        <v>0.84</v>
      </c>
      <c r="K3" s="24" t="s">
        <v>3313</v>
      </c>
      <c r="L3" s="25">
        <v>0.90200000000000002</v>
      </c>
      <c r="M3" s="26">
        <v>0.9</v>
      </c>
      <c r="N3" s="26">
        <v>0.93300000000000005</v>
      </c>
      <c r="O3" s="26">
        <v>0.93100000000000005</v>
      </c>
      <c r="P3" s="26">
        <v>0.90700000000000003</v>
      </c>
      <c r="Q3" s="26">
        <v>0.93</v>
      </c>
      <c r="R3" s="26">
        <v>0.90300000000000002</v>
      </c>
      <c r="S3" s="27">
        <v>0.90300000000000002</v>
      </c>
    </row>
    <row r="4" spans="1:25" ht="21">
      <c r="A4" s="73" t="s">
        <v>3314</v>
      </c>
      <c r="B4" s="28">
        <v>0.89</v>
      </c>
      <c r="C4" s="28">
        <v>0.84599999999999997</v>
      </c>
      <c r="D4" s="28">
        <v>0.69899999999999995</v>
      </c>
      <c r="E4" s="28">
        <v>0.83599999999999997</v>
      </c>
      <c r="F4" s="28">
        <v>0.92800000000000005</v>
      </c>
      <c r="G4" s="28">
        <v>0.67</v>
      </c>
      <c r="H4" s="28">
        <v>0.69299999999999995</v>
      </c>
      <c r="I4" s="29">
        <v>0.84799999999999998</v>
      </c>
      <c r="K4" s="30" t="s">
        <v>3314</v>
      </c>
      <c r="L4" s="31">
        <v>0.93700000000000006</v>
      </c>
      <c r="M4" s="32">
        <v>0.93400000000000005</v>
      </c>
      <c r="N4" s="32">
        <v>0.95099999999999996</v>
      </c>
      <c r="O4" s="32">
        <v>0.92900000000000005</v>
      </c>
      <c r="P4" s="32">
        <v>0.95099999999999996</v>
      </c>
      <c r="Q4" s="32">
        <v>0.91</v>
      </c>
      <c r="R4" s="32">
        <v>0.91200000000000003</v>
      </c>
      <c r="S4" s="29">
        <v>0.91300000000000003</v>
      </c>
      <c r="V4" s="33"/>
    </row>
    <row r="5" spans="1:25" ht="25.5" customHeight="1">
      <c r="A5" s="73" t="s">
        <v>3315</v>
      </c>
      <c r="B5" s="28">
        <v>0.97899999999999998</v>
      </c>
      <c r="C5" s="28">
        <v>0.96499999999999997</v>
      </c>
      <c r="D5" s="28">
        <v>0.95299999999999996</v>
      </c>
      <c r="E5" s="28">
        <v>0.97799999999999998</v>
      </c>
      <c r="F5" s="28">
        <v>0.94799999999999995</v>
      </c>
      <c r="G5" s="28">
        <v>0.97</v>
      </c>
      <c r="H5" s="28">
        <v>0.98399999999999999</v>
      </c>
      <c r="I5" s="29">
        <v>0.98699999999999999</v>
      </c>
      <c r="K5" s="30" t="s">
        <v>3315</v>
      </c>
      <c r="L5" s="31">
        <v>0.995</v>
      </c>
      <c r="M5" s="32">
        <v>0.98699999999999999</v>
      </c>
      <c r="N5" s="32">
        <v>0.98699999999999999</v>
      </c>
      <c r="O5" s="32">
        <v>0.99099999999999999</v>
      </c>
      <c r="P5" s="32">
        <v>0.96299999999999997</v>
      </c>
      <c r="Q5" s="10">
        <v>0.996</v>
      </c>
      <c r="R5" s="32">
        <v>0.99099999999999999</v>
      </c>
      <c r="S5" s="29">
        <v>0.99399999999999999</v>
      </c>
      <c r="V5" s="33"/>
    </row>
    <row r="6" spans="1:25" ht="26.25" customHeight="1">
      <c r="A6" s="73" t="s">
        <v>3316</v>
      </c>
      <c r="B6" s="28">
        <v>0.92</v>
      </c>
      <c r="C6" s="28">
        <v>0.85099999999999998</v>
      </c>
      <c r="D6" s="28">
        <v>0.92200000000000004</v>
      </c>
      <c r="E6" s="28">
        <v>0.94799999999999995</v>
      </c>
      <c r="F6" s="28">
        <v>0.93500000000000005</v>
      </c>
      <c r="G6" s="28">
        <v>0.81799999999999995</v>
      </c>
      <c r="H6" s="28">
        <v>0.78400000000000003</v>
      </c>
      <c r="I6" s="29">
        <v>0.89800000000000002</v>
      </c>
      <c r="K6" s="30" t="s">
        <v>3316</v>
      </c>
      <c r="L6" s="31">
        <v>0.95799999999999996</v>
      </c>
      <c r="M6" s="32">
        <v>0.98199999999999998</v>
      </c>
      <c r="N6" s="32">
        <v>0.97199999999999998</v>
      </c>
      <c r="O6" s="32">
        <v>0.95699999999999996</v>
      </c>
      <c r="P6" s="32">
        <v>0.95799999999999996</v>
      </c>
      <c r="Q6" s="32">
        <v>0.94799999999999995</v>
      </c>
      <c r="R6" s="32">
        <v>0.93700000000000006</v>
      </c>
      <c r="S6" s="29">
        <v>0.95499999999999996</v>
      </c>
      <c r="Y6" s="34"/>
    </row>
    <row r="7" spans="1:25" ht="26.25" customHeight="1">
      <c r="A7" s="73" t="s">
        <v>3317</v>
      </c>
      <c r="B7" s="28">
        <v>0.83699999999999997</v>
      </c>
      <c r="C7" s="28">
        <v>0.78300000000000003</v>
      </c>
      <c r="D7" s="28">
        <v>0.84699999999999998</v>
      </c>
      <c r="E7" s="28">
        <v>0.81899999999999995</v>
      </c>
      <c r="F7" s="28">
        <v>0.80500000000000005</v>
      </c>
      <c r="G7" s="28">
        <v>0.66</v>
      </c>
      <c r="H7" s="28">
        <v>0.80400000000000005</v>
      </c>
      <c r="I7" s="29">
        <v>0.73299999999999998</v>
      </c>
      <c r="K7" s="30" t="s">
        <v>3317</v>
      </c>
      <c r="L7" s="31">
        <v>0.94499999999999995</v>
      </c>
      <c r="M7" s="32">
        <v>0.95499999999999996</v>
      </c>
      <c r="N7" s="32">
        <v>0.90900000000000003</v>
      </c>
      <c r="O7" s="32">
        <v>0.91600000000000004</v>
      </c>
      <c r="P7" s="32">
        <v>0.91</v>
      </c>
      <c r="Q7" s="10">
        <v>0.96</v>
      </c>
      <c r="R7" s="32">
        <v>0.93400000000000005</v>
      </c>
      <c r="S7" s="29">
        <v>0.94499999999999995</v>
      </c>
    </row>
    <row r="8" spans="1:25" ht="24" customHeight="1">
      <c r="A8" s="73" t="s">
        <v>3318</v>
      </c>
      <c r="B8" s="28">
        <v>0.97899999999999998</v>
      </c>
      <c r="C8" s="28">
        <v>0.95699999999999996</v>
      </c>
      <c r="D8" s="28">
        <v>0.91700000000000004</v>
      </c>
      <c r="E8" s="28">
        <v>0.95</v>
      </c>
      <c r="F8" s="28">
        <v>0.93500000000000005</v>
      </c>
      <c r="G8" s="28">
        <v>0.94499999999999995</v>
      </c>
      <c r="H8" s="28">
        <v>0.76800000000000002</v>
      </c>
      <c r="I8" s="29">
        <v>0.90100000000000002</v>
      </c>
      <c r="K8" s="30" t="s">
        <v>3318</v>
      </c>
      <c r="L8" s="31">
        <v>0.96299999999999997</v>
      </c>
      <c r="M8" s="32">
        <v>0.97</v>
      </c>
      <c r="N8" s="32">
        <v>0.99099999999999999</v>
      </c>
      <c r="O8" s="32">
        <v>0.96099999999999997</v>
      </c>
      <c r="P8" s="32">
        <v>0.94399999999999995</v>
      </c>
      <c r="Q8" s="32">
        <v>0.97</v>
      </c>
      <c r="R8" s="32">
        <v>0.90500000000000003</v>
      </c>
      <c r="S8" s="29">
        <v>0.91300000000000003</v>
      </c>
    </row>
    <row r="9" spans="1:25" ht="28.5" customHeight="1">
      <c r="A9" s="73" t="s">
        <v>3319</v>
      </c>
      <c r="B9" s="28">
        <v>0.63300000000000001</v>
      </c>
      <c r="C9" s="28">
        <v>0.53900000000000003</v>
      </c>
      <c r="D9" s="28">
        <v>0.60499999999999998</v>
      </c>
      <c r="E9" s="28">
        <v>0.65500000000000003</v>
      </c>
      <c r="F9" s="28">
        <v>0.75600000000000001</v>
      </c>
      <c r="G9" s="28">
        <v>0.29199999999999998</v>
      </c>
      <c r="H9" s="28">
        <v>0.72199999999999998</v>
      </c>
      <c r="I9" s="29">
        <v>0.68600000000000005</v>
      </c>
      <c r="K9" s="30" t="s">
        <v>3319</v>
      </c>
      <c r="L9" s="31">
        <v>0.92100000000000004</v>
      </c>
      <c r="M9" s="32">
        <v>0.91400000000000003</v>
      </c>
      <c r="N9" s="32">
        <v>0.98299999999999998</v>
      </c>
      <c r="O9" s="32">
        <v>0.91600000000000004</v>
      </c>
      <c r="P9" s="32">
        <v>0.91200000000000003</v>
      </c>
      <c r="Q9" s="32">
        <v>0.98499999999999999</v>
      </c>
      <c r="R9" s="32">
        <v>0.92100000000000004</v>
      </c>
      <c r="S9" s="29">
        <v>0.9</v>
      </c>
    </row>
    <row r="10" spans="1:25" ht="30" customHeight="1">
      <c r="A10" s="73" t="s">
        <v>3320</v>
      </c>
      <c r="B10" s="28">
        <v>0.93500000000000005</v>
      </c>
      <c r="C10" s="28">
        <v>0.81</v>
      </c>
      <c r="D10" s="28">
        <v>0.84399999999999997</v>
      </c>
      <c r="E10" s="28">
        <v>0.81899999999999995</v>
      </c>
      <c r="F10" s="28">
        <v>0.878</v>
      </c>
      <c r="G10" s="28">
        <v>0.62</v>
      </c>
      <c r="H10" s="28">
        <v>0.76800000000000002</v>
      </c>
      <c r="I10" s="29">
        <v>0.84799999999999998</v>
      </c>
      <c r="K10" s="30" t="s">
        <v>3320</v>
      </c>
      <c r="L10" s="31">
        <v>0.98199999999999998</v>
      </c>
      <c r="M10" s="32">
        <v>0.96499999999999997</v>
      </c>
      <c r="N10" s="32">
        <v>0.91700000000000004</v>
      </c>
      <c r="O10" s="32">
        <v>0.94699999999999995</v>
      </c>
      <c r="P10" s="32">
        <v>0.90400000000000003</v>
      </c>
      <c r="Q10" s="32">
        <v>0.99299999999999999</v>
      </c>
      <c r="R10" s="32">
        <v>0.92100000000000004</v>
      </c>
      <c r="S10" s="29">
        <v>0.97099999999999997</v>
      </c>
    </row>
    <row r="11" spans="1:25" ht="25.5" customHeight="1">
      <c r="A11" s="74" t="s">
        <v>3321</v>
      </c>
      <c r="B11" s="28">
        <v>0.93500000000000005</v>
      </c>
      <c r="C11" s="28">
        <v>0.9</v>
      </c>
      <c r="D11" s="28">
        <v>0.94799999999999995</v>
      </c>
      <c r="E11" s="28">
        <v>0.98499999999999999</v>
      </c>
      <c r="F11" s="28">
        <v>0.873</v>
      </c>
      <c r="G11" s="28">
        <v>0.86299999999999999</v>
      </c>
      <c r="H11" s="28">
        <v>0.873</v>
      </c>
      <c r="I11" s="29">
        <v>0.85499999999999998</v>
      </c>
      <c r="K11" s="35" t="s">
        <v>3321</v>
      </c>
      <c r="L11" s="31">
        <v>0.96599999999999997</v>
      </c>
      <c r="M11" s="32">
        <v>0.93200000000000005</v>
      </c>
      <c r="N11" s="32">
        <v>0.97399999999999998</v>
      </c>
      <c r="O11" s="32">
        <v>0.99299999999999999</v>
      </c>
      <c r="P11" s="32">
        <v>0.93899999999999995</v>
      </c>
      <c r="Q11" s="32">
        <v>0.92800000000000005</v>
      </c>
      <c r="R11" s="32">
        <v>0.97799999999999998</v>
      </c>
      <c r="S11" s="29">
        <v>0.96099999999999997</v>
      </c>
    </row>
    <row r="12" spans="1:25" ht="38.25" customHeight="1" thickBot="1">
      <c r="A12" s="75" t="s">
        <v>3322</v>
      </c>
      <c r="B12" s="45">
        <v>0.89</v>
      </c>
      <c r="C12" s="45">
        <v>0.83</v>
      </c>
      <c r="D12" s="45">
        <v>0.84299999999999997</v>
      </c>
      <c r="E12" s="45">
        <v>0.873</v>
      </c>
      <c r="F12" s="45">
        <v>0.88</v>
      </c>
      <c r="G12" s="45">
        <v>0.73</v>
      </c>
      <c r="H12" s="45">
        <v>0.8</v>
      </c>
      <c r="I12" s="36">
        <v>0.84</v>
      </c>
      <c r="K12" s="37" t="s">
        <v>3322</v>
      </c>
      <c r="L12" s="38">
        <v>0.95799999999999996</v>
      </c>
      <c r="M12" s="39">
        <v>0.95499999999999996</v>
      </c>
      <c r="N12" s="39">
        <v>0.96099999999999997</v>
      </c>
      <c r="O12" s="39">
        <v>0.95099999999999996</v>
      </c>
      <c r="P12" s="39">
        <v>0.93400000000000005</v>
      </c>
      <c r="Q12" s="39">
        <v>0.96</v>
      </c>
      <c r="R12" s="39">
        <v>0.94199999999999995</v>
      </c>
      <c r="S12" s="36">
        <v>0.94699999999999995</v>
      </c>
    </row>
    <row r="13" spans="1:25" ht="15.75" thickBot="1"/>
    <row r="14" spans="1:25" ht="18" customHeight="1">
      <c r="K14" s="40" t="s">
        <v>3</v>
      </c>
      <c r="L14" s="47">
        <f>337/L19</f>
        <v>0.80622009569377995</v>
      </c>
      <c r="M14" s="47">
        <f>288/M19</f>
        <v>0.72</v>
      </c>
      <c r="N14" s="47">
        <f>344/N19</f>
        <v>0.77303370786516856</v>
      </c>
      <c r="O14" s="47">
        <f>420/O19</f>
        <v>0.91106290672451196</v>
      </c>
      <c r="P14" s="47">
        <f>377/P19</f>
        <v>0.85487528344671204</v>
      </c>
      <c r="Q14" s="47">
        <f>321/Q19</f>
        <v>0.80249999999999999</v>
      </c>
      <c r="R14" s="47">
        <f>285/R19</f>
        <v>0.78729281767955805</v>
      </c>
      <c r="S14" s="48">
        <f>299/S19</f>
        <v>0.82825484764542934</v>
      </c>
    </row>
    <row r="15" spans="1:25" ht="30" customHeight="1">
      <c r="K15" s="41" t="s">
        <v>5</v>
      </c>
      <c r="L15" s="49">
        <f>40/L19</f>
        <v>9.569377990430622E-2</v>
      </c>
      <c r="M15" s="49">
        <f>40/M19</f>
        <v>0.1</v>
      </c>
      <c r="N15" s="49">
        <f>30/N19</f>
        <v>6.741573033707865E-2</v>
      </c>
      <c r="O15" s="49">
        <f>32/O19</f>
        <v>6.9414316702819959E-2</v>
      </c>
      <c r="P15" s="49">
        <f>41/P19</f>
        <v>9.297052154195011E-2</v>
      </c>
      <c r="Q15" s="49">
        <f>29/Q19</f>
        <v>7.2499999999999995E-2</v>
      </c>
      <c r="R15" s="49">
        <f>34/R19</f>
        <v>9.3922651933701654E-2</v>
      </c>
      <c r="S15" s="50">
        <f>35/S19</f>
        <v>9.6952908587257622E-2</v>
      </c>
    </row>
    <row r="16" spans="1:25" ht="28.5" customHeight="1">
      <c r="K16" s="41" t="s">
        <v>7</v>
      </c>
      <c r="L16" s="49">
        <f>41/L19</f>
        <v>9.8086124401913874E-2</v>
      </c>
      <c r="M16" s="49">
        <f>71/M19</f>
        <v>0.17749999999999999</v>
      </c>
      <c r="N16" s="49">
        <f>71/N19</f>
        <v>0.15955056179775282</v>
      </c>
      <c r="O16" s="49">
        <f>9/O19</f>
        <v>1.9522776572668113E-2</v>
      </c>
      <c r="P16" s="49">
        <f>23/P19</f>
        <v>5.2154195011337869E-2</v>
      </c>
      <c r="Q16" s="49">
        <f>50/Q19</f>
        <v>0.125</v>
      </c>
      <c r="R16" s="49">
        <f>43/R19</f>
        <v>0.11878453038674033</v>
      </c>
      <c r="S16" s="50">
        <f>25/S19</f>
        <v>6.9252077562326875E-2</v>
      </c>
    </row>
    <row r="17" spans="11:19" ht="30.75" customHeight="1">
      <c r="K17" s="41" t="s">
        <v>9</v>
      </c>
      <c r="L17" s="49">
        <f>41/L19</f>
        <v>9.8086124401913874E-2</v>
      </c>
      <c r="M17" s="49">
        <f>72/M19</f>
        <v>0.18</v>
      </c>
      <c r="N17" s="49">
        <f>71/N19</f>
        <v>0.15955056179775282</v>
      </c>
      <c r="O17" s="49">
        <f>9/O19</f>
        <v>1.9522776572668113E-2</v>
      </c>
      <c r="P17" s="49">
        <f>23/P19</f>
        <v>5.2154195011337869E-2</v>
      </c>
      <c r="Q17" s="49">
        <f>50/Q19</f>
        <v>0.125</v>
      </c>
      <c r="R17" s="49">
        <f>43/R19</f>
        <v>0.11878453038674033</v>
      </c>
      <c r="S17" s="50">
        <f>26/S19</f>
        <v>7.2022160664819951E-2</v>
      </c>
    </row>
    <row r="18" spans="11:19" ht="33.75" customHeight="1">
      <c r="K18" s="41" t="s">
        <v>11</v>
      </c>
      <c r="L18" s="44">
        <v>0</v>
      </c>
      <c r="M18" s="49">
        <f>3/M19</f>
        <v>7.4999999999999997E-3</v>
      </c>
      <c r="N18" s="49">
        <f>11/N19</f>
        <v>2.4719101123595506E-2</v>
      </c>
      <c r="O18" s="28">
        <v>0</v>
      </c>
      <c r="P18" s="28">
        <v>0</v>
      </c>
      <c r="Q18" s="49">
        <f>3/Q19</f>
        <v>7.4999999999999997E-3</v>
      </c>
      <c r="R18" s="49">
        <f>1/R19</f>
        <v>2.7624309392265192E-3</v>
      </c>
      <c r="S18" s="43">
        <v>0</v>
      </c>
    </row>
    <row r="19" spans="11:19" ht="19.5" thickBot="1">
      <c r="K19" s="42" t="s">
        <v>3323</v>
      </c>
      <c r="L19" s="28">
        <v>418</v>
      </c>
      <c r="M19" s="45">
        <v>400</v>
      </c>
      <c r="N19" s="45">
        <v>445</v>
      </c>
      <c r="O19" s="45">
        <v>461</v>
      </c>
      <c r="P19" s="45">
        <v>441</v>
      </c>
      <c r="Q19" s="45">
        <v>400</v>
      </c>
      <c r="R19" s="45">
        <v>362</v>
      </c>
      <c r="S19" s="46">
        <v>361</v>
      </c>
    </row>
  </sheetData>
  <mergeCells count="2">
    <mergeCell ref="A1:I1"/>
    <mergeCell ref="K1:S1"/>
  </mergeCells>
  <pageMargins left="0.7" right="0.7" top="0.75" bottom="0.75" header="0.3" footer="0.3"/>
  <pageSetup orientation="landscape"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422"/>
  <sheetViews>
    <sheetView tabSelected="1" zoomScaleNormal="100" workbookViewId="0">
      <selection activeCell="D377" sqref="D377"/>
    </sheetView>
  </sheetViews>
  <sheetFormatPr defaultRowHeight="15"/>
  <cols>
    <col min="1" max="1" width="11.140625" style="53" customWidth="1"/>
    <col min="2" max="2" width="3.85546875" style="53" customWidth="1"/>
    <col min="3" max="3" width="27.42578125" style="53" customWidth="1"/>
    <col min="4" max="4" width="25" style="54" customWidth="1"/>
    <col min="5" max="5" width="15.42578125" style="52" customWidth="1"/>
    <col min="6" max="6" width="23.140625" style="52" customWidth="1"/>
    <col min="7" max="7" width="3.140625" style="1" customWidth="1"/>
    <col min="8" max="8" width="9.140625" style="52"/>
    <col min="9" max="9" width="21.42578125" style="52" customWidth="1"/>
    <col min="10" max="16384" width="9.140625" style="52"/>
  </cols>
  <sheetData>
    <row r="1" spans="1:12">
      <c r="A1" s="80" t="s">
        <v>1</v>
      </c>
      <c r="B1" s="80"/>
      <c r="C1" s="80"/>
      <c r="D1" s="80"/>
      <c r="E1" s="80"/>
      <c r="F1" s="80"/>
    </row>
    <row r="2" spans="1:12" ht="75">
      <c r="A2" s="53">
        <v>10546925</v>
      </c>
      <c r="B2" s="53">
        <v>1</v>
      </c>
      <c r="C2" s="53" t="s">
        <v>2</v>
      </c>
      <c r="D2" s="54" t="s">
        <v>3375</v>
      </c>
      <c r="I2" s="55"/>
    </row>
    <row r="3" spans="1:12" ht="75">
      <c r="A3" s="53">
        <v>10546925</v>
      </c>
      <c r="B3" s="53">
        <v>2</v>
      </c>
      <c r="C3" s="53" t="s">
        <v>4</v>
      </c>
      <c r="D3" s="54" t="s">
        <v>3324</v>
      </c>
      <c r="I3" s="55"/>
    </row>
    <row r="4" spans="1:12" ht="105">
      <c r="A4" s="53">
        <v>10546925</v>
      </c>
      <c r="B4" s="53">
        <v>3</v>
      </c>
      <c r="C4" s="53" t="s">
        <v>6</v>
      </c>
      <c r="D4" s="54" t="s">
        <v>3325</v>
      </c>
      <c r="I4" s="55"/>
      <c r="K4" s="56"/>
      <c r="L4" s="56"/>
    </row>
    <row r="5" spans="1:12" ht="75">
      <c r="A5" s="53">
        <v>10546925</v>
      </c>
      <c r="B5" s="53">
        <v>4</v>
      </c>
      <c r="C5" s="53" t="s">
        <v>8</v>
      </c>
      <c r="D5" s="54" t="s">
        <v>3935</v>
      </c>
      <c r="I5" s="55"/>
    </row>
    <row r="6" spans="1:12" ht="120">
      <c r="A6" s="53">
        <v>10546925</v>
      </c>
      <c r="B6" s="53">
        <v>5</v>
      </c>
      <c r="C6" s="53" t="s">
        <v>10</v>
      </c>
      <c r="D6" s="54" t="s">
        <v>3326</v>
      </c>
      <c r="I6" s="55"/>
    </row>
    <row r="7" spans="1:12" ht="45">
      <c r="A7" s="53">
        <v>10546925</v>
      </c>
      <c r="B7" s="53">
        <v>6</v>
      </c>
      <c r="C7" s="53" t="s">
        <v>12</v>
      </c>
      <c r="D7" s="54" t="s">
        <v>3327</v>
      </c>
    </row>
    <row r="8" spans="1:12" ht="195">
      <c r="A8" s="53">
        <v>10546925</v>
      </c>
      <c r="B8" s="53">
        <v>7</v>
      </c>
      <c r="C8" s="53" t="s">
        <v>13</v>
      </c>
      <c r="D8" s="54" t="s">
        <v>3328</v>
      </c>
    </row>
    <row r="9" spans="1:12" ht="75">
      <c r="A9" s="53">
        <v>10546925</v>
      </c>
      <c r="B9" s="53">
        <v>8</v>
      </c>
      <c r="C9" s="53" t="s">
        <v>14</v>
      </c>
      <c r="D9" s="54" t="s">
        <v>3329</v>
      </c>
    </row>
    <row r="10" spans="1:12" ht="120">
      <c r="A10" s="53">
        <v>10546925</v>
      </c>
      <c r="B10" s="53">
        <v>9</v>
      </c>
      <c r="C10" s="53" t="s">
        <v>15</v>
      </c>
      <c r="D10" s="54" t="s">
        <v>3330</v>
      </c>
    </row>
    <row r="11" spans="1:12" ht="90">
      <c r="A11" s="53">
        <v>10546925</v>
      </c>
      <c r="B11" s="53">
        <v>10</v>
      </c>
      <c r="C11" s="53" t="s">
        <v>16</v>
      </c>
      <c r="D11" s="54" t="s">
        <v>3351</v>
      </c>
      <c r="E11" s="55" t="s">
        <v>17</v>
      </c>
      <c r="F11" s="77" t="s">
        <v>4149</v>
      </c>
    </row>
    <row r="12" spans="1:12" ht="75">
      <c r="A12" s="53">
        <v>10546925</v>
      </c>
      <c r="B12" s="53">
        <v>11</v>
      </c>
      <c r="C12" s="53" t="s">
        <v>18</v>
      </c>
      <c r="D12" s="54" t="s">
        <v>3331</v>
      </c>
      <c r="E12" s="55" t="s">
        <v>19</v>
      </c>
      <c r="F12" s="77" t="s">
        <v>4150</v>
      </c>
    </row>
    <row r="13" spans="1:12" ht="90">
      <c r="A13" s="53">
        <v>10610011</v>
      </c>
      <c r="B13" s="53">
        <v>1</v>
      </c>
      <c r="C13" s="53" t="s">
        <v>20</v>
      </c>
      <c r="D13" s="54" t="s">
        <v>4151</v>
      </c>
    </row>
    <row r="14" spans="1:12" ht="90">
      <c r="A14" s="53">
        <v>10610011</v>
      </c>
      <c r="B14" s="53">
        <v>2</v>
      </c>
      <c r="C14" s="53" t="s">
        <v>21</v>
      </c>
      <c r="D14" s="54" t="s">
        <v>3912</v>
      </c>
    </row>
    <row r="15" spans="1:12" ht="30">
      <c r="A15" s="53">
        <v>10610011</v>
      </c>
      <c r="B15" s="53">
        <v>3</v>
      </c>
      <c r="C15" s="53" t="s">
        <v>22</v>
      </c>
      <c r="D15" s="52" t="s">
        <v>3649</v>
      </c>
    </row>
    <row r="16" spans="1:12">
      <c r="A16" s="53">
        <v>10610011</v>
      </c>
      <c r="B16" s="53">
        <v>4</v>
      </c>
      <c r="C16" s="53" t="s">
        <v>23</v>
      </c>
      <c r="D16" s="54" t="s">
        <v>3649</v>
      </c>
    </row>
    <row r="17" spans="1:4" ht="60">
      <c r="A17" s="53">
        <v>10610011</v>
      </c>
      <c r="B17" s="53">
        <v>5</v>
      </c>
      <c r="C17" s="53" t="s">
        <v>24</v>
      </c>
      <c r="D17" s="54" t="s">
        <v>3332</v>
      </c>
    </row>
    <row r="18" spans="1:4" ht="120">
      <c r="A18" s="53">
        <v>10610011</v>
      </c>
      <c r="B18" s="53">
        <v>6</v>
      </c>
      <c r="C18" s="53" t="s">
        <v>25</v>
      </c>
      <c r="D18" s="54" t="s">
        <v>3326</v>
      </c>
    </row>
    <row r="19" spans="1:4" ht="90">
      <c r="A19" s="53">
        <v>10610011</v>
      </c>
      <c r="B19" s="53">
        <v>7</v>
      </c>
      <c r="C19" s="53" t="s">
        <v>26</v>
      </c>
      <c r="D19" s="54" t="s">
        <v>3327</v>
      </c>
    </row>
    <row r="20" spans="1:4" ht="120">
      <c r="A20" s="53">
        <v>10610011</v>
      </c>
      <c r="B20" s="53">
        <v>8</v>
      </c>
      <c r="C20" s="53" t="s">
        <v>27</v>
      </c>
      <c r="D20" s="54" t="s">
        <v>3842</v>
      </c>
    </row>
    <row r="21" spans="1:4" ht="195">
      <c r="A21" s="53">
        <v>10610011</v>
      </c>
      <c r="B21" s="53">
        <v>9</v>
      </c>
      <c r="C21" s="53" t="s">
        <v>28</v>
      </c>
      <c r="D21" s="54" t="s">
        <v>3333</v>
      </c>
    </row>
    <row r="22" spans="1:4" ht="45">
      <c r="A22" s="53">
        <v>10610011</v>
      </c>
      <c r="B22" s="53">
        <v>10</v>
      </c>
      <c r="C22" s="53" t="s">
        <v>29</v>
      </c>
      <c r="D22" s="54" t="s">
        <v>3918</v>
      </c>
    </row>
    <row r="23" spans="1:4" ht="45">
      <c r="A23" s="53">
        <v>10610011</v>
      </c>
      <c r="B23" s="53">
        <v>11</v>
      </c>
      <c r="C23" s="53" t="s">
        <v>30</v>
      </c>
      <c r="D23" s="54" t="s">
        <v>3334</v>
      </c>
    </row>
    <row r="24" spans="1:4" ht="135">
      <c r="A24" s="53">
        <v>10610011</v>
      </c>
      <c r="B24" s="53">
        <v>12</v>
      </c>
      <c r="C24" s="53" t="s">
        <v>31</v>
      </c>
      <c r="D24" s="54" t="s">
        <v>3328</v>
      </c>
    </row>
    <row r="25" spans="1:4" ht="75">
      <c r="A25" s="53">
        <v>10610011</v>
      </c>
      <c r="B25" s="53">
        <v>13</v>
      </c>
      <c r="C25" s="53" t="s">
        <v>32</v>
      </c>
      <c r="D25" s="54" t="s">
        <v>3446</v>
      </c>
    </row>
    <row r="26" spans="1:4" ht="90">
      <c r="A26" s="53">
        <v>10610011</v>
      </c>
      <c r="B26" s="53">
        <v>14</v>
      </c>
      <c r="C26" s="53" t="s">
        <v>33</v>
      </c>
      <c r="D26" s="54">
        <v>11</v>
      </c>
    </row>
    <row r="27" spans="1:4" ht="75">
      <c r="A27" s="53">
        <v>10610011</v>
      </c>
      <c r="B27" s="53">
        <v>15</v>
      </c>
      <c r="C27" s="53" t="s">
        <v>34</v>
      </c>
      <c r="D27" s="54" t="s">
        <v>3351</v>
      </c>
    </row>
    <row r="28" spans="1:4" ht="75">
      <c r="A28" s="53">
        <v>10610011</v>
      </c>
      <c r="B28" s="53">
        <v>16</v>
      </c>
      <c r="C28" s="53" t="s">
        <v>35</v>
      </c>
      <c r="D28" s="54" t="s">
        <v>3335</v>
      </c>
    </row>
    <row r="29" spans="1:4" ht="90">
      <c r="A29" s="53">
        <v>10907671</v>
      </c>
      <c r="B29" s="53">
        <v>1</v>
      </c>
      <c r="C29" s="53" t="s">
        <v>36</v>
      </c>
      <c r="D29" s="54" t="s">
        <v>4008</v>
      </c>
    </row>
    <row r="30" spans="1:4" ht="165">
      <c r="A30" s="53">
        <v>10907671</v>
      </c>
      <c r="B30" s="53">
        <v>2</v>
      </c>
      <c r="C30" s="53" t="s">
        <v>37</v>
      </c>
      <c r="D30" s="54" t="s">
        <v>4152</v>
      </c>
    </row>
    <row r="31" spans="1:4" ht="105">
      <c r="A31" s="53">
        <v>10907671</v>
      </c>
      <c r="B31" s="53">
        <v>3</v>
      </c>
      <c r="C31" s="53" t="s">
        <v>38</v>
      </c>
      <c r="D31" s="54" t="s">
        <v>3326</v>
      </c>
    </row>
    <row r="32" spans="1:4" ht="75">
      <c r="A32" s="53">
        <v>10907671</v>
      </c>
      <c r="B32" s="53">
        <v>4</v>
      </c>
      <c r="C32" s="53" t="s">
        <v>39</v>
      </c>
      <c r="D32" s="54" t="s">
        <v>3336</v>
      </c>
    </row>
    <row r="33" spans="1:4" ht="120">
      <c r="A33" s="53">
        <v>10907671</v>
      </c>
      <c r="B33" s="53">
        <v>5</v>
      </c>
      <c r="C33" s="53" t="s">
        <v>40</v>
      </c>
      <c r="D33" s="54" t="s">
        <v>4153</v>
      </c>
    </row>
    <row r="34" spans="1:4" ht="75">
      <c r="A34" s="53">
        <v>10907671</v>
      </c>
      <c r="B34" s="53">
        <v>6</v>
      </c>
      <c r="C34" s="53" t="s">
        <v>41</v>
      </c>
      <c r="D34" s="54" t="s">
        <v>3336</v>
      </c>
    </row>
    <row r="35" spans="1:4" ht="105">
      <c r="A35" s="53">
        <v>10907671</v>
      </c>
      <c r="B35" s="53">
        <v>7</v>
      </c>
      <c r="C35" s="53" t="s">
        <v>42</v>
      </c>
      <c r="D35" s="54" t="s">
        <v>3917</v>
      </c>
    </row>
    <row r="36" spans="1:4" ht="75">
      <c r="A36" s="53">
        <v>10907671</v>
      </c>
      <c r="B36" s="53">
        <v>8</v>
      </c>
      <c r="C36" s="53" t="s">
        <v>43</v>
      </c>
      <c r="D36" s="54" t="s">
        <v>3337</v>
      </c>
    </row>
    <row r="37" spans="1:4" ht="90">
      <c r="A37" s="53">
        <v>10907671</v>
      </c>
      <c r="B37" s="53">
        <v>9</v>
      </c>
      <c r="C37" s="53" t="s">
        <v>44</v>
      </c>
      <c r="D37" s="54" t="s">
        <v>4153</v>
      </c>
    </row>
    <row r="38" spans="1:4" ht="60">
      <c r="A38" s="53">
        <v>11049012</v>
      </c>
      <c r="B38" s="53">
        <v>1</v>
      </c>
      <c r="C38" s="53" t="s">
        <v>45</v>
      </c>
      <c r="D38" s="54" t="s">
        <v>3351</v>
      </c>
    </row>
    <row r="39" spans="1:4" ht="135">
      <c r="A39" s="53">
        <v>11049012</v>
      </c>
      <c r="B39" s="53">
        <v>2</v>
      </c>
      <c r="C39" s="53" t="s">
        <v>46</v>
      </c>
      <c r="D39" s="54" t="s">
        <v>3910</v>
      </c>
    </row>
    <row r="40" spans="1:4" ht="90">
      <c r="A40" s="53">
        <v>11049012</v>
      </c>
      <c r="B40" s="53">
        <v>3</v>
      </c>
      <c r="C40" s="53" t="s">
        <v>47</v>
      </c>
      <c r="D40" s="54" t="s">
        <v>3327</v>
      </c>
    </row>
    <row r="41" spans="1:4" ht="60">
      <c r="A41" s="53">
        <v>11049012</v>
      </c>
      <c r="B41" s="53">
        <v>4</v>
      </c>
      <c r="C41" s="53" t="s">
        <v>48</v>
      </c>
      <c r="D41" s="54">
        <v>11</v>
      </c>
    </row>
    <row r="42" spans="1:4" ht="75">
      <c r="A42" s="53">
        <v>11049012</v>
      </c>
      <c r="B42" s="53">
        <v>5</v>
      </c>
      <c r="C42" s="53" t="s">
        <v>49</v>
      </c>
      <c r="D42" s="54" t="s">
        <v>3326</v>
      </c>
    </row>
    <row r="43" spans="1:4" ht="105">
      <c r="A43" s="53">
        <v>11049012</v>
      </c>
      <c r="B43" s="53">
        <v>6</v>
      </c>
      <c r="C43" s="53" t="s">
        <v>50</v>
      </c>
      <c r="D43" s="54" t="s">
        <v>3617</v>
      </c>
    </row>
    <row r="44" spans="1:4" ht="135">
      <c r="A44" s="53">
        <v>11049012</v>
      </c>
      <c r="B44" s="53">
        <v>7</v>
      </c>
      <c r="C44" s="53" t="s">
        <v>51</v>
      </c>
      <c r="D44" s="54">
        <v>11</v>
      </c>
    </row>
    <row r="45" spans="1:4" ht="75">
      <c r="A45" s="53">
        <v>11049012</v>
      </c>
      <c r="B45" s="53">
        <v>8</v>
      </c>
      <c r="C45" s="53" t="s">
        <v>52</v>
      </c>
      <c r="D45" s="54" t="s">
        <v>3338</v>
      </c>
    </row>
    <row r="46" spans="1:4" ht="45">
      <c r="A46" s="53">
        <v>11049012</v>
      </c>
      <c r="B46" s="53">
        <v>9</v>
      </c>
      <c r="C46" s="53" t="s">
        <v>53</v>
      </c>
      <c r="D46" s="54" t="s">
        <v>3328</v>
      </c>
    </row>
    <row r="47" spans="1:4" ht="120">
      <c r="A47" s="53">
        <v>11049012</v>
      </c>
      <c r="B47" s="53">
        <v>10</v>
      </c>
      <c r="C47" s="53" t="s">
        <v>54</v>
      </c>
      <c r="D47" s="54" t="s">
        <v>4154</v>
      </c>
    </row>
    <row r="48" spans="1:4" ht="90">
      <c r="A48" s="53">
        <v>11049012</v>
      </c>
      <c r="B48" s="53">
        <v>11</v>
      </c>
      <c r="C48" s="53" t="s">
        <v>55</v>
      </c>
      <c r="D48" s="54" t="s">
        <v>4155</v>
      </c>
    </row>
    <row r="49" spans="1:4" ht="75">
      <c r="A49" s="53">
        <v>11049012</v>
      </c>
      <c r="B49" s="53">
        <v>12</v>
      </c>
      <c r="C49" s="53" t="s">
        <v>56</v>
      </c>
      <c r="D49" s="54" t="s">
        <v>3351</v>
      </c>
    </row>
    <row r="50" spans="1:4" ht="75">
      <c r="A50" s="53">
        <v>11049012</v>
      </c>
      <c r="B50" s="53">
        <v>13</v>
      </c>
      <c r="C50" s="53" t="s">
        <v>57</v>
      </c>
      <c r="D50" s="54" t="s">
        <v>4156</v>
      </c>
    </row>
    <row r="51" spans="1:4" ht="120">
      <c r="A51" s="53">
        <v>11049012</v>
      </c>
      <c r="B51" s="53">
        <v>14</v>
      </c>
      <c r="C51" s="53" t="s">
        <v>58</v>
      </c>
      <c r="D51" s="54" t="s">
        <v>3446</v>
      </c>
    </row>
    <row r="52" spans="1:4" ht="60">
      <c r="A52" s="53">
        <v>11823754</v>
      </c>
      <c r="B52" s="53">
        <v>1</v>
      </c>
      <c r="C52" s="53" t="s">
        <v>59</v>
      </c>
      <c r="D52" s="54" t="s">
        <v>3369</v>
      </c>
    </row>
    <row r="53" spans="1:4" ht="75">
      <c r="A53" s="53">
        <v>11823754</v>
      </c>
      <c r="B53" s="53">
        <v>2</v>
      </c>
      <c r="C53" s="53" t="s">
        <v>60</v>
      </c>
      <c r="D53" s="54" t="s">
        <v>3339</v>
      </c>
    </row>
    <row r="54" spans="1:4" ht="90">
      <c r="A54" s="53">
        <v>11823754</v>
      </c>
      <c r="B54" s="53">
        <v>3</v>
      </c>
      <c r="C54" s="53" t="s">
        <v>61</v>
      </c>
      <c r="D54" s="54" t="s">
        <v>3340</v>
      </c>
    </row>
    <row r="55" spans="1:4" ht="105">
      <c r="A55" s="53">
        <v>11823754</v>
      </c>
      <c r="B55" s="53">
        <v>4</v>
      </c>
      <c r="C55" s="53" t="s">
        <v>62</v>
      </c>
      <c r="D55" s="54" t="s">
        <v>4058</v>
      </c>
    </row>
    <row r="56" spans="1:4" ht="60">
      <c r="A56" s="53">
        <v>11823754</v>
      </c>
      <c r="B56" s="53">
        <v>5</v>
      </c>
      <c r="C56" s="53" t="s">
        <v>63</v>
      </c>
      <c r="D56" s="54" t="s">
        <v>3326</v>
      </c>
    </row>
    <row r="57" spans="1:4" ht="75">
      <c r="A57" s="53">
        <v>11823754</v>
      </c>
      <c r="B57" s="53">
        <v>6</v>
      </c>
      <c r="C57" s="53" t="s">
        <v>64</v>
      </c>
      <c r="D57" s="54" t="s">
        <v>3327</v>
      </c>
    </row>
    <row r="58" spans="1:4" ht="120">
      <c r="A58" s="53">
        <v>11823754</v>
      </c>
      <c r="B58" s="53">
        <v>7</v>
      </c>
      <c r="C58" s="53" t="s">
        <v>65</v>
      </c>
      <c r="D58" s="54" t="s">
        <v>3341</v>
      </c>
    </row>
    <row r="59" spans="1:4" ht="180">
      <c r="A59" s="53">
        <v>11823754</v>
      </c>
      <c r="B59" s="53">
        <v>8</v>
      </c>
      <c r="C59" s="53" t="s">
        <v>66</v>
      </c>
      <c r="D59" s="54">
        <v>11</v>
      </c>
    </row>
    <row r="60" spans="1:4" ht="60">
      <c r="A60" s="53">
        <v>11823754</v>
      </c>
      <c r="B60" s="53">
        <v>9</v>
      </c>
      <c r="C60" s="53" t="s">
        <v>67</v>
      </c>
      <c r="D60" s="54" t="s">
        <v>3338</v>
      </c>
    </row>
    <row r="61" spans="1:4" ht="75">
      <c r="A61" s="53">
        <v>11823754</v>
      </c>
      <c r="B61" s="53">
        <v>10</v>
      </c>
      <c r="C61" s="53" t="s">
        <v>68</v>
      </c>
      <c r="D61" s="54" t="s">
        <v>3556</v>
      </c>
    </row>
    <row r="62" spans="1:4" ht="135">
      <c r="A62" s="53">
        <v>11823754</v>
      </c>
      <c r="B62" s="53">
        <v>11</v>
      </c>
      <c r="C62" s="53" t="s">
        <v>69</v>
      </c>
      <c r="D62" s="54" t="s">
        <v>3329</v>
      </c>
    </row>
    <row r="63" spans="1:4" ht="45">
      <c r="A63" s="53">
        <v>11823754</v>
      </c>
      <c r="B63" s="53">
        <v>12</v>
      </c>
      <c r="C63" s="53" t="s">
        <v>70</v>
      </c>
      <c r="D63" s="54" t="s">
        <v>3412</v>
      </c>
    </row>
    <row r="64" spans="1:4" ht="60">
      <c r="A64" s="53">
        <v>11823754</v>
      </c>
      <c r="B64" s="53">
        <v>13</v>
      </c>
      <c r="C64" s="53" t="s">
        <v>71</v>
      </c>
      <c r="D64" s="54" t="s">
        <v>3351</v>
      </c>
    </row>
    <row r="65" spans="1:4" ht="45">
      <c r="A65" s="53">
        <v>11823754</v>
      </c>
      <c r="B65" s="53">
        <v>14</v>
      </c>
      <c r="C65" s="53" t="s">
        <v>72</v>
      </c>
      <c r="D65" s="54" t="s">
        <v>4157</v>
      </c>
    </row>
    <row r="66" spans="1:4" ht="90">
      <c r="A66" s="53">
        <v>11823754</v>
      </c>
      <c r="B66" s="53">
        <v>15</v>
      </c>
      <c r="C66" s="53" t="s">
        <v>73</v>
      </c>
      <c r="D66" s="54" t="s">
        <v>3632</v>
      </c>
    </row>
    <row r="67" spans="1:4" ht="75">
      <c r="A67" s="53">
        <v>12680887</v>
      </c>
      <c r="B67" s="53">
        <v>1</v>
      </c>
      <c r="C67" s="53" t="s">
        <v>74</v>
      </c>
      <c r="D67" s="54" t="s">
        <v>4008</v>
      </c>
    </row>
    <row r="68" spans="1:4" ht="60">
      <c r="A68" s="53">
        <v>12680887</v>
      </c>
      <c r="B68" s="53">
        <v>2</v>
      </c>
      <c r="C68" s="53" t="s">
        <v>75</v>
      </c>
      <c r="D68" s="54" t="s">
        <v>3342</v>
      </c>
    </row>
    <row r="69" spans="1:4" ht="90">
      <c r="A69" s="53">
        <v>12680887</v>
      </c>
      <c r="B69" s="53">
        <v>3</v>
      </c>
      <c r="C69" s="53" t="s">
        <v>76</v>
      </c>
      <c r="D69" s="54" t="s">
        <v>3912</v>
      </c>
    </row>
    <row r="70" spans="1:4" ht="45">
      <c r="A70" s="53">
        <v>12680887</v>
      </c>
      <c r="B70" s="53">
        <v>4</v>
      </c>
      <c r="C70" s="53" t="s">
        <v>77</v>
      </c>
      <c r="D70" s="54" t="s">
        <v>3649</v>
      </c>
    </row>
    <row r="71" spans="1:4" ht="120">
      <c r="A71" s="53">
        <v>12680887</v>
      </c>
      <c r="B71" s="53">
        <v>5</v>
      </c>
      <c r="C71" s="53" t="s">
        <v>78</v>
      </c>
      <c r="D71" s="54" t="s">
        <v>3326</v>
      </c>
    </row>
    <row r="72" spans="1:4" ht="150">
      <c r="A72" s="53">
        <v>12680887</v>
      </c>
      <c r="B72" s="53">
        <v>6</v>
      </c>
      <c r="C72" s="53" t="s">
        <v>79</v>
      </c>
      <c r="D72" s="54" t="s">
        <v>3382</v>
      </c>
    </row>
    <row r="73" spans="1:4" ht="135">
      <c r="A73" s="76">
        <v>12680887</v>
      </c>
      <c r="B73" s="53">
        <v>7</v>
      </c>
      <c r="C73" s="55" t="s">
        <v>80</v>
      </c>
      <c r="D73" s="57" t="s">
        <v>3328</v>
      </c>
    </row>
    <row r="74" spans="1:4" ht="165">
      <c r="A74" s="53">
        <v>12680887</v>
      </c>
      <c r="B74" s="53">
        <v>8</v>
      </c>
      <c r="C74" s="53" t="s">
        <v>81</v>
      </c>
      <c r="D74" s="54" t="s">
        <v>3338</v>
      </c>
    </row>
    <row r="75" spans="1:4" ht="120">
      <c r="A75" s="53">
        <v>12680887</v>
      </c>
      <c r="B75" s="53">
        <v>9</v>
      </c>
      <c r="C75" s="53" t="s">
        <v>82</v>
      </c>
      <c r="D75" s="54" t="s">
        <v>3577</v>
      </c>
    </row>
    <row r="76" spans="1:4" ht="75">
      <c r="A76" s="53">
        <v>12680887</v>
      </c>
      <c r="B76" s="53">
        <v>10</v>
      </c>
      <c r="C76" s="53" t="s">
        <v>83</v>
      </c>
      <c r="D76" s="54" t="s">
        <v>4158</v>
      </c>
    </row>
    <row r="77" spans="1:4" ht="60">
      <c r="A77" s="53">
        <v>12680887</v>
      </c>
      <c r="B77" s="53">
        <v>11</v>
      </c>
      <c r="C77" s="53" t="s">
        <v>84</v>
      </c>
      <c r="D77" s="54" t="s">
        <v>3343</v>
      </c>
    </row>
    <row r="78" spans="1:4" ht="135">
      <c r="A78" s="53">
        <v>12680887</v>
      </c>
      <c r="B78" s="53">
        <v>12</v>
      </c>
      <c r="C78" s="53" t="s">
        <v>85</v>
      </c>
      <c r="D78" s="54" t="s">
        <v>3796</v>
      </c>
    </row>
    <row r="79" spans="1:4" ht="105">
      <c r="A79" s="53">
        <v>1351467</v>
      </c>
      <c r="B79" s="53">
        <v>1</v>
      </c>
      <c r="C79" s="53" t="s">
        <v>86</v>
      </c>
      <c r="D79" s="54" t="s">
        <v>3446</v>
      </c>
    </row>
    <row r="80" spans="1:4" ht="135">
      <c r="A80" s="53">
        <v>1351467</v>
      </c>
      <c r="B80" s="53">
        <v>2</v>
      </c>
      <c r="C80" s="53" t="s">
        <v>87</v>
      </c>
      <c r="D80" s="54" t="s">
        <v>3393</v>
      </c>
    </row>
    <row r="81" spans="1:6" ht="90">
      <c r="A81" s="53">
        <v>1351467</v>
      </c>
      <c r="B81" s="53">
        <v>3</v>
      </c>
      <c r="C81" s="53" t="s">
        <v>88</v>
      </c>
      <c r="D81" s="54" t="s">
        <v>3332</v>
      </c>
    </row>
    <row r="82" spans="1:6" ht="105">
      <c r="A82" s="53">
        <v>1351467</v>
      </c>
      <c r="B82" s="53">
        <v>4</v>
      </c>
      <c r="C82" s="53" t="s">
        <v>89</v>
      </c>
      <c r="D82" s="54" t="s">
        <v>3379</v>
      </c>
      <c r="E82" s="55" t="s">
        <v>90</v>
      </c>
      <c r="F82" s="77" t="s">
        <v>3521</v>
      </c>
    </row>
    <row r="83" spans="1:6" ht="105">
      <c r="A83" s="53">
        <v>1351467</v>
      </c>
      <c r="B83" s="53">
        <v>5</v>
      </c>
      <c r="C83" s="53" t="s">
        <v>91</v>
      </c>
      <c r="D83" s="54" t="s">
        <v>3539</v>
      </c>
    </row>
    <row r="84" spans="1:6" ht="75">
      <c r="A84" s="53">
        <v>1351467</v>
      </c>
      <c r="B84" s="53">
        <v>6</v>
      </c>
      <c r="C84" s="53" t="s">
        <v>92</v>
      </c>
      <c r="D84" s="54" t="s">
        <v>3446</v>
      </c>
    </row>
    <row r="85" spans="1:6" ht="90">
      <c r="A85" s="53">
        <v>1351467</v>
      </c>
      <c r="B85" s="53">
        <v>7</v>
      </c>
      <c r="C85" s="53" t="s">
        <v>93</v>
      </c>
      <c r="D85" s="54" t="s">
        <v>3446</v>
      </c>
    </row>
    <row r="86" spans="1:6" ht="60">
      <c r="A86" s="53">
        <v>1351467</v>
      </c>
      <c r="B86" s="53">
        <v>8</v>
      </c>
      <c r="C86" s="53" t="s">
        <v>94</v>
      </c>
      <c r="D86" s="54" t="s">
        <v>3539</v>
      </c>
    </row>
    <row r="87" spans="1:6" ht="60">
      <c r="A87" s="53">
        <v>1351467</v>
      </c>
      <c r="B87" s="53">
        <v>9</v>
      </c>
      <c r="C87" s="53" t="s">
        <v>95</v>
      </c>
      <c r="D87" s="54" t="s">
        <v>3446</v>
      </c>
    </row>
    <row r="88" spans="1:6" ht="105">
      <c r="A88" s="53">
        <v>1351467</v>
      </c>
      <c r="B88" s="53">
        <v>10</v>
      </c>
      <c r="C88" s="53" t="s">
        <v>96</v>
      </c>
      <c r="D88" s="54" t="s">
        <v>3539</v>
      </c>
    </row>
    <row r="89" spans="1:6" ht="60">
      <c r="A89" s="53">
        <v>1351467</v>
      </c>
      <c r="B89" s="53">
        <v>11</v>
      </c>
      <c r="C89" s="53" t="s">
        <v>97</v>
      </c>
      <c r="D89" s="54" t="s">
        <v>3594</v>
      </c>
    </row>
    <row r="90" spans="1:6" ht="75">
      <c r="A90" s="53">
        <v>1351467</v>
      </c>
      <c r="B90" s="53">
        <v>12</v>
      </c>
      <c r="C90" s="53" t="s">
        <v>98</v>
      </c>
      <c r="D90" s="54" t="s">
        <v>3931</v>
      </c>
    </row>
    <row r="91" spans="1:6" ht="75">
      <c r="A91" s="53">
        <v>1351467</v>
      </c>
      <c r="B91" s="53">
        <v>13</v>
      </c>
      <c r="C91" s="53" t="s">
        <v>99</v>
      </c>
      <c r="D91" s="54" t="s">
        <v>3344</v>
      </c>
    </row>
    <row r="92" spans="1:6" ht="45">
      <c r="A92" s="53">
        <v>15179409</v>
      </c>
      <c r="B92" s="53">
        <v>1</v>
      </c>
      <c r="C92" s="53" t="s">
        <v>100</v>
      </c>
      <c r="D92" s="54" t="s">
        <v>3369</v>
      </c>
    </row>
    <row r="93" spans="1:6" ht="75">
      <c r="A93" s="53">
        <v>15179409</v>
      </c>
      <c r="B93" s="53">
        <v>2</v>
      </c>
      <c r="C93" s="53" t="s">
        <v>101</v>
      </c>
      <c r="D93" s="54" t="s">
        <v>3345</v>
      </c>
    </row>
    <row r="94" spans="1:6" ht="90">
      <c r="A94" s="53">
        <v>15179409</v>
      </c>
      <c r="B94" s="53">
        <v>3</v>
      </c>
      <c r="C94" s="53" t="s">
        <v>102</v>
      </c>
      <c r="D94" s="54" t="s">
        <v>3837</v>
      </c>
    </row>
    <row r="95" spans="1:6" ht="75">
      <c r="A95" s="53">
        <v>15179409</v>
      </c>
      <c r="B95" s="53">
        <v>4</v>
      </c>
      <c r="C95" s="53" t="s">
        <v>103</v>
      </c>
      <c r="D95" s="54" t="s">
        <v>3327</v>
      </c>
    </row>
    <row r="96" spans="1:6" ht="90">
      <c r="A96" s="53">
        <v>15179409</v>
      </c>
      <c r="B96" s="53">
        <v>5</v>
      </c>
      <c r="C96" s="53" t="s">
        <v>104</v>
      </c>
      <c r="D96" s="54">
        <v>11</v>
      </c>
    </row>
    <row r="97" spans="1:4" ht="60">
      <c r="A97" s="53">
        <v>15179409</v>
      </c>
      <c r="B97" s="53">
        <v>6</v>
      </c>
      <c r="C97" s="53" t="s">
        <v>105</v>
      </c>
      <c r="D97" s="54" t="s">
        <v>3326</v>
      </c>
    </row>
    <row r="98" spans="1:4" ht="165">
      <c r="A98" s="53">
        <v>15179409</v>
      </c>
      <c r="B98" s="53">
        <v>7</v>
      </c>
      <c r="C98" s="53" t="s">
        <v>106</v>
      </c>
      <c r="D98" s="54" t="s">
        <v>3346</v>
      </c>
    </row>
    <row r="99" spans="1:4" ht="255">
      <c r="A99" s="53">
        <v>15179409</v>
      </c>
      <c r="B99" s="53">
        <v>8</v>
      </c>
      <c r="C99" s="53" t="s">
        <v>107</v>
      </c>
      <c r="D99" s="54">
        <v>11</v>
      </c>
    </row>
    <row r="100" spans="1:4" ht="165">
      <c r="A100" s="53">
        <v>15179409</v>
      </c>
      <c r="B100" s="53">
        <v>9</v>
      </c>
      <c r="C100" s="53" t="s">
        <v>108</v>
      </c>
      <c r="D100" s="54" t="s">
        <v>3347</v>
      </c>
    </row>
    <row r="101" spans="1:4" ht="135">
      <c r="A101" s="53">
        <v>15179409</v>
      </c>
      <c r="B101" s="53">
        <v>10</v>
      </c>
      <c r="C101" s="53" t="s">
        <v>109</v>
      </c>
      <c r="D101" s="54" t="s">
        <v>3348</v>
      </c>
    </row>
    <row r="102" spans="1:4" ht="105">
      <c r="A102" s="53">
        <v>15179409</v>
      </c>
      <c r="B102" s="53">
        <v>11</v>
      </c>
      <c r="C102" s="53" t="s">
        <v>110</v>
      </c>
      <c r="D102" s="54" t="s">
        <v>3498</v>
      </c>
    </row>
    <row r="103" spans="1:4" ht="60">
      <c r="A103" s="53">
        <v>15991880</v>
      </c>
      <c r="B103" s="53">
        <v>1</v>
      </c>
      <c r="C103" s="53" t="s">
        <v>111</v>
      </c>
      <c r="D103" s="54" t="s">
        <v>3375</v>
      </c>
    </row>
    <row r="104" spans="1:4" ht="90">
      <c r="A104" s="53">
        <v>15991880</v>
      </c>
      <c r="B104" s="53">
        <v>2</v>
      </c>
      <c r="C104" s="53" t="s">
        <v>112</v>
      </c>
      <c r="D104" s="54" t="s">
        <v>3910</v>
      </c>
    </row>
    <row r="105" spans="1:4" ht="60">
      <c r="A105" s="53">
        <v>15991880</v>
      </c>
      <c r="B105" s="53">
        <v>3</v>
      </c>
      <c r="C105" s="53" t="s">
        <v>113</v>
      </c>
      <c r="D105" s="54">
        <v>11</v>
      </c>
    </row>
    <row r="106" spans="1:4" ht="60">
      <c r="A106" s="53">
        <v>15991880</v>
      </c>
      <c r="B106" s="53">
        <v>4</v>
      </c>
      <c r="C106" s="53" t="s">
        <v>114</v>
      </c>
      <c r="D106" s="54" t="s">
        <v>3327</v>
      </c>
    </row>
    <row r="107" spans="1:4" ht="105">
      <c r="A107" s="53">
        <v>15991880</v>
      </c>
      <c r="B107" s="53">
        <v>5</v>
      </c>
      <c r="C107" s="53" t="s">
        <v>115</v>
      </c>
      <c r="D107" s="54" t="s">
        <v>3326</v>
      </c>
    </row>
    <row r="108" spans="1:4" ht="45">
      <c r="A108" s="53">
        <v>15991880</v>
      </c>
      <c r="B108" s="53">
        <v>6</v>
      </c>
      <c r="C108" s="53" t="s">
        <v>116</v>
      </c>
      <c r="D108" s="54" t="s">
        <v>3973</v>
      </c>
    </row>
    <row r="109" spans="1:4" ht="225">
      <c r="A109" s="53">
        <v>15991880</v>
      </c>
      <c r="B109" s="53">
        <v>7</v>
      </c>
      <c r="C109" s="53" t="s">
        <v>117</v>
      </c>
      <c r="D109" s="54" t="s">
        <v>3333</v>
      </c>
    </row>
    <row r="110" spans="1:4" ht="135">
      <c r="A110" s="53">
        <v>15991880</v>
      </c>
      <c r="B110" s="53">
        <v>8</v>
      </c>
      <c r="C110" s="53" t="s">
        <v>118</v>
      </c>
      <c r="D110" s="54" t="s">
        <v>3328</v>
      </c>
    </row>
    <row r="111" spans="1:4" ht="150">
      <c r="A111" s="53">
        <v>15991880</v>
      </c>
      <c r="B111" s="53">
        <v>9</v>
      </c>
      <c r="C111" s="53" t="s">
        <v>119</v>
      </c>
      <c r="D111" s="54" t="s">
        <v>3333</v>
      </c>
    </row>
    <row r="112" spans="1:4" ht="60">
      <c r="A112" s="53">
        <v>15991880</v>
      </c>
      <c r="B112" s="53">
        <v>10</v>
      </c>
      <c r="C112" s="53" t="s">
        <v>120</v>
      </c>
      <c r="D112" s="54" t="s">
        <v>3918</v>
      </c>
    </row>
    <row r="113" spans="1:6" ht="135">
      <c r="A113" s="53">
        <v>15991880</v>
      </c>
      <c r="B113" s="53">
        <v>11</v>
      </c>
      <c r="C113" s="53" t="s">
        <v>121</v>
      </c>
      <c r="D113" s="54" t="s">
        <v>3556</v>
      </c>
      <c r="E113" s="58" t="s">
        <v>122</v>
      </c>
      <c r="F113" s="57" t="s">
        <v>3397</v>
      </c>
    </row>
    <row r="114" spans="1:6" ht="60">
      <c r="A114" s="53">
        <v>16008116</v>
      </c>
      <c r="B114" s="53">
        <v>1</v>
      </c>
      <c r="C114" s="53" t="s">
        <v>123</v>
      </c>
      <c r="D114" s="54" t="s">
        <v>4159</v>
      </c>
    </row>
    <row r="115" spans="1:6" ht="90">
      <c r="A115" s="53">
        <v>16008116</v>
      </c>
      <c r="B115" s="53">
        <v>2</v>
      </c>
      <c r="C115" s="53" t="s">
        <v>124</v>
      </c>
      <c r="D115" s="54" t="s">
        <v>3349</v>
      </c>
    </row>
    <row r="116" spans="1:6" ht="120">
      <c r="A116" s="53">
        <v>16008116</v>
      </c>
      <c r="B116" s="53">
        <v>3</v>
      </c>
      <c r="C116" s="53" t="s">
        <v>125</v>
      </c>
      <c r="D116" s="54" t="s">
        <v>3394</v>
      </c>
    </row>
    <row r="117" spans="1:6" ht="75">
      <c r="A117" s="53">
        <v>16008116</v>
      </c>
      <c r="B117" s="53">
        <v>4</v>
      </c>
      <c r="C117" s="53" t="s">
        <v>126</v>
      </c>
      <c r="D117" s="54" t="s">
        <v>3395</v>
      </c>
    </row>
    <row r="118" spans="1:6" ht="75">
      <c r="A118" s="53">
        <v>16008116</v>
      </c>
      <c r="B118" s="53">
        <v>5</v>
      </c>
      <c r="C118" s="53" t="s">
        <v>127</v>
      </c>
      <c r="D118" s="54" t="s">
        <v>3326</v>
      </c>
    </row>
    <row r="119" spans="1:6" ht="60">
      <c r="A119" s="53">
        <v>16008116</v>
      </c>
      <c r="B119" s="53">
        <v>6</v>
      </c>
      <c r="C119" s="53" t="s">
        <v>128</v>
      </c>
      <c r="D119" s="54" t="s">
        <v>3649</v>
      </c>
    </row>
    <row r="120" spans="1:6" ht="75">
      <c r="A120" s="53">
        <v>16008116</v>
      </c>
      <c r="B120" s="53">
        <v>7</v>
      </c>
      <c r="C120" s="53" t="s">
        <v>129</v>
      </c>
      <c r="D120" s="54" t="s">
        <v>3929</v>
      </c>
    </row>
    <row r="121" spans="1:6" ht="90">
      <c r="A121" s="53">
        <v>16008116</v>
      </c>
      <c r="B121" s="53">
        <v>8</v>
      </c>
      <c r="C121" s="53" t="s">
        <v>130</v>
      </c>
      <c r="D121" s="54" t="s">
        <v>3347</v>
      </c>
    </row>
    <row r="122" spans="1:6" ht="90">
      <c r="A122" s="53">
        <v>16008116</v>
      </c>
      <c r="B122" s="53">
        <v>9</v>
      </c>
      <c r="C122" s="53" t="s">
        <v>131</v>
      </c>
      <c r="D122" s="54" t="s">
        <v>3343</v>
      </c>
    </row>
    <row r="123" spans="1:6" ht="75">
      <c r="A123" s="53">
        <v>16008116</v>
      </c>
      <c r="B123" s="53">
        <v>10</v>
      </c>
      <c r="C123" s="53" t="s">
        <v>132</v>
      </c>
      <c r="D123" s="54" t="s">
        <v>3369</v>
      </c>
    </row>
    <row r="124" spans="1:6" ht="120">
      <c r="A124" s="53">
        <v>16008116</v>
      </c>
      <c r="B124" s="53">
        <v>11</v>
      </c>
      <c r="C124" s="53" t="s">
        <v>133</v>
      </c>
      <c r="D124" s="54" t="s">
        <v>4160</v>
      </c>
    </row>
    <row r="125" spans="1:6" ht="120">
      <c r="A125" s="53">
        <v>16008116</v>
      </c>
      <c r="B125" s="53">
        <v>12</v>
      </c>
      <c r="C125" s="53" t="s">
        <v>134</v>
      </c>
      <c r="D125" s="54" t="s">
        <v>4038</v>
      </c>
    </row>
    <row r="126" spans="1:6" ht="90">
      <c r="A126" s="53">
        <v>17286787</v>
      </c>
      <c r="B126" s="53">
        <v>1</v>
      </c>
      <c r="C126" s="53" t="s">
        <v>135</v>
      </c>
      <c r="D126" s="54" t="s">
        <v>3916</v>
      </c>
    </row>
    <row r="127" spans="1:6" ht="75">
      <c r="A127" s="53">
        <v>17286787</v>
      </c>
      <c r="B127" s="53">
        <v>2</v>
      </c>
      <c r="C127" s="53" t="s">
        <v>136</v>
      </c>
      <c r="D127" s="54" t="s">
        <v>3350</v>
      </c>
    </row>
    <row r="128" spans="1:6" ht="75">
      <c r="A128" s="53">
        <v>17286787</v>
      </c>
      <c r="B128" s="53">
        <v>3</v>
      </c>
      <c r="C128" s="53" t="s">
        <v>137</v>
      </c>
      <c r="D128" s="54" t="s">
        <v>3383</v>
      </c>
    </row>
    <row r="129" spans="1:6" ht="75">
      <c r="A129" s="53">
        <v>17286787</v>
      </c>
      <c r="B129" s="53">
        <v>4</v>
      </c>
      <c r="C129" s="53" t="s">
        <v>138</v>
      </c>
      <c r="D129" s="54" t="s">
        <v>4161</v>
      </c>
    </row>
    <row r="130" spans="1:6" ht="90">
      <c r="A130" s="53">
        <v>17286787</v>
      </c>
      <c r="B130" s="53">
        <v>5</v>
      </c>
      <c r="C130" s="53" t="s">
        <v>139</v>
      </c>
      <c r="D130" s="54" t="s">
        <v>3326</v>
      </c>
    </row>
    <row r="131" spans="1:6" ht="75">
      <c r="A131" s="53">
        <v>17286787</v>
      </c>
      <c r="B131" s="53">
        <v>6</v>
      </c>
      <c r="C131" s="53" t="s">
        <v>140</v>
      </c>
      <c r="D131" s="54" t="s">
        <v>3649</v>
      </c>
    </row>
    <row r="132" spans="1:6" ht="45">
      <c r="A132" s="53">
        <v>17286787</v>
      </c>
      <c r="B132" s="53">
        <v>7</v>
      </c>
      <c r="C132" s="53" t="s">
        <v>141</v>
      </c>
      <c r="D132" s="54" t="s">
        <v>3327</v>
      </c>
    </row>
    <row r="133" spans="1:6" ht="75">
      <c r="A133" s="53">
        <v>17286787</v>
      </c>
      <c r="B133" s="53">
        <v>8</v>
      </c>
      <c r="C133" s="53" t="s">
        <v>142</v>
      </c>
      <c r="D133" s="54" t="s">
        <v>3929</v>
      </c>
    </row>
    <row r="134" spans="1:6" ht="60">
      <c r="A134" s="53">
        <v>17286787</v>
      </c>
      <c r="B134" s="53">
        <v>9</v>
      </c>
      <c r="C134" s="53" t="s">
        <v>143</v>
      </c>
      <c r="D134" s="54" t="s">
        <v>3917</v>
      </c>
    </row>
    <row r="135" spans="1:6" ht="165">
      <c r="A135" s="53">
        <v>17286787</v>
      </c>
      <c r="B135" s="53">
        <v>10</v>
      </c>
      <c r="C135" s="53" t="s">
        <v>144</v>
      </c>
      <c r="D135" s="54" t="s">
        <v>3329</v>
      </c>
    </row>
    <row r="136" spans="1:6" ht="60">
      <c r="A136" s="53">
        <v>17286787</v>
      </c>
      <c r="B136" s="53">
        <v>11</v>
      </c>
      <c r="C136" s="53" t="s">
        <v>145</v>
      </c>
      <c r="D136" s="54" t="s">
        <v>3333</v>
      </c>
    </row>
    <row r="137" spans="1:6" ht="30">
      <c r="A137" s="53">
        <v>17286787</v>
      </c>
      <c r="B137" s="53">
        <v>12</v>
      </c>
      <c r="C137" s="53" t="s">
        <v>146</v>
      </c>
      <c r="D137" s="54" t="s">
        <v>3918</v>
      </c>
    </row>
    <row r="138" spans="1:6" ht="105">
      <c r="A138" s="53">
        <v>17286787</v>
      </c>
      <c r="B138" s="53">
        <v>13</v>
      </c>
      <c r="C138" s="53" t="s">
        <v>147</v>
      </c>
      <c r="D138" s="54" t="s">
        <v>3338</v>
      </c>
    </row>
    <row r="139" spans="1:6" ht="60">
      <c r="A139" s="53">
        <v>17286787</v>
      </c>
      <c r="B139" s="53">
        <v>14</v>
      </c>
      <c r="C139" s="53" t="s">
        <v>148</v>
      </c>
      <c r="D139" s="54" t="s">
        <v>4162</v>
      </c>
    </row>
    <row r="140" spans="1:6" ht="60">
      <c r="A140" s="53">
        <v>17286787</v>
      </c>
      <c r="B140" s="53">
        <v>15</v>
      </c>
      <c r="C140" s="53" t="s">
        <v>149</v>
      </c>
      <c r="D140" s="54" t="s">
        <v>3375</v>
      </c>
      <c r="E140" s="55" t="s">
        <v>150</v>
      </c>
      <c r="F140" s="57" t="s">
        <v>3947</v>
      </c>
    </row>
    <row r="141" spans="1:6" ht="105">
      <c r="A141" s="53">
        <v>18176118</v>
      </c>
      <c r="B141" s="53">
        <v>1</v>
      </c>
      <c r="C141" s="53" t="s">
        <v>151</v>
      </c>
      <c r="D141" s="54" t="s">
        <v>3375</v>
      </c>
    </row>
    <row r="142" spans="1:6" ht="75">
      <c r="A142" s="53">
        <v>18176118</v>
      </c>
      <c r="B142" s="53">
        <v>2</v>
      </c>
      <c r="C142" s="53" t="s">
        <v>152</v>
      </c>
      <c r="D142" s="54" t="s">
        <v>3910</v>
      </c>
    </row>
    <row r="143" spans="1:6" ht="75">
      <c r="A143" s="53">
        <v>18176118</v>
      </c>
      <c r="B143" s="53">
        <v>3</v>
      </c>
      <c r="C143" s="53" t="s">
        <v>153</v>
      </c>
      <c r="D143" s="54" t="s">
        <v>3326</v>
      </c>
    </row>
    <row r="144" spans="1:6" ht="120">
      <c r="A144" s="53">
        <v>18176118</v>
      </c>
      <c r="B144" s="53">
        <v>4</v>
      </c>
      <c r="C144" s="53" t="s">
        <v>154</v>
      </c>
      <c r="D144" s="54" t="s">
        <v>3329</v>
      </c>
      <c r="E144" s="55" t="s">
        <v>155</v>
      </c>
      <c r="F144" s="57" t="s">
        <v>3398</v>
      </c>
    </row>
    <row r="145" spans="1:4" ht="105">
      <c r="A145" s="53">
        <v>18176118</v>
      </c>
      <c r="B145" s="53">
        <v>5</v>
      </c>
      <c r="C145" s="53" t="s">
        <v>156</v>
      </c>
      <c r="D145" s="54" t="s">
        <v>3326</v>
      </c>
    </row>
    <row r="146" spans="1:4" ht="75">
      <c r="A146" s="53">
        <v>18176118</v>
      </c>
      <c r="B146" s="53">
        <v>6</v>
      </c>
      <c r="C146" s="53" t="s">
        <v>157</v>
      </c>
      <c r="D146" s="54" t="s">
        <v>3329</v>
      </c>
    </row>
    <row r="147" spans="1:4" ht="45">
      <c r="A147" s="53">
        <v>18176118</v>
      </c>
      <c r="B147" s="53">
        <v>7</v>
      </c>
      <c r="C147" s="53" t="s">
        <v>158</v>
      </c>
      <c r="D147" s="54" t="s">
        <v>3334</v>
      </c>
    </row>
    <row r="148" spans="1:4" ht="60">
      <c r="A148" s="53">
        <v>18176118</v>
      </c>
      <c r="B148" s="53">
        <v>8</v>
      </c>
      <c r="C148" s="53" t="s">
        <v>159</v>
      </c>
      <c r="D148" s="54" t="s">
        <v>3351</v>
      </c>
    </row>
    <row r="149" spans="1:4" ht="90">
      <c r="A149" s="53">
        <v>18176118</v>
      </c>
      <c r="B149" s="53">
        <v>9</v>
      </c>
      <c r="C149" s="53" t="s">
        <v>160</v>
      </c>
      <c r="D149" s="54" t="s">
        <v>3498</v>
      </c>
    </row>
    <row r="150" spans="1:4" ht="75">
      <c r="A150" s="53">
        <v>18420532</v>
      </c>
      <c r="B150" s="53">
        <v>1</v>
      </c>
      <c r="C150" s="53" t="s">
        <v>161</v>
      </c>
      <c r="D150" s="54" t="s">
        <v>3369</v>
      </c>
    </row>
    <row r="151" spans="1:4" ht="120">
      <c r="A151" s="53">
        <v>18420532</v>
      </c>
      <c r="B151" s="53">
        <v>2</v>
      </c>
      <c r="C151" s="53" t="s">
        <v>162</v>
      </c>
      <c r="D151" s="54" t="s">
        <v>3352</v>
      </c>
    </row>
    <row r="152" spans="1:4" ht="45">
      <c r="A152" s="53">
        <v>18420532</v>
      </c>
      <c r="B152" s="53">
        <v>3</v>
      </c>
      <c r="C152" s="53" t="s">
        <v>163</v>
      </c>
      <c r="D152" s="54" t="s">
        <v>3481</v>
      </c>
    </row>
    <row r="153" spans="1:4" ht="120">
      <c r="A153" s="53">
        <v>18420532</v>
      </c>
      <c r="B153" s="53">
        <v>4</v>
      </c>
      <c r="C153" s="53" t="s">
        <v>164</v>
      </c>
      <c r="D153" s="54" t="s">
        <v>4163</v>
      </c>
    </row>
    <row r="154" spans="1:4" ht="60">
      <c r="A154" s="53">
        <v>18420532</v>
      </c>
      <c r="B154" s="53">
        <v>5</v>
      </c>
      <c r="C154" s="53" t="s">
        <v>165</v>
      </c>
      <c r="D154" s="54" t="s">
        <v>3326</v>
      </c>
    </row>
    <row r="155" spans="1:4" ht="60">
      <c r="A155" s="53">
        <v>18420532</v>
      </c>
      <c r="B155" s="53">
        <v>6</v>
      </c>
      <c r="C155" s="53" t="s">
        <v>166</v>
      </c>
      <c r="D155" s="54">
        <v>11</v>
      </c>
    </row>
    <row r="156" spans="1:4" ht="75">
      <c r="A156" s="53">
        <v>18420532</v>
      </c>
      <c r="B156" s="53">
        <v>7</v>
      </c>
      <c r="C156" s="53" t="s">
        <v>167</v>
      </c>
      <c r="D156" s="54" t="s">
        <v>3617</v>
      </c>
    </row>
    <row r="157" spans="1:4" ht="90">
      <c r="A157" s="53">
        <v>18420532</v>
      </c>
      <c r="B157" s="53">
        <v>8</v>
      </c>
      <c r="C157" s="53" t="s">
        <v>168</v>
      </c>
      <c r="D157" s="54" t="s">
        <v>3333</v>
      </c>
    </row>
    <row r="158" spans="1:4" ht="90">
      <c r="A158" s="53">
        <v>18420532</v>
      </c>
      <c r="B158" s="53">
        <v>9</v>
      </c>
      <c r="C158" s="53" t="s">
        <v>169</v>
      </c>
      <c r="D158" s="54" t="s">
        <v>3326</v>
      </c>
    </row>
    <row r="159" spans="1:4" ht="120">
      <c r="A159" s="53">
        <v>18420532</v>
      </c>
      <c r="B159" s="53">
        <v>10</v>
      </c>
      <c r="C159" s="53" t="s">
        <v>170</v>
      </c>
      <c r="D159" s="54" t="s">
        <v>3347</v>
      </c>
    </row>
    <row r="160" spans="1:4" ht="150">
      <c r="A160" s="53">
        <v>18420532</v>
      </c>
      <c r="B160" s="53">
        <v>11</v>
      </c>
      <c r="C160" s="53" t="s">
        <v>171</v>
      </c>
      <c r="D160" s="54" t="s">
        <v>3369</v>
      </c>
    </row>
    <row r="161" spans="1:6" ht="45">
      <c r="A161" s="53">
        <v>18688789</v>
      </c>
      <c r="B161" s="53">
        <v>1</v>
      </c>
      <c r="C161" s="53" t="s">
        <v>172</v>
      </c>
      <c r="D161" s="54" t="s">
        <v>4164</v>
      </c>
    </row>
    <row r="162" spans="1:6" ht="135">
      <c r="A162" s="53">
        <v>18688789</v>
      </c>
      <c r="B162" s="53">
        <v>2</v>
      </c>
      <c r="C162" s="53" t="s">
        <v>173</v>
      </c>
      <c r="D162" s="54" t="s">
        <v>3353</v>
      </c>
      <c r="E162" s="58" t="s">
        <v>174</v>
      </c>
      <c r="F162" s="57" t="s">
        <v>3399</v>
      </c>
    </row>
    <row r="163" spans="1:6" ht="90">
      <c r="A163" s="53">
        <v>18688789</v>
      </c>
      <c r="B163" s="53">
        <v>3</v>
      </c>
      <c r="C163" s="53" t="s">
        <v>175</v>
      </c>
      <c r="D163" s="54" t="s">
        <v>4165</v>
      </c>
    </row>
    <row r="164" spans="1:6" ht="45">
      <c r="A164" s="53">
        <v>18688789</v>
      </c>
      <c r="B164" s="53">
        <v>4</v>
      </c>
      <c r="C164" s="53" t="s">
        <v>176</v>
      </c>
      <c r="D164" s="54" t="s">
        <v>3326</v>
      </c>
    </row>
    <row r="165" spans="1:6" ht="90">
      <c r="A165" s="53">
        <v>18688789</v>
      </c>
      <c r="B165" s="53">
        <v>5</v>
      </c>
      <c r="C165" s="53" t="s">
        <v>177</v>
      </c>
      <c r="D165" s="54" t="s">
        <v>3384</v>
      </c>
    </row>
    <row r="166" spans="1:6" ht="60">
      <c r="A166" s="53">
        <v>18688789</v>
      </c>
      <c r="B166" s="53">
        <v>6</v>
      </c>
      <c r="C166" s="53" t="s">
        <v>178</v>
      </c>
      <c r="D166" s="54">
        <v>11</v>
      </c>
    </row>
    <row r="167" spans="1:6" ht="90">
      <c r="A167" s="53">
        <v>18688789</v>
      </c>
      <c r="B167" s="53">
        <v>7</v>
      </c>
      <c r="C167" s="53" t="s">
        <v>179</v>
      </c>
      <c r="D167" s="54" t="s">
        <v>3478</v>
      </c>
    </row>
    <row r="168" spans="1:6" ht="135">
      <c r="A168" s="53">
        <v>18688789</v>
      </c>
      <c r="B168" s="53">
        <v>8</v>
      </c>
      <c r="C168" s="53" t="s">
        <v>180</v>
      </c>
      <c r="D168" s="54" t="s">
        <v>4166</v>
      </c>
    </row>
    <row r="169" spans="1:6" ht="105">
      <c r="A169" s="53">
        <v>18688789</v>
      </c>
      <c r="B169" s="53">
        <v>9</v>
      </c>
      <c r="C169" s="53" t="s">
        <v>181</v>
      </c>
      <c r="D169" s="54" t="s">
        <v>3354</v>
      </c>
    </row>
    <row r="170" spans="1:6" ht="75">
      <c r="A170" s="53">
        <v>18688789</v>
      </c>
      <c r="B170" s="53">
        <v>10</v>
      </c>
      <c r="C170" s="53" t="s">
        <v>182</v>
      </c>
      <c r="D170" s="54" t="s">
        <v>3579</v>
      </c>
      <c r="E170" s="55" t="s">
        <v>183</v>
      </c>
      <c r="F170" s="57" t="s">
        <v>3720</v>
      </c>
    </row>
    <row r="171" spans="1:6" ht="60">
      <c r="A171" s="53">
        <v>18793575</v>
      </c>
      <c r="B171" s="53">
        <v>1</v>
      </c>
      <c r="C171" s="53" t="s">
        <v>184</v>
      </c>
      <c r="D171" s="54" t="s">
        <v>3375</v>
      </c>
    </row>
    <row r="172" spans="1:6" ht="45">
      <c r="A172" s="53">
        <v>18793575</v>
      </c>
      <c r="B172" s="53">
        <v>2</v>
      </c>
      <c r="C172" s="53" t="s">
        <v>185</v>
      </c>
      <c r="D172" s="54" t="s">
        <v>3355</v>
      </c>
    </row>
    <row r="173" spans="1:6" ht="60">
      <c r="A173" s="53">
        <v>18793575</v>
      </c>
      <c r="B173" s="53">
        <v>3</v>
      </c>
      <c r="C173" s="53" t="s">
        <v>186</v>
      </c>
      <c r="D173" s="54" t="s">
        <v>4049</v>
      </c>
    </row>
    <row r="174" spans="1:6" ht="135">
      <c r="A174" s="53">
        <v>18793575</v>
      </c>
      <c r="B174" s="53">
        <v>4</v>
      </c>
      <c r="C174" s="53" t="s">
        <v>187</v>
      </c>
      <c r="D174" s="54" t="s">
        <v>3341</v>
      </c>
    </row>
    <row r="175" spans="1:6" ht="60">
      <c r="A175" s="53">
        <v>18793575</v>
      </c>
      <c r="B175" s="53">
        <v>5</v>
      </c>
      <c r="C175" s="53" t="s">
        <v>188</v>
      </c>
      <c r="D175" s="54" t="s">
        <v>3326</v>
      </c>
    </row>
    <row r="176" spans="1:6" ht="90">
      <c r="A176" s="53">
        <v>18793575</v>
      </c>
      <c r="B176" s="53">
        <v>6</v>
      </c>
      <c r="C176" s="53" t="s">
        <v>189</v>
      </c>
      <c r="D176" s="54" t="s">
        <v>3617</v>
      </c>
    </row>
    <row r="177" spans="1:6" ht="120">
      <c r="A177" s="53">
        <v>18793575</v>
      </c>
      <c r="B177" s="53">
        <v>7</v>
      </c>
      <c r="C177" s="53" t="s">
        <v>190</v>
      </c>
      <c r="D177" s="54" t="s">
        <v>3556</v>
      </c>
    </row>
    <row r="178" spans="1:6" ht="120">
      <c r="A178" s="53">
        <v>18793575</v>
      </c>
      <c r="B178" s="53">
        <v>8</v>
      </c>
      <c r="C178" s="53" t="s">
        <v>191</v>
      </c>
      <c r="D178" s="54" t="s">
        <v>3333</v>
      </c>
    </row>
    <row r="179" spans="1:6" ht="75">
      <c r="A179" s="53">
        <v>18793575</v>
      </c>
      <c r="B179" s="53">
        <v>9</v>
      </c>
      <c r="C179" s="53" t="s">
        <v>192</v>
      </c>
      <c r="D179" s="54" t="s">
        <v>3351</v>
      </c>
      <c r="E179" s="55" t="s">
        <v>193</v>
      </c>
      <c r="F179" s="57" t="s">
        <v>3956</v>
      </c>
    </row>
    <row r="180" spans="1:6" ht="150">
      <c r="A180" s="53">
        <v>18793575</v>
      </c>
      <c r="B180" s="53">
        <v>10</v>
      </c>
      <c r="C180" s="53" t="s">
        <v>194</v>
      </c>
      <c r="D180" s="54" t="s">
        <v>3333</v>
      </c>
    </row>
    <row r="181" spans="1:6" ht="60">
      <c r="A181" s="53">
        <v>18793575</v>
      </c>
      <c r="B181" s="53">
        <v>11</v>
      </c>
      <c r="C181" s="53" t="s">
        <v>195</v>
      </c>
      <c r="D181" s="54" t="s">
        <v>3446</v>
      </c>
    </row>
    <row r="182" spans="1:6" ht="75">
      <c r="A182" s="53">
        <v>18793575</v>
      </c>
      <c r="B182" s="53">
        <v>12</v>
      </c>
      <c r="C182" s="53" t="s">
        <v>196</v>
      </c>
      <c r="D182" s="54" t="s">
        <v>3556</v>
      </c>
    </row>
    <row r="183" spans="1:6" ht="60">
      <c r="A183" s="53">
        <v>18823217</v>
      </c>
      <c r="B183" s="53">
        <v>1</v>
      </c>
      <c r="C183" s="53" t="s">
        <v>197</v>
      </c>
      <c r="D183" s="54" t="s">
        <v>3375</v>
      </c>
    </row>
    <row r="184" spans="1:6" ht="120">
      <c r="A184" s="53">
        <v>18823217</v>
      </c>
      <c r="B184" s="53">
        <v>2</v>
      </c>
      <c r="C184" s="53" t="s">
        <v>198</v>
      </c>
      <c r="D184" s="54" t="s">
        <v>3910</v>
      </c>
    </row>
    <row r="185" spans="1:6" ht="60">
      <c r="A185" s="53">
        <v>18823217</v>
      </c>
      <c r="B185" s="53">
        <v>3</v>
      </c>
      <c r="C185" s="53" t="s">
        <v>199</v>
      </c>
      <c r="D185" s="54" t="s">
        <v>3649</v>
      </c>
    </row>
    <row r="186" spans="1:6">
      <c r="A186" s="53">
        <v>18823217</v>
      </c>
      <c r="B186" s="53">
        <v>4</v>
      </c>
      <c r="C186" s="53" t="s">
        <v>200</v>
      </c>
      <c r="D186" s="52" t="s">
        <v>3356</v>
      </c>
    </row>
    <row r="187" spans="1:6" ht="60">
      <c r="A187" s="53">
        <v>18823217</v>
      </c>
      <c r="B187" s="53">
        <v>5</v>
      </c>
      <c r="C187" s="53" t="s">
        <v>201</v>
      </c>
      <c r="D187" s="54" t="s">
        <v>3357</v>
      </c>
    </row>
    <row r="188" spans="1:6" ht="60">
      <c r="A188" s="53">
        <v>18823217</v>
      </c>
      <c r="B188" s="53">
        <v>6</v>
      </c>
      <c r="C188" s="53" t="s">
        <v>202</v>
      </c>
      <c r="D188" s="54" t="s">
        <v>3327</v>
      </c>
    </row>
    <row r="189" spans="1:6" ht="30.75" customHeight="1">
      <c r="A189" s="53">
        <v>18823217</v>
      </c>
      <c r="B189" s="53">
        <v>7</v>
      </c>
      <c r="C189" s="53" t="s">
        <v>203</v>
      </c>
      <c r="D189" s="54" t="s">
        <v>3345</v>
      </c>
    </row>
    <row r="190" spans="1:6" ht="71.25" customHeight="1">
      <c r="A190" s="53">
        <v>18823217</v>
      </c>
      <c r="B190" s="53">
        <v>8</v>
      </c>
      <c r="C190" s="53" t="s">
        <v>204</v>
      </c>
      <c r="D190" s="54" t="s">
        <v>3326</v>
      </c>
    </row>
    <row r="191" spans="1:6" ht="75">
      <c r="A191" s="53">
        <v>18823217</v>
      </c>
      <c r="B191" s="53">
        <v>9</v>
      </c>
      <c r="C191" s="53" t="s">
        <v>205</v>
      </c>
      <c r="D191" s="54" t="s">
        <v>3929</v>
      </c>
    </row>
    <row r="192" spans="1:6" ht="45">
      <c r="A192" s="53">
        <v>18823217</v>
      </c>
      <c r="B192" s="53">
        <v>10</v>
      </c>
      <c r="C192" s="53" t="s">
        <v>206</v>
      </c>
      <c r="D192" s="54" t="s">
        <v>3357</v>
      </c>
    </row>
    <row r="193" spans="1:6" ht="60">
      <c r="A193" s="53">
        <v>18823217</v>
      </c>
      <c r="B193" s="53">
        <v>11</v>
      </c>
      <c r="C193" s="53" t="s">
        <v>207</v>
      </c>
      <c r="D193" s="54" t="s">
        <v>3659</v>
      </c>
    </row>
    <row r="194" spans="1:6" ht="90">
      <c r="A194" s="53">
        <v>18823217</v>
      </c>
      <c r="B194" s="53">
        <v>12</v>
      </c>
      <c r="C194" s="53" t="s">
        <v>208</v>
      </c>
      <c r="D194" s="54" t="s">
        <v>3649</v>
      </c>
    </row>
    <row r="195" spans="1:6" ht="180">
      <c r="A195" s="53">
        <v>18823217</v>
      </c>
      <c r="B195" s="53">
        <v>13</v>
      </c>
      <c r="C195" s="53" t="s">
        <v>209</v>
      </c>
      <c r="D195" s="54" t="s">
        <v>3328</v>
      </c>
    </row>
    <row r="196" spans="1:6" ht="90">
      <c r="A196" s="53">
        <v>18823217</v>
      </c>
      <c r="B196" s="53">
        <v>14</v>
      </c>
      <c r="C196" s="53" t="s">
        <v>210</v>
      </c>
      <c r="D196" s="54" t="s">
        <v>3358</v>
      </c>
    </row>
    <row r="197" spans="1:6" ht="90">
      <c r="A197" s="53">
        <v>18823217</v>
      </c>
      <c r="B197" s="53">
        <v>15</v>
      </c>
      <c r="C197" s="53" t="s">
        <v>211</v>
      </c>
      <c r="D197" s="54" t="s">
        <v>3328</v>
      </c>
    </row>
    <row r="198" spans="1:6" ht="30">
      <c r="A198" s="53">
        <v>18823217</v>
      </c>
      <c r="B198" s="53">
        <v>16</v>
      </c>
      <c r="C198" s="53" t="s">
        <v>212</v>
      </c>
      <c r="D198" s="54" t="s">
        <v>3917</v>
      </c>
    </row>
    <row r="199" spans="1:6" ht="60">
      <c r="A199" s="53">
        <v>18823217</v>
      </c>
      <c r="B199" s="53">
        <v>17</v>
      </c>
      <c r="C199" s="53" t="s">
        <v>213</v>
      </c>
      <c r="D199" s="54" t="s">
        <v>3359</v>
      </c>
    </row>
    <row r="200" spans="1:6" ht="75">
      <c r="A200" s="53">
        <v>18823217</v>
      </c>
      <c r="B200" s="53">
        <v>18</v>
      </c>
      <c r="C200" s="53" t="s">
        <v>214</v>
      </c>
      <c r="D200" s="54" t="s">
        <v>3347</v>
      </c>
    </row>
    <row r="201" spans="1:6" ht="195">
      <c r="A201" s="53">
        <v>18823217</v>
      </c>
      <c r="B201" s="53">
        <v>19</v>
      </c>
      <c r="C201" s="53" t="s">
        <v>215</v>
      </c>
      <c r="D201" s="54" t="s">
        <v>3442</v>
      </c>
      <c r="E201" s="55" t="s">
        <v>216</v>
      </c>
      <c r="F201" s="57" t="s">
        <v>3720</v>
      </c>
    </row>
    <row r="202" spans="1:6" ht="90">
      <c r="A202" s="53">
        <v>19422358</v>
      </c>
      <c r="B202" s="53">
        <v>1</v>
      </c>
      <c r="C202" s="53" t="s">
        <v>217</v>
      </c>
      <c r="D202" s="54" t="s">
        <v>3417</v>
      </c>
    </row>
    <row r="203" spans="1:6" ht="150">
      <c r="A203" s="53">
        <v>19422358</v>
      </c>
      <c r="B203" s="53">
        <v>2</v>
      </c>
      <c r="C203" s="53" t="s">
        <v>218</v>
      </c>
      <c r="D203" s="54" t="s">
        <v>3677</v>
      </c>
    </row>
    <row r="204" spans="1:6" ht="90">
      <c r="A204" s="53">
        <v>19422358</v>
      </c>
      <c r="B204" s="53">
        <v>3</v>
      </c>
      <c r="C204" s="53" t="s">
        <v>219</v>
      </c>
      <c r="D204" s="54" t="s">
        <v>3327</v>
      </c>
    </row>
    <row r="205" spans="1:6" ht="105">
      <c r="A205" s="53">
        <v>19422358</v>
      </c>
      <c r="B205" s="53">
        <v>4</v>
      </c>
      <c r="C205" s="53" t="s">
        <v>220</v>
      </c>
      <c r="D205" s="54" t="s">
        <v>3649</v>
      </c>
    </row>
    <row r="206" spans="1:6" ht="105">
      <c r="A206" s="53">
        <v>19422358</v>
      </c>
      <c r="B206" s="53">
        <v>5</v>
      </c>
      <c r="C206" s="53" t="s">
        <v>221</v>
      </c>
      <c r="D206" s="54" t="s">
        <v>3983</v>
      </c>
    </row>
    <row r="207" spans="1:6" ht="60">
      <c r="A207" s="53">
        <v>19422358</v>
      </c>
      <c r="B207" s="53">
        <v>6</v>
      </c>
      <c r="C207" s="53" t="s">
        <v>222</v>
      </c>
      <c r="D207" s="54">
        <v>11</v>
      </c>
    </row>
    <row r="208" spans="1:6" ht="150">
      <c r="A208" s="76">
        <v>19422358</v>
      </c>
      <c r="B208" s="53">
        <v>7</v>
      </c>
      <c r="C208" s="53" t="s">
        <v>223</v>
      </c>
      <c r="D208" s="54" t="s">
        <v>3929</v>
      </c>
    </row>
    <row r="209" spans="1:6" ht="75">
      <c r="A209" s="53">
        <v>19422358</v>
      </c>
      <c r="B209" s="53">
        <v>8</v>
      </c>
      <c r="C209" s="53" t="s">
        <v>224</v>
      </c>
      <c r="D209" s="54" t="s">
        <v>3360</v>
      </c>
    </row>
    <row r="210" spans="1:6" ht="45">
      <c r="A210" s="53">
        <v>19422358</v>
      </c>
      <c r="B210" s="53">
        <v>9</v>
      </c>
      <c r="C210" s="53" t="s">
        <v>225</v>
      </c>
      <c r="D210" s="54" t="s">
        <v>3417</v>
      </c>
    </row>
    <row r="211" spans="1:6" ht="60">
      <c r="A211" s="53">
        <v>19422358</v>
      </c>
      <c r="B211" s="53">
        <v>10</v>
      </c>
      <c r="C211" s="53" t="s">
        <v>226</v>
      </c>
      <c r="D211" s="54" t="s">
        <v>3361</v>
      </c>
    </row>
    <row r="212" spans="1:6" ht="60">
      <c r="A212" s="53">
        <v>19422358</v>
      </c>
      <c r="B212" s="53">
        <v>11</v>
      </c>
      <c r="C212" s="53" t="s">
        <v>227</v>
      </c>
      <c r="D212" s="54" t="s">
        <v>3362</v>
      </c>
    </row>
    <row r="213" spans="1:6" ht="45">
      <c r="A213" s="53">
        <v>19422358</v>
      </c>
      <c r="B213" s="53">
        <v>12</v>
      </c>
      <c r="C213" s="53" t="s">
        <v>228</v>
      </c>
      <c r="D213" s="54" t="s">
        <v>3632</v>
      </c>
    </row>
    <row r="214" spans="1:6" ht="75">
      <c r="A214" s="53">
        <v>19422358</v>
      </c>
      <c r="B214" s="53">
        <v>13</v>
      </c>
      <c r="C214" s="53" t="s">
        <v>229</v>
      </c>
      <c r="D214" s="54" t="s">
        <v>3417</v>
      </c>
    </row>
    <row r="215" spans="1:6" ht="120">
      <c r="A215" s="53">
        <v>19422358</v>
      </c>
      <c r="B215" s="53">
        <v>14</v>
      </c>
      <c r="C215" s="53" t="s">
        <v>230</v>
      </c>
      <c r="D215" s="54" t="s">
        <v>3363</v>
      </c>
    </row>
    <row r="216" spans="1:6" ht="60">
      <c r="A216" s="53">
        <v>19913311</v>
      </c>
      <c r="B216" s="53">
        <v>1</v>
      </c>
      <c r="C216" s="53" t="s">
        <v>231</v>
      </c>
      <c r="D216" s="54" t="s">
        <v>3446</v>
      </c>
    </row>
    <row r="217" spans="1:6" ht="24" customHeight="1">
      <c r="A217" s="53">
        <v>19913311</v>
      </c>
      <c r="B217" s="53">
        <v>2</v>
      </c>
      <c r="C217" s="53" t="s">
        <v>232</v>
      </c>
      <c r="D217" s="54" t="s">
        <v>3837</v>
      </c>
    </row>
    <row r="218" spans="1:6" ht="105" customHeight="1">
      <c r="A218" s="53">
        <v>19913311</v>
      </c>
      <c r="B218" s="53">
        <v>3</v>
      </c>
      <c r="C218" s="53" t="s">
        <v>233</v>
      </c>
      <c r="D218" s="54">
        <v>11</v>
      </c>
    </row>
    <row r="219" spans="1:6" ht="69.75" customHeight="1">
      <c r="A219" s="53">
        <v>19913311</v>
      </c>
      <c r="B219" s="53">
        <v>4</v>
      </c>
      <c r="C219" s="53" t="s">
        <v>234</v>
      </c>
      <c r="D219" s="54" t="s">
        <v>3326</v>
      </c>
    </row>
    <row r="220" spans="1:6" ht="58.5" customHeight="1">
      <c r="A220" s="53">
        <v>19913311</v>
      </c>
      <c r="B220" s="53">
        <v>5</v>
      </c>
      <c r="C220" s="53" t="s">
        <v>235</v>
      </c>
      <c r="D220" s="54" t="s">
        <v>3997</v>
      </c>
    </row>
    <row r="221" spans="1:6" ht="72" customHeight="1">
      <c r="A221" s="53">
        <v>19913311</v>
      </c>
      <c r="B221" s="53">
        <v>6</v>
      </c>
      <c r="C221" s="53" t="s">
        <v>236</v>
      </c>
      <c r="D221" s="54" t="s">
        <v>3364</v>
      </c>
      <c r="E221" s="55" t="s">
        <v>237</v>
      </c>
      <c r="F221" s="57" t="s">
        <v>3964</v>
      </c>
    </row>
    <row r="222" spans="1:6" ht="82.5" customHeight="1">
      <c r="A222" s="53">
        <v>19913311</v>
      </c>
      <c r="B222" s="53">
        <v>7</v>
      </c>
      <c r="C222" s="53" t="s">
        <v>238</v>
      </c>
      <c r="D222" s="54" t="s">
        <v>3498</v>
      </c>
    </row>
    <row r="223" spans="1:6" ht="67.5" customHeight="1">
      <c r="A223" s="53">
        <v>20160155</v>
      </c>
      <c r="B223" s="53">
        <v>1</v>
      </c>
      <c r="C223" s="53" t="s">
        <v>239</v>
      </c>
      <c r="D223" s="54" t="s">
        <v>3624</v>
      </c>
    </row>
    <row r="224" spans="1:6" ht="67.5" customHeight="1">
      <c r="A224" s="53">
        <v>20160155</v>
      </c>
      <c r="B224" s="53">
        <v>2</v>
      </c>
      <c r="C224" s="53" t="s">
        <v>240</v>
      </c>
      <c r="D224" s="54" t="s">
        <v>4167</v>
      </c>
    </row>
    <row r="225" spans="1:4" ht="54.75" customHeight="1">
      <c r="A225" s="53">
        <v>20160155</v>
      </c>
      <c r="B225" s="53">
        <v>3</v>
      </c>
      <c r="C225" s="53" t="s">
        <v>241</v>
      </c>
      <c r="D225" s="54" t="s">
        <v>3929</v>
      </c>
    </row>
    <row r="226" spans="1:4" ht="62.25" customHeight="1">
      <c r="A226" s="53">
        <v>20160155</v>
      </c>
      <c r="B226" s="53">
        <v>4</v>
      </c>
      <c r="C226" s="53" t="s">
        <v>242</v>
      </c>
      <c r="D226" s="54" t="s">
        <v>3835</v>
      </c>
    </row>
    <row r="227" spans="1:4" ht="39" customHeight="1">
      <c r="A227" s="53">
        <v>20160155</v>
      </c>
      <c r="B227" s="53">
        <v>5</v>
      </c>
      <c r="C227" s="53" t="s">
        <v>243</v>
      </c>
      <c r="D227" s="54" t="s">
        <v>3360</v>
      </c>
    </row>
    <row r="228" spans="1:4" ht="41.25" customHeight="1">
      <c r="A228" s="53">
        <v>20160155</v>
      </c>
      <c r="B228" s="53">
        <v>6</v>
      </c>
      <c r="C228" s="53" t="s">
        <v>244</v>
      </c>
      <c r="D228" s="54" t="s">
        <v>3876</v>
      </c>
    </row>
    <row r="229" spans="1:4" ht="32.25" customHeight="1">
      <c r="A229" s="53">
        <v>20160155</v>
      </c>
      <c r="B229" s="53">
        <v>7</v>
      </c>
      <c r="C229" s="53" t="s">
        <v>245</v>
      </c>
      <c r="D229" s="54" t="s">
        <v>3360</v>
      </c>
    </row>
    <row r="230" spans="1:4" ht="36.75" customHeight="1">
      <c r="A230" s="53">
        <v>20160155</v>
      </c>
      <c r="B230" s="53">
        <v>8</v>
      </c>
      <c r="C230" s="53" t="s">
        <v>246</v>
      </c>
      <c r="D230" s="54" t="s">
        <v>3417</v>
      </c>
    </row>
    <row r="231" spans="1:4" ht="50.25" customHeight="1">
      <c r="A231" s="53">
        <v>20160155</v>
      </c>
      <c r="B231" s="53">
        <v>9</v>
      </c>
      <c r="C231" s="53" t="s">
        <v>247</v>
      </c>
      <c r="D231" s="54" t="s">
        <v>3784</v>
      </c>
    </row>
    <row r="232" spans="1:4" ht="22.5" customHeight="1">
      <c r="A232" s="53">
        <v>20512335</v>
      </c>
      <c r="B232" s="53">
        <v>1</v>
      </c>
      <c r="C232" s="53" t="s">
        <v>248</v>
      </c>
      <c r="D232" s="54" t="s">
        <v>3478</v>
      </c>
    </row>
    <row r="233" spans="1:4" ht="90">
      <c r="A233" s="53">
        <v>20512335</v>
      </c>
      <c r="B233" s="53">
        <v>2</v>
      </c>
      <c r="C233" s="53" t="s">
        <v>249</v>
      </c>
      <c r="D233" s="54" t="s">
        <v>3986</v>
      </c>
    </row>
    <row r="234" spans="1:4" ht="90">
      <c r="A234" s="53">
        <v>20512335</v>
      </c>
      <c r="B234" s="53">
        <v>3</v>
      </c>
      <c r="C234" s="53" t="s">
        <v>250</v>
      </c>
      <c r="D234" s="54" t="s">
        <v>4168</v>
      </c>
    </row>
    <row r="235" spans="1:4" ht="90">
      <c r="A235" s="53">
        <v>20512335</v>
      </c>
      <c r="B235" s="53">
        <v>4</v>
      </c>
      <c r="C235" s="53" t="s">
        <v>251</v>
      </c>
      <c r="D235" s="54" t="s">
        <v>3341</v>
      </c>
    </row>
    <row r="236" spans="1:4" ht="60">
      <c r="A236" s="53">
        <v>20512335</v>
      </c>
      <c r="B236" s="53">
        <v>5</v>
      </c>
      <c r="C236" s="53" t="s">
        <v>252</v>
      </c>
      <c r="D236" s="54" t="s">
        <v>3617</v>
      </c>
    </row>
    <row r="237" spans="1:4" ht="90">
      <c r="A237" s="53">
        <v>20512335</v>
      </c>
      <c r="B237" s="53">
        <v>6</v>
      </c>
      <c r="C237" s="53" t="s">
        <v>253</v>
      </c>
      <c r="D237" s="54" t="s">
        <v>3365</v>
      </c>
    </row>
    <row r="238" spans="1:4" ht="60">
      <c r="A238" s="53">
        <v>20512335</v>
      </c>
      <c r="B238" s="53">
        <v>7</v>
      </c>
      <c r="C238" s="53" t="s">
        <v>254</v>
      </c>
      <c r="D238" s="54" t="s">
        <v>3617</v>
      </c>
    </row>
    <row r="239" spans="1:4" ht="45">
      <c r="A239" s="53">
        <v>20512335</v>
      </c>
      <c r="B239" s="53">
        <v>8</v>
      </c>
      <c r="C239" s="53" t="s">
        <v>255</v>
      </c>
      <c r="D239" s="54" t="s">
        <v>3327</v>
      </c>
    </row>
    <row r="240" spans="1:4" ht="60">
      <c r="A240" s="53">
        <v>20512335</v>
      </c>
      <c r="B240" s="53">
        <v>9</v>
      </c>
      <c r="C240" s="53" t="s">
        <v>256</v>
      </c>
      <c r="D240" s="54" t="s">
        <v>3617</v>
      </c>
    </row>
    <row r="241" spans="1:6" ht="75">
      <c r="A241" s="53">
        <v>20512335</v>
      </c>
      <c r="B241" s="53">
        <v>10</v>
      </c>
      <c r="C241" s="53" t="s">
        <v>257</v>
      </c>
      <c r="D241" s="54">
        <v>11</v>
      </c>
    </row>
    <row r="242" spans="1:6" ht="90">
      <c r="A242" s="53">
        <v>20512335</v>
      </c>
      <c r="B242" s="53">
        <v>11</v>
      </c>
      <c r="C242" s="53" t="s">
        <v>258</v>
      </c>
      <c r="D242" s="54" t="s">
        <v>3338</v>
      </c>
    </row>
    <row r="243" spans="1:6" ht="75">
      <c r="A243" s="53">
        <v>20512335</v>
      </c>
      <c r="B243" s="53">
        <v>12</v>
      </c>
      <c r="C243" s="53" t="s">
        <v>259</v>
      </c>
      <c r="D243" s="54" t="s">
        <v>3351</v>
      </c>
    </row>
    <row r="244" spans="1:6" ht="75">
      <c r="A244" s="53">
        <v>20512335</v>
      </c>
      <c r="B244" s="53">
        <v>13</v>
      </c>
      <c r="C244" s="53" t="s">
        <v>260</v>
      </c>
      <c r="D244" s="54" t="s">
        <v>3468</v>
      </c>
    </row>
    <row r="245" spans="1:6" ht="75">
      <c r="A245" s="53">
        <v>20949341</v>
      </c>
      <c r="B245" s="53">
        <v>1</v>
      </c>
      <c r="C245" s="53" t="s">
        <v>261</v>
      </c>
      <c r="D245" s="54" t="s">
        <v>3375</v>
      </c>
    </row>
    <row r="246" spans="1:6" ht="135">
      <c r="A246" s="53">
        <v>20949341</v>
      </c>
      <c r="B246" s="53">
        <v>2</v>
      </c>
      <c r="C246" s="53" t="s">
        <v>262</v>
      </c>
      <c r="D246" s="54" t="s">
        <v>3350</v>
      </c>
    </row>
    <row r="247" spans="1:6" ht="75">
      <c r="A247" s="53">
        <v>20949341</v>
      </c>
      <c r="B247" s="53">
        <v>3</v>
      </c>
      <c r="C247" s="53" t="s">
        <v>263</v>
      </c>
      <c r="D247" s="54" t="s">
        <v>3366</v>
      </c>
    </row>
    <row r="248" spans="1:6" ht="165">
      <c r="A248" s="53">
        <v>20949341</v>
      </c>
      <c r="B248" s="53">
        <v>4</v>
      </c>
      <c r="C248" s="53" t="s">
        <v>264</v>
      </c>
      <c r="D248" s="54" t="s">
        <v>3910</v>
      </c>
    </row>
    <row r="249" spans="1:6" ht="60">
      <c r="A249" s="53">
        <v>20949341</v>
      </c>
      <c r="B249" s="53">
        <v>5</v>
      </c>
      <c r="C249" s="53" t="s">
        <v>265</v>
      </c>
      <c r="D249" s="54" t="s">
        <v>3327</v>
      </c>
    </row>
    <row r="250" spans="1:6" ht="195">
      <c r="A250" s="53">
        <v>20949341</v>
      </c>
      <c r="B250" s="53">
        <v>6</v>
      </c>
      <c r="C250" s="53" t="s">
        <v>266</v>
      </c>
      <c r="D250" s="54" t="s">
        <v>3367</v>
      </c>
    </row>
    <row r="251" spans="1:6" ht="120">
      <c r="A251" s="53">
        <v>20949341</v>
      </c>
      <c r="B251" s="53">
        <v>7</v>
      </c>
      <c r="C251" s="53" t="s">
        <v>267</v>
      </c>
      <c r="D251" s="54">
        <v>11</v>
      </c>
    </row>
    <row r="252" spans="1:6" ht="30">
      <c r="A252" s="53">
        <v>20949341</v>
      </c>
      <c r="B252" s="53">
        <v>8</v>
      </c>
      <c r="C252" s="53" t="s">
        <v>268</v>
      </c>
      <c r="D252" s="54" t="s">
        <v>3375</v>
      </c>
    </row>
    <row r="253" spans="1:6" ht="165">
      <c r="A253" s="53">
        <v>20949341</v>
      </c>
      <c r="B253" s="53">
        <v>9</v>
      </c>
      <c r="C253" s="53" t="s">
        <v>269</v>
      </c>
      <c r="D253" s="54" t="s">
        <v>3368</v>
      </c>
    </row>
    <row r="254" spans="1:6" ht="90">
      <c r="A254" s="53">
        <v>20949341</v>
      </c>
      <c r="B254" s="53">
        <v>10</v>
      </c>
      <c r="C254" s="53" t="s">
        <v>270</v>
      </c>
      <c r="D254" s="54" t="s">
        <v>3624</v>
      </c>
      <c r="E254" s="55" t="s">
        <v>271</v>
      </c>
      <c r="F254" s="57" t="s">
        <v>3400</v>
      </c>
    </row>
    <row r="255" spans="1:6" ht="75">
      <c r="A255" s="53">
        <v>20949341</v>
      </c>
      <c r="B255" s="53">
        <v>11</v>
      </c>
      <c r="C255" s="53" t="s">
        <v>272</v>
      </c>
      <c r="D255" s="54" t="s">
        <v>3369</v>
      </c>
    </row>
    <row r="256" spans="1:6" ht="165">
      <c r="A256" s="53">
        <v>20949341</v>
      </c>
      <c r="B256" s="53">
        <v>12</v>
      </c>
      <c r="C256" s="53" t="s">
        <v>273</v>
      </c>
      <c r="D256" s="54" t="s">
        <v>3369</v>
      </c>
    </row>
    <row r="257" spans="1:6" ht="60">
      <c r="A257" s="53">
        <v>21443600</v>
      </c>
      <c r="B257" s="53">
        <v>1</v>
      </c>
      <c r="C257" s="53" t="s">
        <v>274</v>
      </c>
      <c r="D257" s="54" t="s">
        <v>3375</v>
      </c>
    </row>
    <row r="258" spans="1:6" ht="90">
      <c r="A258" s="53">
        <v>21443600</v>
      </c>
      <c r="B258" s="53">
        <v>2</v>
      </c>
      <c r="C258" s="53" t="s">
        <v>275</v>
      </c>
      <c r="D258" s="54" t="s">
        <v>3370</v>
      </c>
    </row>
    <row r="259" spans="1:6" ht="75">
      <c r="A259" s="53">
        <v>21443600</v>
      </c>
      <c r="B259" s="53">
        <v>3</v>
      </c>
      <c r="C259" s="53" t="s">
        <v>276</v>
      </c>
      <c r="D259" s="54" t="s">
        <v>3910</v>
      </c>
    </row>
    <row r="260" spans="1:6" ht="75">
      <c r="A260" s="53">
        <v>21443600</v>
      </c>
      <c r="B260" s="53">
        <v>4</v>
      </c>
      <c r="C260" s="53" t="s">
        <v>277</v>
      </c>
      <c r="D260" s="54" t="s">
        <v>3327</v>
      </c>
    </row>
    <row r="261" spans="1:6" ht="120">
      <c r="A261" s="53">
        <v>21443600</v>
      </c>
      <c r="B261" s="53">
        <v>5</v>
      </c>
      <c r="C261" s="53" t="s">
        <v>278</v>
      </c>
      <c r="D261" s="54">
        <v>11</v>
      </c>
    </row>
    <row r="262" spans="1:6" ht="45">
      <c r="A262" s="53">
        <v>21443600</v>
      </c>
      <c r="B262" s="53">
        <v>6</v>
      </c>
      <c r="C262" s="53" t="s">
        <v>279</v>
      </c>
      <c r="D262" s="54" t="s">
        <v>3327</v>
      </c>
    </row>
    <row r="263" spans="1:6" ht="165">
      <c r="A263" s="53">
        <v>21443600</v>
      </c>
      <c r="B263" s="53">
        <v>7</v>
      </c>
      <c r="C263" s="53" t="s">
        <v>280</v>
      </c>
      <c r="D263" s="54" t="s">
        <v>3929</v>
      </c>
    </row>
    <row r="264" spans="1:6" ht="135">
      <c r="A264" s="53">
        <v>21443600</v>
      </c>
      <c r="B264" s="53">
        <v>8</v>
      </c>
      <c r="C264" s="53" t="s">
        <v>281</v>
      </c>
      <c r="D264" s="54" t="s">
        <v>3338</v>
      </c>
    </row>
    <row r="265" spans="1:6" ht="45">
      <c r="A265" s="53">
        <v>21443600</v>
      </c>
      <c r="B265" s="53">
        <v>9</v>
      </c>
      <c r="C265" s="53" t="s">
        <v>282</v>
      </c>
      <c r="D265" s="54" t="s">
        <v>3348</v>
      </c>
    </row>
    <row r="266" spans="1:6" ht="45">
      <c r="A266" s="53">
        <v>21443600</v>
      </c>
      <c r="B266" s="53">
        <v>10</v>
      </c>
      <c r="C266" s="53" t="s">
        <v>283</v>
      </c>
      <c r="D266" s="54" t="s">
        <v>3914</v>
      </c>
    </row>
    <row r="267" spans="1:6" ht="105">
      <c r="A267" s="53">
        <v>21443600</v>
      </c>
      <c r="B267" s="53">
        <v>11</v>
      </c>
      <c r="C267" s="53" t="s">
        <v>284</v>
      </c>
      <c r="D267" s="54" t="s">
        <v>3347</v>
      </c>
    </row>
    <row r="268" spans="1:6" ht="60">
      <c r="A268" s="53">
        <v>21443600</v>
      </c>
      <c r="B268" s="53">
        <v>12</v>
      </c>
      <c r="C268" s="53" t="s">
        <v>285</v>
      </c>
      <c r="D268" s="54" t="s">
        <v>3446</v>
      </c>
    </row>
    <row r="269" spans="1:6" ht="60">
      <c r="A269" s="53">
        <v>21443600</v>
      </c>
      <c r="B269" s="53">
        <v>13</v>
      </c>
      <c r="C269" s="53" t="s">
        <v>286</v>
      </c>
      <c r="D269" s="54" t="s">
        <v>3351</v>
      </c>
      <c r="E269" s="55" t="s">
        <v>287</v>
      </c>
      <c r="F269" s="57" t="s">
        <v>3909</v>
      </c>
    </row>
    <row r="270" spans="1:6" ht="75">
      <c r="A270" s="53">
        <v>21443600</v>
      </c>
      <c r="B270" s="53">
        <v>14</v>
      </c>
      <c r="C270" s="53" t="s">
        <v>288</v>
      </c>
      <c r="D270" s="54" t="s">
        <v>3498</v>
      </c>
    </row>
    <row r="271" spans="1:6" ht="90">
      <c r="A271" s="53">
        <v>21827215</v>
      </c>
      <c r="B271" s="53">
        <v>1</v>
      </c>
      <c r="C271" s="53" t="s">
        <v>289</v>
      </c>
      <c r="D271" s="54" t="s">
        <v>4153</v>
      </c>
    </row>
    <row r="272" spans="1:6" ht="90">
      <c r="A272" s="53">
        <v>21827215</v>
      </c>
      <c r="B272" s="53">
        <v>2</v>
      </c>
      <c r="C272" s="53" t="s">
        <v>290</v>
      </c>
      <c r="D272" s="54" t="s">
        <v>3371</v>
      </c>
    </row>
    <row r="273" spans="1:6" ht="135">
      <c r="A273" s="53">
        <v>21827215</v>
      </c>
      <c r="B273" s="53">
        <v>3</v>
      </c>
      <c r="C273" s="53" t="s">
        <v>291</v>
      </c>
      <c r="D273" s="54" t="s">
        <v>3912</v>
      </c>
    </row>
    <row r="274" spans="1:6" ht="255">
      <c r="A274" s="53">
        <v>21827215</v>
      </c>
      <c r="B274" s="53">
        <v>4</v>
      </c>
      <c r="C274" s="53" t="s">
        <v>292</v>
      </c>
      <c r="D274" s="54" t="s">
        <v>3326</v>
      </c>
    </row>
    <row r="275" spans="1:6" ht="150">
      <c r="A275" s="53">
        <v>21827215</v>
      </c>
      <c r="B275" s="53">
        <v>5</v>
      </c>
      <c r="C275" s="53" t="s">
        <v>293</v>
      </c>
      <c r="D275" s="54" t="s">
        <v>3556</v>
      </c>
    </row>
    <row r="276" spans="1:6" ht="75">
      <c r="A276" s="53">
        <v>21827215</v>
      </c>
      <c r="B276" s="53">
        <v>6</v>
      </c>
      <c r="C276" s="53" t="s">
        <v>294</v>
      </c>
      <c r="D276" s="54" t="s">
        <v>3931</v>
      </c>
    </row>
    <row r="277" spans="1:6" ht="90">
      <c r="A277" s="53">
        <v>21827215</v>
      </c>
      <c r="B277" s="53">
        <v>7</v>
      </c>
      <c r="C277" s="53" t="s">
        <v>295</v>
      </c>
      <c r="D277" s="54" t="s">
        <v>4153</v>
      </c>
    </row>
    <row r="278" spans="1:6" ht="90">
      <c r="A278" s="53">
        <v>22128201</v>
      </c>
      <c r="B278" s="53">
        <v>1</v>
      </c>
      <c r="C278" s="53" t="s">
        <v>296</v>
      </c>
      <c r="D278" s="54" t="s">
        <v>3916</v>
      </c>
    </row>
    <row r="279" spans="1:6" ht="75">
      <c r="A279" s="53">
        <v>22128201</v>
      </c>
      <c r="B279" s="53">
        <v>2</v>
      </c>
      <c r="C279" s="53" t="s">
        <v>297</v>
      </c>
      <c r="D279" s="54" t="s">
        <v>3340</v>
      </c>
    </row>
    <row r="280" spans="1:6" ht="195">
      <c r="A280" s="53">
        <v>22128201</v>
      </c>
      <c r="B280" s="53">
        <v>3</v>
      </c>
      <c r="C280" s="53" t="s">
        <v>298</v>
      </c>
      <c r="D280" s="54" t="s">
        <v>3385</v>
      </c>
    </row>
    <row r="281" spans="1:6" ht="150">
      <c r="A281" s="53">
        <v>22128201</v>
      </c>
      <c r="B281" s="53">
        <v>4</v>
      </c>
      <c r="C281" s="53" t="s">
        <v>299</v>
      </c>
      <c r="D281" s="54" t="s">
        <v>3338</v>
      </c>
      <c r="E281" s="55" t="s">
        <v>300</v>
      </c>
      <c r="F281" s="57">
        <v>11</v>
      </c>
    </row>
    <row r="282" spans="1:6" ht="150">
      <c r="A282" s="53">
        <v>22128201</v>
      </c>
      <c r="B282" s="53">
        <v>5</v>
      </c>
      <c r="C282" s="53" t="s">
        <v>301</v>
      </c>
      <c r="D282" s="54" t="s">
        <v>3396</v>
      </c>
    </row>
    <row r="283" spans="1:6" ht="90">
      <c r="A283" s="53">
        <v>22128201</v>
      </c>
      <c r="B283" s="53">
        <v>6</v>
      </c>
      <c r="C283" s="53" t="s">
        <v>302</v>
      </c>
      <c r="D283" s="57" t="s">
        <v>3372</v>
      </c>
    </row>
    <row r="284" spans="1:6" ht="150">
      <c r="A284" s="53">
        <v>22128201</v>
      </c>
      <c r="B284" s="53">
        <v>7</v>
      </c>
      <c r="C284" s="53" t="s">
        <v>303</v>
      </c>
      <c r="D284" s="54" t="s">
        <v>4169</v>
      </c>
    </row>
    <row r="285" spans="1:6" ht="45">
      <c r="A285" s="53">
        <v>22128201</v>
      </c>
      <c r="B285" s="53">
        <v>8</v>
      </c>
      <c r="C285" s="53" t="s">
        <v>304</v>
      </c>
      <c r="D285" s="54" t="s">
        <v>3369</v>
      </c>
    </row>
    <row r="286" spans="1:6" ht="165">
      <c r="A286" s="53">
        <v>22149151</v>
      </c>
      <c r="B286" s="53">
        <v>1</v>
      </c>
      <c r="C286" s="53" t="s">
        <v>305</v>
      </c>
      <c r="D286" s="54" t="s">
        <v>4136</v>
      </c>
    </row>
    <row r="287" spans="1:6" ht="180">
      <c r="A287" s="53">
        <v>22149151</v>
      </c>
      <c r="B287" s="53">
        <v>2</v>
      </c>
      <c r="C287" s="53" t="s">
        <v>306</v>
      </c>
      <c r="D287" s="54" t="s">
        <v>3373</v>
      </c>
    </row>
    <row r="288" spans="1:6" ht="90">
      <c r="A288" s="53">
        <v>22149151</v>
      </c>
      <c r="B288" s="53">
        <v>3</v>
      </c>
      <c r="C288" s="53" t="s">
        <v>307</v>
      </c>
      <c r="D288" s="54" t="s">
        <v>3349</v>
      </c>
    </row>
    <row r="289" spans="1:6" ht="225">
      <c r="A289" s="53">
        <v>22149151</v>
      </c>
      <c r="B289" s="53">
        <v>4</v>
      </c>
      <c r="C289" s="53" t="s">
        <v>308</v>
      </c>
      <c r="D289" s="54" t="s">
        <v>3374</v>
      </c>
    </row>
    <row r="290" spans="1:6" ht="90">
      <c r="A290" s="53">
        <v>22149151</v>
      </c>
      <c r="B290" s="53">
        <v>5</v>
      </c>
      <c r="C290" s="53" t="s">
        <v>309</v>
      </c>
      <c r="D290" s="54" t="s">
        <v>3327</v>
      </c>
    </row>
    <row r="291" spans="1:6" ht="210">
      <c r="A291" s="53">
        <v>22149151</v>
      </c>
      <c r="B291" s="53">
        <v>6</v>
      </c>
      <c r="C291" s="53" t="s">
        <v>310</v>
      </c>
      <c r="D291" s="54" t="s">
        <v>3326</v>
      </c>
    </row>
    <row r="292" spans="1:6" ht="75">
      <c r="A292" s="53">
        <v>22149151</v>
      </c>
      <c r="B292" s="53">
        <v>7</v>
      </c>
      <c r="C292" s="53" t="s">
        <v>311</v>
      </c>
      <c r="D292" s="54" t="s">
        <v>3617</v>
      </c>
    </row>
    <row r="293" spans="1:6" ht="240">
      <c r="A293" s="53">
        <v>22149151</v>
      </c>
      <c r="B293" s="53">
        <v>8</v>
      </c>
      <c r="C293" s="53" t="s">
        <v>312</v>
      </c>
      <c r="D293" s="54" t="s">
        <v>3333</v>
      </c>
    </row>
    <row r="294" spans="1:6" ht="120">
      <c r="A294" s="53">
        <v>22149151</v>
      </c>
      <c r="B294" s="53">
        <v>9</v>
      </c>
      <c r="C294" s="53" t="s">
        <v>313</v>
      </c>
      <c r="D294" s="54" t="s">
        <v>3375</v>
      </c>
    </row>
    <row r="295" spans="1:6" ht="45">
      <c r="A295" s="53">
        <v>22149151</v>
      </c>
      <c r="B295" s="53">
        <v>10</v>
      </c>
      <c r="C295" s="53" t="s">
        <v>314</v>
      </c>
      <c r="D295" s="54" t="s">
        <v>3446</v>
      </c>
      <c r="E295" s="55" t="s">
        <v>315</v>
      </c>
      <c r="F295" s="57" t="s">
        <v>3964</v>
      </c>
    </row>
    <row r="296" spans="1:6" ht="120">
      <c r="A296" s="53">
        <v>22149151</v>
      </c>
      <c r="B296" s="53">
        <v>11</v>
      </c>
      <c r="C296" s="53" t="s">
        <v>316</v>
      </c>
      <c r="D296" s="54" t="s">
        <v>3375</v>
      </c>
    </row>
    <row r="297" spans="1:6" ht="60">
      <c r="A297" s="53">
        <v>22149151</v>
      </c>
      <c r="B297" s="53">
        <v>12</v>
      </c>
      <c r="C297" s="53" t="s">
        <v>317</v>
      </c>
      <c r="D297" s="54" t="s">
        <v>3556</v>
      </c>
    </row>
    <row r="298" spans="1:6" ht="90">
      <c r="A298" s="53">
        <v>22759198</v>
      </c>
      <c r="B298" s="53">
        <v>1</v>
      </c>
      <c r="C298" s="53" t="s">
        <v>318</v>
      </c>
      <c r="D298" s="54" t="s">
        <v>3916</v>
      </c>
    </row>
    <row r="299" spans="1:6" ht="105">
      <c r="A299" s="53">
        <v>22759198</v>
      </c>
      <c r="B299" s="53">
        <v>2</v>
      </c>
      <c r="C299" s="53" t="s">
        <v>319</v>
      </c>
      <c r="D299" s="54" t="s">
        <v>3912</v>
      </c>
    </row>
    <row r="300" spans="1:6" ht="165">
      <c r="A300" s="53">
        <v>22759198</v>
      </c>
      <c r="B300" s="53">
        <v>3</v>
      </c>
      <c r="C300" s="53" t="s">
        <v>320</v>
      </c>
      <c r="D300" s="54">
        <v>11</v>
      </c>
    </row>
    <row r="301" spans="1:6" ht="120">
      <c r="A301" s="53">
        <v>22759198</v>
      </c>
      <c r="B301" s="53">
        <v>4</v>
      </c>
      <c r="C301" s="53" t="s">
        <v>321</v>
      </c>
      <c r="D301" s="54" t="s">
        <v>3382</v>
      </c>
    </row>
    <row r="302" spans="1:6" ht="120">
      <c r="A302" s="53">
        <v>22759198</v>
      </c>
      <c r="B302" s="53">
        <v>5</v>
      </c>
      <c r="C302" s="53" t="s">
        <v>322</v>
      </c>
      <c r="D302" s="54" t="s">
        <v>3917</v>
      </c>
    </row>
    <row r="303" spans="1:6" ht="60">
      <c r="A303" s="53">
        <v>22759198</v>
      </c>
      <c r="B303" s="53">
        <v>6</v>
      </c>
      <c r="C303" s="53" t="s">
        <v>323</v>
      </c>
      <c r="D303" s="54" t="s">
        <v>3351</v>
      </c>
    </row>
    <row r="304" spans="1:6" ht="45">
      <c r="A304" s="53">
        <v>22759198</v>
      </c>
      <c r="B304" s="53">
        <v>7</v>
      </c>
      <c r="C304" s="53" t="s">
        <v>324</v>
      </c>
      <c r="D304" s="54" t="s">
        <v>3328</v>
      </c>
    </row>
    <row r="305" spans="1:4" ht="90">
      <c r="A305" s="53">
        <v>22759198</v>
      </c>
      <c r="B305" s="53">
        <v>8</v>
      </c>
      <c r="C305" s="53" t="s">
        <v>325</v>
      </c>
      <c r="D305" s="54" t="s">
        <v>3386</v>
      </c>
    </row>
    <row r="306" spans="1:4" ht="45">
      <c r="A306" s="53">
        <v>22759198</v>
      </c>
      <c r="B306" s="53">
        <v>9</v>
      </c>
      <c r="C306" s="53" t="s">
        <v>326</v>
      </c>
      <c r="D306" s="54" t="s">
        <v>3577</v>
      </c>
    </row>
    <row r="307" spans="1:4" ht="60">
      <c r="A307" s="53">
        <v>22759198</v>
      </c>
      <c r="B307" s="53">
        <v>10</v>
      </c>
      <c r="C307" s="53" t="s">
        <v>327</v>
      </c>
      <c r="D307" s="54" t="s">
        <v>3364</v>
      </c>
    </row>
    <row r="308" spans="1:4" ht="105">
      <c r="A308" s="53">
        <v>22759198</v>
      </c>
      <c r="B308" s="53">
        <v>11</v>
      </c>
      <c r="C308" s="53" t="s">
        <v>328</v>
      </c>
      <c r="D308" s="54" t="s">
        <v>3368</v>
      </c>
    </row>
    <row r="309" spans="1:4" ht="30">
      <c r="A309" s="53">
        <v>22759198</v>
      </c>
      <c r="B309" s="53">
        <v>12</v>
      </c>
      <c r="C309" s="53" t="s">
        <v>329</v>
      </c>
      <c r="D309" s="54" t="s">
        <v>3333</v>
      </c>
    </row>
    <row r="310" spans="1:4" ht="60">
      <c r="A310" s="76">
        <v>22759198</v>
      </c>
      <c r="B310" s="53">
        <v>13</v>
      </c>
      <c r="C310" s="53" t="s">
        <v>330</v>
      </c>
      <c r="D310" s="54" t="s">
        <v>3359</v>
      </c>
    </row>
    <row r="311" spans="1:4" ht="90">
      <c r="A311" s="76">
        <v>22759198</v>
      </c>
      <c r="B311" s="53">
        <v>14</v>
      </c>
      <c r="C311" s="53" t="s">
        <v>331</v>
      </c>
      <c r="D311" s="54" t="s">
        <v>3387</v>
      </c>
    </row>
    <row r="312" spans="1:4" ht="45">
      <c r="A312" s="76">
        <v>22759198</v>
      </c>
      <c r="B312" s="53">
        <v>15</v>
      </c>
      <c r="C312" s="55" t="s">
        <v>332</v>
      </c>
      <c r="D312" s="57" t="s">
        <v>4170</v>
      </c>
    </row>
    <row r="313" spans="1:4" ht="90">
      <c r="A313" s="53">
        <v>23126367</v>
      </c>
      <c r="B313" s="53">
        <v>1</v>
      </c>
      <c r="C313" s="53" t="s">
        <v>333</v>
      </c>
      <c r="D313" s="54" t="s">
        <v>4162</v>
      </c>
    </row>
    <row r="314" spans="1:4" ht="90">
      <c r="A314" s="53">
        <v>23126367</v>
      </c>
      <c r="B314" s="53">
        <v>2</v>
      </c>
      <c r="C314" s="53" t="s">
        <v>334</v>
      </c>
      <c r="D314" s="54" t="s">
        <v>4171</v>
      </c>
    </row>
    <row r="315" spans="1:4" ht="75">
      <c r="A315" s="53">
        <v>23126367</v>
      </c>
      <c r="B315" s="53">
        <v>3</v>
      </c>
      <c r="C315" s="53" t="s">
        <v>335</v>
      </c>
      <c r="D315" s="54" t="s">
        <v>3327</v>
      </c>
    </row>
    <row r="316" spans="1:4" ht="45">
      <c r="A316" s="53">
        <v>23126367</v>
      </c>
      <c r="B316" s="53">
        <v>4</v>
      </c>
      <c r="C316" s="53" t="s">
        <v>336</v>
      </c>
      <c r="D316" s="54" t="s">
        <v>3326</v>
      </c>
    </row>
    <row r="317" spans="1:4" ht="150">
      <c r="A317" s="53">
        <v>23126367</v>
      </c>
      <c r="B317" s="53">
        <v>5</v>
      </c>
      <c r="C317" s="53" t="s">
        <v>337</v>
      </c>
      <c r="D317" s="54" t="s">
        <v>3338</v>
      </c>
    </row>
    <row r="318" spans="1:4" ht="75">
      <c r="A318" s="53">
        <v>23126367</v>
      </c>
      <c r="B318" s="53">
        <v>6</v>
      </c>
      <c r="C318" s="53" t="s">
        <v>338</v>
      </c>
      <c r="D318" s="54" t="s">
        <v>3372</v>
      </c>
    </row>
    <row r="319" spans="1:4" ht="75">
      <c r="A319" s="53">
        <v>23126367</v>
      </c>
      <c r="B319" s="53">
        <v>7</v>
      </c>
      <c r="C319" s="53" t="s">
        <v>339</v>
      </c>
      <c r="D319" s="54" t="s">
        <v>3333</v>
      </c>
    </row>
    <row r="320" spans="1:4" ht="150">
      <c r="A320" s="53">
        <v>23126367</v>
      </c>
      <c r="B320" s="53">
        <v>8</v>
      </c>
      <c r="C320" s="53" t="s">
        <v>340</v>
      </c>
      <c r="D320" s="54" t="s">
        <v>4172</v>
      </c>
    </row>
    <row r="321" spans="1:4" ht="75">
      <c r="A321" s="53">
        <v>23126367</v>
      </c>
      <c r="B321" s="53">
        <v>9</v>
      </c>
      <c r="C321" s="53" t="s">
        <v>341</v>
      </c>
      <c r="D321" s="54" t="s">
        <v>3388</v>
      </c>
    </row>
    <row r="322" spans="1:4" ht="90">
      <c r="A322" s="53">
        <v>23126367</v>
      </c>
      <c r="B322" s="53">
        <v>10</v>
      </c>
      <c r="C322" s="53" t="s">
        <v>342</v>
      </c>
      <c r="D322" s="54" t="s">
        <v>4173</v>
      </c>
    </row>
    <row r="323" spans="1:4" ht="90">
      <c r="A323" s="53">
        <v>23677858</v>
      </c>
      <c r="B323" s="53">
        <v>1</v>
      </c>
      <c r="C323" s="53" t="s">
        <v>343</v>
      </c>
      <c r="D323" s="54" t="s">
        <v>4151</v>
      </c>
    </row>
    <row r="324" spans="1:4" ht="165">
      <c r="A324" s="53">
        <v>23677858</v>
      </c>
      <c r="B324" s="53">
        <v>2</v>
      </c>
      <c r="C324" s="53" t="s">
        <v>344</v>
      </c>
      <c r="D324" s="54" t="s">
        <v>3389</v>
      </c>
    </row>
    <row r="325" spans="1:4" ht="120">
      <c r="A325" s="53">
        <v>23677858</v>
      </c>
      <c r="B325" s="53">
        <v>3</v>
      </c>
      <c r="C325" s="53" t="s">
        <v>345</v>
      </c>
      <c r="D325" s="54" t="s">
        <v>3376</v>
      </c>
    </row>
    <row r="326" spans="1:4" ht="60">
      <c r="A326" s="53">
        <v>23677858</v>
      </c>
      <c r="B326" s="53">
        <v>4</v>
      </c>
      <c r="C326" s="53" t="s">
        <v>346</v>
      </c>
      <c r="D326" s="54" t="s">
        <v>3617</v>
      </c>
    </row>
    <row r="327" spans="1:4" ht="90">
      <c r="A327" s="53">
        <v>23677858</v>
      </c>
      <c r="B327" s="53">
        <v>5</v>
      </c>
      <c r="C327" s="53" t="s">
        <v>347</v>
      </c>
      <c r="D327" s="54" t="s">
        <v>3917</v>
      </c>
    </row>
    <row r="328" spans="1:4" ht="120">
      <c r="A328" s="53">
        <v>23677858</v>
      </c>
      <c r="B328" s="53">
        <v>6</v>
      </c>
      <c r="C328" s="53" t="s">
        <v>348</v>
      </c>
      <c r="D328" s="54" t="s">
        <v>3377</v>
      </c>
    </row>
    <row r="329" spans="1:4" ht="90">
      <c r="A329" s="53">
        <v>23677858</v>
      </c>
      <c r="B329" s="53">
        <v>7</v>
      </c>
      <c r="C329" s="53" t="s">
        <v>349</v>
      </c>
      <c r="D329" s="54" t="s">
        <v>4174</v>
      </c>
    </row>
    <row r="330" spans="1:4" ht="45">
      <c r="A330" s="53">
        <v>23677858</v>
      </c>
      <c r="B330" s="53">
        <v>8</v>
      </c>
      <c r="C330" s="53" t="s">
        <v>350</v>
      </c>
      <c r="D330" s="54" t="s">
        <v>3556</v>
      </c>
    </row>
    <row r="331" spans="1:4" ht="90">
      <c r="A331" s="53">
        <v>23677858</v>
      </c>
      <c r="B331" s="53">
        <v>9</v>
      </c>
      <c r="C331" s="53" t="s">
        <v>351</v>
      </c>
      <c r="D331" s="54" t="s">
        <v>3869</v>
      </c>
    </row>
    <row r="332" spans="1:4" ht="135">
      <c r="A332" s="53">
        <v>23677858</v>
      </c>
      <c r="B332" s="53">
        <v>10</v>
      </c>
      <c r="C332" s="53" t="s">
        <v>352</v>
      </c>
      <c r="D332" s="54" t="s">
        <v>4175</v>
      </c>
    </row>
    <row r="333" spans="1:4" ht="60">
      <c r="A333" s="53">
        <v>23720136</v>
      </c>
      <c r="B333" s="53">
        <v>1</v>
      </c>
      <c r="C333" s="53" t="s">
        <v>353</v>
      </c>
      <c r="D333" s="54" t="s">
        <v>3375</v>
      </c>
    </row>
    <row r="334" spans="1:4" ht="120">
      <c r="A334" s="53">
        <v>23720136</v>
      </c>
      <c r="B334" s="53">
        <v>2</v>
      </c>
      <c r="C334" s="53" t="s">
        <v>354</v>
      </c>
      <c r="D334" s="54" t="s">
        <v>3910</v>
      </c>
    </row>
    <row r="335" spans="1:4" ht="150">
      <c r="A335" s="53">
        <v>23720136</v>
      </c>
      <c r="B335" s="53">
        <v>3</v>
      </c>
      <c r="C335" s="53" t="s">
        <v>355</v>
      </c>
      <c r="D335" s="54" t="s">
        <v>3326</v>
      </c>
    </row>
    <row r="336" spans="1:4" ht="75">
      <c r="A336" s="53">
        <v>23720136</v>
      </c>
      <c r="B336" s="53">
        <v>4</v>
      </c>
      <c r="C336" s="53" t="s">
        <v>356</v>
      </c>
      <c r="D336" s="54" t="s">
        <v>3649</v>
      </c>
    </row>
    <row r="337" spans="1:6" ht="30">
      <c r="A337" s="53">
        <v>23720136</v>
      </c>
      <c r="B337" s="53">
        <v>5</v>
      </c>
      <c r="C337" s="53" t="s">
        <v>357</v>
      </c>
      <c r="D337" s="54" t="s">
        <v>3917</v>
      </c>
    </row>
    <row r="338" spans="1:6" ht="135">
      <c r="A338" s="53">
        <v>23720136</v>
      </c>
      <c r="B338" s="53">
        <v>6</v>
      </c>
      <c r="C338" s="53" t="s">
        <v>358</v>
      </c>
      <c r="D338" s="54" t="s">
        <v>3328</v>
      </c>
    </row>
    <row r="339" spans="1:6" ht="135">
      <c r="A339" s="53">
        <v>23720136</v>
      </c>
      <c r="B339" s="53">
        <v>7</v>
      </c>
      <c r="C339" s="53" t="s">
        <v>359</v>
      </c>
      <c r="D339" s="54" t="s">
        <v>3358</v>
      </c>
    </row>
    <row r="340" spans="1:6" ht="45">
      <c r="A340" s="53">
        <v>23720136</v>
      </c>
      <c r="B340" s="53">
        <v>8</v>
      </c>
      <c r="C340" s="53" t="s">
        <v>360</v>
      </c>
      <c r="D340" s="54" t="s">
        <v>3446</v>
      </c>
    </row>
    <row r="341" spans="1:6" ht="120">
      <c r="A341" s="53">
        <v>23720136</v>
      </c>
      <c r="B341" s="53">
        <v>9</v>
      </c>
      <c r="C341" s="53" t="s">
        <v>361</v>
      </c>
      <c r="D341" s="54" t="s">
        <v>3911</v>
      </c>
    </row>
    <row r="342" spans="1:6" ht="60">
      <c r="A342" s="53">
        <v>23720136</v>
      </c>
      <c r="B342" s="53">
        <v>10</v>
      </c>
      <c r="C342" s="53" t="s">
        <v>362</v>
      </c>
      <c r="D342" s="54" t="s">
        <v>3375</v>
      </c>
    </row>
    <row r="343" spans="1:6" ht="45">
      <c r="A343" s="53">
        <v>23720136</v>
      </c>
      <c r="B343" s="53">
        <v>11</v>
      </c>
      <c r="C343" s="53" t="s">
        <v>363</v>
      </c>
      <c r="D343" s="54" t="s">
        <v>3442</v>
      </c>
    </row>
    <row r="344" spans="1:6" ht="60">
      <c r="A344" s="53">
        <v>24472406</v>
      </c>
      <c r="B344" s="53">
        <v>1</v>
      </c>
      <c r="C344" s="53" t="s">
        <v>364</v>
      </c>
      <c r="D344" s="54" t="s">
        <v>3375</v>
      </c>
    </row>
    <row r="345" spans="1:6" ht="105">
      <c r="A345" s="53">
        <v>24472406</v>
      </c>
      <c r="B345" s="53">
        <v>2</v>
      </c>
      <c r="C345" s="53" t="s">
        <v>365</v>
      </c>
      <c r="D345" s="54" t="s">
        <v>3995</v>
      </c>
    </row>
    <row r="346" spans="1:6" ht="165">
      <c r="A346" s="53">
        <v>24472406</v>
      </c>
      <c r="B346" s="53">
        <v>3</v>
      </c>
      <c r="C346" s="53" t="s">
        <v>366</v>
      </c>
      <c r="D346" s="54">
        <v>11</v>
      </c>
    </row>
    <row r="347" spans="1:6" ht="45">
      <c r="A347" s="53">
        <v>24472406</v>
      </c>
      <c r="B347" s="53">
        <v>4</v>
      </c>
      <c r="C347" s="53" t="s">
        <v>367</v>
      </c>
      <c r="D347" s="54" t="s">
        <v>3326</v>
      </c>
    </row>
    <row r="348" spans="1:6" ht="75">
      <c r="A348" s="53">
        <v>24472406</v>
      </c>
      <c r="B348" s="53">
        <v>5</v>
      </c>
      <c r="C348" s="53" t="s">
        <v>368</v>
      </c>
      <c r="D348" s="54" t="s">
        <v>3378</v>
      </c>
    </row>
    <row r="349" spans="1:6" ht="165">
      <c r="A349" s="53">
        <v>24472406</v>
      </c>
      <c r="B349" s="53">
        <v>6</v>
      </c>
      <c r="C349" s="53" t="s">
        <v>369</v>
      </c>
      <c r="D349" s="54" t="s">
        <v>3390</v>
      </c>
      <c r="E349" s="55" t="s">
        <v>370</v>
      </c>
      <c r="F349" s="57" t="s">
        <v>3401</v>
      </c>
    </row>
    <row r="350" spans="1:6" ht="105">
      <c r="A350" s="53">
        <v>24472406</v>
      </c>
      <c r="B350" s="53">
        <v>7</v>
      </c>
      <c r="C350" s="53" t="s">
        <v>371</v>
      </c>
      <c r="D350" s="54" t="s">
        <v>3338</v>
      </c>
    </row>
    <row r="351" spans="1:6" ht="75">
      <c r="A351" s="53">
        <v>24472406</v>
      </c>
      <c r="B351" s="53">
        <v>8</v>
      </c>
      <c r="C351" s="53" t="s">
        <v>372</v>
      </c>
      <c r="D351" s="54" t="s">
        <v>3338</v>
      </c>
      <c r="E351" s="55" t="s">
        <v>373</v>
      </c>
      <c r="F351" s="57" t="s">
        <v>3518</v>
      </c>
    </row>
    <row r="352" spans="1:6" ht="75">
      <c r="A352" s="53">
        <v>24472406</v>
      </c>
      <c r="B352" s="53">
        <v>9</v>
      </c>
      <c r="C352" s="53" t="s">
        <v>374</v>
      </c>
      <c r="D352" s="54" t="s">
        <v>3990</v>
      </c>
    </row>
    <row r="353" spans="1:6" ht="75">
      <c r="A353" s="53">
        <v>24472406</v>
      </c>
      <c r="B353" s="53">
        <v>10</v>
      </c>
      <c r="C353" s="53" t="s">
        <v>375</v>
      </c>
      <c r="D353" s="54" t="s">
        <v>3971</v>
      </c>
      <c r="E353" s="55" t="s">
        <v>376</v>
      </c>
      <c r="F353" s="57" t="s">
        <v>3518</v>
      </c>
    </row>
    <row r="354" spans="1:6" ht="75">
      <c r="A354" s="53">
        <v>24472406</v>
      </c>
      <c r="B354" s="53">
        <v>11</v>
      </c>
      <c r="C354" s="53" t="s">
        <v>377</v>
      </c>
      <c r="D354" s="54" t="s">
        <v>3369</v>
      </c>
    </row>
    <row r="355" spans="1:6" ht="45">
      <c r="A355" s="53">
        <v>24472406</v>
      </c>
      <c r="B355" s="53">
        <v>12</v>
      </c>
      <c r="C355" s="53" t="s">
        <v>378</v>
      </c>
      <c r="D355" s="54" t="s">
        <v>3784</v>
      </c>
    </row>
    <row r="356" spans="1:6" ht="60">
      <c r="A356" s="53">
        <v>2783702</v>
      </c>
      <c r="B356" s="53">
        <v>1</v>
      </c>
      <c r="C356" s="53" t="s">
        <v>379</v>
      </c>
      <c r="D356" s="54" t="s">
        <v>3369</v>
      </c>
    </row>
    <row r="357" spans="1:6" ht="90">
      <c r="A357" s="53">
        <v>2783702</v>
      </c>
      <c r="B357" s="53">
        <v>2</v>
      </c>
      <c r="C357" s="53" t="s">
        <v>380</v>
      </c>
      <c r="D357" s="54" t="s">
        <v>3326</v>
      </c>
    </row>
    <row r="358" spans="1:6" ht="60">
      <c r="A358" s="53">
        <v>2783702</v>
      </c>
      <c r="B358" s="53">
        <v>3</v>
      </c>
      <c r="C358" s="53" t="s">
        <v>381</v>
      </c>
      <c r="D358" s="54" t="s">
        <v>3649</v>
      </c>
    </row>
    <row r="359" spans="1:6" ht="75">
      <c r="A359" s="53">
        <v>2783702</v>
      </c>
      <c r="B359" s="53">
        <v>4</v>
      </c>
      <c r="C359" s="53" t="s">
        <v>382</v>
      </c>
      <c r="D359" s="54" t="s">
        <v>3917</v>
      </c>
    </row>
    <row r="360" spans="1:6" ht="60">
      <c r="A360" s="53">
        <v>2783702</v>
      </c>
      <c r="B360" s="53">
        <v>5</v>
      </c>
      <c r="C360" s="53" t="s">
        <v>383</v>
      </c>
      <c r="D360" s="54" t="s">
        <v>3649</v>
      </c>
    </row>
    <row r="361" spans="1:6" ht="75">
      <c r="A361" s="53">
        <v>2783702</v>
      </c>
      <c r="B361" s="53">
        <v>6</v>
      </c>
      <c r="C361" s="53" t="s">
        <v>384</v>
      </c>
      <c r="D361" s="54" t="s">
        <v>3577</v>
      </c>
    </row>
    <row r="362" spans="1:6" ht="75">
      <c r="A362" s="53">
        <v>2783702</v>
      </c>
      <c r="B362" s="53">
        <v>7</v>
      </c>
      <c r="C362" s="53" t="s">
        <v>385</v>
      </c>
      <c r="D362" s="54" t="s">
        <v>3379</v>
      </c>
    </row>
    <row r="363" spans="1:6" ht="105">
      <c r="A363" s="53">
        <v>2783702</v>
      </c>
      <c r="B363" s="53">
        <v>8</v>
      </c>
      <c r="C363" s="53" t="s">
        <v>386</v>
      </c>
      <c r="D363" s="54" t="s">
        <v>3369</v>
      </c>
    </row>
    <row r="364" spans="1:6" ht="45">
      <c r="A364" s="53">
        <v>2783702</v>
      </c>
      <c r="B364" s="53">
        <v>9</v>
      </c>
      <c r="C364" s="53" t="s">
        <v>387</v>
      </c>
      <c r="D364" s="54" t="s">
        <v>3369</v>
      </c>
    </row>
    <row r="365" spans="1:6" ht="60">
      <c r="A365" s="53">
        <v>3890590</v>
      </c>
      <c r="B365" s="53">
        <v>1</v>
      </c>
      <c r="C365" s="53" t="s">
        <v>388</v>
      </c>
      <c r="D365" s="54" t="s">
        <v>3369</v>
      </c>
    </row>
    <row r="366" spans="1:6" ht="150">
      <c r="A366" s="53">
        <v>3890590</v>
      </c>
      <c r="B366" s="53">
        <v>2</v>
      </c>
      <c r="C366" s="53" t="s">
        <v>389</v>
      </c>
      <c r="D366" s="54" t="s">
        <v>3326</v>
      </c>
    </row>
    <row r="367" spans="1:6" ht="210">
      <c r="A367" s="53">
        <v>3890590</v>
      </c>
      <c r="B367" s="53">
        <v>3</v>
      </c>
      <c r="C367" s="53" t="s">
        <v>390</v>
      </c>
      <c r="D367" s="54" t="s">
        <v>3936</v>
      </c>
    </row>
    <row r="368" spans="1:6" ht="60">
      <c r="A368" s="53">
        <v>3890590</v>
      </c>
      <c r="B368" s="53">
        <v>4</v>
      </c>
      <c r="C368" s="53" t="s">
        <v>391</v>
      </c>
      <c r="D368" s="54" t="s">
        <v>3417</v>
      </c>
    </row>
    <row r="369" spans="1:4" ht="90">
      <c r="A369" s="53">
        <v>3890590</v>
      </c>
      <c r="B369" s="53">
        <v>5</v>
      </c>
      <c r="C369" s="53" t="s">
        <v>392</v>
      </c>
      <c r="D369" s="54" t="s">
        <v>3364</v>
      </c>
    </row>
    <row r="370" spans="1:4" ht="90">
      <c r="A370" s="53">
        <v>3890590</v>
      </c>
      <c r="B370" s="53">
        <v>6</v>
      </c>
      <c r="C370" s="53" t="s">
        <v>393</v>
      </c>
      <c r="D370" s="54" t="s">
        <v>3940</v>
      </c>
    </row>
    <row r="371" spans="1:4" ht="135">
      <c r="A371" s="53">
        <v>3890590</v>
      </c>
      <c r="B371" s="53">
        <v>7</v>
      </c>
      <c r="C371" s="53" t="s">
        <v>394</v>
      </c>
      <c r="D371" s="54" t="s">
        <v>3364</v>
      </c>
    </row>
    <row r="372" spans="1:4" ht="135">
      <c r="A372" s="53">
        <v>3890590</v>
      </c>
      <c r="B372" s="53">
        <v>8</v>
      </c>
      <c r="C372" s="53" t="s">
        <v>395</v>
      </c>
      <c r="D372" s="54" t="s">
        <v>3359</v>
      </c>
    </row>
    <row r="373" spans="1:4" ht="120">
      <c r="A373" s="53">
        <v>3890590</v>
      </c>
      <c r="B373" s="53">
        <v>9</v>
      </c>
      <c r="C373" s="53" t="s">
        <v>396</v>
      </c>
      <c r="D373" s="54" t="s">
        <v>3632</v>
      </c>
    </row>
    <row r="374" spans="1:4" ht="60">
      <c r="A374" s="53">
        <v>8364260</v>
      </c>
      <c r="B374" s="53">
        <v>1</v>
      </c>
      <c r="C374" s="53" t="s">
        <v>397</v>
      </c>
      <c r="D374" s="54" t="s">
        <v>3369</v>
      </c>
    </row>
    <row r="375" spans="1:4" ht="105">
      <c r="A375" s="53">
        <v>8364260</v>
      </c>
      <c r="B375" s="53">
        <v>2</v>
      </c>
      <c r="C375" s="53" t="s">
        <v>398</v>
      </c>
      <c r="D375" s="85" t="s">
        <v>3393</v>
      </c>
    </row>
    <row r="376" spans="1:4" ht="60">
      <c r="A376" s="53">
        <v>8364260</v>
      </c>
      <c r="B376" s="53">
        <v>3</v>
      </c>
      <c r="C376" s="53" t="s">
        <v>399</v>
      </c>
      <c r="D376" s="54" t="s">
        <v>3327</v>
      </c>
    </row>
    <row r="377" spans="1:4" ht="105">
      <c r="A377" s="53">
        <v>8364260</v>
      </c>
      <c r="B377" s="53">
        <v>4</v>
      </c>
      <c r="C377" s="53" t="s">
        <v>400</v>
      </c>
      <c r="D377" s="54" t="s">
        <v>3341</v>
      </c>
    </row>
    <row r="378" spans="1:4" ht="45">
      <c r="A378" s="53">
        <v>8364260</v>
      </c>
      <c r="B378" s="53">
        <v>5</v>
      </c>
      <c r="C378" s="53" t="s">
        <v>401</v>
      </c>
      <c r="D378" s="54" t="s">
        <v>3327</v>
      </c>
    </row>
    <row r="379" spans="1:4" ht="45">
      <c r="A379" s="53">
        <v>8364260</v>
      </c>
      <c r="B379" s="53">
        <v>6</v>
      </c>
      <c r="C379" s="53" t="s">
        <v>402</v>
      </c>
      <c r="D379" s="54">
        <v>11</v>
      </c>
    </row>
    <row r="380" spans="1:4" ht="60">
      <c r="A380" s="53">
        <v>8364260</v>
      </c>
      <c r="B380" s="53">
        <v>7</v>
      </c>
      <c r="C380" s="53" t="s">
        <v>403</v>
      </c>
      <c r="D380" s="54" t="s">
        <v>3327</v>
      </c>
    </row>
    <row r="381" spans="1:4" ht="90">
      <c r="A381" s="53">
        <v>8364260</v>
      </c>
      <c r="B381" s="53">
        <v>8</v>
      </c>
      <c r="C381" s="53" t="s">
        <v>404</v>
      </c>
      <c r="D381" s="54" t="s">
        <v>3357</v>
      </c>
    </row>
    <row r="382" spans="1:4" ht="150">
      <c r="A382" s="53">
        <v>8364260</v>
      </c>
      <c r="B382" s="53">
        <v>9</v>
      </c>
      <c r="C382" s="53" t="s">
        <v>405</v>
      </c>
      <c r="D382" s="54" t="s">
        <v>3368</v>
      </c>
    </row>
    <row r="383" spans="1:4" ht="60">
      <c r="A383" s="53">
        <v>8364260</v>
      </c>
      <c r="B383" s="53">
        <v>10</v>
      </c>
      <c r="C383" s="53" t="s">
        <v>406</v>
      </c>
      <c r="D383" s="54" t="s">
        <v>3358</v>
      </c>
    </row>
    <row r="384" spans="1:4" ht="135">
      <c r="A384" s="53">
        <v>8364260</v>
      </c>
      <c r="B384" s="53">
        <v>11</v>
      </c>
      <c r="C384" s="53" t="s">
        <v>407</v>
      </c>
      <c r="D384" s="54" t="s">
        <v>3368</v>
      </c>
    </row>
    <row r="385" spans="1:6" ht="105">
      <c r="A385" s="53">
        <v>8364260</v>
      </c>
      <c r="B385" s="53">
        <v>12</v>
      </c>
      <c r="C385" s="53" t="s">
        <v>408</v>
      </c>
      <c r="D385" s="54" t="s">
        <v>3391</v>
      </c>
    </row>
    <row r="386" spans="1:6" ht="45">
      <c r="A386" s="53">
        <v>8554942</v>
      </c>
      <c r="B386" s="53">
        <v>1</v>
      </c>
      <c r="C386" s="53" t="s">
        <v>409</v>
      </c>
      <c r="D386" s="54" t="s">
        <v>3369</v>
      </c>
    </row>
    <row r="387" spans="1:6" ht="90">
      <c r="A387" s="53">
        <v>8554942</v>
      </c>
      <c r="B387" s="53">
        <v>2</v>
      </c>
      <c r="C387" s="53" t="s">
        <v>410</v>
      </c>
      <c r="D387" s="54" t="s">
        <v>4176</v>
      </c>
    </row>
    <row r="388" spans="1:6" ht="165">
      <c r="A388" s="53">
        <v>8554942</v>
      </c>
      <c r="B388" s="53">
        <v>3</v>
      </c>
      <c r="C388" s="53" t="s">
        <v>411</v>
      </c>
      <c r="D388" s="54" t="s">
        <v>3326</v>
      </c>
    </row>
    <row r="389" spans="1:6" ht="210">
      <c r="A389" s="53">
        <v>8554942</v>
      </c>
      <c r="B389" s="53">
        <v>4</v>
      </c>
      <c r="C389" s="53" t="s">
        <v>412</v>
      </c>
      <c r="D389" s="54" t="s">
        <v>3917</v>
      </c>
    </row>
    <row r="390" spans="1:6" ht="75">
      <c r="A390" s="53">
        <v>8554942</v>
      </c>
      <c r="B390" s="53">
        <v>5</v>
      </c>
      <c r="C390" s="53" t="s">
        <v>413</v>
      </c>
      <c r="D390" s="54" t="s">
        <v>3327</v>
      </c>
    </row>
    <row r="391" spans="1:6" ht="60">
      <c r="A391" s="76">
        <v>8554942</v>
      </c>
      <c r="B391" s="53">
        <v>6</v>
      </c>
      <c r="C391" s="53" t="s">
        <v>414</v>
      </c>
      <c r="D391" s="54" t="s">
        <v>3835</v>
      </c>
    </row>
    <row r="392" spans="1:6" ht="60">
      <c r="A392" s="53">
        <v>8554942</v>
      </c>
      <c r="B392" s="53">
        <v>7</v>
      </c>
      <c r="C392" s="53" t="s">
        <v>415</v>
      </c>
      <c r="D392" s="54" t="s">
        <v>3617</v>
      </c>
    </row>
    <row r="393" spans="1:6" ht="135">
      <c r="A393" s="53">
        <v>8554942</v>
      </c>
      <c r="B393" s="53">
        <v>8</v>
      </c>
      <c r="C393" s="53" t="s">
        <v>416</v>
      </c>
      <c r="D393" s="54" t="s">
        <v>3379</v>
      </c>
      <c r="E393" s="55" t="s">
        <v>417</v>
      </c>
      <c r="F393" s="57" t="s">
        <v>3521</v>
      </c>
    </row>
    <row r="394" spans="1:6" ht="120">
      <c r="A394" s="53">
        <v>8554942</v>
      </c>
      <c r="B394" s="53">
        <v>9</v>
      </c>
      <c r="C394" s="53" t="s">
        <v>418</v>
      </c>
      <c r="D394" s="54" t="s">
        <v>3570</v>
      </c>
      <c r="E394" s="55" t="s">
        <v>419</v>
      </c>
      <c r="F394" s="57" t="s">
        <v>3957</v>
      </c>
    </row>
    <row r="395" spans="1:6" ht="105">
      <c r="A395" s="53">
        <v>8554942</v>
      </c>
      <c r="B395" s="53">
        <v>10</v>
      </c>
      <c r="C395" s="53" t="s">
        <v>420</v>
      </c>
      <c r="D395" s="54" t="s">
        <v>3600</v>
      </c>
    </row>
    <row r="396" spans="1:6" ht="90">
      <c r="A396" s="53">
        <v>8554942</v>
      </c>
      <c r="B396" s="53">
        <v>11</v>
      </c>
      <c r="C396" s="53" t="s">
        <v>421</v>
      </c>
      <c r="D396" s="54" t="s">
        <v>3351</v>
      </c>
    </row>
    <row r="397" spans="1:6" ht="75">
      <c r="A397" s="53">
        <v>8728348</v>
      </c>
      <c r="B397" s="53">
        <v>1</v>
      </c>
      <c r="C397" s="53" t="s">
        <v>422</v>
      </c>
      <c r="D397" s="54" t="s">
        <v>3916</v>
      </c>
    </row>
    <row r="398" spans="1:6" ht="165">
      <c r="A398" s="53">
        <v>8728348</v>
      </c>
      <c r="B398" s="53">
        <v>2</v>
      </c>
      <c r="C398" s="53" t="s">
        <v>423</v>
      </c>
      <c r="D398" s="54" t="s">
        <v>3912</v>
      </c>
    </row>
    <row r="399" spans="1:6" ht="90">
      <c r="A399" s="53">
        <v>8728348</v>
      </c>
      <c r="B399" s="53">
        <v>3</v>
      </c>
      <c r="C399" s="53" t="s">
        <v>424</v>
      </c>
      <c r="D399" s="54" t="s">
        <v>3327</v>
      </c>
    </row>
    <row r="400" spans="1:6" ht="105">
      <c r="A400" s="53">
        <v>8728348</v>
      </c>
      <c r="B400" s="53">
        <v>4</v>
      </c>
      <c r="C400" s="53" t="s">
        <v>425</v>
      </c>
      <c r="D400" s="54" t="s">
        <v>3326</v>
      </c>
    </row>
    <row r="401" spans="1:4" ht="75">
      <c r="A401" s="53">
        <v>8728348</v>
      </c>
      <c r="B401" s="53">
        <v>5</v>
      </c>
      <c r="C401" s="53" t="s">
        <v>426</v>
      </c>
      <c r="D401" s="54" t="s">
        <v>3327</v>
      </c>
    </row>
    <row r="402" spans="1:4" ht="75">
      <c r="A402" s="53">
        <v>8728348</v>
      </c>
      <c r="B402" s="53">
        <v>6</v>
      </c>
      <c r="C402" s="53" t="s">
        <v>427</v>
      </c>
      <c r="D402" s="54" t="s">
        <v>3649</v>
      </c>
    </row>
    <row r="403" spans="1:4" ht="105">
      <c r="A403" s="53">
        <v>8728348</v>
      </c>
      <c r="B403" s="53">
        <v>7</v>
      </c>
      <c r="C403" s="53" t="s">
        <v>428</v>
      </c>
      <c r="D403" s="54" t="s">
        <v>3392</v>
      </c>
    </row>
    <row r="404" spans="1:4" ht="120">
      <c r="A404" s="53">
        <v>8728348</v>
      </c>
      <c r="B404" s="53">
        <v>8</v>
      </c>
      <c r="C404" s="53" t="s">
        <v>429</v>
      </c>
      <c r="D404" s="54" t="s">
        <v>3375</v>
      </c>
    </row>
    <row r="405" spans="1:4" ht="90">
      <c r="A405" s="53">
        <v>8728348</v>
      </c>
      <c r="B405" s="53">
        <v>9</v>
      </c>
      <c r="C405" s="53" t="s">
        <v>430</v>
      </c>
      <c r="D405" s="54" t="s">
        <v>3386</v>
      </c>
    </row>
    <row r="406" spans="1:4" ht="135">
      <c r="A406" s="53">
        <v>8728348</v>
      </c>
      <c r="B406" s="53">
        <v>10</v>
      </c>
      <c r="C406" s="53" t="s">
        <v>431</v>
      </c>
      <c r="D406" s="54" t="s">
        <v>4177</v>
      </c>
    </row>
    <row r="407" spans="1:4" ht="60">
      <c r="A407" s="53">
        <v>8728348</v>
      </c>
      <c r="B407" s="53">
        <v>11</v>
      </c>
      <c r="C407" s="53" t="s">
        <v>432</v>
      </c>
      <c r="D407" s="54" t="s">
        <v>3556</v>
      </c>
    </row>
    <row r="408" spans="1:4" ht="90">
      <c r="A408" s="53">
        <v>8728348</v>
      </c>
      <c r="B408" s="53">
        <v>12</v>
      </c>
      <c r="C408" s="53" t="s">
        <v>433</v>
      </c>
      <c r="D408" s="54" t="s">
        <v>3380</v>
      </c>
    </row>
    <row r="409" spans="1:4" ht="75">
      <c r="A409" s="53">
        <v>9506002</v>
      </c>
      <c r="B409" s="53">
        <v>1</v>
      </c>
      <c r="C409" s="53" t="s">
        <v>434</v>
      </c>
      <c r="D409" s="54" t="s">
        <v>3369</v>
      </c>
    </row>
    <row r="410" spans="1:4" ht="45">
      <c r="A410" s="53">
        <v>9506002</v>
      </c>
      <c r="B410" s="53">
        <v>2</v>
      </c>
      <c r="C410" s="53" t="s">
        <v>435</v>
      </c>
      <c r="D410" s="54" t="s">
        <v>3381</v>
      </c>
    </row>
    <row r="411" spans="1:4" ht="135">
      <c r="A411" s="53">
        <v>9506002</v>
      </c>
      <c r="B411" s="53">
        <v>3</v>
      </c>
      <c r="C411" s="53" t="s">
        <v>436</v>
      </c>
      <c r="D411" s="54" t="s">
        <v>3912</v>
      </c>
    </row>
    <row r="412" spans="1:4" ht="75">
      <c r="A412" s="53">
        <v>9506002</v>
      </c>
      <c r="B412" s="53">
        <v>4</v>
      </c>
      <c r="C412" s="53" t="s">
        <v>437</v>
      </c>
      <c r="D412" s="54" t="s">
        <v>3327</v>
      </c>
    </row>
    <row r="413" spans="1:4" ht="60">
      <c r="A413" s="53">
        <v>9506002</v>
      </c>
      <c r="B413" s="53">
        <v>5</v>
      </c>
      <c r="C413" s="53" t="s">
        <v>438</v>
      </c>
      <c r="D413" s="54" t="s">
        <v>3326</v>
      </c>
    </row>
    <row r="414" spans="1:4" ht="75">
      <c r="A414" s="53">
        <v>9506002</v>
      </c>
      <c r="B414" s="53">
        <v>6</v>
      </c>
      <c r="C414" s="53" t="s">
        <v>439</v>
      </c>
      <c r="D414" s="54" t="s">
        <v>3327</v>
      </c>
    </row>
    <row r="415" spans="1:4" ht="90">
      <c r="A415" s="53">
        <v>9506002</v>
      </c>
      <c r="B415" s="53">
        <v>7</v>
      </c>
      <c r="C415" s="53" t="s">
        <v>440</v>
      </c>
      <c r="D415" s="54" t="s">
        <v>3980</v>
      </c>
    </row>
    <row r="416" spans="1:4" ht="21.75" customHeight="1">
      <c r="A416" s="53">
        <v>9506002</v>
      </c>
      <c r="B416" s="53">
        <v>8</v>
      </c>
      <c r="C416" s="53" t="s">
        <v>441</v>
      </c>
      <c r="D416" s="54" t="s">
        <v>3556</v>
      </c>
    </row>
    <row r="417" spans="1:4" ht="27" customHeight="1">
      <c r="A417" s="53">
        <v>9506002</v>
      </c>
      <c r="B417" s="53">
        <v>9</v>
      </c>
      <c r="C417" s="53" t="s">
        <v>442</v>
      </c>
      <c r="D417" s="54" t="s">
        <v>3577</v>
      </c>
    </row>
    <row r="418" spans="1:4" ht="33" customHeight="1">
      <c r="A418" s="53">
        <v>9506002</v>
      </c>
      <c r="B418" s="53">
        <v>10</v>
      </c>
      <c r="C418" s="53" t="s">
        <v>443</v>
      </c>
      <c r="D418" s="54" t="s">
        <v>3446</v>
      </c>
    </row>
    <row r="419" spans="1:4" ht="28.5" customHeight="1">
      <c r="A419" s="53">
        <v>9506002</v>
      </c>
      <c r="B419" s="53">
        <v>11</v>
      </c>
      <c r="C419" s="53" t="s">
        <v>444</v>
      </c>
      <c r="D419" s="54" t="s">
        <v>3931</v>
      </c>
    </row>
    <row r="420" spans="1:4" ht="21" customHeight="1"/>
    <row r="421" spans="1:4" ht="20.25" customHeight="1"/>
    <row r="422" spans="1:4" ht="20.25" customHeight="1"/>
  </sheetData>
  <autoFilter ref="B1:B422"/>
  <mergeCells count="1">
    <mergeCell ref="A1:F1"/>
  </mergeCells>
  <pageMargins left="0.7" right="0.7" top="0.75" bottom="0.75" header="0.3" footer="0.3"/>
  <pageSetup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01"/>
  <sheetViews>
    <sheetView zoomScaleNormal="100" workbookViewId="0">
      <selection activeCell="D2" sqref="D2"/>
    </sheetView>
  </sheetViews>
  <sheetFormatPr defaultRowHeight="15"/>
  <cols>
    <col min="1" max="1" width="11" style="52" customWidth="1"/>
    <col min="2" max="2" width="5.7109375" style="52" customWidth="1"/>
    <col min="3" max="3" width="27.42578125" style="55" customWidth="1"/>
    <col min="4" max="4" width="24.7109375" style="52" customWidth="1"/>
    <col min="5" max="5" width="20" style="55" customWidth="1"/>
    <col min="6" max="6" width="17.5703125" style="52" customWidth="1"/>
    <col min="7" max="7" width="17.5703125" style="55" customWidth="1"/>
    <col min="8" max="8" width="13.5703125" style="52" customWidth="1"/>
    <col min="9" max="9" width="3.140625" style="1" customWidth="1"/>
    <col min="10" max="10" width="9.140625" style="52"/>
    <col min="11" max="11" width="17.85546875" style="52" customWidth="1"/>
    <col min="12" max="16384" width="9.140625" style="52"/>
  </cols>
  <sheetData>
    <row r="1" spans="1:15">
      <c r="A1" s="81" t="s">
        <v>1</v>
      </c>
      <c r="B1" s="81"/>
      <c r="C1" s="81"/>
      <c r="D1" s="81"/>
      <c r="E1" s="82"/>
      <c r="F1" s="81"/>
      <c r="G1" s="82"/>
      <c r="H1" s="81"/>
    </row>
    <row r="2" spans="1:15" ht="45">
      <c r="A2" s="52">
        <v>10759694</v>
      </c>
      <c r="B2" s="52">
        <v>1</v>
      </c>
      <c r="C2" s="55" t="s">
        <v>445</v>
      </c>
      <c r="D2" s="84" t="s">
        <v>4278</v>
      </c>
      <c r="E2" s="52"/>
      <c r="G2" s="52"/>
      <c r="K2" s="59"/>
    </row>
    <row r="3" spans="1:15" ht="60">
      <c r="A3" s="52">
        <v>10759694</v>
      </c>
      <c r="B3" s="52">
        <v>2</v>
      </c>
      <c r="C3" s="55" t="s">
        <v>446</v>
      </c>
      <c r="D3" s="52" t="s">
        <v>3402</v>
      </c>
      <c r="E3" s="52"/>
      <c r="G3" s="52"/>
      <c r="K3" s="59"/>
    </row>
    <row r="4" spans="1:15" ht="60">
      <c r="A4" s="52">
        <v>10759694</v>
      </c>
      <c r="B4" s="52">
        <v>3</v>
      </c>
      <c r="C4" s="55" t="s">
        <v>447</v>
      </c>
      <c r="D4" s="52" t="s">
        <v>3340</v>
      </c>
      <c r="E4" s="52"/>
      <c r="G4" s="52"/>
      <c r="K4" s="59"/>
      <c r="M4" s="56"/>
      <c r="N4" s="56"/>
      <c r="O4" s="56"/>
    </row>
    <row r="5" spans="1:15" ht="75">
      <c r="A5" s="52">
        <v>10759694</v>
      </c>
      <c r="B5" s="52">
        <v>4</v>
      </c>
      <c r="C5" s="55" t="s">
        <v>448</v>
      </c>
      <c r="D5" s="52" t="s">
        <v>3910</v>
      </c>
      <c r="E5" s="52"/>
      <c r="G5" s="52"/>
      <c r="K5" s="59"/>
      <c r="M5" s="56"/>
      <c r="N5" s="56"/>
      <c r="O5" s="56"/>
    </row>
    <row r="6" spans="1:15" ht="60">
      <c r="A6" s="52">
        <v>10759694</v>
      </c>
      <c r="B6" s="52">
        <v>5</v>
      </c>
      <c r="C6" s="55" t="s">
        <v>449</v>
      </c>
      <c r="D6" s="52" t="s">
        <v>3327</v>
      </c>
      <c r="E6" s="52"/>
      <c r="G6" s="52"/>
      <c r="K6" s="59"/>
    </row>
    <row r="7" spans="1:15" ht="135">
      <c r="A7" s="52">
        <v>10759694</v>
      </c>
      <c r="B7" s="52">
        <v>6</v>
      </c>
      <c r="C7" s="55" t="s">
        <v>450</v>
      </c>
      <c r="D7" s="52" t="s">
        <v>3341</v>
      </c>
      <c r="E7" s="52"/>
      <c r="G7" s="52"/>
    </row>
    <row r="8" spans="1:15" ht="285">
      <c r="A8" s="52">
        <v>10759694</v>
      </c>
      <c r="B8" s="52">
        <v>7</v>
      </c>
      <c r="C8" s="55" t="s">
        <v>451</v>
      </c>
      <c r="D8" s="52" t="s">
        <v>3403</v>
      </c>
      <c r="E8" s="52"/>
      <c r="G8" s="52"/>
    </row>
    <row r="9" spans="1:15" ht="75">
      <c r="A9" s="52">
        <v>10759694</v>
      </c>
      <c r="B9" s="52">
        <v>9</v>
      </c>
      <c r="C9" s="55" t="s">
        <v>452</v>
      </c>
      <c r="D9" s="52" t="s">
        <v>4178</v>
      </c>
      <c r="E9" s="52"/>
      <c r="G9" s="52"/>
    </row>
    <row r="10" spans="1:15" ht="45">
      <c r="A10" s="52">
        <v>10759694</v>
      </c>
      <c r="B10" s="52">
        <v>10</v>
      </c>
      <c r="C10" s="55" t="s">
        <v>453</v>
      </c>
      <c r="D10" s="52" t="s">
        <v>3973</v>
      </c>
      <c r="E10" s="52" t="s">
        <v>454</v>
      </c>
      <c r="F10" s="52" t="s">
        <v>4216</v>
      </c>
      <c r="G10" s="52"/>
    </row>
    <row r="11" spans="1:15" ht="90">
      <c r="A11" s="52">
        <v>10759694</v>
      </c>
      <c r="B11" s="52">
        <v>11</v>
      </c>
      <c r="C11" s="55" t="s">
        <v>455</v>
      </c>
      <c r="D11" s="52" t="s">
        <v>3404</v>
      </c>
      <c r="E11" s="55" t="s">
        <v>456</v>
      </c>
      <c r="F11" s="52" t="s">
        <v>3959</v>
      </c>
      <c r="G11" s="52"/>
    </row>
    <row r="12" spans="1:15" ht="75">
      <c r="A12" s="52">
        <v>10859150</v>
      </c>
      <c r="B12" s="52">
        <v>1</v>
      </c>
      <c r="C12" s="55" t="s">
        <v>457</v>
      </c>
      <c r="D12" s="52" t="s">
        <v>3623</v>
      </c>
      <c r="E12" s="52"/>
      <c r="G12" s="52"/>
    </row>
    <row r="13" spans="1:15" ht="120">
      <c r="A13" s="52">
        <v>10859150</v>
      </c>
      <c r="B13" s="52">
        <v>2</v>
      </c>
      <c r="C13" s="55" t="s">
        <v>458</v>
      </c>
      <c r="D13" s="52" t="s">
        <v>3405</v>
      </c>
      <c r="E13" s="52"/>
      <c r="G13" s="52"/>
    </row>
    <row r="14" spans="1:15" ht="135">
      <c r="A14" s="52">
        <v>10859150</v>
      </c>
      <c r="B14" s="52">
        <v>3</v>
      </c>
      <c r="C14" s="55" t="s">
        <v>4275</v>
      </c>
      <c r="D14" s="52" t="s">
        <v>3450</v>
      </c>
      <c r="E14" s="55" t="s">
        <v>4276</v>
      </c>
      <c r="F14" s="52" t="s">
        <v>3720</v>
      </c>
      <c r="G14" s="52"/>
    </row>
    <row r="15" spans="1:15" ht="90">
      <c r="A15" s="52">
        <v>10859150</v>
      </c>
      <c r="B15" s="52">
        <v>4</v>
      </c>
      <c r="C15" s="55" t="s">
        <v>459</v>
      </c>
      <c r="D15" s="52" t="s">
        <v>4179</v>
      </c>
      <c r="E15" s="52"/>
      <c r="G15" s="52"/>
    </row>
    <row r="16" spans="1:15" ht="60">
      <c r="A16" s="52">
        <v>10859150</v>
      </c>
      <c r="B16" s="52">
        <v>5</v>
      </c>
      <c r="C16" s="55" t="s">
        <v>460</v>
      </c>
      <c r="D16" s="52" t="s">
        <v>3657</v>
      </c>
      <c r="E16" s="52" t="s">
        <v>461</v>
      </c>
      <c r="F16" s="52" t="s">
        <v>4217</v>
      </c>
      <c r="G16" s="52"/>
    </row>
    <row r="17" spans="1:7" ht="90">
      <c r="A17" s="52">
        <v>10859150</v>
      </c>
      <c r="B17" s="52">
        <v>6</v>
      </c>
      <c r="C17" s="55" t="s">
        <v>463</v>
      </c>
      <c r="D17" s="52" t="s">
        <v>3406</v>
      </c>
      <c r="E17" s="55" t="s">
        <v>462</v>
      </c>
      <c r="F17" s="52" t="s">
        <v>3712</v>
      </c>
      <c r="G17" s="52"/>
    </row>
    <row r="18" spans="1:7" ht="90">
      <c r="A18" s="52">
        <v>10859150</v>
      </c>
      <c r="B18" s="52">
        <v>7</v>
      </c>
      <c r="C18" s="55" t="s">
        <v>464</v>
      </c>
      <c r="D18" s="52" t="s">
        <v>3407</v>
      </c>
      <c r="E18" s="52"/>
      <c r="G18" s="52"/>
    </row>
    <row r="19" spans="1:7" ht="105">
      <c r="A19" s="52">
        <v>10859150</v>
      </c>
      <c r="B19" s="52">
        <v>8</v>
      </c>
      <c r="C19" s="55" t="s">
        <v>465</v>
      </c>
      <c r="D19" s="52" t="s">
        <v>3985</v>
      </c>
      <c r="E19" s="55" t="s">
        <v>466</v>
      </c>
      <c r="F19" s="52" t="s">
        <v>4218</v>
      </c>
      <c r="G19" s="52"/>
    </row>
    <row r="20" spans="1:7" ht="75">
      <c r="A20" s="52">
        <v>11823753</v>
      </c>
      <c r="B20" s="52">
        <v>1</v>
      </c>
      <c r="C20" s="55" t="s">
        <v>467</v>
      </c>
      <c r="D20" s="52" t="s">
        <v>4180</v>
      </c>
      <c r="E20" s="52"/>
      <c r="G20" s="52"/>
    </row>
    <row r="21" spans="1:7" ht="135">
      <c r="A21" s="52">
        <v>11823753</v>
      </c>
      <c r="B21" s="52">
        <v>2</v>
      </c>
      <c r="C21" s="55" t="s">
        <v>468</v>
      </c>
      <c r="D21" s="52" t="s">
        <v>4181</v>
      </c>
      <c r="E21" s="52"/>
      <c r="G21" s="52"/>
    </row>
    <row r="22" spans="1:7" ht="60">
      <c r="A22" s="52">
        <v>11823753</v>
      </c>
      <c r="B22" s="52">
        <v>3</v>
      </c>
      <c r="C22" s="55" t="s">
        <v>469</v>
      </c>
      <c r="D22" s="52">
        <v>11</v>
      </c>
      <c r="E22" s="52"/>
      <c r="G22" s="52"/>
    </row>
    <row r="23" spans="1:7" ht="60">
      <c r="A23" s="52">
        <v>11823753</v>
      </c>
      <c r="B23" s="52">
        <v>4</v>
      </c>
      <c r="C23" s="55" t="s">
        <v>470</v>
      </c>
      <c r="D23" s="52" t="s">
        <v>3872</v>
      </c>
      <c r="E23" s="52"/>
      <c r="G23" s="52"/>
    </row>
    <row r="24" spans="1:7" ht="135">
      <c r="A24" s="52">
        <v>11823753</v>
      </c>
      <c r="B24" s="52">
        <v>5</v>
      </c>
      <c r="C24" s="55" t="s">
        <v>471</v>
      </c>
      <c r="D24" s="52" t="s">
        <v>3341</v>
      </c>
      <c r="E24" s="52"/>
      <c r="G24" s="52"/>
    </row>
    <row r="25" spans="1:7" ht="75">
      <c r="A25" s="52">
        <v>11823753</v>
      </c>
      <c r="B25" s="52">
        <v>6</v>
      </c>
      <c r="C25" s="55" t="s">
        <v>472</v>
      </c>
      <c r="D25" s="52" t="s">
        <v>3408</v>
      </c>
      <c r="E25" s="52"/>
      <c r="G25" s="52"/>
    </row>
    <row r="26" spans="1:7" ht="30">
      <c r="A26" s="52">
        <v>11823753</v>
      </c>
      <c r="B26" s="52">
        <v>7</v>
      </c>
      <c r="C26" s="55" t="s">
        <v>473</v>
      </c>
      <c r="D26" s="52" t="s">
        <v>3876</v>
      </c>
      <c r="E26" s="52"/>
      <c r="G26" s="52"/>
    </row>
    <row r="27" spans="1:7" ht="75">
      <c r="A27" s="52">
        <v>11823753</v>
      </c>
      <c r="B27" s="52">
        <v>8</v>
      </c>
      <c r="C27" s="55" t="s">
        <v>474</v>
      </c>
      <c r="D27" s="52" t="s">
        <v>3406</v>
      </c>
      <c r="E27" s="52"/>
      <c r="G27" s="52"/>
    </row>
    <row r="28" spans="1:7" ht="75">
      <c r="A28" s="52">
        <v>11823753</v>
      </c>
      <c r="B28" s="52">
        <v>9</v>
      </c>
      <c r="C28" s="55" t="s">
        <v>475</v>
      </c>
      <c r="D28" s="52" t="s">
        <v>3409</v>
      </c>
      <c r="E28" s="52"/>
      <c r="G28" s="52"/>
    </row>
    <row r="29" spans="1:7" ht="60">
      <c r="A29" s="52">
        <v>11823753</v>
      </c>
      <c r="B29" s="52">
        <v>10</v>
      </c>
      <c r="C29" s="55" t="s">
        <v>476</v>
      </c>
      <c r="D29" s="52" t="s">
        <v>3410</v>
      </c>
      <c r="E29" s="52"/>
      <c r="G29" s="52"/>
    </row>
    <row r="30" spans="1:7" ht="45">
      <c r="A30" s="52">
        <v>11823753</v>
      </c>
      <c r="B30" s="52">
        <v>11</v>
      </c>
      <c r="C30" s="55" t="s">
        <v>477</v>
      </c>
      <c r="D30" s="52" t="s">
        <v>4182</v>
      </c>
      <c r="E30" s="52"/>
      <c r="G30" s="52"/>
    </row>
    <row r="31" spans="1:7" ht="195">
      <c r="A31" s="52">
        <v>11823753</v>
      </c>
      <c r="B31" s="52">
        <v>12</v>
      </c>
      <c r="C31" s="55" t="s">
        <v>478</v>
      </c>
      <c r="D31" s="52" t="s">
        <v>3411</v>
      </c>
      <c r="E31" s="52"/>
      <c r="G31" s="52"/>
    </row>
    <row r="32" spans="1:7" ht="75">
      <c r="A32" s="52">
        <v>11823753</v>
      </c>
      <c r="B32" s="52">
        <v>13</v>
      </c>
      <c r="C32" s="55" t="s">
        <v>479</v>
      </c>
      <c r="D32" s="52" t="s">
        <v>3375</v>
      </c>
      <c r="E32" s="52"/>
      <c r="G32" s="52"/>
    </row>
    <row r="33" spans="1:7" ht="75">
      <c r="A33" s="52">
        <v>11823753</v>
      </c>
      <c r="B33" s="52">
        <v>14</v>
      </c>
      <c r="C33" s="55" t="s">
        <v>480</v>
      </c>
      <c r="D33" s="52" t="s">
        <v>4183</v>
      </c>
      <c r="E33" s="52"/>
      <c r="G33" s="52"/>
    </row>
    <row r="34" spans="1:7" ht="60">
      <c r="A34" s="52">
        <v>11823753</v>
      </c>
      <c r="B34" s="52">
        <v>15</v>
      </c>
      <c r="C34" s="55" t="s">
        <v>481</v>
      </c>
      <c r="D34" s="52" t="s">
        <v>3412</v>
      </c>
      <c r="E34" s="52"/>
      <c r="G34" s="52"/>
    </row>
    <row r="35" spans="1:7" ht="90">
      <c r="A35" s="52">
        <v>11837383</v>
      </c>
      <c r="B35" s="52">
        <v>1</v>
      </c>
      <c r="C35" s="55" t="s">
        <v>482</v>
      </c>
      <c r="D35" s="52" t="s">
        <v>4184</v>
      </c>
      <c r="E35" s="52"/>
      <c r="G35" s="52"/>
    </row>
    <row r="36" spans="1:7" ht="150">
      <c r="A36" s="52">
        <v>11837383</v>
      </c>
      <c r="B36" s="52">
        <v>2</v>
      </c>
      <c r="C36" s="55" t="s">
        <v>483</v>
      </c>
      <c r="D36" s="52" t="s">
        <v>3912</v>
      </c>
      <c r="E36" s="52"/>
      <c r="G36" s="52"/>
    </row>
    <row r="37" spans="1:7" ht="75">
      <c r="A37" s="52">
        <v>11837383</v>
      </c>
      <c r="B37" s="52">
        <v>3</v>
      </c>
      <c r="C37" s="55" t="s">
        <v>484</v>
      </c>
      <c r="D37" s="52" t="s">
        <v>3649</v>
      </c>
      <c r="E37" s="52"/>
      <c r="G37" s="52"/>
    </row>
    <row r="38" spans="1:7" ht="135">
      <c r="A38" s="52">
        <v>11837383</v>
      </c>
      <c r="B38" s="52">
        <v>4</v>
      </c>
      <c r="C38" s="55" t="s">
        <v>485</v>
      </c>
      <c r="D38" s="52" t="s">
        <v>3341</v>
      </c>
      <c r="E38" s="52"/>
      <c r="G38" s="52"/>
    </row>
    <row r="39" spans="1:7" ht="60">
      <c r="A39" s="52">
        <v>11837383</v>
      </c>
      <c r="B39" s="52">
        <v>5</v>
      </c>
      <c r="C39" s="55" t="s">
        <v>486</v>
      </c>
      <c r="D39" s="52" t="s">
        <v>4185</v>
      </c>
      <c r="E39" s="52"/>
      <c r="G39" s="52"/>
    </row>
    <row r="40" spans="1:7" ht="105">
      <c r="A40" s="52">
        <v>11837383</v>
      </c>
      <c r="B40" s="52">
        <v>6</v>
      </c>
      <c r="C40" s="55" t="s">
        <v>487</v>
      </c>
      <c r="D40" s="52" t="s">
        <v>3341</v>
      </c>
      <c r="E40" s="52"/>
      <c r="G40" s="52"/>
    </row>
    <row r="41" spans="1:7" ht="105">
      <c r="A41" s="52">
        <v>11837383</v>
      </c>
      <c r="B41" s="52">
        <v>7</v>
      </c>
      <c r="C41" s="55" t="s">
        <v>488</v>
      </c>
      <c r="D41" s="52" t="s">
        <v>3341</v>
      </c>
      <c r="E41" s="52"/>
      <c r="G41" s="52"/>
    </row>
    <row r="42" spans="1:7" ht="60">
      <c r="A42" s="52">
        <v>11837383</v>
      </c>
      <c r="B42" s="52">
        <v>8</v>
      </c>
      <c r="C42" s="55" t="s">
        <v>489</v>
      </c>
      <c r="D42" s="52" t="s">
        <v>3333</v>
      </c>
      <c r="E42" s="52"/>
      <c r="G42" s="52"/>
    </row>
    <row r="43" spans="1:7" ht="90">
      <c r="A43" s="52">
        <v>11837383</v>
      </c>
      <c r="B43" s="52">
        <v>9</v>
      </c>
      <c r="C43" s="55" t="s">
        <v>490</v>
      </c>
      <c r="D43" s="52" t="s">
        <v>3347</v>
      </c>
      <c r="E43" s="52"/>
      <c r="G43" s="52"/>
    </row>
    <row r="44" spans="1:7" ht="60">
      <c r="A44" s="52">
        <v>11837383</v>
      </c>
      <c r="B44" s="52">
        <v>10</v>
      </c>
      <c r="C44" s="55" t="s">
        <v>491</v>
      </c>
      <c r="D44" s="52" t="s">
        <v>3333</v>
      </c>
      <c r="E44" s="52"/>
      <c r="G44" s="52"/>
    </row>
    <row r="45" spans="1:7" ht="75">
      <c r="A45" s="52">
        <v>11837383</v>
      </c>
      <c r="B45" s="52">
        <v>11</v>
      </c>
      <c r="C45" s="55" t="s">
        <v>492</v>
      </c>
      <c r="D45" s="52" t="s">
        <v>3918</v>
      </c>
      <c r="E45" s="52"/>
      <c r="G45" s="52"/>
    </row>
    <row r="46" spans="1:7" ht="60">
      <c r="A46" s="52">
        <v>11837383</v>
      </c>
      <c r="B46" s="52">
        <v>12</v>
      </c>
      <c r="C46" s="55" t="s">
        <v>493</v>
      </c>
      <c r="D46" s="52" t="s">
        <v>3918</v>
      </c>
      <c r="E46" s="52"/>
      <c r="G46" s="52"/>
    </row>
    <row r="47" spans="1:7" ht="60">
      <c r="A47" s="52">
        <v>11837383</v>
      </c>
      <c r="B47" s="52">
        <v>13</v>
      </c>
      <c r="C47" s="55" t="s">
        <v>494</v>
      </c>
      <c r="D47" s="52" t="s">
        <v>3358</v>
      </c>
      <c r="E47" s="52"/>
      <c r="G47" s="52"/>
    </row>
    <row r="48" spans="1:7" ht="30">
      <c r="A48" s="52">
        <v>11837383</v>
      </c>
      <c r="B48" s="52">
        <v>14</v>
      </c>
      <c r="C48" s="55" t="s">
        <v>495</v>
      </c>
      <c r="D48" s="52" t="s">
        <v>3413</v>
      </c>
      <c r="E48" s="52" t="s">
        <v>496</v>
      </c>
      <c r="F48" s="52" t="s">
        <v>3453</v>
      </c>
      <c r="G48" s="52"/>
    </row>
    <row r="49" spans="1:7">
      <c r="A49" s="52">
        <v>11837383</v>
      </c>
      <c r="B49" s="52">
        <v>15</v>
      </c>
      <c r="C49" s="52" t="s">
        <v>497</v>
      </c>
      <c r="D49" s="52" t="s">
        <v>3414</v>
      </c>
      <c r="E49" s="52"/>
      <c r="G49" s="52"/>
    </row>
    <row r="50" spans="1:7" ht="75">
      <c r="A50" s="52">
        <v>11837383</v>
      </c>
      <c r="B50" s="52">
        <v>16</v>
      </c>
      <c r="C50" s="55" t="s">
        <v>498</v>
      </c>
      <c r="D50" s="52" t="s">
        <v>3640</v>
      </c>
      <c r="E50" s="52"/>
      <c r="G50" s="52"/>
    </row>
    <row r="51" spans="1:7" ht="60">
      <c r="A51" s="52">
        <v>11837383</v>
      </c>
      <c r="B51" s="52">
        <v>17</v>
      </c>
      <c r="C51" s="55" t="s">
        <v>499</v>
      </c>
      <c r="D51" s="52" t="s">
        <v>3415</v>
      </c>
      <c r="E51" s="52"/>
      <c r="G51" s="52"/>
    </row>
    <row r="52" spans="1:7" ht="90">
      <c r="A52" s="52">
        <v>11837383</v>
      </c>
      <c r="B52" s="52">
        <v>18</v>
      </c>
      <c r="C52" s="55" t="s">
        <v>500</v>
      </c>
      <c r="D52" s="52" t="s">
        <v>4184</v>
      </c>
      <c r="E52" s="52"/>
      <c r="G52" s="52"/>
    </row>
    <row r="53" spans="1:7" ht="75">
      <c r="A53" s="52">
        <v>11837383</v>
      </c>
      <c r="B53" s="52">
        <v>19</v>
      </c>
      <c r="C53" s="55" t="s">
        <v>501</v>
      </c>
      <c r="D53" s="52" t="s">
        <v>4186</v>
      </c>
      <c r="E53" s="52"/>
      <c r="G53" s="52"/>
    </row>
    <row r="54" spans="1:7" ht="60">
      <c r="A54" s="52">
        <v>11837383</v>
      </c>
      <c r="B54" s="52">
        <v>20</v>
      </c>
      <c r="C54" s="55" t="s">
        <v>502</v>
      </c>
      <c r="D54" s="52" t="s">
        <v>3796</v>
      </c>
      <c r="E54" s="52" t="s">
        <v>503</v>
      </c>
      <c r="F54" s="52" t="s">
        <v>4021</v>
      </c>
      <c r="G54" s="52"/>
    </row>
    <row r="55" spans="1:7" ht="105">
      <c r="A55" s="52">
        <v>12095536</v>
      </c>
      <c r="B55" s="52">
        <v>1</v>
      </c>
      <c r="C55" s="55" t="s">
        <v>504</v>
      </c>
      <c r="D55" s="52">
        <v>11</v>
      </c>
      <c r="E55" s="52"/>
      <c r="G55" s="52"/>
    </row>
    <row r="56" spans="1:7" ht="90">
      <c r="A56" s="52">
        <v>12095536</v>
      </c>
      <c r="B56" s="52">
        <v>2</v>
      </c>
      <c r="C56" s="55" t="s">
        <v>505</v>
      </c>
      <c r="D56" s="52" t="s">
        <v>3375</v>
      </c>
      <c r="E56" s="52"/>
      <c r="G56" s="52"/>
    </row>
    <row r="57" spans="1:7" ht="75">
      <c r="A57" s="52">
        <v>12095536</v>
      </c>
      <c r="B57" s="52">
        <v>3</v>
      </c>
      <c r="C57" s="55" t="s">
        <v>506</v>
      </c>
      <c r="D57" s="52" t="s">
        <v>3327</v>
      </c>
      <c r="E57" s="52"/>
      <c r="G57" s="52"/>
    </row>
    <row r="58" spans="1:7" ht="150">
      <c r="A58" s="52">
        <v>12095536</v>
      </c>
      <c r="B58" s="52">
        <v>4</v>
      </c>
      <c r="C58" s="55" t="s">
        <v>507</v>
      </c>
      <c r="D58" s="52" t="s">
        <v>3326</v>
      </c>
      <c r="E58" s="52"/>
      <c r="G58" s="52"/>
    </row>
    <row r="59" spans="1:7" ht="45">
      <c r="A59" s="52">
        <v>12095536</v>
      </c>
      <c r="B59" s="52">
        <v>5</v>
      </c>
      <c r="C59" s="55" t="s">
        <v>508</v>
      </c>
      <c r="D59" s="52" t="s">
        <v>4187</v>
      </c>
      <c r="E59" s="52" t="s">
        <v>509</v>
      </c>
      <c r="F59" s="52" t="s">
        <v>4219</v>
      </c>
      <c r="G59" s="52"/>
    </row>
    <row r="60" spans="1:7" ht="105">
      <c r="A60" s="52">
        <v>12095536</v>
      </c>
      <c r="B60" s="52">
        <v>6</v>
      </c>
      <c r="C60" s="55" t="s">
        <v>510</v>
      </c>
      <c r="D60" s="52" t="s">
        <v>3416</v>
      </c>
      <c r="E60" s="52"/>
      <c r="G60" s="52"/>
    </row>
    <row r="61" spans="1:7" ht="60">
      <c r="A61" s="52">
        <v>12095536</v>
      </c>
      <c r="B61" s="52">
        <v>7</v>
      </c>
      <c r="C61" s="55" t="s">
        <v>512</v>
      </c>
      <c r="D61" s="52" t="s">
        <v>3351</v>
      </c>
      <c r="E61" s="55" t="s">
        <v>511</v>
      </c>
      <c r="F61" s="52" t="s">
        <v>3454</v>
      </c>
      <c r="G61" s="52"/>
    </row>
    <row r="62" spans="1:7" ht="75">
      <c r="A62" s="52">
        <v>12095536</v>
      </c>
      <c r="B62" s="52">
        <v>8</v>
      </c>
      <c r="C62" s="55" t="s">
        <v>514</v>
      </c>
      <c r="D62" s="52" t="s">
        <v>3417</v>
      </c>
      <c r="E62" s="55" t="s">
        <v>513</v>
      </c>
      <c r="F62" s="52" t="s">
        <v>4218</v>
      </c>
      <c r="G62" s="52"/>
    </row>
    <row r="63" spans="1:7" ht="60">
      <c r="A63" s="52">
        <v>12095536</v>
      </c>
      <c r="B63" s="52">
        <v>9</v>
      </c>
      <c r="C63" s="55" t="s">
        <v>515</v>
      </c>
      <c r="D63" s="52" t="s">
        <v>3498</v>
      </c>
      <c r="E63" s="52"/>
      <c r="G63" s="52"/>
    </row>
    <row r="64" spans="1:7" ht="75">
      <c r="A64" s="52">
        <v>12095536</v>
      </c>
      <c r="B64" s="52">
        <v>10</v>
      </c>
      <c r="C64" s="55" t="s">
        <v>516</v>
      </c>
      <c r="D64" s="52" t="s">
        <v>3418</v>
      </c>
      <c r="E64" s="52"/>
      <c r="G64" s="52"/>
    </row>
    <row r="65" spans="1:7" ht="90">
      <c r="A65" s="52">
        <v>12637655</v>
      </c>
      <c r="B65" s="52">
        <v>1</v>
      </c>
      <c r="C65" s="55" t="s">
        <v>517</v>
      </c>
      <c r="D65" s="52" t="s">
        <v>3375</v>
      </c>
      <c r="E65" s="52"/>
      <c r="G65" s="52"/>
    </row>
    <row r="66" spans="1:7" ht="105">
      <c r="A66" s="52">
        <v>12637655</v>
      </c>
      <c r="B66" s="52">
        <v>2</v>
      </c>
      <c r="C66" s="55" t="s">
        <v>518</v>
      </c>
      <c r="D66" s="52" t="s">
        <v>3837</v>
      </c>
      <c r="E66" s="52"/>
      <c r="G66" s="52"/>
    </row>
    <row r="67" spans="1:7" ht="90">
      <c r="A67" s="52">
        <v>12637655</v>
      </c>
      <c r="B67" s="52">
        <v>3</v>
      </c>
      <c r="C67" s="55" t="s">
        <v>519</v>
      </c>
      <c r="D67" s="52" t="s">
        <v>3419</v>
      </c>
      <c r="E67" s="52"/>
      <c r="G67" s="52"/>
    </row>
    <row r="68" spans="1:7" ht="90">
      <c r="A68" s="52">
        <v>12637655</v>
      </c>
      <c r="B68" s="52">
        <v>4</v>
      </c>
      <c r="C68" s="55" t="s">
        <v>520</v>
      </c>
      <c r="D68" s="52" t="s">
        <v>3347</v>
      </c>
      <c r="E68" s="52"/>
      <c r="G68" s="52"/>
    </row>
    <row r="69" spans="1:7" ht="90">
      <c r="A69" s="52">
        <v>12637655</v>
      </c>
      <c r="B69" s="52">
        <v>5</v>
      </c>
      <c r="C69" s="55" t="s">
        <v>521</v>
      </c>
      <c r="D69" s="52" t="s">
        <v>3359</v>
      </c>
      <c r="E69" s="52"/>
      <c r="G69" s="52"/>
    </row>
    <row r="70" spans="1:7" ht="60">
      <c r="A70" s="52">
        <v>12637655</v>
      </c>
      <c r="B70" s="52">
        <v>6</v>
      </c>
      <c r="C70" s="55" t="s">
        <v>522</v>
      </c>
      <c r="D70" s="52" t="s">
        <v>3420</v>
      </c>
      <c r="E70" s="52"/>
      <c r="G70" s="52"/>
    </row>
    <row r="71" spans="1:7" ht="60">
      <c r="A71" s="52">
        <v>12637655</v>
      </c>
      <c r="B71" s="52">
        <v>7</v>
      </c>
      <c r="C71" s="55" t="s">
        <v>523</v>
      </c>
      <c r="D71" s="52" t="s">
        <v>3556</v>
      </c>
      <c r="E71" s="52"/>
      <c r="G71" s="52"/>
    </row>
    <row r="72" spans="1:7" ht="120">
      <c r="A72" s="52">
        <v>12637655</v>
      </c>
      <c r="B72" s="52">
        <v>8</v>
      </c>
      <c r="C72" s="55" t="s">
        <v>524</v>
      </c>
      <c r="D72" s="52" t="s">
        <v>3869</v>
      </c>
      <c r="E72" s="52"/>
      <c r="G72" s="52"/>
    </row>
    <row r="73" spans="1:7" ht="90">
      <c r="A73" s="52">
        <v>12971031</v>
      </c>
      <c r="B73" s="52">
        <v>1</v>
      </c>
      <c r="C73" s="55" t="s">
        <v>525</v>
      </c>
      <c r="D73" s="52" t="s">
        <v>3556</v>
      </c>
      <c r="E73" s="52"/>
      <c r="G73" s="52"/>
    </row>
    <row r="74" spans="1:7" ht="120">
      <c r="A74" s="52">
        <v>12971031</v>
      </c>
      <c r="B74" s="52">
        <v>2</v>
      </c>
      <c r="C74" s="55" t="s">
        <v>526</v>
      </c>
      <c r="D74" s="52" t="s">
        <v>3421</v>
      </c>
      <c r="E74" s="52"/>
      <c r="G74" s="52"/>
    </row>
    <row r="75" spans="1:7" ht="135">
      <c r="A75" s="52">
        <v>12971031</v>
      </c>
      <c r="B75" s="52">
        <v>3</v>
      </c>
      <c r="C75" s="55" t="s">
        <v>527</v>
      </c>
      <c r="D75" s="52" t="s">
        <v>3910</v>
      </c>
      <c r="E75" s="52"/>
      <c r="G75" s="52"/>
    </row>
    <row r="76" spans="1:7" ht="150">
      <c r="A76" s="52">
        <v>12971031</v>
      </c>
      <c r="B76" s="52">
        <v>4</v>
      </c>
      <c r="C76" s="55" t="s">
        <v>528</v>
      </c>
      <c r="D76" s="52" t="s">
        <v>3326</v>
      </c>
      <c r="E76" s="52"/>
      <c r="G76" s="52"/>
    </row>
    <row r="77" spans="1:7" ht="45">
      <c r="A77" s="52">
        <v>12971031</v>
      </c>
      <c r="B77" s="52">
        <v>5</v>
      </c>
      <c r="C77" s="55" t="s">
        <v>529</v>
      </c>
      <c r="D77" s="52" t="s">
        <v>3649</v>
      </c>
      <c r="E77" s="52"/>
      <c r="G77" s="52"/>
    </row>
    <row r="78" spans="1:7" ht="105">
      <c r="A78" s="52">
        <v>12971031</v>
      </c>
      <c r="B78" s="52">
        <v>6</v>
      </c>
      <c r="C78" s="55" t="s">
        <v>530</v>
      </c>
      <c r="D78" s="52" t="s">
        <v>3422</v>
      </c>
      <c r="E78" s="52"/>
      <c r="G78" s="52"/>
    </row>
    <row r="79" spans="1:7" ht="75">
      <c r="A79" s="52">
        <v>12971031</v>
      </c>
      <c r="B79" s="52">
        <v>7</v>
      </c>
      <c r="C79" s="55" t="s">
        <v>531</v>
      </c>
      <c r="D79" s="52" t="s">
        <v>3417</v>
      </c>
      <c r="E79" s="52"/>
      <c r="G79" s="52"/>
    </row>
    <row r="80" spans="1:7" ht="105">
      <c r="A80" s="52">
        <v>12971031</v>
      </c>
      <c r="B80" s="52">
        <v>8</v>
      </c>
      <c r="C80" s="55" t="s">
        <v>532</v>
      </c>
      <c r="D80" s="52" t="s">
        <v>4188</v>
      </c>
      <c r="E80" s="52" t="s">
        <v>533</v>
      </c>
      <c r="F80" s="52" t="s">
        <v>4220</v>
      </c>
      <c r="G80" s="52"/>
    </row>
    <row r="81" spans="1:7" ht="60">
      <c r="A81" s="52">
        <v>14551183</v>
      </c>
      <c r="B81" s="52">
        <v>1</v>
      </c>
      <c r="C81" s="55" t="s">
        <v>534</v>
      </c>
      <c r="D81" s="52" t="s">
        <v>3369</v>
      </c>
      <c r="E81" s="52"/>
      <c r="G81" s="52"/>
    </row>
    <row r="82" spans="1:7" ht="90">
      <c r="A82" s="52">
        <v>14551183</v>
      </c>
      <c r="B82" s="52">
        <v>2</v>
      </c>
      <c r="C82" s="55" t="s">
        <v>535</v>
      </c>
      <c r="D82" s="52" t="s">
        <v>3423</v>
      </c>
      <c r="E82" s="52"/>
      <c r="G82" s="52"/>
    </row>
    <row r="83" spans="1:7" ht="90">
      <c r="A83" s="52">
        <v>14551183</v>
      </c>
      <c r="B83" s="52">
        <v>3</v>
      </c>
      <c r="C83" s="55" t="s">
        <v>536</v>
      </c>
      <c r="D83" s="52" t="s">
        <v>3995</v>
      </c>
      <c r="E83" s="52"/>
      <c r="G83" s="52"/>
    </row>
    <row r="84" spans="1:7" ht="120">
      <c r="A84" s="52">
        <v>14551183</v>
      </c>
      <c r="B84" s="52">
        <v>4</v>
      </c>
      <c r="C84" s="55" t="s">
        <v>537</v>
      </c>
      <c r="D84" s="52" t="s">
        <v>3341</v>
      </c>
      <c r="E84" s="52"/>
      <c r="G84" s="52"/>
    </row>
    <row r="85" spans="1:7" ht="75">
      <c r="A85" s="52">
        <v>14551183</v>
      </c>
      <c r="B85" s="52">
        <v>5</v>
      </c>
      <c r="C85" s="55" t="s">
        <v>538</v>
      </c>
      <c r="D85" s="52" t="s">
        <v>3326</v>
      </c>
      <c r="E85" s="52"/>
      <c r="G85" s="52"/>
    </row>
    <row r="86" spans="1:7" ht="120">
      <c r="A86" s="52">
        <v>14551183</v>
      </c>
      <c r="B86" s="52">
        <v>6</v>
      </c>
      <c r="C86" s="55" t="s">
        <v>539</v>
      </c>
      <c r="D86" s="52" t="s">
        <v>3422</v>
      </c>
      <c r="E86" s="52"/>
      <c r="G86" s="52"/>
    </row>
    <row r="87" spans="1:7" ht="60">
      <c r="A87" s="52">
        <v>14551183</v>
      </c>
      <c r="B87" s="52">
        <v>7</v>
      </c>
      <c r="C87" s="55" t="s">
        <v>540</v>
      </c>
      <c r="D87" s="52" t="s">
        <v>3624</v>
      </c>
      <c r="E87" s="52"/>
      <c r="G87" s="52"/>
    </row>
    <row r="88" spans="1:7" ht="75">
      <c r="A88" s="52">
        <v>14551183</v>
      </c>
      <c r="B88" s="52">
        <v>8</v>
      </c>
      <c r="C88" s="55" t="s">
        <v>541</v>
      </c>
      <c r="D88" s="52" t="s">
        <v>3424</v>
      </c>
      <c r="E88" s="55" t="s">
        <v>542</v>
      </c>
      <c r="F88" s="52" t="s">
        <v>4221</v>
      </c>
      <c r="G88" s="52"/>
    </row>
    <row r="89" spans="1:7" ht="45">
      <c r="A89" s="52">
        <v>14663455</v>
      </c>
      <c r="B89" s="52">
        <v>1</v>
      </c>
      <c r="C89" s="55" t="s">
        <v>543</v>
      </c>
      <c r="D89" s="52" t="s">
        <v>3369</v>
      </c>
      <c r="E89" s="52"/>
      <c r="G89" s="52"/>
    </row>
    <row r="90" spans="1:7" ht="60">
      <c r="A90" s="52">
        <v>14663455</v>
      </c>
      <c r="B90" s="52">
        <v>2</v>
      </c>
      <c r="C90" s="55" t="s">
        <v>545</v>
      </c>
      <c r="D90" s="52" t="s">
        <v>3425</v>
      </c>
      <c r="E90" s="55" t="s">
        <v>544</v>
      </c>
      <c r="F90" s="52" t="s">
        <v>4222</v>
      </c>
      <c r="G90" s="52"/>
    </row>
    <row r="91" spans="1:7" ht="180">
      <c r="A91" s="52">
        <v>14663455</v>
      </c>
      <c r="B91" s="52">
        <v>3</v>
      </c>
      <c r="C91" s="55" t="s">
        <v>546</v>
      </c>
      <c r="D91" s="52" t="s">
        <v>4189</v>
      </c>
      <c r="E91" s="52"/>
      <c r="G91" s="52"/>
    </row>
    <row r="92" spans="1:7" ht="150">
      <c r="A92" s="52">
        <v>14663455</v>
      </c>
      <c r="B92" s="52">
        <v>4</v>
      </c>
      <c r="C92" s="55" t="s">
        <v>547</v>
      </c>
      <c r="D92" s="52" t="s">
        <v>3326</v>
      </c>
      <c r="E92" s="52"/>
      <c r="G92" s="52"/>
    </row>
    <row r="93" spans="1:7" ht="60">
      <c r="A93" s="52">
        <v>14663455</v>
      </c>
      <c r="B93" s="52">
        <v>5</v>
      </c>
      <c r="C93" s="55" t="s">
        <v>548</v>
      </c>
      <c r="D93" s="52" t="s">
        <v>3327</v>
      </c>
      <c r="E93" s="52"/>
      <c r="G93" s="52"/>
    </row>
    <row r="94" spans="1:7" ht="165">
      <c r="A94" s="52">
        <v>14663455</v>
      </c>
      <c r="B94" s="52">
        <v>6</v>
      </c>
      <c r="C94" s="55" t="s">
        <v>549</v>
      </c>
      <c r="D94" s="52">
        <v>11</v>
      </c>
      <c r="E94" s="52"/>
      <c r="G94" s="52"/>
    </row>
    <row r="95" spans="1:7" ht="60">
      <c r="A95" s="52">
        <v>14663455</v>
      </c>
      <c r="B95" s="52">
        <v>7</v>
      </c>
      <c r="C95" s="55" t="s">
        <v>550</v>
      </c>
      <c r="D95" s="52" t="s">
        <v>3917</v>
      </c>
      <c r="E95" s="52"/>
      <c r="G95" s="52"/>
    </row>
    <row r="96" spans="1:7" ht="90">
      <c r="A96" s="52">
        <v>14663455</v>
      </c>
      <c r="B96" s="52">
        <v>8</v>
      </c>
      <c r="C96" s="55" t="s">
        <v>551</v>
      </c>
      <c r="D96" s="52" t="s">
        <v>3338</v>
      </c>
      <c r="E96" s="55" t="s">
        <v>552</v>
      </c>
      <c r="F96" s="52" t="s">
        <v>3401</v>
      </c>
      <c r="G96" s="52"/>
    </row>
    <row r="97" spans="1:7" ht="90">
      <c r="A97" s="52">
        <v>14663455</v>
      </c>
      <c r="B97" s="52">
        <v>9</v>
      </c>
      <c r="C97" s="55" t="s">
        <v>553</v>
      </c>
      <c r="D97" s="52" t="s">
        <v>3338</v>
      </c>
      <c r="E97" s="55" t="s">
        <v>554</v>
      </c>
      <c r="F97" s="52" t="s">
        <v>3455</v>
      </c>
      <c r="G97" s="52"/>
    </row>
    <row r="98" spans="1:7" ht="105">
      <c r="A98" s="52">
        <v>14663455</v>
      </c>
      <c r="B98" s="52">
        <v>10</v>
      </c>
      <c r="C98" s="55" t="s">
        <v>555</v>
      </c>
      <c r="D98" s="52" t="s">
        <v>3632</v>
      </c>
      <c r="E98" s="52"/>
      <c r="G98" s="52"/>
    </row>
    <row r="99" spans="1:7" ht="75">
      <c r="A99" s="52">
        <v>14663455</v>
      </c>
      <c r="B99" s="52">
        <v>11</v>
      </c>
      <c r="C99" s="55" t="s">
        <v>556</v>
      </c>
      <c r="D99" s="52" t="s">
        <v>3364</v>
      </c>
      <c r="E99" s="52"/>
      <c r="G99" s="52"/>
    </row>
    <row r="100" spans="1:7" ht="120">
      <c r="A100" s="52">
        <v>14663455</v>
      </c>
      <c r="B100" s="52">
        <v>12</v>
      </c>
      <c r="C100" s="55" t="s">
        <v>557</v>
      </c>
      <c r="D100" s="52" t="s">
        <v>3426</v>
      </c>
      <c r="E100" s="52"/>
      <c r="G100" s="52"/>
    </row>
    <row r="101" spans="1:7" ht="75">
      <c r="A101" s="52">
        <v>14663455</v>
      </c>
      <c r="B101" s="52">
        <v>13</v>
      </c>
      <c r="C101" s="55" t="s">
        <v>558</v>
      </c>
      <c r="D101" s="52" t="s">
        <v>4190</v>
      </c>
      <c r="E101" s="52"/>
      <c r="G101" s="52"/>
    </row>
    <row r="102" spans="1:7" ht="120">
      <c r="A102" s="52">
        <v>14663455</v>
      </c>
      <c r="B102" s="52">
        <v>14</v>
      </c>
      <c r="C102" s="55" t="s">
        <v>559</v>
      </c>
      <c r="D102" s="52" t="s">
        <v>3424</v>
      </c>
      <c r="E102" s="52"/>
      <c r="G102" s="52"/>
    </row>
    <row r="103" spans="1:7" ht="90">
      <c r="A103" s="52">
        <v>1487562</v>
      </c>
      <c r="B103" s="52">
        <v>1</v>
      </c>
      <c r="C103" s="55" t="s">
        <v>560</v>
      </c>
      <c r="D103" s="52" t="s">
        <v>3592</v>
      </c>
      <c r="E103" s="52"/>
      <c r="G103" s="52"/>
    </row>
    <row r="104" spans="1:7" ht="75">
      <c r="A104" s="52">
        <v>1487562</v>
      </c>
      <c r="B104" s="52">
        <v>2</v>
      </c>
      <c r="C104" s="55" t="s">
        <v>561</v>
      </c>
      <c r="D104" s="52" t="s">
        <v>3373</v>
      </c>
      <c r="E104" s="52"/>
      <c r="G104" s="52"/>
    </row>
    <row r="105" spans="1:7" ht="180">
      <c r="A105" s="52">
        <v>1487562</v>
      </c>
      <c r="B105" s="52">
        <v>3</v>
      </c>
      <c r="C105" s="55" t="s">
        <v>562</v>
      </c>
      <c r="D105" s="52" t="s">
        <v>4062</v>
      </c>
      <c r="E105" s="52" t="s">
        <v>563</v>
      </c>
      <c r="F105" s="52" t="s">
        <v>4223</v>
      </c>
      <c r="G105" s="52"/>
    </row>
    <row r="106" spans="1:7" ht="165">
      <c r="A106" s="52">
        <v>1487562</v>
      </c>
      <c r="B106" s="52">
        <v>4</v>
      </c>
      <c r="C106" s="55" t="s">
        <v>564</v>
      </c>
      <c r="D106" s="52" t="s">
        <v>3376</v>
      </c>
      <c r="E106" s="52"/>
      <c r="G106" s="52"/>
    </row>
    <row r="107" spans="1:7" ht="45">
      <c r="A107" s="52">
        <v>1487562</v>
      </c>
      <c r="B107" s="52">
        <v>5</v>
      </c>
      <c r="C107" s="55" t="s">
        <v>565</v>
      </c>
      <c r="D107" s="52">
        <v>11</v>
      </c>
      <c r="E107" s="52"/>
      <c r="G107" s="52"/>
    </row>
    <row r="108" spans="1:7" ht="60">
      <c r="A108" s="52">
        <v>1487562</v>
      </c>
      <c r="B108" s="52">
        <v>6</v>
      </c>
      <c r="C108" s="55" t="s">
        <v>566</v>
      </c>
      <c r="D108" s="52" t="s">
        <v>3649</v>
      </c>
      <c r="E108" s="52"/>
      <c r="G108" s="52"/>
    </row>
    <row r="109" spans="1:7" ht="45">
      <c r="A109" s="52">
        <v>1487562</v>
      </c>
      <c r="B109" s="52">
        <v>7</v>
      </c>
      <c r="C109" s="55" t="s">
        <v>567</v>
      </c>
      <c r="D109" s="52" t="s">
        <v>3358</v>
      </c>
      <c r="E109" s="52"/>
      <c r="G109" s="52"/>
    </row>
    <row r="110" spans="1:7" ht="150">
      <c r="A110" s="52">
        <v>1487562</v>
      </c>
      <c r="B110" s="52">
        <v>8</v>
      </c>
      <c r="C110" s="55" t="s">
        <v>568</v>
      </c>
      <c r="D110" s="52" t="s">
        <v>3375</v>
      </c>
      <c r="E110" s="52"/>
      <c r="G110" s="52"/>
    </row>
    <row r="111" spans="1:7" ht="315">
      <c r="A111" s="52">
        <v>1487562</v>
      </c>
      <c r="B111" s="52">
        <v>9</v>
      </c>
      <c r="C111" s="55" t="s">
        <v>569</v>
      </c>
      <c r="D111" s="52" t="s">
        <v>3328</v>
      </c>
      <c r="E111" s="52"/>
      <c r="G111" s="52"/>
    </row>
    <row r="112" spans="1:7" ht="75">
      <c r="A112" s="52">
        <v>14982768</v>
      </c>
      <c r="B112" s="52">
        <v>1</v>
      </c>
      <c r="C112" s="55" t="s">
        <v>570</v>
      </c>
      <c r="D112" s="52" t="s">
        <v>3592</v>
      </c>
      <c r="E112" s="52"/>
      <c r="G112" s="52"/>
    </row>
    <row r="113" spans="1:7" ht="90">
      <c r="A113" s="52">
        <v>14982768</v>
      </c>
      <c r="B113" s="52">
        <v>2</v>
      </c>
      <c r="C113" s="55" t="s">
        <v>571</v>
      </c>
      <c r="D113" s="52" t="s">
        <v>3350</v>
      </c>
      <c r="E113" s="52"/>
      <c r="G113" s="52"/>
    </row>
    <row r="114" spans="1:7" ht="105">
      <c r="A114" s="52">
        <v>14982768</v>
      </c>
      <c r="B114" s="52">
        <v>3</v>
      </c>
      <c r="C114" s="55" t="s">
        <v>572</v>
      </c>
      <c r="D114" s="52" t="s">
        <v>4191</v>
      </c>
      <c r="E114" s="52"/>
      <c r="G114" s="52"/>
    </row>
    <row r="115" spans="1:7" ht="45">
      <c r="A115" s="52">
        <v>14982768</v>
      </c>
      <c r="B115" s="52">
        <v>4</v>
      </c>
      <c r="C115" s="55" t="s">
        <v>573</v>
      </c>
      <c r="D115" s="52" t="s">
        <v>3327</v>
      </c>
      <c r="E115" s="52"/>
      <c r="G115" s="52"/>
    </row>
    <row r="116" spans="1:7" ht="105">
      <c r="A116" s="52">
        <v>14982768</v>
      </c>
      <c r="B116" s="52">
        <v>5</v>
      </c>
      <c r="C116" s="55" t="s">
        <v>574</v>
      </c>
      <c r="D116" s="52" t="s">
        <v>3326</v>
      </c>
      <c r="E116" s="52"/>
      <c r="G116" s="52"/>
    </row>
    <row r="117" spans="1:7" ht="75">
      <c r="A117" s="52">
        <v>14982768</v>
      </c>
      <c r="B117" s="52">
        <v>6</v>
      </c>
      <c r="C117" s="55" t="s">
        <v>575</v>
      </c>
      <c r="D117" s="52" t="s">
        <v>3941</v>
      </c>
      <c r="E117" s="52"/>
      <c r="G117" s="52"/>
    </row>
    <row r="118" spans="1:7" ht="90">
      <c r="A118" s="52">
        <v>14982768</v>
      </c>
      <c r="B118" s="52">
        <v>7</v>
      </c>
      <c r="C118" s="55" t="s">
        <v>576</v>
      </c>
      <c r="D118" s="52" t="s">
        <v>3377</v>
      </c>
      <c r="E118" s="55" t="s">
        <v>577</v>
      </c>
      <c r="F118" s="52" t="s">
        <v>3401</v>
      </c>
      <c r="G118" s="52"/>
    </row>
    <row r="119" spans="1:7" ht="60">
      <c r="A119" s="52">
        <v>14982768</v>
      </c>
      <c r="B119" s="52">
        <v>8</v>
      </c>
      <c r="C119" s="55" t="s">
        <v>578</v>
      </c>
      <c r="D119" s="52" t="s">
        <v>3338</v>
      </c>
      <c r="E119" s="52"/>
      <c r="G119" s="52"/>
    </row>
    <row r="120" spans="1:7" ht="90">
      <c r="A120" s="52">
        <v>14982768</v>
      </c>
      <c r="B120" s="52">
        <v>9</v>
      </c>
      <c r="C120" s="55" t="s">
        <v>579</v>
      </c>
      <c r="D120" s="52" t="s">
        <v>4192</v>
      </c>
      <c r="E120" s="52"/>
      <c r="G120" s="52"/>
    </row>
    <row r="121" spans="1:7" ht="90">
      <c r="A121" s="52">
        <v>15001970</v>
      </c>
      <c r="B121" s="52">
        <v>1</v>
      </c>
      <c r="C121" s="55" t="s">
        <v>580</v>
      </c>
      <c r="D121" s="52" t="s">
        <v>4193</v>
      </c>
      <c r="E121" s="52"/>
      <c r="G121" s="52"/>
    </row>
    <row r="122" spans="1:7" ht="75">
      <c r="A122" s="52">
        <v>15001970</v>
      </c>
      <c r="B122" s="52">
        <v>2</v>
      </c>
      <c r="C122" s="55" t="s">
        <v>581</v>
      </c>
      <c r="D122" s="52" t="s">
        <v>3353</v>
      </c>
      <c r="E122" s="52"/>
      <c r="G122" s="52"/>
    </row>
    <row r="123" spans="1:7" ht="75">
      <c r="A123" s="52">
        <v>15001970</v>
      </c>
      <c r="B123" s="52">
        <v>3</v>
      </c>
      <c r="C123" s="55" t="s">
        <v>582</v>
      </c>
      <c r="D123" s="52" t="s">
        <v>3425</v>
      </c>
      <c r="E123" s="55" t="s">
        <v>583</v>
      </c>
      <c r="F123" s="52" t="s">
        <v>3456</v>
      </c>
      <c r="G123" s="52"/>
    </row>
    <row r="124" spans="1:7" ht="90">
      <c r="A124" s="52">
        <v>15001970</v>
      </c>
      <c r="B124" s="52">
        <v>4</v>
      </c>
      <c r="C124" s="55" t="s">
        <v>584</v>
      </c>
      <c r="D124" s="52" t="s">
        <v>3837</v>
      </c>
      <c r="E124" s="52"/>
      <c r="G124" s="52"/>
    </row>
    <row r="125" spans="1:7" ht="105">
      <c r="A125" s="52">
        <v>15001970</v>
      </c>
      <c r="B125" s="52">
        <v>5</v>
      </c>
      <c r="C125" s="55" t="s">
        <v>585</v>
      </c>
      <c r="D125" s="52" t="s">
        <v>3327</v>
      </c>
      <c r="E125" s="52"/>
      <c r="G125" s="52"/>
    </row>
    <row r="126" spans="1:7" ht="60">
      <c r="A126" s="52">
        <v>15001970</v>
      </c>
      <c r="B126" s="52">
        <v>6</v>
      </c>
      <c r="C126" s="55" t="s">
        <v>586</v>
      </c>
      <c r="D126" s="52" t="s">
        <v>3327</v>
      </c>
      <c r="E126" s="52"/>
      <c r="G126" s="52"/>
    </row>
    <row r="127" spans="1:7" ht="45">
      <c r="A127" s="52">
        <v>15001970</v>
      </c>
      <c r="B127" s="52">
        <v>7</v>
      </c>
      <c r="C127" s="55" t="s">
        <v>587</v>
      </c>
      <c r="D127" s="52">
        <v>11</v>
      </c>
      <c r="E127" s="52"/>
      <c r="G127" s="52"/>
    </row>
    <row r="128" spans="1:7" ht="45">
      <c r="A128" s="52">
        <v>15001970</v>
      </c>
      <c r="B128" s="52">
        <v>8</v>
      </c>
      <c r="C128" s="55" t="s">
        <v>588</v>
      </c>
      <c r="D128" s="52" t="s">
        <v>3336</v>
      </c>
      <c r="E128" s="52"/>
      <c r="G128" s="52"/>
    </row>
    <row r="129" spans="1:7" ht="60">
      <c r="A129" s="52">
        <v>15001970</v>
      </c>
      <c r="B129" s="52">
        <v>9</v>
      </c>
      <c r="C129" s="55" t="s">
        <v>589</v>
      </c>
      <c r="D129" s="52" t="s">
        <v>3659</v>
      </c>
      <c r="E129" s="52"/>
      <c r="G129" s="52"/>
    </row>
    <row r="130" spans="1:7" ht="75">
      <c r="A130" s="52">
        <v>15001970</v>
      </c>
      <c r="B130" s="52">
        <v>10</v>
      </c>
      <c r="C130" s="55" t="s">
        <v>590</v>
      </c>
      <c r="D130" s="52" t="s">
        <v>3920</v>
      </c>
      <c r="E130" s="52"/>
      <c r="G130" s="52"/>
    </row>
    <row r="131" spans="1:7" ht="75">
      <c r="A131" s="52">
        <v>15001970</v>
      </c>
      <c r="B131" s="52">
        <v>11</v>
      </c>
      <c r="C131" s="55" t="s">
        <v>591</v>
      </c>
      <c r="D131" s="52" t="s">
        <v>3911</v>
      </c>
      <c r="E131" s="52"/>
      <c r="G131" s="52"/>
    </row>
    <row r="132" spans="1:7" ht="240">
      <c r="A132" s="52">
        <v>15001970</v>
      </c>
      <c r="B132" s="52">
        <v>12</v>
      </c>
      <c r="C132" s="55" t="s">
        <v>592</v>
      </c>
      <c r="D132" s="52" t="s">
        <v>3348</v>
      </c>
      <c r="E132" s="52"/>
      <c r="G132" s="52"/>
    </row>
    <row r="133" spans="1:7" ht="150">
      <c r="A133" s="52">
        <v>15001970</v>
      </c>
      <c r="B133" s="52">
        <v>13</v>
      </c>
      <c r="C133" s="55" t="s">
        <v>593</v>
      </c>
      <c r="D133" s="52" t="s">
        <v>3427</v>
      </c>
      <c r="E133" s="52"/>
      <c r="G133" s="52"/>
    </row>
    <row r="134" spans="1:7" ht="135">
      <c r="A134" s="52">
        <v>15001970</v>
      </c>
      <c r="B134" s="52">
        <v>14</v>
      </c>
      <c r="C134" s="55" t="s">
        <v>594</v>
      </c>
      <c r="D134" s="52" t="s">
        <v>3428</v>
      </c>
      <c r="E134" s="55" t="s">
        <v>595</v>
      </c>
      <c r="F134" s="52" t="s">
        <v>4032</v>
      </c>
      <c r="G134" s="52"/>
    </row>
    <row r="135" spans="1:7" ht="75">
      <c r="A135" s="52">
        <v>15001970</v>
      </c>
      <c r="B135" s="52">
        <v>15</v>
      </c>
      <c r="C135" s="55" t="s">
        <v>596</v>
      </c>
      <c r="D135" s="52" t="s">
        <v>4193</v>
      </c>
      <c r="E135" s="52" t="s">
        <v>597</v>
      </c>
      <c r="F135" s="52" t="s">
        <v>4021</v>
      </c>
      <c r="G135" s="52"/>
    </row>
    <row r="136" spans="1:7" ht="75">
      <c r="A136" s="52">
        <v>15001970</v>
      </c>
      <c r="B136" s="52">
        <v>16</v>
      </c>
      <c r="C136" s="55" t="s">
        <v>598</v>
      </c>
      <c r="D136" s="52" t="s">
        <v>4194</v>
      </c>
      <c r="E136" s="52"/>
      <c r="G136" s="52"/>
    </row>
    <row r="137" spans="1:7" ht="60">
      <c r="A137" s="52">
        <v>15701769</v>
      </c>
      <c r="B137" s="52">
        <v>1</v>
      </c>
      <c r="C137" s="55" t="s">
        <v>599</v>
      </c>
      <c r="D137" s="52" t="s">
        <v>3445</v>
      </c>
      <c r="E137" s="52"/>
      <c r="G137" s="52"/>
    </row>
    <row r="138" spans="1:7" ht="90">
      <c r="A138" s="52">
        <v>15701769</v>
      </c>
      <c r="B138" s="52">
        <v>2</v>
      </c>
      <c r="C138" s="55" t="s">
        <v>600</v>
      </c>
      <c r="D138" s="52" t="s">
        <v>4195</v>
      </c>
      <c r="E138" s="52"/>
      <c r="G138" s="52"/>
    </row>
    <row r="139" spans="1:7" ht="105">
      <c r="A139" s="52">
        <v>15701769</v>
      </c>
      <c r="B139" s="52">
        <v>3</v>
      </c>
      <c r="C139" s="55" t="s">
        <v>601</v>
      </c>
      <c r="D139" s="52" t="s">
        <v>3577</v>
      </c>
      <c r="E139" s="52"/>
      <c r="G139" s="52"/>
    </row>
    <row r="140" spans="1:7" ht="60">
      <c r="A140" s="52">
        <v>15701769</v>
      </c>
      <c r="B140" s="52">
        <v>4</v>
      </c>
      <c r="C140" s="55" t="s">
        <v>602</v>
      </c>
      <c r="D140" s="52" t="s">
        <v>3326</v>
      </c>
      <c r="E140" s="52"/>
      <c r="G140" s="52"/>
    </row>
    <row r="141" spans="1:7" ht="45">
      <c r="A141" s="52">
        <v>15701769</v>
      </c>
      <c r="B141" s="52">
        <v>5</v>
      </c>
      <c r="C141" s="55" t="s">
        <v>603</v>
      </c>
      <c r="D141" s="52" t="s">
        <v>3333</v>
      </c>
      <c r="E141" s="52"/>
      <c r="G141" s="52"/>
    </row>
    <row r="142" spans="1:7" ht="45">
      <c r="A142" s="52">
        <v>15701769</v>
      </c>
      <c r="B142" s="52">
        <v>6</v>
      </c>
      <c r="C142" s="55" t="s">
        <v>604</v>
      </c>
      <c r="D142" s="52" t="s">
        <v>3326</v>
      </c>
      <c r="E142" s="52"/>
      <c r="G142" s="52"/>
    </row>
    <row r="143" spans="1:7" ht="60">
      <c r="A143" s="52">
        <v>15701769</v>
      </c>
      <c r="B143" s="52">
        <v>7</v>
      </c>
      <c r="C143" s="55" t="s">
        <v>605</v>
      </c>
      <c r="D143" s="52" t="s">
        <v>3577</v>
      </c>
      <c r="E143" s="52" t="s">
        <v>606</v>
      </c>
      <c r="F143" s="52" t="s">
        <v>3457</v>
      </c>
      <c r="G143" s="52"/>
    </row>
    <row r="144" spans="1:7" ht="30">
      <c r="A144" s="52">
        <v>15701769</v>
      </c>
      <c r="B144" s="52">
        <v>8</v>
      </c>
      <c r="C144" s="55" t="s">
        <v>607</v>
      </c>
      <c r="D144" s="52" t="s">
        <v>3427</v>
      </c>
      <c r="E144" s="52"/>
      <c r="G144" s="52"/>
    </row>
    <row r="145" spans="1:7" ht="45">
      <c r="A145" s="52">
        <v>15701769</v>
      </c>
      <c r="B145" s="52">
        <v>9</v>
      </c>
      <c r="C145" s="55" t="s">
        <v>608</v>
      </c>
      <c r="D145" s="52" t="s">
        <v>4196</v>
      </c>
      <c r="E145" s="52" t="s">
        <v>609</v>
      </c>
      <c r="F145" s="52" t="s">
        <v>3401</v>
      </c>
      <c r="G145" s="52"/>
    </row>
    <row r="146" spans="1:7" ht="75">
      <c r="A146" s="52">
        <v>15701769</v>
      </c>
      <c r="B146" s="52">
        <v>10</v>
      </c>
      <c r="C146" s="55" t="s">
        <v>610</v>
      </c>
      <c r="D146" s="52" t="s">
        <v>3338</v>
      </c>
      <c r="E146" s="52"/>
      <c r="G146" s="52"/>
    </row>
    <row r="147" spans="1:7" ht="105">
      <c r="A147" s="52">
        <v>15701769</v>
      </c>
      <c r="B147" s="52">
        <v>11</v>
      </c>
      <c r="C147" s="55" t="s">
        <v>611</v>
      </c>
      <c r="D147" s="52" t="s">
        <v>3429</v>
      </c>
      <c r="E147" s="52"/>
      <c r="G147" s="52"/>
    </row>
    <row r="148" spans="1:7" ht="45">
      <c r="A148" s="52">
        <v>15701769</v>
      </c>
      <c r="B148" s="52">
        <v>12</v>
      </c>
      <c r="C148" s="55" t="s">
        <v>612</v>
      </c>
      <c r="D148" s="52" t="s">
        <v>3333</v>
      </c>
      <c r="E148" s="52"/>
      <c r="G148" s="52"/>
    </row>
    <row r="149" spans="1:7" ht="45">
      <c r="A149" s="52">
        <v>15701769</v>
      </c>
      <c r="B149" s="52">
        <v>13</v>
      </c>
      <c r="C149" s="55" t="s">
        <v>613</v>
      </c>
      <c r="D149" s="52" t="s">
        <v>3577</v>
      </c>
      <c r="E149" s="52"/>
      <c r="G149" s="52"/>
    </row>
    <row r="150" spans="1:7" ht="135">
      <c r="A150" s="52">
        <v>15701769</v>
      </c>
      <c r="B150" s="52">
        <v>14</v>
      </c>
      <c r="C150" s="55" t="s">
        <v>614</v>
      </c>
      <c r="D150" s="52" t="s">
        <v>4197</v>
      </c>
      <c r="E150" s="52"/>
      <c r="G150" s="52"/>
    </row>
    <row r="151" spans="1:7" ht="90">
      <c r="A151" s="52">
        <v>15701769</v>
      </c>
      <c r="B151" s="52">
        <v>15</v>
      </c>
      <c r="C151" s="55" t="s">
        <v>615</v>
      </c>
      <c r="D151" s="52" t="s">
        <v>3430</v>
      </c>
      <c r="E151" s="52"/>
      <c r="G151" s="52"/>
    </row>
    <row r="152" spans="1:7" ht="90">
      <c r="A152" s="52">
        <v>15701769</v>
      </c>
      <c r="B152" s="52">
        <v>16</v>
      </c>
      <c r="C152" s="55" t="s">
        <v>616</v>
      </c>
      <c r="D152" s="52" t="s">
        <v>3451</v>
      </c>
      <c r="E152" s="52"/>
      <c r="G152" s="52"/>
    </row>
    <row r="153" spans="1:7" ht="60">
      <c r="A153" s="52">
        <v>15701769</v>
      </c>
      <c r="B153" s="52">
        <v>17</v>
      </c>
      <c r="C153" s="55" t="s">
        <v>617</v>
      </c>
      <c r="D153" s="52" t="s">
        <v>3429</v>
      </c>
      <c r="E153" s="52"/>
      <c r="G153" s="52"/>
    </row>
    <row r="154" spans="1:7" ht="105">
      <c r="A154" s="52">
        <v>15701769</v>
      </c>
      <c r="B154" s="52">
        <v>18</v>
      </c>
      <c r="C154" s="55" t="s">
        <v>618</v>
      </c>
      <c r="D154" s="52" t="s">
        <v>3796</v>
      </c>
      <c r="E154" s="52"/>
      <c r="G154" s="52"/>
    </row>
    <row r="155" spans="1:7" ht="90">
      <c r="A155" s="52">
        <v>15735611</v>
      </c>
      <c r="B155" s="52">
        <v>1</v>
      </c>
      <c r="C155" s="55" t="s">
        <v>619</v>
      </c>
      <c r="D155" s="52">
        <v>11</v>
      </c>
      <c r="E155" s="52"/>
      <c r="G155" s="52"/>
    </row>
    <row r="156" spans="1:7" ht="165">
      <c r="A156" s="52">
        <v>15735611</v>
      </c>
      <c r="B156" s="52">
        <v>2</v>
      </c>
      <c r="C156" s="55" t="s">
        <v>620</v>
      </c>
      <c r="D156" s="52" t="s">
        <v>3911</v>
      </c>
      <c r="E156" s="52"/>
      <c r="G156" s="52"/>
    </row>
    <row r="157" spans="1:7" ht="165">
      <c r="A157" s="52">
        <v>15735611</v>
      </c>
      <c r="B157" s="52">
        <v>3</v>
      </c>
      <c r="C157" s="55" t="s">
        <v>621</v>
      </c>
      <c r="D157" s="52" t="s">
        <v>3341</v>
      </c>
      <c r="E157" s="52"/>
      <c r="G157" s="52"/>
    </row>
    <row r="158" spans="1:7" ht="270">
      <c r="A158" s="52">
        <v>15735611</v>
      </c>
      <c r="B158" s="52">
        <v>4</v>
      </c>
      <c r="C158" s="55" t="s">
        <v>622</v>
      </c>
      <c r="D158" s="52">
        <v>11</v>
      </c>
      <c r="E158" s="52"/>
      <c r="G158" s="52"/>
    </row>
    <row r="159" spans="1:7" ht="60">
      <c r="A159" s="52">
        <v>15735611</v>
      </c>
      <c r="B159" s="52">
        <v>5</v>
      </c>
      <c r="C159" s="55" t="s">
        <v>623</v>
      </c>
      <c r="D159" s="52" t="s">
        <v>3347</v>
      </c>
      <c r="E159" s="52"/>
      <c r="G159" s="52"/>
    </row>
    <row r="160" spans="1:7" ht="75">
      <c r="A160" s="52">
        <v>15735611</v>
      </c>
      <c r="B160" s="52">
        <v>6</v>
      </c>
      <c r="C160" s="55" t="s">
        <v>624</v>
      </c>
      <c r="D160" s="52" t="s">
        <v>3911</v>
      </c>
      <c r="E160" s="52"/>
      <c r="G160" s="52"/>
    </row>
    <row r="161" spans="1:7" ht="135">
      <c r="A161" s="52">
        <v>15735611</v>
      </c>
      <c r="B161" s="52">
        <v>7</v>
      </c>
      <c r="C161" s="55" t="s">
        <v>625</v>
      </c>
      <c r="D161" s="52">
        <v>11</v>
      </c>
      <c r="E161" s="52"/>
      <c r="G161" s="52"/>
    </row>
    <row r="162" spans="1:7" ht="90">
      <c r="A162" s="52">
        <v>15735611</v>
      </c>
      <c r="B162" s="52">
        <v>8</v>
      </c>
      <c r="C162" s="55" t="s">
        <v>626</v>
      </c>
      <c r="D162" s="52" t="s">
        <v>3347</v>
      </c>
      <c r="E162" s="52"/>
      <c r="G162" s="52"/>
    </row>
    <row r="163" spans="1:7" ht="120">
      <c r="A163" s="52">
        <v>15735611</v>
      </c>
      <c r="B163" s="52">
        <v>9</v>
      </c>
      <c r="C163" s="55" t="s">
        <v>627</v>
      </c>
      <c r="D163" s="52" t="s">
        <v>4198</v>
      </c>
      <c r="E163" s="55" t="s">
        <v>628</v>
      </c>
      <c r="F163" s="52" t="s">
        <v>3458</v>
      </c>
      <c r="G163" s="52"/>
    </row>
    <row r="164" spans="1:7" ht="75">
      <c r="A164" s="52">
        <v>15735611</v>
      </c>
      <c r="B164" s="52">
        <v>10</v>
      </c>
      <c r="C164" s="55" t="s">
        <v>629</v>
      </c>
      <c r="D164" s="52" t="s">
        <v>4199</v>
      </c>
      <c r="E164" s="55" t="s">
        <v>630</v>
      </c>
      <c r="F164" s="52" t="s">
        <v>4224</v>
      </c>
      <c r="G164" s="52"/>
    </row>
    <row r="165" spans="1:7" ht="60">
      <c r="A165" s="52">
        <v>15735611</v>
      </c>
      <c r="B165" s="52">
        <v>11</v>
      </c>
      <c r="C165" s="55" t="s">
        <v>631</v>
      </c>
      <c r="D165" s="52" t="s">
        <v>3344</v>
      </c>
      <c r="E165" s="52"/>
      <c r="G165" s="52"/>
    </row>
    <row r="166" spans="1:7" ht="105">
      <c r="A166" s="52">
        <v>15914127</v>
      </c>
      <c r="B166" s="52">
        <v>1</v>
      </c>
      <c r="C166" s="55" t="s">
        <v>632</v>
      </c>
      <c r="D166" s="52" t="s">
        <v>3916</v>
      </c>
      <c r="E166" s="52"/>
      <c r="G166" s="52"/>
    </row>
    <row r="167" spans="1:7" ht="135">
      <c r="A167" s="52">
        <v>15914127</v>
      </c>
      <c r="B167" s="52">
        <v>2</v>
      </c>
      <c r="C167" s="55" t="s">
        <v>633</v>
      </c>
      <c r="D167" s="52" t="s">
        <v>3912</v>
      </c>
      <c r="E167" s="52"/>
      <c r="G167" s="52"/>
    </row>
    <row r="168" spans="1:7" ht="90">
      <c r="A168" s="52">
        <v>15914127</v>
      </c>
      <c r="B168" s="52">
        <v>3</v>
      </c>
      <c r="C168" s="55" t="s">
        <v>634</v>
      </c>
      <c r="D168" s="52">
        <v>11</v>
      </c>
      <c r="E168" s="52"/>
      <c r="G168" s="52"/>
    </row>
    <row r="169" spans="1:7" ht="60">
      <c r="A169" s="52">
        <v>15914127</v>
      </c>
      <c r="B169" s="52">
        <v>4</v>
      </c>
      <c r="C169" s="55" t="s">
        <v>635</v>
      </c>
      <c r="D169" s="52">
        <v>11</v>
      </c>
      <c r="E169" s="52"/>
      <c r="G169" s="52"/>
    </row>
    <row r="170" spans="1:7" ht="165">
      <c r="A170" s="52">
        <v>15914127</v>
      </c>
      <c r="B170" s="52">
        <v>5</v>
      </c>
      <c r="C170" s="55" t="s">
        <v>636</v>
      </c>
      <c r="D170" s="52" t="s">
        <v>3617</v>
      </c>
      <c r="E170" s="52"/>
      <c r="G170" s="52"/>
    </row>
    <row r="171" spans="1:7" ht="75">
      <c r="A171" s="52">
        <v>15914127</v>
      </c>
      <c r="B171" s="52">
        <v>6</v>
      </c>
      <c r="C171" s="55" t="s">
        <v>637</v>
      </c>
      <c r="D171" s="52" t="s">
        <v>3347</v>
      </c>
      <c r="E171" s="52"/>
      <c r="G171" s="52"/>
    </row>
    <row r="172" spans="1:7" ht="75">
      <c r="A172" s="52">
        <v>15914127</v>
      </c>
      <c r="B172" s="52">
        <v>7</v>
      </c>
      <c r="C172" s="55" t="s">
        <v>638</v>
      </c>
      <c r="D172" s="52" t="s">
        <v>3570</v>
      </c>
      <c r="E172" s="52"/>
      <c r="G172" s="52"/>
    </row>
    <row r="173" spans="1:7" ht="90">
      <c r="A173" s="52">
        <v>15914127</v>
      </c>
      <c r="B173" s="52">
        <v>8</v>
      </c>
      <c r="C173" s="55" t="s">
        <v>639</v>
      </c>
      <c r="D173" s="52" t="s">
        <v>4177</v>
      </c>
      <c r="E173" s="52"/>
      <c r="G173" s="52"/>
    </row>
    <row r="174" spans="1:7" ht="60">
      <c r="A174" s="52">
        <v>15914127</v>
      </c>
      <c r="B174" s="52">
        <v>9</v>
      </c>
      <c r="C174" s="55" t="s">
        <v>640</v>
      </c>
      <c r="D174" s="52" t="s">
        <v>3498</v>
      </c>
      <c r="E174" s="52"/>
      <c r="G174" s="52"/>
    </row>
    <row r="175" spans="1:7" ht="60">
      <c r="A175" s="52">
        <v>15978308</v>
      </c>
      <c r="B175" s="52">
        <v>1</v>
      </c>
      <c r="C175" s="55" t="s">
        <v>641</v>
      </c>
      <c r="D175" s="52" t="s">
        <v>3375</v>
      </c>
      <c r="E175" s="52"/>
      <c r="G175" s="52"/>
    </row>
    <row r="176" spans="1:7" ht="105">
      <c r="A176" s="52">
        <v>15978308</v>
      </c>
      <c r="B176" s="52">
        <v>2</v>
      </c>
      <c r="C176" s="55" t="s">
        <v>642</v>
      </c>
      <c r="D176" s="52" t="s">
        <v>3342</v>
      </c>
      <c r="E176" s="52"/>
      <c r="G176" s="52"/>
    </row>
    <row r="177" spans="1:7" ht="180">
      <c r="A177" s="52">
        <v>15978308</v>
      </c>
      <c r="B177" s="52">
        <v>3</v>
      </c>
      <c r="C177" s="55" t="s">
        <v>643</v>
      </c>
      <c r="D177" s="52" t="s">
        <v>3431</v>
      </c>
      <c r="E177" s="52"/>
      <c r="G177" s="52"/>
    </row>
    <row r="178" spans="1:7" ht="75">
      <c r="A178" s="52">
        <v>15978308</v>
      </c>
      <c r="B178" s="52">
        <v>4</v>
      </c>
      <c r="C178" s="55" t="s">
        <v>644</v>
      </c>
      <c r="D178" s="52" t="s">
        <v>3432</v>
      </c>
      <c r="E178" s="55" t="s">
        <v>645</v>
      </c>
      <c r="F178" s="52" t="s">
        <v>3459</v>
      </c>
      <c r="G178" s="52"/>
    </row>
    <row r="179" spans="1:7" ht="75">
      <c r="A179" s="52">
        <v>15978308</v>
      </c>
      <c r="B179" s="52">
        <v>5</v>
      </c>
      <c r="C179" s="55" t="s">
        <v>646</v>
      </c>
      <c r="D179" s="52" t="s">
        <v>3837</v>
      </c>
      <c r="E179" s="52"/>
      <c r="G179" s="52"/>
    </row>
    <row r="180" spans="1:7" ht="30">
      <c r="A180" s="52">
        <v>15978308</v>
      </c>
      <c r="B180" s="52">
        <v>6</v>
      </c>
      <c r="C180" s="55" t="s">
        <v>647</v>
      </c>
      <c r="D180" s="52" t="s">
        <v>3356</v>
      </c>
      <c r="E180" s="52"/>
      <c r="G180" s="52"/>
    </row>
    <row r="181" spans="1:7" ht="150">
      <c r="A181" s="52">
        <v>15978308</v>
      </c>
      <c r="B181" s="52">
        <v>7</v>
      </c>
      <c r="C181" s="55" t="s">
        <v>648</v>
      </c>
      <c r="D181" s="52" t="s">
        <v>3336</v>
      </c>
      <c r="E181" s="52"/>
      <c r="G181" s="52"/>
    </row>
    <row r="182" spans="1:7" ht="75">
      <c r="A182" s="52">
        <v>15978308</v>
      </c>
      <c r="B182" s="52">
        <v>8</v>
      </c>
      <c r="C182" s="55" t="s">
        <v>649</v>
      </c>
      <c r="D182" s="52" t="s">
        <v>3917</v>
      </c>
      <c r="E182" s="52"/>
      <c r="G182" s="52"/>
    </row>
    <row r="183" spans="1:7" ht="120">
      <c r="A183" s="52">
        <v>15978308</v>
      </c>
      <c r="B183" s="52">
        <v>9</v>
      </c>
      <c r="C183" s="55" t="s">
        <v>650</v>
      </c>
      <c r="D183" s="52" t="s">
        <v>3617</v>
      </c>
      <c r="E183" s="52"/>
      <c r="G183" s="52"/>
    </row>
    <row r="184" spans="1:7" ht="75">
      <c r="A184" s="52">
        <v>15978308</v>
      </c>
      <c r="B184" s="52">
        <v>10</v>
      </c>
      <c r="C184" s="55" t="s">
        <v>651</v>
      </c>
      <c r="D184" s="52" t="s">
        <v>3929</v>
      </c>
      <c r="E184" s="52"/>
      <c r="G184" s="52"/>
    </row>
    <row r="185" spans="1:7" ht="90">
      <c r="A185" s="52">
        <v>15978308</v>
      </c>
      <c r="B185" s="52">
        <v>11</v>
      </c>
      <c r="C185" s="55" t="s">
        <v>652</v>
      </c>
      <c r="D185" s="52" t="s">
        <v>3327</v>
      </c>
      <c r="E185" s="52"/>
      <c r="G185" s="52"/>
    </row>
    <row r="186" spans="1:7" ht="60">
      <c r="A186" s="52">
        <v>15978308</v>
      </c>
      <c r="B186" s="52">
        <v>12</v>
      </c>
      <c r="C186" s="55" t="s">
        <v>653</v>
      </c>
      <c r="D186" s="52" t="s">
        <v>3632</v>
      </c>
      <c r="E186" s="52"/>
      <c r="G186" s="52"/>
    </row>
    <row r="187" spans="1:7" ht="75">
      <c r="A187" s="52">
        <v>15978308</v>
      </c>
      <c r="B187" s="52">
        <v>13</v>
      </c>
      <c r="C187" s="55" t="s">
        <v>654</v>
      </c>
      <c r="D187" s="52">
        <v>11</v>
      </c>
      <c r="E187" s="52"/>
      <c r="G187" s="52"/>
    </row>
    <row r="188" spans="1:7" ht="60">
      <c r="A188" s="52">
        <v>15978308</v>
      </c>
      <c r="B188" s="52">
        <v>14</v>
      </c>
      <c r="C188" s="55" t="s">
        <v>655</v>
      </c>
      <c r="D188" s="52">
        <v>11</v>
      </c>
      <c r="E188" s="52"/>
      <c r="G188" s="52"/>
    </row>
    <row r="189" spans="1:7" ht="60">
      <c r="A189" s="52">
        <v>15978308</v>
      </c>
      <c r="B189" s="52">
        <v>15</v>
      </c>
      <c r="C189" s="55" t="s">
        <v>656</v>
      </c>
      <c r="D189" s="52" t="s">
        <v>3328</v>
      </c>
      <c r="E189" s="52"/>
      <c r="G189" s="52"/>
    </row>
    <row r="190" spans="1:7" ht="75">
      <c r="A190" s="52">
        <v>15978308</v>
      </c>
      <c r="B190" s="52">
        <v>16</v>
      </c>
      <c r="C190" s="55" t="s">
        <v>657</v>
      </c>
      <c r="D190" s="52" t="s">
        <v>3333</v>
      </c>
      <c r="E190" s="52"/>
      <c r="G190" s="52"/>
    </row>
    <row r="191" spans="1:7" ht="60">
      <c r="A191" s="52">
        <v>15978308</v>
      </c>
      <c r="B191" s="52">
        <v>17</v>
      </c>
      <c r="C191" s="55" t="s">
        <v>658</v>
      </c>
      <c r="D191" s="52" t="s">
        <v>4200</v>
      </c>
      <c r="E191" s="52"/>
      <c r="G191" s="52"/>
    </row>
    <row r="192" spans="1:7" ht="120">
      <c r="A192" s="52">
        <v>15978308</v>
      </c>
      <c r="B192" s="52">
        <v>18</v>
      </c>
      <c r="C192" s="55" t="s">
        <v>659</v>
      </c>
      <c r="D192" s="52" t="s">
        <v>4159</v>
      </c>
      <c r="E192" s="52"/>
      <c r="G192" s="52"/>
    </row>
    <row r="193" spans="1:7" ht="60">
      <c r="A193" s="52">
        <v>15978308</v>
      </c>
      <c r="B193" s="52">
        <v>19</v>
      </c>
      <c r="C193" s="55" t="s">
        <v>660</v>
      </c>
      <c r="D193" s="52" t="s">
        <v>3433</v>
      </c>
      <c r="E193" s="55" t="s">
        <v>661</v>
      </c>
      <c r="F193" s="52" t="s">
        <v>4031</v>
      </c>
      <c r="G193" s="52"/>
    </row>
    <row r="194" spans="1:7" ht="90">
      <c r="A194" s="52">
        <v>16752942</v>
      </c>
      <c r="B194" s="52">
        <v>1</v>
      </c>
      <c r="C194" s="55" t="s">
        <v>662</v>
      </c>
      <c r="D194" s="52" t="s">
        <v>3434</v>
      </c>
      <c r="E194" s="52"/>
      <c r="G194" s="52"/>
    </row>
    <row r="195" spans="1:7" ht="150">
      <c r="A195" s="52">
        <v>16752942</v>
      </c>
      <c r="B195" s="52">
        <v>2</v>
      </c>
      <c r="C195" s="55" t="s">
        <v>663</v>
      </c>
      <c r="D195" s="52" t="s">
        <v>4201</v>
      </c>
      <c r="E195" s="52"/>
      <c r="G195" s="52"/>
    </row>
    <row r="196" spans="1:7" ht="150">
      <c r="A196" s="52">
        <v>16752942</v>
      </c>
      <c r="B196" s="52">
        <v>3</v>
      </c>
      <c r="C196" s="55" t="s">
        <v>664</v>
      </c>
      <c r="D196" s="52" t="s">
        <v>3326</v>
      </c>
      <c r="E196" s="52"/>
      <c r="G196" s="52"/>
    </row>
    <row r="197" spans="1:7" ht="45">
      <c r="A197" s="52">
        <v>16752942</v>
      </c>
      <c r="B197" s="52">
        <v>4</v>
      </c>
      <c r="C197" s="55" t="s">
        <v>665</v>
      </c>
      <c r="D197" s="52" t="s">
        <v>3649</v>
      </c>
      <c r="E197" s="52"/>
      <c r="G197" s="52"/>
    </row>
    <row r="198" spans="1:7" ht="240">
      <c r="A198" s="52">
        <v>16752942</v>
      </c>
      <c r="B198" s="52">
        <v>5</v>
      </c>
      <c r="C198" s="55" t="s">
        <v>666</v>
      </c>
      <c r="D198" s="52" t="s">
        <v>3326</v>
      </c>
      <c r="E198" s="52"/>
      <c r="G198" s="52"/>
    </row>
    <row r="199" spans="1:7" ht="75">
      <c r="A199" s="52">
        <v>16752942</v>
      </c>
      <c r="B199" s="52">
        <v>6</v>
      </c>
      <c r="C199" s="55" t="s">
        <v>667</v>
      </c>
      <c r="D199" s="52">
        <v>11</v>
      </c>
      <c r="E199" s="52"/>
      <c r="G199" s="52"/>
    </row>
    <row r="200" spans="1:7" ht="45">
      <c r="A200" s="52">
        <v>16752942</v>
      </c>
      <c r="B200" s="52">
        <v>7</v>
      </c>
      <c r="C200" s="55" t="s">
        <v>668</v>
      </c>
      <c r="D200" s="52" t="s">
        <v>3917</v>
      </c>
      <c r="E200" s="52"/>
      <c r="G200" s="52"/>
    </row>
    <row r="201" spans="1:7" ht="75">
      <c r="A201" s="52">
        <v>16752942</v>
      </c>
      <c r="B201" s="52">
        <v>8</v>
      </c>
      <c r="C201" s="55" t="s">
        <v>669</v>
      </c>
      <c r="D201" s="52" t="s">
        <v>3677</v>
      </c>
      <c r="E201" s="52"/>
      <c r="G201" s="52"/>
    </row>
    <row r="202" spans="1:7" ht="45">
      <c r="A202" s="52">
        <v>16752942</v>
      </c>
      <c r="B202" s="52">
        <v>9</v>
      </c>
      <c r="C202" s="55" t="s">
        <v>670</v>
      </c>
      <c r="D202" s="52" t="s">
        <v>3417</v>
      </c>
      <c r="E202" s="52"/>
      <c r="G202" s="52"/>
    </row>
    <row r="203" spans="1:7" ht="30">
      <c r="A203" s="52">
        <v>16752942</v>
      </c>
      <c r="B203" s="52">
        <v>10</v>
      </c>
      <c r="C203" s="55" t="s">
        <v>671</v>
      </c>
      <c r="D203" s="52" t="s">
        <v>3539</v>
      </c>
      <c r="E203" s="52"/>
      <c r="G203" s="52"/>
    </row>
    <row r="204" spans="1:7" ht="409.5">
      <c r="A204" s="52">
        <v>16752942</v>
      </c>
      <c r="B204" s="52">
        <v>11</v>
      </c>
      <c r="C204" s="55" t="s">
        <v>672</v>
      </c>
      <c r="D204" s="52" t="s">
        <v>3435</v>
      </c>
      <c r="E204" s="52"/>
      <c r="G204" s="52"/>
    </row>
    <row r="205" spans="1:7" ht="75">
      <c r="A205" s="52">
        <v>16752942</v>
      </c>
      <c r="B205" s="52">
        <v>12</v>
      </c>
      <c r="C205" s="55" t="s">
        <v>673</v>
      </c>
      <c r="D205" s="52" t="s">
        <v>3653</v>
      </c>
      <c r="E205" s="52"/>
      <c r="G205" s="52"/>
    </row>
    <row r="206" spans="1:7" ht="105">
      <c r="A206" s="52">
        <v>16752942</v>
      </c>
      <c r="B206" s="52">
        <v>13</v>
      </c>
      <c r="C206" s="55" t="s">
        <v>674</v>
      </c>
      <c r="D206" s="52" t="s">
        <v>3436</v>
      </c>
      <c r="E206" s="52"/>
      <c r="G206" s="52"/>
    </row>
    <row r="207" spans="1:7" ht="105">
      <c r="A207" s="52">
        <v>17270055</v>
      </c>
      <c r="B207" s="52">
        <v>1</v>
      </c>
      <c r="C207" s="55" t="s">
        <v>675</v>
      </c>
      <c r="D207" s="52" t="s">
        <v>3375</v>
      </c>
      <c r="E207" s="52"/>
      <c r="G207" s="52"/>
    </row>
    <row r="208" spans="1:7" ht="180">
      <c r="A208" s="52">
        <v>17270055</v>
      </c>
      <c r="B208" s="52">
        <v>2</v>
      </c>
      <c r="C208" s="55" t="s">
        <v>676</v>
      </c>
      <c r="D208" s="52" t="s">
        <v>3910</v>
      </c>
      <c r="E208" s="52"/>
      <c r="G208" s="52"/>
    </row>
    <row r="209" spans="1:7" ht="75">
      <c r="A209" s="52">
        <v>17270055</v>
      </c>
      <c r="B209" s="52">
        <v>3</v>
      </c>
      <c r="C209" s="55" t="s">
        <v>677</v>
      </c>
      <c r="D209" s="52" t="s">
        <v>3842</v>
      </c>
      <c r="E209" s="52"/>
      <c r="G209" s="52"/>
    </row>
    <row r="210" spans="1:7" ht="165">
      <c r="A210" s="52">
        <v>17270055</v>
      </c>
      <c r="B210" s="52">
        <v>4</v>
      </c>
      <c r="C210" s="55" t="s">
        <v>678</v>
      </c>
      <c r="D210" s="52" t="s">
        <v>3376</v>
      </c>
      <c r="E210" s="52"/>
      <c r="G210" s="52"/>
    </row>
    <row r="211" spans="1:7" ht="90">
      <c r="A211" s="52">
        <v>17270055</v>
      </c>
      <c r="B211" s="52">
        <v>5</v>
      </c>
      <c r="C211" s="55" t="s">
        <v>679</v>
      </c>
      <c r="D211" s="52" t="s">
        <v>3617</v>
      </c>
      <c r="E211" s="52"/>
      <c r="G211" s="52"/>
    </row>
    <row r="212" spans="1:7" ht="90">
      <c r="A212" s="52">
        <v>17270055</v>
      </c>
      <c r="B212" s="52">
        <v>6</v>
      </c>
      <c r="C212" s="55" t="s">
        <v>680</v>
      </c>
      <c r="D212" s="52" t="s">
        <v>3437</v>
      </c>
      <c r="E212" s="52"/>
      <c r="G212" s="52"/>
    </row>
    <row r="213" spans="1:7" ht="75">
      <c r="A213" s="52">
        <v>17270055</v>
      </c>
      <c r="B213" s="52">
        <v>7</v>
      </c>
      <c r="C213" s="55" t="s">
        <v>681</v>
      </c>
      <c r="D213" s="52" t="s">
        <v>3358</v>
      </c>
      <c r="E213" s="52"/>
      <c r="G213" s="52"/>
    </row>
    <row r="214" spans="1:7" ht="120">
      <c r="A214" s="52">
        <v>17270055</v>
      </c>
      <c r="B214" s="52">
        <v>8</v>
      </c>
      <c r="C214" s="55" t="s">
        <v>682</v>
      </c>
      <c r="D214" s="52" t="s">
        <v>3328</v>
      </c>
      <c r="E214" s="52"/>
      <c r="G214" s="52"/>
    </row>
    <row r="215" spans="1:7" ht="45">
      <c r="A215" s="52">
        <v>17270055</v>
      </c>
      <c r="B215" s="52">
        <v>9</v>
      </c>
      <c r="C215" s="55" t="s">
        <v>683</v>
      </c>
      <c r="D215" s="52" t="s">
        <v>3328</v>
      </c>
      <c r="E215" s="52" t="s">
        <v>684</v>
      </c>
      <c r="F215" s="52" t="s">
        <v>3460</v>
      </c>
      <c r="G215" s="52"/>
    </row>
    <row r="216" spans="1:7" ht="45">
      <c r="A216" s="52">
        <v>17270055</v>
      </c>
      <c r="B216" s="52">
        <v>10</v>
      </c>
      <c r="C216" s="55" t="s">
        <v>685</v>
      </c>
      <c r="D216" s="52" t="s">
        <v>3377</v>
      </c>
      <c r="E216" s="55" t="s">
        <v>686</v>
      </c>
      <c r="F216" s="52" t="s">
        <v>3398</v>
      </c>
      <c r="G216" s="52"/>
    </row>
    <row r="217" spans="1:7" ht="45">
      <c r="A217" s="52">
        <v>17270055</v>
      </c>
      <c r="B217" s="52">
        <v>11</v>
      </c>
      <c r="C217" s="55" t="s">
        <v>687</v>
      </c>
      <c r="D217" s="52" t="s">
        <v>3918</v>
      </c>
      <c r="E217" s="52"/>
      <c r="G217" s="52"/>
    </row>
    <row r="218" spans="1:7" ht="90">
      <c r="A218" s="52">
        <v>17270055</v>
      </c>
      <c r="B218" s="52">
        <v>12</v>
      </c>
      <c r="C218" s="55" t="s">
        <v>688</v>
      </c>
      <c r="D218" s="52" t="s">
        <v>3369</v>
      </c>
      <c r="E218" s="52"/>
      <c r="G218" s="52"/>
    </row>
    <row r="219" spans="1:7" ht="60">
      <c r="A219" s="52">
        <v>17270055</v>
      </c>
      <c r="B219" s="52">
        <v>13</v>
      </c>
      <c r="C219" s="55" t="s">
        <v>689</v>
      </c>
      <c r="D219" s="52" t="s">
        <v>3351</v>
      </c>
      <c r="E219" s="55" t="s">
        <v>690</v>
      </c>
      <c r="F219" s="52" t="s">
        <v>3720</v>
      </c>
      <c r="G219" s="52"/>
    </row>
    <row r="220" spans="1:7" ht="75">
      <c r="A220" s="52">
        <v>17966839</v>
      </c>
      <c r="B220" s="52">
        <v>1</v>
      </c>
      <c r="C220" s="55" t="s">
        <v>691</v>
      </c>
      <c r="D220" s="52" t="s">
        <v>3369</v>
      </c>
      <c r="E220" s="52"/>
      <c r="G220" s="52"/>
    </row>
    <row r="221" spans="1:7" ht="60">
      <c r="A221" s="52">
        <v>17966839</v>
      </c>
      <c r="B221" s="52">
        <v>2</v>
      </c>
      <c r="C221" s="55" t="s">
        <v>692</v>
      </c>
      <c r="D221" s="52" t="s">
        <v>3375</v>
      </c>
      <c r="E221" s="52" t="s">
        <v>693</v>
      </c>
      <c r="F221" s="52" t="s">
        <v>3946</v>
      </c>
      <c r="G221" s="52"/>
    </row>
    <row r="222" spans="1:7" ht="45">
      <c r="A222" s="52">
        <v>17966839</v>
      </c>
      <c r="B222" s="52">
        <v>3</v>
      </c>
      <c r="C222" s="55" t="s">
        <v>694</v>
      </c>
      <c r="D222" s="52" t="s">
        <v>3417</v>
      </c>
      <c r="E222" s="52"/>
      <c r="G222" s="52"/>
    </row>
    <row r="223" spans="1:7" ht="75">
      <c r="A223" s="52">
        <v>17966839</v>
      </c>
      <c r="B223" s="52">
        <v>4</v>
      </c>
      <c r="C223" s="55" t="s">
        <v>695</v>
      </c>
      <c r="D223" s="52">
        <v>11</v>
      </c>
      <c r="E223" s="52"/>
      <c r="G223" s="52"/>
    </row>
    <row r="224" spans="1:7" ht="105">
      <c r="A224" s="52">
        <v>17966839</v>
      </c>
      <c r="B224" s="52">
        <v>5</v>
      </c>
      <c r="C224" s="55" t="s">
        <v>696</v>
      </c>
      <c r="D224" s="52" t="s">
        <v>3326</v>
      </c>
      <c r="E224" s="52"/>
      <c r="G224" s="52"/>
    </row>
    <row r="225" spans="1:7" ht="75">
      <c r="A225" s="52">
        <v>17966839</v>
      </c>
      <c r="B225" s="52">
        <v>6</v>
      </c>
      <c r="C225" s="55" t="s">
        <v>697</v>
      </c>
      <c r="D225" s="52" t="s">
        <v>3357</v>
      </c>
      <c r="E225" s="52"/>
      <c r="G225" s="52"/>
    </row>
    <row r="226" spans="1:7" ht="45">
      <c r="A226" s="52">
        <v>17966839</v>
      </c>
      <c r="B226" s="52">
        <v>7</v>
      </c>
      <c r="C226" s="55" t="s">
        <v>698</v>
      </c>
      <c r="D226" s="52" t="s">
        <v>3649</v>
      </c>
      <c r="E226" s="52"/>
      <c r="G226" s="52"/>
    </row>
    <row r="227" spans="1:7" ht="120">
      <c r="A227" s="52">
        <v>17966839</v>
      </c>
      <c r="B227" s="52">
        <v>8</v>
      </c>
      <c r="C227" s="55" t="s">
        <v>699</v>
      </c>
      <c r="D227" s="52" t="s">
        <v>3929</v>
      </c>
      <c r="E227" s="52"/>
      <c r="G227" s="52"/>
    </row>
    <row r="228" spans="1:7" ht="45">
      <c r="A228" s="52">
        <v>17966839</v>
      </c>
      <c r="B228" s="52">
        <v>9</v>
      </c>
      <c r="C228" s="55" t="s">
        <v>700</v>
      </c>
      <c r="D228" s="52" t="s">
        <v>3375</v>
      </c>
      <c r="E228" s="55" t="s">
        <v>701</v>
      </c>
      <c r="F228" s="52" t="s">
        <v>3720</v>
      </c>
      <c r="G228" s="52"/>
    </row>
    <row r="229" spans="1:7" ht="195">
      <c r="A229" s="52">
        <v>17966839</v>
      </c>
      <c r="B229" s="52">
        <v>10</v>
      </c>
      <c r="C229" s="55" t="s">
        <v>702</v>
      </c>
      <c r="D229" s="52" t="s">
        <v>3328</v>
      </c>
      <c r="E229" s="52"/>
      <c r="G229" s="52"/>
    </row>
    <row r="230" spans="1:7" ht="90">
      <c r="A230" s="52">
        <v>17966839</v>
      </c>
      <c r="B230" s="52">
        <v>11</v>
      </c>
      <c r="C230" s="55" t="s">
        <v>703</v>
      </c>
      <c r="D230" s="52" t="s">
        <v>3333</v>
      </c>
      <c r="E230" s="52"/>
      <c r="G230" s="52"/>
    </row>
    <row r="231" spans="1:7" ht="45">
      <c r="A231" s="52">
        <v>17966839</v>
      </c>
      <c r="B231" s="52">
        <v>12</v>
      </c>
      <c r="C231" s="55" t="s">
        <v>704</v>
      </c>
      <c r="D231" s="52" t="s">
        <v>3632</v>
      </c>
      <c r="E231" s="52"/>
      <c r="G231" s="52"/>
    </row>
    <row r="232" spans="1:7" ht="90">
      <c r="A232" s="52">
        <v>17966839</v>
      </c>
      <c r="B232" s="52">
        <v>13</v>
      </c>
      <c r="C232" s="55" t="s">
        <v>705</v>
      </c>
      <c r="D232" s="52" t="s">
        <v>3364</v>
      </c>
      <c r="E232" s="52"/>
      <c r="G232" s="52"/>
    </row>
    <row r="233" spans="1:7" ht="75">
      <c r="A233" s="52">
        <v>17966839</v>
      </c>
      <c r="B233" s="52">
        <v>14</v>
      </c>
      <c r="C233" s="55" t="s">
        <v>706</v>
      </c>
      <c r="D233" s="52" t="s">
        <v>3600</v>
      </c>
      <c r="E233" s="52"/>
      <c r="G233" s="52"/>
    </row>
    <row r="234" spans="1:7" ht="45">
      <c r="A234" s="52">
        <v>17966839</v>
      </c>
      <c r="B234" s="52">
        <v>15</v>
      </c>
      <c r="C234" s="55" t="s">
        <v>707</v>
      </c>
      <c r="D234" s="52" t="s">
        <v>3359</v>
      </c>
      <c r="E234" s="52"/>
      <c r="G234" s="52"/>
    </row>
    <row r="235" spans="1:7" ht="60">
      <c r="A235" s="52">
        <v>17966839</v>
      </c>
      <c r="B235" s="52">
        <v>16</v>
      </c>
      <c r="C235" s="55" t="s">
        <v>708</v>
      </c>
      <c r="D235" s="52" t="s">
        <v>3364</v>
      </c>
      <c r="E235" s="52"/>
      <c r="G235" s="52"/>
    </row>
    <row r="236" spans="1:7" ht="105">
      <c r="A236" s="52">
        <v>17966839</v>
      </c>
      <c r="B236" s="52">
        <v>17</v>
      </c>
      <c r="C236" s="55" t="s">
        <v>709</v>
      </c>
      <c r="D236" s="52" t="s">
        <v>3577</v>
      </c>
      <c r="E236" s="52"/>
      <c r="G236" s="52"/>
    </row>
    <row r="237" spans="1:7" ht="90">
      <c r="A237" s="52">
        <v>17966839</v>
      </c>
      <c r="B237" s="52">
        <v>18</v>
      </c>
      <c r="C237" s="55" t="s">
        <v>710</v>
      </c>
      <c r="D237" s="52" t="s">
        <v>3364</v>
      </c>
      <c r="E237" s="52" t="s">
        <v>711</v>
      </c>
      <c r="F237" s="52" t="s">
        <v>3461</v>
      </c>
      <c r="G237" s="52"/>
    </row>
    <row r="238" spans="1:7" ht="75">
      <c r="A238" s="52">
        <v>17966839</v>
      </c>
      <c r="B238" s="52">
        <v>19</v>
      </c>
      <c r="C238" s="55" t="s">
        <v>712</v>
      </c>
      <c r="D238" s="52" t="s">
        <v>3556</v>
      </c>
      <c r="E238" s="52"/>
      <c r="G238" s="52"/>
    </row>
    <row r="239" spans="1:7" ht="60">
      <c r="A239" s="52">
        <v>17966839</v>
      </c>
      <c r="B239" s="52">
        <v>20</v>
      </c>
      <c r="C239" s="55" t="s">
        <v>713</v>
      </c>
      <c r="D239" s="52" t="s">
        <v>3424</v>
      </c>
      <c r="E239" s="52"/>
      <c r="G239" s="52"/>
    </row>
    <row r="240" spans="1:7" ht="90">
      <c r="A240" s="52">
        <v>18471347</v>
      </c>
      <c r="B240" s="52">
        <v>1</v>
      </c>
      <c r="C240" s="55" t="s">
        <v>714</v>
      </c>
      <c r="D240" s="52" t="s">
        <v>3375</v>
      </c>
      <c r="E240" s="52"/>
      <c r="G240" s="52"/>
    </row>
    <row r="241" spans="1:8" ht="120">
      <c r="A241" s="52">
        <v>18471347</v>
      </c>
      <c r="B241" s="52">
        <v>2</v>
      </c>
      <c r="C241" s="55" t="s">
        <v>715</v>
      </c>
      <c r="D241" s="52" t="s">
        <v>3438</v>
      </c>
      <c r="E241" s="52"/>
      <c r="G241" s="52"/>
    </row>
    <row r="242" spans="1:8" ht="180">
      <c r="A242" s="52">
        <v>18471347</v>
      </c>
      <c r="B242" s="52">
        <v>3</v>
      </c>
      <c r="C242" s="55" t="s">
        <v>716</v>
      </c>
      <c r="D242" s="52" t="s">
        <v>4049</v>
      </c>
      <c r="E242" s="52"/>
      <c r="G242" s="52"/>
    </row>
    <row r="243" spans="1:8" ht="165">
      <c r="A243" s="52">
        <v>18471347</v>
      </c>
      <c r="B243" s="52">
        <v>4</v>
      </c>
      <c r="C243" s="55" t="s">
        <v>717</v>
      </c>
      <c r="D243" s="52" t="s">
        <v>3439</v>
      </c>
      <c r="E243" s="52"/>
      <c r="G243" s="52"/>
    </row>
    <row r="244" spans="1:8" ht="90">
      <c r="A244" s="52">
        <v>18471347</v>
      </c>
      <c r="B244" s="52">
        <v>5</v>
      </c>
      <c r="C244" s="55" t="s">
        <v>719</v>
      </c>
      <c r="D244" s="52" t="s">
        <v>3347</v>
      </c>
      <c r="E244" s="52" t="s">
        <v>718</v>
      </c>
      <c r="F244" s="52" t="s">
        <v>3964</v>
      </c>
      <c r="G244" s="52"/>
    </row>
    <row r="245" spans="1:8" ht="60">
      <c r="A245" s="52">
        <v>18471347</v>
      </c>
      <c r="B245" s="52">
        <v>6</v>
      </c>
      <c r="C245" s="55" t="s">
        <v>720</v>
      </c>
      <c r="D245" s="52" t="s">
        <v>3446</v>
      </c>
      <c r="E245" s="52" t="s">
        <v>721</v>
      </c>
      <c r="F245" s="52" t="s">
        <v>3909</v>
      </c>
      <c r="G245" s="52"/>
    </row>
    <row r="246" spans="1:8" ht="75">
      <c r="A246" s="52">
        <v>18471347</v>
      </c>
      <c r="B246" s="52">
        <v>7</v>
      </c>
      <c r="C246" s="55" t="s">
        <v>722</v>
      </c>
      <c r="D246" s="52" t="s">
        <v>3440</v>
      </c>
      <c r="E246" s="52" t="s">
        <v>723</v>
      </c>
      <c r="F246" s="52" t="s">
        <v>4225</v>
      </c>
      <c r="G246" s="52"/>
    </row>
    <row r="247" spans="1:8" ht="90">
      <c r="A247" s="52">
        <v>19330921</v>
      </c>
      <c r="B247" s="52">
        <v>1</v>
      </c>
      <c r="C247" s="55" t="s">
        <v>724</v>
      </c>
      <c r="D247" s="52" t="s">
        <v>4202</v>
      </c>
      <c r="E247" s="52"/>
      <c r="G247" s="52"/>
    </row>
    <row r="248" spans="1:8" ht="150">
      <c r="A248" s="52">
        <v>19330921</v>
      </c>
      <c r="B248" s="52">
        <v>2</v>
      </c>
      <c r="C248" s="55" t="s">
        <v>725</v>
      </c>
      <c r="D248" s="52" t="s">
        <v>4203</v>
      </c>
      <c r="E248" s="52"/>
      <c r="G248" s="52"/>
    </row>
    <row r="249" spans="1:8" ht="90">
      <c r="A249" s="52">
        <v>19330921</v>
      </c>
      <c r="B249" s="52">
        <v>3</v>
      </c>
      <c r="C249" s="55" t="s">
        <v>726</v>
      </c>
      <c r="D249" s="52" t="s">
        <v>3570</v>
      </c>
      <c r="E249" s="55" t="s">
        <v>727</v>
      </c>
      <c r="F249" s="52" t="s">
        <v>4226</v>
      </c>
      <c r="G249" s="52"/>
    </row>
    <row r="250" spans="1:8" ht="75">
      <c r="A250" s="52">
        <v>19330921</v>
      </c>
      <c r="B250" s="52">
        <v>4</v>
      </c>
      <c r="C250" s="55" t="s">
        <v>729</v>
      </c>
      <c r="D250" s="52" t="s">
        <v>3539</v>
      </c>
      <c r="E250" s="55" t="s">
        <v>730</v>
      </c>
      <c r="F250" s="52" t="s">
        <v>4227</v>
      </c>
      <c r="G250" s="55" t="s">
        <v>728</v>
      </c>
      <c r="H250" s="52" t="s">
        <v>4233</v>
      </c>
    </row>
    <row r="251" spans="1:8" ht="60">
      <c r="A251" s="52">
        <v>19330921</v>
      </c>
      <c r="B251" s="52">
        <v>5</v>
      </c>
      <c r="C251" s="55" t="s">
        <v>731</v>
      </c>
      <c r="D251" s="52" t="s">
        <v>4204</v>
      </c>
      <c r="E251" s="52"/>
      <c r="G251" s="52"/>
    </row>
    <row r="252" spans="1:8" ht="75">
      <c r="A252" s="52">
        <v>19330921</v>
      </c>
      <c r="B252" s="52">
        <v>6</v>
      </c>
      <c r="C252" s="55" t="s">
        <v>732</v>
      </c>
      <c r="D252" s="52" t="s">
        <v>4205</v>
      </c>
      <c r="E252" s="52"/>
      <c r="G252" s="52"/>
    </row>
    <row r="253" spans="1:8" ht="135">
      <c r="A253" s="52">
        <v>19330921</v>
      </c>
      <c r="B253" s="52">
        <v>7</v>
      </c>
      <c r="C253" s="55" t="s">
        <v>733</v>
      </c>
      <c r="D253" s="52" t="s">
        <v>3888</v>
      </c>
      <c r="E253" s="55" t="s">
        <v>734</v>
      </c>
      <c r="F253" s="52" t="s">
        <v>3722</v>
      </c>
      <c r="G253" s="55" t="s">
        <v>735</v>
      </c>
      <c r="H253" s="52" t="s">
        <v>4234</v>
      </c>
    </row>
    <row r="254" spans="1:8" ht="90">
      <c r="A254" s="52">
        <v>19330921</v>
      </c>
      <c r="B254" s="52">
        <v>8</v>
      </c>
      <c r="C254" s="55" t="s">
        <v>736</v>
      </c>
      <c r="D254" s="52" t="s">
        <v>4206</v>
      </c>
      <c r="E254" s="55" t="s">
        <v>737</v>
      </c>
      <c r="F254" s="52" t="s">
        <v>4228</v>
      </c>
      <c r="G254" s="52"/>
    </row>
    <row r="255" spans="1:8" ht="60">
      <c r="A255" s="52">
        <v>19369574</v>
      </c>
      <c r="B255" s="52">
        <v>1</v>
      </c>
      <c r="C255" s="55" t="s">
        <v>738</v>
      </c>
      <c r="D255" s="52" t="s">
        <v>3375</v>
      </c>
      <c r="E255" s="52"/>
      <c r="G255" s="52"/>
    </row>
    <row r="256" spans="1:8" ht="75">
      <c r="A256" s="52">
        <v>19369574</v>
      </c>
      <c r="B256" s="52">
        <v>2</v>
      </c>
      <c r="C256" s="55" t="s">
        <v>739</v>
      </c>
      <c r="D256" s="52" t="s">
        <v>3355</v>
      </c>
      <c r="E256" s="52"/>
      <c r="G256" s="52"/>
    </row>
    <row r="257" spans="1:7" ht="60">
      <c r="A257" s="52">
        <v>19369574</v>
      </c>
      <c r="B257" s="52">
        <v>3</v>
      </c>
      <c r="C257" s="55" t="s">
        <v>740</v>
      </c>
      <c r="D257" s="52" t="s">
        <v>3441</v>
      </c>
      <c r="E257" s="52"/>
      <c r="G257" s="52"/>
    </row>
    <row r="258" spans="1:7" ht="75">
      <c r="A258" s="52">
        <v>19369574</v>
      </c>
      <c r="B258" s="52">
        <v>4</v>
      </c>
      <c r="C258" s="55" t="s">
        <v>741</v>
      </c>
      <c r="D258" s="52" t="s">
        <v>3910</v>
      </c>
      <c r="E258" s="52"/>
      <c r="G258" s="52"/>
    </row>
    <row r="259" spans="1:7" ht="60">
      <c r="A259" s="52">
        <v>19369574</v>
      </c>
      <c r="B259" s="52">
        <v>5</v>
      </c>
      <c r="C259" s="55" t="s">
        <v>742</v>
      </c>
      <c r="D259" s="52" t="s">
        <v>3649</v>
      </c>
      <c r="E259" s="52"/>
      <c r="G259" s="52"/>
    </row>
    <row r="260" spans="1:7" ht="75">
      <c r="A260" s="52">
        <v>19369574</v>
      </c>
      <c r="B260" s="52">
        <v>6</v>
      </c>
      <c r="C260" s="55" t="s">
        <v>743</v>
      </c>
      <c r="D260" s="52" t="s">
        <v>3326</v>
      </c>
      <c r="E260" s="52"/>
      <c r="G260" s="52"/>
    </row>
    <row r="261" spans="1:7" ht="45">
      <c r="A261" s="52">
        <v>19369574</v>
      </c>
      <c r="B261" s="52">
        <v>7</v>
      </c>
      <c r="C261" s="55" t="s">
        <v>744</v>
      </c>
      <c r="D261" s="52" t="s">
        <v>3649</v>
      </c>
      <c r="E261" s="52"/>
      <c r="G261" s="52"/>
    </row>
    <row r="262" spans="1:7" ht="60">
      <c r="A262" s="52">
        <v>19369574</v>
      </c>
      <c r="B262" s="52">
        <v>8</v>
      </c>
      <c r="C262" s="55" t="s">
        <v>745</v>
      </c>
      <c r="D262" s="52" t="s">
        <v>3659</v>
      </c>
      <c r="E262" s="52"/>
      <c r="G262" s="52"/>
    </row>
    <row r="263" spans="1:7" ht="165">
      <c r="A263" s="52">
        <v>19369574</v>
      </c>
      <c r="B263" s="52">
        <v>9</v>
      </c>
      <c r="C263" s="55" t="s">
        <v>746</v>
      </c>
      <c r="D263" s="52" t="s">
        <v>3333</v>
      </c>
      <c r="E263" s="52"/>
      <c r="G263" s="52"/>
    </row>
    <row r="264" spans="1:7" ht="60">
      <c r="A264" s="52">
        <v>19369574</v>
      </c>
      <c r="B264" s="52">
        <v>10</v>
      </c>
      <c r="C264" s="55" t="s">
        <v>747</v>
      </c>
      <c r="D264" s="52" t="s">
        <v>3369</v>
      </c>
      <c r="E264" s="52"/>
      <c r="G264" s="52"/>
    </row>
    <row r="265" spans="1:7" ht="60">
      <c r="A265" s="52">
        <v>19369574</v>
      </c>
      <c r="B265" s="52">
        <v>11</v>
      </c>
      <c r="C265" s="55" t="s">
        <v>748</v>
      </c>
      <c r="D265" s="52" t="s">
        <v>3442</v>
      </c>
      <c r="E265" s="52"/>
      <c r="G265" s="52"/>
    </row>
    <row r="266" spans="1:7" ht="105">
      <c r="A266" s="52">
        <v>19446149</v>
      </c>
      <c r="B266" s="52">
        <v>1</v>
      </c>
      <c r="C266" s="55" t="s">
        <v>749</v>
      </c>
      <c r="D266" s="52">
        <v>11</v>
      </c>
      <c r="E266" s="52"/>
      <c r="G266" s="52"/>
    </row>
    <row r="267" spans="1:7" ht="105">
      <c r="A267" s="52">
        <v>19446149</v>
      </c>
      <c r="B267" s="52">
        <v>2</v>
      </c>
      <c r="C267" s="55" t="s">
        <v>750</v>
      </c>
      <c r="D267" s="52" t="s">
        <v>3375</v>
      </c>
      <c r="E267" s="52"/>
      <c r="G267" s="52"/>
    </row>
    <row r="268" spans="1:7" ht="75">
      <c r="A268" s="52">
        <v>19446149</v>
      </c>
      <c r="B268" s="52">
        <v>3</v>
      </c>
      <c r="C268" s="55" t="s">
        <v>751</v>
      </c>
      <c r="D268" s="52" t="s">
        <v>3912</v>
      </c>
      <c r="E268" s="52"/>
      <c r="G268" s="52"/>
    </row>
    <row r="269" spans="1:7" ht="105">
      <c r="A269" s="52">
        <v>19446149</v>
      </c>
      <c r="B269" s="52">
        <v>4</v>
      </c>
      <c r="C269" s="55" t="s">
        <v>752</v>
      </c>
      <c r="D269" s="52" t="s">
        <v>3659</v>
      </c>
      <c r="E269" s="52"/>
      <c r="G269" s="52"/>
    </row>
    <row r="270" spans="1:7" ht="90">
      <c r="A270" s="52">
        <v>19446149</v>
      </c>
      <c r="B270" s="52">
        <v>5</v>
      </c>
      <c r="C270" s="55" t="s">
        <v>753</v>
      </c>
      <c r="D270" s="52" t="s">
        <v>3326</v>
      </c>
      <c r="E270" s="52"/>
      <c r="G270" s="52"/>
    </row>
    <row r="271" spans="1:7" ht="180">
      <c r="A271" s="52">
        <v>19446149</v>
      </c>
      <c r="B271" s="52">
        <v>6</v>
      </c>
      <c r="C271" s="55" t="s">
        <v>754</v>
      </c>
      <c r="D271" s="52" t="s">
        <v>3341</v>
      </c>
      <c r="E271" s="52"/>
      <c r="G271" s="52"/>
    </row>
    <row r="272" spans="1:7" ht="105">
      <c r="A272" s="52">
        <v>19446149</v>
      </c>
      <c r="B272" s="52">
        <v>7</v>
      </c>
      <c r="C272" s="55" t="s">
        <v>755</v>
      </c>
      <c r="D272" s="52">
        <v>11</v>
      </c>
      <c r="E272" s="52"/>
      <c r="G272" s="52"/>
    </row>
    <row r="273" spans="1:7" ht="120">
      <c r="A273" s="52">
        <v>19446149</v>
      </c>
      <c r="B273" s="52">
        <v>8</v>
      </c>
      <c r="C273" s="55" t="s">
        <v>756</v>
      </c>
      <c r="D273" s="52" t="s">
        <v>3917</v>
      </c>
      <c r="E273" s="52"/>
      <c r="G273" s="52"/>
    </row>
    <row r="274" spans="1:7" ht="210">
      <c r="A274" s="52">
        <v>19446149</v>
      </c>
      <c r="B274" s="52">
        <v>9</v>
      </c>
      <c r="C274" s="55" t="s">
        <v>757</v>
      </c>
      <c r="D274" s="52" t="s">
        <v>3347</v>
      </c>
      <c r="E274" s="52"/>
      <c r="G274" s="52"/>
    </row>
    <row r="275" spans="1:7" ht="195">
      <c r="A275" s="52">
        <v>19446149</v>
      </c>
      <c r="B275" s="52">
        <v>10</v>
      </c>
      <c r="C275" s="55" t="s">
        <v>758</v>
      </c>
      <c r="D275" s="52" t="s">
        <v>3422</v>
      </c>
      <c r="E275" s="52"/>
      <c r="G275" s="52"/>
    </row>
    <row r="276" spans="1:7" ht="120">
      <c r="A276" s="52">
        <v>19446149</v>
      </c>
      <c r="B276" s="52">
        <v>11</v>
      </c>
      <c r="C276" s="55" t="s">
        <v>759</v>
      </c>
      <c r="D276" s="52" t="s">
        <v>3348</v>
      </c>
      <c r="E276" s="52"/>
      <c r="G276" s="52"/>
    </row>
    <row r="277" spans="1:7" ht="60">
      <c r="A277" s="52">
        <v>19446149</v>
      </c>
      <c r="B277" s="52">
        <v>12</v>
      </c>
      <c r="C277" s="55" t="s">
        <v>760</v>
      </c>
      <c r="D277" s="52" t="s">
        <v>3652</v>
      </c>
      <c r="E277" s="55" t="s">
        <v>761</v>
      </c>
      <c r="F277" s="52" t="s">
        <v>4229</v>
      </c>
      <c r="G277" s="52"/>
    </row>
    <row r="278" spans="1:7" ht="60">
      <c r="A278" s="52">
        <v>19446149</v>
      </c>
      <c r="B278" s="52">
        <v>13</v>
      </c>
      <c r="C278" s="55" t="s">
        <v>762</v>
      </c>
      <c r="D278" s="52" t="s">
        <v>3364</v>
      </c>
      <c r="E278" s="52"/>
      <c r="G278" s="52"/>
    </row>
    <row r="279" spans="1:7" ht="105">
      <c r="A279" s="52">
        <v>19446149</v>
      </c>
      <c r="B279" s="52">
        <v>14</v>
      </c>
      <c r="C279" s="55" t="s">
        <v>763</v>
      </c>
      <c r="D279" s="52" t="s">
        <v>3911</v>
      </c>
      <c r="E279" s="55" t="s">
        <v>764</v>
      </c>
      <c r="F279" s="52" t="s">
        <v>3720</v>
      </c>
      <c r="G279" s="52"/>
    </row>
    <row r="280" spans="1:7" ht="45">
      <c r="A280" s="52">
        <v>19446149</v>
      </c>
      <c r="B280" s="52">
        <v>15</v>
      </c>
      <c r="C280" s="55" t="s">
        <v>765</v>
      </c>
      <c r="D280" s="52" t="s">
        <v>3986</v>
      </c>
      <c r="E280" s="52"/>
      <c r="G280" s="52"/>
    </row>
    <row r="281" spans="1:7" ht="60">
      <c r="A281" s="52">
        <v>21054461</v>
      </c>
      <c r="B281" s="52">
        <v>1</v>
      </c>
      <c r="C281" s="55" t="s">
        <v>766</v>
      </c>
      <c r="D281" s="52" t="s">
        <v>3369</v>
      </c>
      <c r="E281" s="52"/>
      <c r="G281" s="52"/>
    </row>
    <row r="282" spans="1:7" ht="90">
      <c r="A282" s="52">
        <v>21054461</v>
      </c>
      <c r="B282" s="52">
        <v>2</v>
      </c>
      <c r="C282" s="55" t="s">
        <v>767</v>
      </c>
      <c r="D282" s="52" t="s">
        <v>3353</v>
      </c>
      <c r="E282" s="52"/>
      <c r="G282" s="52"/>
    </row>
    <row r="283" spans="1:7" ht="45">
      <c r="A283" s="52">
        <v>21054461</v>
      </c>
      <c r="B283" s="52">
        <v>3</v>
      </c>
      <c r="C283" s="55" t="s">
        <v>768</v>
      </c>
      <c r="D283" s="52" t="s">
        <v>3442</v>
      </c>
      <c r="E283" s="52" t="s">
        <v>769</v>
      </c>
      <c r="F283" s="52" t="s">
        <v>3462</v>
      </c>
      <c r="G283" s="52"/>
    </row>
    <row r="284" spans="1:7" ht="75">
      <c r="A284" s="52">
        <v>21054461</v>
      </c>
      <c r="B284" s="52">
        <v>4</v>
      </c>
      <c r="C284" s="55" t="s">
        <v>770</v>
      </c>
      <c r="D284" s="52" t="s">
        <v>3443</v>
      </c>
      <c r="E284" s="52"/>
      <c r="G284" s="52"/>
    </row>
    <row r="285" spans="1:7" ht="90">
      <c r="A285" s="52">
        <v>21054461</v>
      </c>
      <c r="B285" s="52">
        <v>5</v>
      </c>
      <c r="C285" s="55" t="s">
        <v>771</v>
      </c>
      <c r="D285" s="52" t="s">
        <v>4136</v>
      </c>
      <c r="E285" s="52"/>
      <c r="G285" s="52"/>
    </row>
    <row r="286" spans="1:7" ht="135">
      <c r="A286" s="52">
        <v>21054461</v>
      </c>
      <c r="B286" s="52">
        <v>6</v>
      </c>
      <c r="C286" s="55" t="s">
        <v>772</v>
      </c>
      <c r="D286" s="52" t="s">
        <v>3617</v>
      </c>
      <c r="E286" s="52"/>
      <c r="G286" s="52"/>
    </row>
    <row r="287" spans="1:7" ht="135">
      <c r="A287" s="52">
        <v>21054461</v>
      </c>
      <c r="B287" s="52">
        <v>7</v>
      </c>
      <c r="C287" s="55" t="s">
        <v>773</v>
      </c>
      <c r="D287" s="52" t="s">
        <v>3326</v>
      </c>
      <c r="E287" s="52"/>
      <c r="G287" s="52"/>
    </row>
    <row r="288" spans="1:7" ht="135">
      <c r="A288" s="52">
        <v>21054461</v>
      </c>
      <c r="B288" s="52">
        <v>8</v>
      </c>
      <c r="C288" s="55" t="s">
        <v>774</v>
      </c>
      <c r="D288" s="52" t="s">
        <v>3341</v>
      </c>
      <c r="E288" s="52"/>
      <c r="G288" s="52"/>
    </row>
    <row r="289" spans="1:7" ht="90">
      <c r="A289" s="52">
        <v>21054461</v>
      </c>
      <c r="B289" s="52">
        <v>9</v>
      </c>
      <c r="C289" s="55" t="s">
        <v>775</v>
      </c>
      <c r="D289" s="52" t="s">
        <v>3347</v>
      </c>
      <c r="E289" s="55" t="s">
        <v>776</v>
      </c>
      <c r="F289" s="52" t="s">
        <v>3463</v>
      </c>
      <c r="G289" s="52"/>
    </row>
    <row r="290" spans="1:7" ht="45">
      <c r="A290" s="52">
        <v>21054461</v>
      </c>
      <c r="B290" s="52">
        <v>10</v>
      </c>
      <c r="C290" s="55" t="s">
        <v>777</v>
      </c>
      <c r="D290" s="52" t="s">
        <v>3632</v>
      </c>
      <c r="E290" s="52"/>
      <c r="G290" s="52"/>
    </row>
    <row r="291" spans="1:7" ht="60">
      <c r="A291" s="52">
        <v>21054461</v>
      </c>
      <c r="B291" s="52">
        <v>11</v>
      </c>
      <c r="C291" s="55" t="s">
        <v>778</v>
      </c>
      <c r="D291" s="52" t="s">
        <v>3911</v>
      </c>
      <c r="E291" s="52"/>
      <c r="G291" s="52"/>
    </row>
    <row r="292" spans="1:7" ht="60">
      <c r="A292" s="52">
        <v>21054461</v>
      </c>
      <c r="B292" s="52">
        <v>12</v>
      </c>
      <c r="C292" s="55" t="s">
        <v>779</v>
      </c>
      <c r="D292" s="52" t="s">
        <v>3876</v>
      </c>
      <c r="E292" s="55" t="s">
        <v>780</v>
      </c>
      <c r="F292" s="52" t="s">
        <v>4230</v>
      </c>
      <c r="G292" s="52"/>
    </row>
    <row r="293" spans="1:7" ht="105">
      <c r="A293" s="52">
        <v>21054461</v>
      </c>
      <c r="B293" s="52">
        <v>13</v>
      </c>
      <c r="C293" s="55" t="s">
        <v>781</v>
      </c>
      <c r="D293" s="52" t="s">
        <v>3600</v>
      </c>
      <c r="E293" s="52"/>
      <c r="G293" s="52"/>
    </row>
    <row r="294" spans="1:7" ht="120">
      <c r="A294" s="52">
        <v>21819160</v>
      </c>
      <c r="B294" s="52">
        <v>1</v>
      </c>
      <c r="C294" s="55" t="s">
        <v>782</v>
      </c>
      <c r="D294" s="52" t="s">
        <v>3592</v>
      </c>
      <c r="E294" s="52"/>
      <c r="G294" s="52"/>
    </row>
    <row r="295" spans="1:7" ht="150">
      <c r="A295" s="52">
        <v>21819160</v>
      </c>
      <c r="B295" s="52">
        <v>2</v>
      </c>
      <c r="C295" s="55" t="s">
        <v>783</v>
      </c>
      <c r="D295" s="52" t="s">
        <v>4207</v>
      </c>
      <c r="E295" s="52"/>
      <c r="G295" s="52"/>
    </row>
    <row r="296" spans="1:7" ht="195">
      <c r="A296" s="52">
        <v>21819160</v>
      </c>
      <c r="B296" s="52">
        <v>3</v>
      </c>
      <c r="C296" s="55" t="s">
        <v>784</v>
      </c>
      <c r="D296" s="52">
        <v>11</v>
      </c>
      <c r="E296" s="52"/>
      <c r="G296" s="52"/>
    </row>
    <row r="297" spans="1:7" ht="150">
      <c r="A297" s="52">
        <v>21819160</v>
      </c>
      <c r="B297" s="52">
        <v>4</v>
      </c>
      <c r="C297" s="55" t="s">
        <v>785</v>
      </c>
      <c r="D297" s="52" t="s">
        <v>3444</v>
      </c>
      <c r="E297" s="52"/>
      <c r="G297" s="52"/>
    </row>
    <row r="298" spans="1:7" ht="105">
      <c r="A298" s="52">
        <v>21819160</v>
      </c>
      <c r="B298" s="52">
        <v>5</v>
      </c>
      <c r="C298" s="55" t="s">
        <v>786</v>
      </c>
      <c r="D298" s="52" t="s">
        <v>3327</v>
      </c>
      <c r="E298" s="52"/>
      <c r="G298" s="52"/>
    </row>
    <row r="299" spans="1:7" ht="150">
      <c r="A299" s="52">
        <v>21819160</v>
      </c>
      <c r="B299" s="52">
        <v>6</v>
      </c>
      <c r="C299" s="55" t="s">
        <v>787</v>
      </c>
      <c r="D299" s="52">
        <v>11</v>
      </c>
      <c r="E299" s="52"/>
      <c r="G299" s="52"/>
    </row>
    <row r="300" spans="1:7" ht="210">
      <c r="A300" s="52">
        <v>21819160</v>
      </c>
      <c r="B300" s="52">
        <v>7</v>
      </c>
      <c r="C300" s="55" t="s">
        <v>788</v>
      </c>
      <c r="D300" s="52" t="s">
        <v>3628</v>
      </c>
      <c r="E300" s="52"/>
      <c r="G300" s="52"/>
    </row>
    <row r="301" spans="1:7" ht="45">
      <c r="A301" s="52">
        <v>21819160</v>
      </c>
      <c r="B301" s="52">
        <v>8</v>
      </c>
      <c r="C301" s="55" t="s">
        <v>789</v>
      </c>
      <c r="D301" s="52" t="s">
        <v>3917</v>
      </c>
      <c r="E301" s="52"/>
      <c r="G301" s="52"/>
    </row>
    <row r="302" spans="1:7" ht="165">
      <c r="A302" s="52">
        <v>21819160</v>
      </c>
      <c r="B302" s="52">
        <v>9</v>
      </c>
      <c r="C302" s="55" t="s">
        <v>790</v>
      </c>
      <c r="D302" s="52" t="s">
        <v>3333</v>
      </c>
      <c r="E302" s="52"/>
      <c r="G302" s="52"/>
    </row>
    <row r="303" spans="1:7" ht="120">
      <c r="A303" s="52">
        <v>21819160</v>
      </c>
      <c r="B303" s="52">
        <v>10</v>
      </c>
      <c r="C303" s="55" t="s">
        <v>791</v>
      </c>
      <c r="D303" s="52" t="s">
        <v>3368</v>
      </c>
      <c r="E303" s="52"/>
      <c r="G303" s="52"/>
    </row>
    <row r="304" spans="1:7" ht="90">
      <c r="A304" s="52">
        <v>21819160</v>
      </c>
      <c r="B304" s="52">
        <v>11</v>
      </c>
      <c r="C304" s="55" t="s">
        <v>792</v>
      </c>
      <c r="D304" s="52">
        <v>11</v>
      </c>
      <c r="E304" s="52"/>
      <c r="G304" s="52"/>
    </row>
    <row r="305" spans="1:7" ht="75">
      <c r="A305" s="52">
        <v>21819160</v>
      </c>
      <c r="B305" s="52">
        <v>12</v>
      </c>
      <c r="C305" s="55" t="s">
        <v>793</v>
      </c>
      <c r="D305" s="52">
        <v>11</v>
      </c>
      <c r="E305" s="52"/>
      <c r="G305" s="52"/>
    </row>
    <row r="306" spans="1:7" ht="120">
      <c r="A306" s="52">
        <v>21819160</v>
      </c>
      <c r="B306" s="52">
        <v>13</v>
      </c>
      <c r="C306" s="55" t="s">
        <v>794</v>
      </c>
      <c r="D306" s="52">
        <v>11</v>
      </c>
      <c r="E306" s="52"/>
      <c r="G306" s="52"/>
    </row>
    <row r="307" spans="1:7" ht="180">
      <c r="A307" s="52">
        <v>21819160</v>
      </c>
      <c r="B307" s="52">
        <v>14</v>
      </c>
      <c r="C307" s="55" t="s">
        <v>795</v>
      </c>
      <c r="D307" s="52" t="s">
        <v>3592</v>
      </c>
      <c r="E307" s="52"/>
      <c r="G307" s="52"/>
    </row>
    <row r="308" spans="1:7" ht="60">
      <c r="A308" s="52">
        <v>21819160</v>
      </c>
      <c r="B308" s="52">
        <v>15</v>
      </c>
      <c r="C308" s="55" t="s">
        <v>796</v>
      </c>
      <c r="D308" s="52" t="s">
        <v>4192</v>
      </c>
      <c r="E308" s="52"/>
      <c r="G308" s="52"/>
    </row>
    <row r="309" spans="1:7" ht="75">
      <c r="A309" s="52">
        <v>21819160</v>
      </c>
      <c r="B309" s="52">
        <v>16</v>
      </c>
      <c r="C309" s="55" t="s">
        <v>797</v>
      </c>
      <c r="D309" s="52" t="s">
        <v>3445</v>
      </c>
      <c r="E309" s="52"/>
      <c r="G309" s="52"/>
    </row>
    <row r="310" spans="1:7" ht="105">
      <c r="A310" s="52">
        <v>21819160</v>
      </c>
      <c r="B310" s="52">
        <v>17</v>
      </c>
      <c r="C310" s="55" t="s">
        <v>798</v>
      </c>
      <c r="D310" s="52" t="s">
        <v>3445</v>
      </c>
      <c r="E310" s="52"/>
      <c r="G310" s="52"/>
    </row>
    <row r="311" spans="1:7" ht="45">
      <c r="A311" s="52">
        <v>21819160</v>
      </c>
      <c r="B311" s="52">
        <v>18</v>
      </c>
      <c r="C311" s="55" t="s">
        <v>799</v>
      </c>
      <c r="D311" s="52" t="s">
        <v>3345</v>
      </c>
      <c r="E311" s="52"/>
      <c r="G311" s="52"/>
    </row>
    <row r="312" spans="1:7" ht="90">
      <c r="A312" s="52">
        <v>22031621</v>
      </c>
      <c r="B312" s="52">
        <v>1</v>
      </c>
      <c r="C312" s="55" t="s">
        <v>800</v>
      </c>
      <c r="D312" s="52" t="s">
        <v>3351</v>
      </c>
      <c r="E312" s="52"/>
      <c r="G312" s="52"/>
    </row>
    <row r="313" spans="1:7" ht="75">
      <c r="A313" s="52">
        <v>22031621</v>
      </c>
      <c r="B313" s="52">
        <v>2</v>
      </c>
      <c r="C313" s="55" t="s">
        <v>801</v>
      </c>
      <c r="D313" s="52" t="s">
        <v>3837</v>
      </c>
      <c r="E313" s="52"/>
      <c r="G313" s="52"/>
    </row>
    <row r="314" spans="1:7" ht="90">
      <c r="A314" s="52">
        <v>22031621</v>
      </c>
      <c r="B314" s="52">
        <v>3</v>
      </c>
      <c r="C314" s="55" t="s">
        <v>802</v>
      </c>
      <c r="D314" s="52" t="s">
        <v>3649</v>
      </c>
      <c r="E314" s="52"/>
      <c r="G314" s="52"/>
    </row>
    <row r="315" spans="1:7" ht="75">
      <c r="A315" s="52">
        <v>22031621</v>
      </c>
      <c r="B315" s="52">
        <v>4</v>
      </c>
      <c r="C315" s="55" t="s">
        <v>803</v>
      </c>
      <c r="D315" s="52" t="s">
        <v>3336</v>
      </c>
      <c r="E315" s="52" t="s">
        <v>804</v>
      </c>
      <c r="F315" s="52" t="s">
        <v>3464</v>
      </c>
      <c r="G315" s="52"/>
    </row>
    <row r="316" spans="1:7" ht="300">
      <c r="A316" s="52">
        <v>22031621</v>
      </c>
      <c r="B316" s="52">
        <v>5</v>
      </c>
      <c r="C316" s="55" t="s">
        <v>805</v>
      </c>
      <c r="D316" s="52" t="s">
        <v>3329</v>
      </c>
      <c r="E316" s="52"/>
      <c r="G316" s="52"/>
    </row>
    <row r="317" spans="1:7" ht="30">
      <c r="A317" s="52">
        <v>22031621</v>
      </c>
      <c r="B317" s="52">
        <v>6</v>
      </c>
      <c r="C317" s="55" t="s">
        <v>806</v>
      </c>
      <c r="D317" s="52" t="s">
        <v>3446</v>
      </c>
      <c r="E317" s="52"/>
      <c r="G317" s="52"/>
    </row>
    <row r="318" spans="1:7" ht="75">
      <c r="A318" s="52">
        <v>22031621</v>
      </c>
      <c r="B318" s="52">
        <v>7</v>
      </c>
      <c r="C318" s="55" t="s">
        <v>807</v>
      </c>
      <c r="D318" s="52" t="s">
        <v>3577</v>
      </c>
      <c r="E318" s="52"/>
      <c r="G318" s="52"/>
    </row>
    <row r="319" spans="1:7" ht="120">
      <c r="A319" s="52">
        <v>22031621</v>
      </c>
      <c r="B319" s="52">
        <v>8</v>
      </c>
      <c r="C319" s="55" t="s">
        <v>808</v>
      </c>
      <c r="D319" s="52" t="s">
        <v>4208</v>
      </c>
      <c r="E319" s="52"/>
      <c r="G319" s="52"/>
    </row>
    <row r="320" spans="1:7" ht="75">
      <c r="A320" s="52">
        <v>22031621</v>
      </c>
      <c r="B320" s="52">
        <v>9</v>
      </c>
      <c r="C320" s="55" t="s">
        <v>809</v>
      </c>
      <c r="D320" s="52" t="s">
        <v>3446</v>
      </c>
      <c r="E320" s="52"/>
      <c r="G320" s="52"/>
    </row>
    <row r="321" spans="1:7" ht="60">
      <c r="A321" s="52">
        <v>22669570</v>
      </c>
      <c r="B321" s="52">
        <v>1</v>
      </c>
      <c r="C321" s="55" t="s">
        <v>810</v>
      </c>
      <c r="D321" s="52" t="s">
        <v>3369</v>
      </c>
      <c r="E321" s="52"/>
      <c r="G321" s="52"/>
    </row>
    <row r="322" spans="1:7" ht="90">
      <c r="A322" s="52">
        <v>22669570</v>
      </c>
      <c r="B322" s="52">
        <v>2</v>
      </c>
      <c r="C322" s="55" t="s">
        <v>811</v>
      </c>
      <c r="D322" s="52" t="s">
        <v>3447</v>
      </c>
      <c r="E322" s="52"/>
      <c r="G322" s="52"/>
    </row>
    <row r="323" spans="1:7" ht="120">
      <c r="A323" s="52">
        <v>22669570</v>
      </c>
      <c r="B323" s="52">
        <v>3</v>
      </c>
      <c r="C323" s="55" t="s">
        <v>812</v>
      </c>
      <c r="D323" s="52" t="s">
        <v>3385</v>
      </c>
      <c r="E323" s="52"/>
      <c r="G323" s="52"/>
    </row>
    <row r="324" spans="1:7" ht="105">
      <c r="A324" s="52">
        <v>22669570</v>
      </c>
      <c r="B324" s="52">
        <v>4</v>
      </c>
      <c r="C324" s="55" t="s">
        <v>813</v>
      </c>
      <c r="D324" s="52" t="s">
        <v>3326</v>
      </c>
      <c r="E324" s="52"/>
      <c r="G324" s="52"/>
    </row>
    <row r="325" spans="1:7" ht="75">
      <c r="A325" s="52">
        <v>22669570</v>
      </c>
      <c r="B325" s="52">
        <v>5</v>
      </c>
      <c r="C325" s="55" t="s">
        <v>814</v>
      </c>
      <c r="D325" s="52" t="s">
        <v>3327</v>
      </c>
      <c r="E325" s="52"/>
      <c r="G325" s="52"/>
    </row>
    <row r="326" spans="1:7" ht="195">
      <c r="A326" s="52">
        <v>22669570</v>
      </c>
      <c r="B326" s="52">
        <v>6</v>
      </c>
      <c r="C326" s="55" t="s">
        <v>815</v>
      </c>
      <c r="D326" s="52" t="s">
        <v>3328</v>
      </c>
      <c r="E326" s="52"/>
      <c r="G326" s="52"/>
    </row>
    <row r="327" spans="1:7" ht="45">
      <c r="A327" s="52">
        <v>22669570</v>
      </c>
      <c r="B327" s="52">
        <v>7</v>
      </c>
      <c r="C327" s="55" t="s">
        <v>816</v>
      </c>
      <c r="D327" s="52" t="s">
        <v>3624</v>
      </c>
      <c r="E327" s="52"/>
      <c r="G327" s="52"/>
    </row>
    <row r="328" spans="1:7" ht="180">
      <c r="A328" s="52">
        <v>22669570</v>
      </c>
      <c r="B328" s="52">
        <v>8</v>
      </c>
      <c r="C328" s="55" t="s">
        <v>817</v>
      </c>
      <c r="D328" s="52" t="s">
        <v>3328</v>
      </c>
      <c r="E328" s="52"/>
      <c r="G328" s="52"/>
    </row>
    <row r="329" spans="1:7" ht="75">
      <c r="A329" s="52">
        <v>22669570</v>
      </c>
      <c r="B329" s="52">
        <v>9</v>
      </c>
      <c r="C329" s="55" t="s">
        <v>818</v>
      </c>
      <c r="D329" s="52" t="s">
        <v>4209</v>
      </c>
      <c r="E329" s="52"/>
      <c r="G329" s="52"/>
    </row>
    <row r="330" spans="1:7" ht="45">
      <c r="A330" s="52">
        <v>22669570</v>
      </c>
      <c r="B330" s="52">
        <v>10</v>
      </c>
      <c r="C330" s="55" t="s">
        <v>819</v>
      </c>
      <c r="D330" s="52" t="s">
        <v>3446</v>
      </c>
      <c r="E330" s="55" t="s">
        <v>820</v>
      </c>
      <c r="F330" s="52" t="s">
        <v>3720</v>
      </c>
      <c r="G330" s="52"/>
    </row>
    <row r="331" spans="1:7" ht="30">
      <c r="A331" s="52">
        <v>22669570</v>
      </c>
      <c r="B331" s="52">
        <v>11</v>
      </c>
      <c r="C331" s="55" t="s">
        <v>821</v>
      </c>
      <c r="D331" s="52" t="s">
        <v>3380</v>
      </c>
      <c r="E331" s="52"/>
      <c r="G331" s="52"/>
    </row>
    <row r="332" spans="1:7" ht="120">
      <c r="A332" s="52">
        <v>22725836</v>
      </c>
      <c r="B332" s="52">
        <v>1</v>
      </c>
      <c r="C332" s="55" t="s">
        <v>822</v>
      </c>
      <c r="D332" s="52" t="s">
        <v>3375</v>
      </c>
      <c r="E332" s="52"/>
      <c r="G332" s="52"/>
    </row>
    <row r="333" spans="1:7" ht="120">
      <c r="A333" s="52">
        <v>22725836</v>
      </c>
      <c r="B333" s="52">
        <v>2</v>
      </c>
      <c r="C333" s="55" t="s">
        <v>823</v>
      </c>
      <c r="D333" s="52" t="s">
        <v>3371</v>
      </c>
      <c r="E333" s="52"/>
      <c r="G333" s="52"/>
    </row>
    <row r="334" spans="1:7" ht="120">
      <c r="A334" s="52">
        <v>22725836</v>
      </c>
      <c r="B334" s="52">
        <v>3</v>
      </c>
      <c r="C334" s="55" t="s">
        <v>824</v>
      </c>
      <c r="D334" s="52" t="s">
        <v>3452</v>
      </c>
      <c r="E334" s="52"/>
      <c r="G334" s="52"/>
    </row>
    <row r="335" spans="1:7" ht="135">
      <c r="A335" s="52">
        <v>22725836</v>
      </c>
      <c r="B335" s="52">
        <v>4</v>
      </c>
      <c r="C335" s="55" t="s">
        <v>825</v>
      </c>
      <c r="D335" s="52" t="s">
        <v>4130</v>
      </c>
      <c r="E335" s="52"/>
      <c r="G335" s="52"/>
    </row>
    <row r="336" spans="1:7" ht="60">
      <c r="A336" s="52">
        <v>22725836</v>
      </c>
      <c r="B336" s="52">
        <v>5</v>
      </c>
      <c r="C336" s="55" t="s">
        <v>826</v>
      </c>
      <c r="D336" s="52" t="s">
        <v>3327</v>
      </c>
      <c r="E336" s="52"/>
      <c r="G336" s="52"/>
    </row>
    <row r="337" spans="1:7" ht="195">
      <c r="A337" s="52">
        <v>22725836</v>
      </c>
      <c r="B337" s="52">
        <v>6</v>
      </c>
      <c r="C337" s="55" t="s">
        <v>827</v>
      </c>
      <c r="D337" s="52" t="s">
        <v>3365</v>
      </c>
      <c r="E337" s="52"/>
      <c r="G337" s="52"/>
    </row>
    <row r="338" spans="1:7" ht="60">
      <c r="A338" s="52">
        <v>22725836</v>
      </c>
      <c r="B338" s="52">
        <v>7</v>
      </c>
      <c r="C338" s="55" t="s">
        <v>828</v>
      </c>
      <c r="D338" s="52" t="s">
        <v>3929</v>
      </c>
      <c r="E338" s="52"/>
      <c r="G338" s="52"/>
    </row>
    <row r="339" spans="1:7" ht="60">
      <c r="A339" s="52">
        <v>22725836</v>
      </c>
      <c r="B339" s="52">
        <v>8</v>
      </c>
      <c r="C339" s="55" t="s">
        <v>829</v>
      </c>
      <c r="D339" s="52" t="s">
        <v>3936</v>
      </c>
      <c r="E339" s="52"/>
      <c r="G339" s="52"/>
    </row>
    <row r="340" spans="1:7" ht="150">
      <c r="A340" s="52">
        <v>22725836</v>
      </c>
      <c r="B340" s="52">
        <v>9</v>
      </c>
      <c r="C340" s="55" t="s">
        <v>830</v>
      </c>
      <c r="D340" s="52" t="s">
        <v>3556</v>
      </c>
      <c r="E340" s="52"/>
      <c r="G340" s="52"/>
    </row>
    <row r="341" spans="1:7" ht="75">
      <c r="A341" s="52">
        <v>22725836</v>
      </c>
      <c r="B341" s="52">
        <v>10</v>
      </c>
      <c r="C341" s="55" t="s">
        <v>831</v>
      </c>
      <c r="D341" s="52" t="s">
        <v>3468</v>
      </c>
      <c r="E341" s="52"/>
      <c r="G341" s="52"/>
    </row>
    <row r="342" spans="1:7" ht="105">
      <c r="A342" s="52">
        <v>22725836</v>
      </c>
      <c r="B342" s="52">
        <v>11</v>
      </c>
      <c r="C342" s="55" t="s">
        <v>832</v>
      </c>
      <c r="D342" s="52" t="s">
        <v>3929</v>
      </c>
      <c r="E342" s="55" t="s">
        <v>833</v>
      </c>
      <c r="F342" s="52" t="s">
        <v>3465</v>
      </c>
      <c r="G342" s="52"/>
    </row>
    <row r="343" spans="1:7" ht="135">
      <c r="A343" s="52">
        <v>22725836</v>
      </c>
      <c r="B343" s="52">
        <v>12</v>
      </c>
      <c r="C343" s="55" t="s">
        <v>834</v>
      </c>
      <c r="D343" s="52" t="s">
        <v>3448</v>
      </c>
      <c r="E343" s="52"/>
      <c r="G343" s="52"/>
    </row>
    <row r="344" spans="1:7" ht="60">
      <c r="A344" s="52">
        <v>23553850</v>
      </c>
      <c r="B344" s="52">
        <v>1</v>
      </c>
      <c r="C344" s="55" t="s">
        <v>835</v>
      </c>
      <c r="D344" s="52" t="s">
        <v>3375</v>
      </c>
      <c r="E344" s="52"/>
      <c r="G344" s="52"/>
    </row>
    <row r="345" spans="1:7" ht="90">
      <c r="A345" s="52">
        <v>23553850</v>
      </c>
      <c r="B345" s="52">
        <v>2</v>
      </c>
      <c r="C345" s="55" t="s">
        <v>836</v>
      </c>
      <c r="D345" s="52" t="s">
        <v>3373</v>
      </c>
      <c r="E345" s="52"/>
      <c r="G345" s="52"/>
    </row>
    <row r="346" spans="1:7" ht="90">
      <c r="A346" s="52">
        <v>23553850</v>
      </c>
      <c r="B346" s="52">
        <v>3</v>
      </c>
      <c r="C346" s="55" t="s">
        <v>837</v>
      </c>
      <c r="D346" s="52" t="s">
        <v>3910</v>
      </c>
      <c r="E346" s="52"/>
      <c r="G346" s="52"/>
    </row>
    <row r="347" spans="1:7" ht="90">
      <c r="A347" s="52">
        <v>23553850</v>
      </c>
      <c r="B347" s="52">
        <v>4</v>
      </c>
      <c r="C347" s="55" t="s">
        <v>838</v>
      </c>
      <c r="D347" s="52" t="s">
        <v>3326</v>
      </c>
      <c r="E347" s="52"/>
      <c r="G347" s="52"/>
    </row>
    <row r="348" spans="1:7" ht="90">
      <c r="A348" s="52">
        <v>23553850</v>
      </c>
      <c r="B348" s="52">
        <v>5</v>
      </c>
      <c r="C348" s="55" t="s">
        <v>839</v>
      </c>
      <c r="D348" s="52" t="s">
        <v>3617</v>
      </c>
      <c r="E348" s="52"/>
      <c r="G348" s="52"/>
    </row>
    <row r="349" spans="1:7" ht="45">
      <c r="A349" s="52">
        <v>23553850</v>
      </c>
      <c r="B349" s="52">
        <v>6</v>
      </c>
      <c r="C349" s="55" t="s">
        <v>840</v>
      </c>
      <c r="D349" s="52" t="s">
        <v>3929</v>
      </c>
      <c r="E349" s="52"/>
      <c r="G349" s="52"/>
    </row>
    <row r="350" spans="1:7" ht="60">
      <c r="A350" s="52">
        <v>23553850</v>
      </c>
      <c r="B350" s="52">
        <v>7</v>
      </c>
      <c r="C350" s="55" t="s">
        <v>841</v>
      </c>
      <c r="D350" s="52" t="s">
        <v>3336</v>
      </c>
      <c r="E350" s="52" t="s">
        <v>842</v>
      </c>
      <c r="F350" s="52" t="s">
        <v>4220</v>
      </c>
      <c r="G350" s="52"/>
    </row>
    <row r="351" spans="1:7" ht="45">
      <c r="A351" s="52">
        <v>23553850</v>
      </c>
      <c r="B351" s="52">
        <v>8</v>
      </c>
      <c r="C351" s="55" t="s">
        <v>843</v>
      </c>
      <c r="D351" s="52" t="s">
        <v>3929</v>
      </c>
      <c r="E351" s="52"/>
      <c r="G351" s="52"/>
    </row>
    <row r="352" spans="1:7" ht="75">
      <c r="A352" s="52">
        <v>23553850</v>
      </c>
      <c r="B352" s="52">
        <v>9</v>
      </c>
      <c r="C352" s="55" t="s">
        <v>844</v>
      </c>
      <c r="D352" s="52" t="s">
        <v>3327</v>
      </c>
      <c r="E352" s="52"/>
      <c r="G352" s="52"/>
    </row>
    <row r="353" spans="1:7" ht="105">
      <c r="A353" s="52">
        <v>23553850</v>
      </c>
      <c r="B353" s="52">
        <v>10</v>
      </c>
      <c r="C353" s="55" t="s">
        <v>845</v>
      </c>
      <c r="D353" s="52" t="s">
        <v>3329</v>
      </c>
      <c r="E353" s="52"/>
      <c r="G353" s="52"/>
    </row>
    <row r="354" spans="1:7" ht="75">
      <c r="A354" s="52">
        <v>23553850</v>
      </c>
      <c r="B354" s="52">
        <v>11</v>
      </c>
      <c r="C354" s="55" t="s">
        <v>846</v>
      </c>
      <c r="D354" s="52" t="s">
        <v>3918</v>
      </c>
      <c r="E354" s="52"/>
      <c r="G354" s="52"/>
    </row>
    <row r="355" spans="1:7" ht="45">
      <c r="A355" s="52">
        <v>23553850</v>
      </c>
      <c r="B355" s="52">
        <v>12</v>
      </c>
      <c r="C355" s="55" t="s">
        <v>847</v>
      </c>
      <c r="D355" s="52" t="s">
        <v>3577</v>
      </c>
      <c r="E355" s="52"/>
      <c r="G355" s="52"/>
    </row>
    <row r="356" spans="1:7" ht="90">
      <c r="A356" s="52">
        <v>23553850</v>
      </c>
      <c r="B356" s="52">
        <v>13</v>
      </c>
      <c r="C356" s="55" t="s">
        <v>848</v>
      </c>
      <c r="D356" s="52" t="s">
        <v>3351</v>
      </c>
      <c r="E356" s="55" t="s">
        <v>849</v>
      </c>
      <c r="F356" s="52" t="s">
        <v>4231</v>
      </c>
      <c r="G356" s="52"/>
    </row>
    <row r="357" spans="1:7" ht="45">
      <c r="A357" s="52">
        <v>23553850</v>
      </c>
      <c r="B357" s="52">
        <v>14</v>
      </c>
      <c r="C357" s="55" t="s">
        <v>850</v>
      </c>
      <c r="D357" s="52" t="s">
        <v>3498</v>
      </c>
      <c r="E357" s="52"/>
      <c r="G357" s="52"/>
    </row>
    <row r="358" spans="1:7" ht="75">
      <c r="A358" s="52">
        <v>24117531</v>
      </c>
      <c r="B358" s="52">
        <v>1</v>
      </c>
      <c r="C358" s="55" t="s">
        <v>851</v>
      </c>
      <c r="D358" s="52" t="s">
        <v>3592</v>
      </c>
      <c r="E358" s="52"/>
      <c r="G358" s="52"/>
    </row>
    <row r="359" spans="1:7" ht="105">
      <c r="A359" s="52">
        <v>24117531</v>
      </c>
      <c r="B359" s="52">
        <v>2</v>
      </c>
      <c r="C359" s="55" t="s">
        <v>852</v>
      </c>
      <c r="D359" s="52" t="s">
        <v>4062</v>
      </c>
      <c r="E359" s="52"/>
      <c r="G359" s="52"/>
    </row>
    <row r="360" spans="1:7" ht="60">
      <c r="A360" s="52">
        <v>24117531</v>
      </c>
      <c r="B360" s="52">
        <v>3</v>
      </c>
      <c r="C360" s="55" t="s">
        <v>853</v>
      </c>
      <c r="D360" s="52">
        <v>11</v>
      </c>
      <c r="E360" s="52"/>
      <c r="G360" s="52"/>
    </row>
    <row r="361" spans="1:7" ht="60">
      <c r="A361" s="52">
        <v>24117531</v>
      </c>
      <c r="B361" s="52">
        <v>4</v>
      </c>
      <c r="C361" s="55" t="s">
        <v>854</v>
      </c>
      <c r="D361" s="52" t="s">
        <v>3659</v>
      </c>
      <c r="E361" s="52"/>
      <c r="G361" s="52"/>
    </row>
    <row r="362" spans="1:7" ht="75">
      <c r="A362" s="52">
        <v>24117531</v>
      </c>
      <c r="B362" s="52">
        <v>5</v>
      </c>
      <c r="C362" s="55" t="s">
        <v>855</v>
      </c>
      <c r="D362" s="52" t="s">
        <v>3376</v>
      </c>
      <c r="E362" s="52"/>
      <c r="G362" s="52"/>
    </row>
    <row r="363" spans="1:7" ht="60">
      <c r="A363" s="52">
        <v>24117531</v>
      </c>
      <c r="B363" s="52">
        <v>6</v>
      </c>
      <c r="C363" s="55" t="s">
        <v>856</v>
      </c>
      <c r="D363" s="52" t="s">
        <v>3334</v>
      </c>
      <c r="E363" s="55" t="s">
        <v>857</v>
      </c>
      <c r="F363" s="52" t="s">
        <v>3720</v>
      </c>
      <c r="G363" s="52"/>
    </row>
    <row r="364" spans="1:7" ht="120">
      <c r="A364" s="52">
        <v>24117531</v>
      </c>
      <c r="B364" s="52">
        <v>7</v>
      </c>
      <c r="C364" s="55" t="s">
        <v>858</v>
      </c>
      <c r="D364" s="52" t="s">
        <v>3446</v>
      </c>
      <c r="E364" s="52" t="s">
        <v>859</v>
      </c>
      <c r="F364" s="52" t="s">
        <v>3453</v>
      </c>
      <c r="G364" s="52"/>
    </row>
    <row r="365" spans="1:7" ht="60">
      <c r="A365" s="52">
        <v>24117531</v>
      </c>
      <c r="B365" s="52">
        <v>8</v>
      </c>
      <c r="C365" s="55" t="s">
        <v>860</v>
      </c>
      <c r="D365" s="52" t="s">
        <v>3941</v>
      </c>
      <c r="E365" s="52"/>
      <c r="G365" s="52"/>
    </row>
    <row r="366" spans="1:7" ht="105">
      <c r="A366" s="52">
        <v>24117531</v>
      </c>
      <c r="B366" s="52">
        <v>9</v>
      </c>
      <c r="C366" s="55" t="s">
        <v>861</v>
      </c>
      <c r="D366" s="52" t="s">
        <v>3449</v>
      </c>
      <c r="E366" s="52"/>
      <c r="G366" s="52"/>
    </row>
    <row r="367" spans="1:7" ht="135">
      <c r="A367" s="52">
        <v>24117531</v>
      </c>
      <c r="B367" s="52">
        <v>10</v>
      </c>
      <c r="C367" s="55" t="s">
        <v>862</v>
      </c>
      <c r="D367" s="52" t="s">
        <v>4210</v>
      </c>
      <c r="E367" s="52"/>
      <c r="G367" s="52"/>
    </row>
    <row r="368" spans="1:7" ht="60">
      <c r="A368" s="52">
        <v>6489412</v>
      </c>
      <c r="B368" s="52">
        <v>1</v>
      </c>
      <c r="C368" s="55" t="s">
        <v>863</v>
      </c>
      <c r="D368" s="52" t="s">
        <v>4211</v>
      </c>
      <c r="E368" s="52"/>
      <c r="G368" s="52"/>
    </row>
    <row r="369" spans="1:8" ht="75">
      <c r="A369" s="52">
        <v>6489412</v>
      </c>
      <c r="B369" s="52">
        <v>2</v>
      </c>
      <c r="C369" s="55" t="s">
        <v>864</v>
      </c>
      <c r="D369" s="52" t="s">
        <v>3336</v>
      </c>
      <c r="E369" s="52"/>
      <c r="G369" s="52"/>
    </row>
    <row r="370" spans="1:8" ht="30">
      <c r="A370" s="52">
        <v>6489412</v>
      </c>
      <c r="B370" s="52">
        <v>3</v>
      </c>
      <c r="C370" s="55" t="s">
        <v>865</v>
      </c>
      <c r="D370" s="52" t="s">
        <v>3334</v>
      </c>
      <c r="E370" s="52" t="s">
        <v>866</v>
      </c>
      <c r="F370" s="52" t="s">
        <v>3398</v>
      </c>
      <c r="G370" s="52"/>
    </row>
    <row r="371" spans="1:8" ht="60">
      <c r="A371" s="52">
        <v>6489412</v>
      </c>
      <c r="B371" s="52">
        <v>4</v>
      </c>
      <c r="C371" s="55" t="s">
        <v>867</v>
      </c>
      <c r="D371" s="52" t="s">
        <v>3600</v>
      </c>
      <c r="E371" s="55" t="s">
        <v>868</v>
      </c>
      <c r="F371" s="52" t="s">
        <v>3466</v>
      </c>
      <c r="G371" s="55" t="s">
        <v>869</v>
      </c>
      <c r="H371" s="52" t="s">
        <v>3965</v>
      </c>
    </row>
    <row r="372" spans="1:8" ht="90">
      <c r="A372" s="52">
        <v>6489412</v>
      </c>
      <c r="B372" s="52">
        <v>5</v>
      </c>
      <c r="C372" s="55" t="s">
        <v>870</v>
      </c>
      <c r="D372" s="52" t="s">
        <v>4212</v>
      </c>
      <c r="E372" s="55" t="s">
        <v>871</v>
      </c>
      <c r="F372" s="52" t="s">
        <v>4232</v>
      </c>
      <c r="G372" s="52"/>
    </row>
    <row r="373" spans="1:8" ht="45">
      <c r="A373" s="52">
        <v>6489412</v>
      </c>
      <c r="B373" s="52">
        <v>6</v>
      </c>
      <c r="C373" s="55" t="s">
        <v>872</v>
      </c>
      <c r="D373" s="52" t="s">
        <v>3539</v>
      </c>
      <c r="E373" s="52" t="s">
        <v>873</v>
      </c>
      <c r="F373" s="52" t="s">
        <v>3398</v>
      </c>
      <c r="G373" s="52"/>
    </row>
    <row r="374" spans="1:8" ht="60">
      <c r="A374" s="52">
        <v>6489412</v>
      </c>
      <c r="B374" s="52">
        <v>7</v>
      </c>
      <c r="C374" s="55" t="s">
        <v>874</v>
      </c>
      <c r="D374" s="52" t="s">
        <v>3375</v>
      </c>
      <c r="E374" s="52" t="s">
        <v>875</v>
      </c>
      <c r="F374" s="52" t="s">
        <v>4034</v>
      </c>
      <c r="G374" s="52"/>
    </row>
    <row r="375" spans="1:8" ht="75">
      <c r="A375" s="52">
        <v>6489412</v>
      </c>
      <c r="B375" s="52">
        <v>8</v>
      </c>
      <c r="C375" s="55" t="s">
        <v>876</v>
      </c>
      <c r="D375" s="52" t="s">
        <v>3668</v>
      </c>
      <c r="E375" s="52"/>
      <c r="G375" s="52"/>
    </row>
    <row r="376" spans="1:8" ht="75">
      <c r="A376" s="52">
        <v>699626</v>
      </c>
      <c r="B376" s="52">
        <v>1</v>
      </c>
      <c r="C376" s="55" t="s">
        <v>877</v>
      </c>
      <c r="D376" s="52" t="s">
        <v>3446</v>
      </c>
      <c r="E376" s="52"/>
      <c r="G376" s="52"/>
    </row>
    <row r="377" spans="1:8" ht="60">
      <c r="A377" s="52">
        <v>699626</v>
      </c>
      <c r="B377" s="52">
        <v>2</v>
      </c>
      <c r="C377" s="55" t="s">
        <v>878</v>
      </c>
      <c r="D377" s="52" t="s">
        <v>3332</v>
      </c>
      <c r="E377" s="52"/>
      <c r="G377" s="52"/>
    </row>
    <row r="378" spans="1:8" ht="90">
      <c r="A378" s="52">
        <v>699626</v>
      </c>
      <c r="B378" s="52">
        <v>3</v>
      </c>
      <c r="C378" s="55" t="s">
        <v>879</v>
      </c>
      <c r="D378" s="52" t="s">
        <v>3326</v>
      </c>
      <c r="E378" s="52"/>
      <c r="G378" s="52"/>
    </row>
    <row r="379" spans="1:8" ht="45">
      <c r="A379" s="52">
        <v>699626</v>
      </c>
      <c r="B379" s="52">
        <v>4</v>
      </c>
      <c r="C379" s="55" t="s">
        <v>880</v>
      </c>
      <c r="D379" s="52" t="s">
        <v>3649</v>
      </c>
      <c r="E379" s="52"/>
      <c r="G379" s="52"/>
    </row>
    <row r="380" spans="1:8" ht="90">
      <c r="A380" s="52">
        <v>699626</v>
      </c>
      <c r="B380" s="52">
        <v>5</v>
      </c>
      <c r="C380" s="55" t="s">
        <v>881</v>
      </c>
      <c r="D380" s="52" t="s">
        <v>3359</v>
      </c>
      <c r="E380" s="52"/>
      <c r="G380" s="52"/>
    </row>
    <row r="381" spans="1:8" ht="45">
      <c r="A381" s="52">
        <v>699626</v>
      </c>
      <c r="B381" s="52">
        <v>6</v>
      </c>
      <c r="C381" s="55" t="s">
        <v>882</v>
      </c>
      <c r="D381" s="52" t="s">
        <v>4213</v>
      </c>
      <c r="E381" s="52" t="s">
        <v>883</v>
      </c>
      <c r="F381" s="52" t="s">
        <v>4170</v>
      </c>
      <c r="G381" s="52"/>
    </row>
    <row r="382" spans="1:8" ht="90">
      <c r="A382" s="52">
        <v>699626</v>
      </c>
      <c r="B382" s="52">
        <v>7</v>
      </c>
      <c r="C382" s="55" t="s">
        <v>884</v>
      </c>
      <c r="D382" s="52" t="s">
        <v>3343</v>
      </c>
      <c r="E382" s="52"/>
      <c r="G382" s="52"/>
    </row>
    <row r="383" spans="1:8" ht="60">
      <c r="A383" s="52">
        <v>699626</v>
      </c>
      <c r="B383" s="52">
        <v>8</v>
      </c>
      <c r="C383" s="55" t="s">
        <v>885</v>
      </c>
      <c r="D383" s="52" t="s">
        <v>3327</v>
      </c>
      <c r="E383" s="52"/>
      <c r="G383" s="52"/>
    </row>
    <row r="384" spans="1:8" ht="90">
      <c r="A384" s="52">
        <v>699626</v>
      </c>
      <c r="B384" s="52">
        <v>9</v>
      </c>
      <c r="C384" s="55" t="s">
        <v>886</v>
      </c>
      <c r="D384" s="52" t="s">
        <v>3931</v>
      </c>
      <c r="E384" s="52"/>
      <c r="G384" s="52"/>
    </row>
    <row r="385" spans="1:7" ht="75">
      <c r="A385" s="52">
        <v>699626</v>
      </c>
      <c r="B385" s="52">
        <v>10</v>
      </c>
      <c r="C385" s="55" t="s">
        <v>887</v>
      </c>
      <c r="D385" s="52" t="s">
        <v>3539</v>
      </c>
      <c r="E385" s="52"/>
      <c r="G385" s="52"/>
    </row>
    <row r="386" spans="1:7" ht="45">
      <c r="A386" s="52">
        <v>7628179</v>
      </c>
      <c r="B386" s="52">
        <v>1</v>
      </c>
      <c r="C386" s="55" t="s">
        <v>888</v>
      </c>
      <c r="D386" s="52" t="s">
        <v>3369</v>
      </c>
      <c r="E386" s="52"/>
      <c r="G386" s="52"/>
    </row>
    <row r="387" spans="1:7" ht="60">
      <c r="A387" s="52">
        <v>7628179</v>
      </c>
      <c r="B387" s="52">
        <v>2</v>
      </c>
      <c r="C387" s="55" t="s">
        <v>889</v>
      </c>
      <c r="D387" s="52" t="s">
        <v>3837</v>
      </c>
      <c r="E387" s="52"/>
      <c r="G387" s="52"/>
    </row>
    <row r="388" spans="1:7" ht="45">
      <c r="A388" s="52">
        <v>7628179</v>
      </c>
      <c r="B388" s="52">
        <v>3</v>
      </c>
      <c r="C388" s="55" t="s">
        <v>890</v>
      </c>
      <c r="D388" s="52" t="s">
        <v>3327</v>
      </c>
      <c r="E388" s="52"/>
      <c r="G388" s="52"/>
    </row>
    <row r="389" spans="1:7" ht="75">
      <c r="A389" s="52">
        <v>7628179</v>
      </c>
      <c r="B389" s="52">
        <v>4</v>
      </c>
      <c r="C389" s="55" t="s">
        <v>891</v>
      </c>
      <c r="D389" s="52" t="s">
        <v>3326</v>
      </c>
      <c r="E389" s="52"/>
      <c r="G389" s="52"/>
    </row>
    <row r="390" spans="1:7" ht="165">
      <c r="A390" s="52">
        <v>7628179</v>
      </c>
      <c r="B390" s="52">
        <v>5</v>
      </c>
      <c r="C390" s="55" t="s">
        <v>892</v>
      </c>
      <c r="D390" s="52" t="s">
        <v>4214</v>
      </c>
      <c r="E390" s="52"/>
      <c r="G390" s="52"/>
    </row>
    <row r="391" spans="1:7" ht="90">
      <c r="A391" s="52">
        <v>7628179</v>
      </c>
      <c r="B391" s="52">
        <v>6</v>
      </c>
      <c r="C391" s="55" t="s">
        <v>893</v>
      </c>
      <c r="D391" s="52" t="s">
        <v>4215</v>
      </c>
      <c r="E391" s="52"/>
      <c r="G391" s="52"/>
    </row>
    <row r="392" spans="1:7" ht="240">
      <c r="A392" s="52">
        <v>7628179</v>
      </c>
      <c r="B392" s="52">
        <v>7</v>
      </c>
      <c r="C392" s="55" t="s">
        <v>894</v>
      </c>
      <c r="D392" s="52">
        <v>11</v>
      </c>
      <c r="E392" s="52"/>
      <c r="G392" s="52"/>
    </row>
    <row r="393" spans="1:7" ht="105">
      <c r="A393" s="52">
        <v>7628179</v>
      </c>
      <c r="B393" s="52">
        <v>8</v>
      </c>
      <c r="C393" s="55" t="s">
        <v>895</v>
      </c>
      <c r="D393" s="52" t="s">
        <v>3338</v>
      </c>
      <c r="E393" s="52"/>
      <c r="G393" s="52"/>
    </row>
    <row r="394" spans="1:7" ht="105">
      <c r="A394" s="52">
        <v>7628179</v>
      </c>
      <c r="B394" s="52">
        <v>9</v>
      </c>
      <c r="C394" s="55" t="s">
        <v>896</v>
      </c>
      <c r="D394" s="52" t="s">
        <v>4015</v>
      </c>
      <c r="E394" s="52" t="s">
        <v>897</v>
      </c>
      <c r="F394" s="52" t="s">
        <v>4229</v>
      </c>
      <c r="G394" s="52"/>
    </row>
    <row r="395" spans="1:7" ht="225">
      <c r="A395" s="52">
        <v>7628179</v>
      </c>
      <c r="B395" s="52">
        <v>10</v>
      </c>
      <c r="C395" s="55" t="s">
        <v>898</v>
      </c>
      <c r="D395" s="52" t="s">
        <v>4011</v>
      </c>
      <c r="E395" s="52"/>
      <c r="G395" s="52"/>
    </row>
    <row r="396" spans="1:7" ht="90">
      <c r="A396" s="52">
        <v>7988628</v>
      </c>
      <c r="B396" s="52">
        <v>1</v>
      </c>
      <c r="C396" s="55" t="s">
        <v>899</v>
      </c>
      <c r="D396" s="52" t="s">
        <v>3468</v>
      </c>
      <c r="E396" s="52"/>
      <c r="G396" s="52"/>
    </row>
    <row r="397" spans="1:7" ht="135">
      <c r="A397" s="52">
        <v>7988628</v>
      </c>
      <c r="B397" s="52">
        <v>2</v>
      </c>
      <c r="C397" s="55" t="s">
        <v>900</v>
      </c>
      <c r="D397" s="52" t="s">
        <v>3393</v>
      </c>
      <c r="E397" s="52"/>
      <c r="G397" s="52"/>
    </row>
    <row r="398" spans="1:7" ht="180">
      <c r="A398" s="52">
        <v>7988628</v>
      </c>
      <c r="B398" s="52">
        <v>3</v>
      </c>
      <c r="C398" s="55" t="s">
        <v>901</v>
      </c>
      <c r="D398" s="52" t="s">
        <v>3368</v>
      </c>
      <c r="E398" s="52"/>
      <c r="G398" s="52"/>
    </row>
    <row r="399" spans="1:7" ht="135">
      <c r="A399" s="52">
        <v>7988628</v>
      </c>
      <c r="B399" s="52">
        <v>4</v>
      </c>
      <c r="C399" s="55" t="s">
        <v>902</v>
      </c>
      <c r="D399" s="52" t="s">
        <v>3936</v>
      </c>
      <c r="E399" s="52"/>
      <c r="G399" s="52"/>
    </row>
    <row r="400" spans="1:7" ht="75">
      <c r="A400" s="52">
        <v>7988628</v>
      </c>
      <c r="B400" s="52">
        <v>5</v>
      </c>
      <c r="C400" s="55" t="s">
        <v>903</v>
      </c>
      <c r="D400" s="52" t="s">
        <v>3917</v>
      </c>
      <c r="E400" s="52"/>
      <c r="G400" s="52"/>
    </row>
    <row r="401" spans="1:7" ht="75">
      <c r="A401" s="52">
        <v>7988628</v>
      </c>
      <c r="B401" s="52">
        <v>6</v>
      </c>
      <c r="C401" s="55" t="s">
        <v>904</v>
      </c>
      <c r="D401" s="52" t="s">
        <v>3468</v>
      </c>
      <c r="E401" s="52"/>
      <c r="G401" s="52"/>
    </row>
  </sheetData>
  <autoFilter ref="B1:B401"/>
  <mergeCells count="1">
    <mergeCell ref="A1:H1"/>
  </mergeCells>
  <pageMargins left="0.7" right="0.7" top="0.75" bottom="0.75" header="0.3" footer="0.3"/>
  <pageSetup orientation="portrait" horizontalDpi="1200" verticalDpi="12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46"/>
  <sheetViews>
    <sheetView zoomScale="110" zoomScaleNormal="110" workbookViewId="0">
      <selection activeCell="B442" sqref="B1:B1048576"/>
    </sheetView>
  </sheetViews>
  <sheetFormatPr defaultRowHeight="15"/>
  <cols>
    <col min="1" max="1" width="10.28515625" style="52" customWidth="1"/>
    <col min="2" max="2" width="3.5703125" style="52" customWidth="1"/>
    <col min="3" max="3" width="37.85546875" style="55" customWidth="1"/>
    <col min="4" max="4" width="23.85546875" style="52" customWidth="1"/>
    <col min="5" max="5" width="25.42578125" style="55" customWidth="1"/>
    <col min="6" max="6" width="21.7109375" style="52" customWidth="1"/>
    <col min="7" max="7" width="21" style="55" customWidth="1"/>
    <col min="8" max="8" width="19.7109375" style="52" customWidth="1"/>
    <col min="9" max="9" width="3.5703125" style="1" customWidth="1"/>
    <col min="10" max="10" width="9.140625" style="52"/>
    <col min="11" max="11" width="15" style="55" customWidth="1"/>
    <col min="12" max="16384" width="9.140625" style="52"/>
  </cols>
  <sheetData>
    <row r="1" spans="1:15">
      <c r="A1" s="82" t="s">
        <v>0</v>
      </c>
      <c r="B1" s="82"/>
      <c r="C1" s="82"/>
      <c r="D1" s="82"/>
      <c r="E1" s="82"/>
      <c r="F1" s="82"/>
      <c r="G1" s="82"/>
      <c r="H1" s="82"/>
    </row>
    <row r="2" spans="1:15" ht="105">
      <c r="A2" s="52">
        <v>10225572</v>
      </c>
      <c r="B2" s="52">
        <v>1</v>
      </c>
      <c r="C2" s="55" t="s">
        <v>905</v>
      </c>
      <c r="D2" s="52" t="s">
        <v>3343</v>
      </c>
    </row>
    <row r="3" spans="1:15" ht="90">
      <c r="A3" s="52">
        <v>10225572</v>
      </c>
      <c r="B3" s="52">
        <v>2</v>
      </c>
      <c r="C3" s="55" t="s">
        <v>906</v>
      </c>
      <c r="D3" s="52" t="s">
        <v>3837</v>
      </c>
    </row>
    <row r="4" spans="1:15" ht="45">
      <c r="A4" s="52">
        <v>10225572</v>
      </c>
      <c r="B4" s="52">
        <v>3</v>
      </c>
      <c r="C4" s="55" t="s">
        <v>907</v>
      </c>
      <c r="D4" s="52" t="s">
        <v>3649</v>
      </c>
    </row>
    <row r="5" spans="1:15" ht="60">
      <c r="A5" s="52">
        <v>10225572</v>
      </c>
      <c r="B5" s="52">
        <v>4</v>
      </c>
      <c r="C5" s="55" t="s">
        <v>908</v>
      </c>
      <c r="D5" s="52" t="s">
        <v>3326</v>
      </c>
      <c r="M5" s="56"/>
      <c r="N5" s="56"/>
      <c r="O5" s="56"/>
    </row>
    <row r="6" spans="1:15" ht="90">
      <c r="A6" s="52">
        <v>10225572</v>
      </c>
      <c r="B6" s="52">
        <v>5</v>
      </c>
      <c r="C6" s="55" t="s">
        <v>909</v>
      </c>
      <c r="D6" s="52" t="s">
        <v>3326</v>
      </c>
    </row>
    <row r="7" spans="1:15" ht="45">
      <c r="A7" s="52">
        <v>10225572</v>
      </c>
      <c r="B7" s="52">
        <v>6</v>
      </c>
      <c r="C7" s="55" t="s">
        <v>910</v>
      </c>
      <c r="D7" s="52" t="s">
        <v>3659</v>
      </c>
    </row>
    <row r="8" spans="1:15" ht="45">
      <c r="A8" s="52">
        <v>10225572</v>
      </c>
      <c r="B8" s="52">
        <v>7</v>
      </c>
      <c r="C8" s="55" t="s">
        <v>911</v>
      </c>
      <c r="D8" s="52" t="s">
        <v>3649</v>
      </c>
    </row>
    <row r="9" spans="1:15" ht="105">
      <c r="A9" s="52">
        <v>10225572</v>
      </c>
      <c r="B9" s="52">
        <v>8</v>
      </c>
      <c r="C9" s="55" t="s">
        <v>912</v>
      </c>
      <c r="D9" s="52" t="s">
        <v>3333</v>
      </c>
    </row>
    <row r="10" spans="1:15" ht="45">
      <c r="A10" s="52">
        <v>10225572</v>
      </c>
      <c r="B10" s="52">
        <v>9</v>
      </c>
      <c r="C10" s="55" t="s">
        <v>913</v>
      </c>
      <c r="D10" s="52" t="s">
        <v>3328</v>
      </c>
    </row>
    <row r="11" spans="1:15" ht="75">
      <c r="A11" s="52">
        <v>10225572</v>
      </c>
      <c r="B11" s="52">
        <v>10</v>
      </c>
      <c r="C11" s="55" t="s">
        <v>914</v>
      </c>
      <c r="D11" s="52" t="s">
        <v>3333</v>
      </c>
    </row>
    <row r="12" spans="1:15" ht="45">
      <c r="A12" s="52">
        <v>10225572</v>
      </c>
      <c r="B12" s="52">
        <v>11</v>
      </c>
      <c r="C12" s="55" t="s">
        <v>915</v>
      </c>
      <c r="D12" s="52" t="s">
        <v>3358</v>
      </c>
    </row>
    <row r="13" spans="1:15" ht="105">
      <c r="A13" s="52">
        <v>10225572</v>
      </c>
      <c r="B13" s="52">
        <v>12</v>
      </c>
      <c r="C13" s="55" t="s">
        <v>916</v>
      </c>
      <c r="D13" s="52" t="s">
        <v>3368</v>
      </c>
    </row>
    <row r="14" spans="1:15" ht="30">
      <c r="A14" s="52">
        <v>10225572</v>
      </c>
      <c r="B14" s="52">
        <v>13</v>
      </c>
      <c r="C14" s="55" t="s">
        <v>917</v>
      </c>
      <c r="D14" s="52" t="s">
        <v>3446</v>
      </c>
    </row>
    <row r="15" spans="1:15" ht="75">
      <c r="A15" s="52">
        <v>10225572</v>
      </c>
      <c r="B15" s="52">
        <v>14</v>
      </c>
      <c r="C15" s="55" t="s">
        <v>918</v>
      </c>
      <c r="D15" s="52" t="s">
        <v>3333</v>
      </c>
    </row>
    <row r="16" spans="1:15">
      <c r="A16" s="52">
        <v>10225572</v>
      </c>
      <c r="B16" s="52">
        <v>15</v>
      </c>
      <c r="C16" s="55" t="s">
        <v>919</v>
      </c>
      <c r="D16" s="52" t="s">
        <v>3632</v>
      </c>
    </row>
    <row r="17" spans="1:8" ht="30">
      <c r="A17" s="52">
        <v>10456490</v>
      </c>
      <c r="B17" s="52">
        <v>1</v>
      </c>
      <c r="C17" s="55" t="s">
        <v>920</v>
      </c>
      <c r="D17" s="52" t="s">
        <v>3468</v>
      </c>
    </row>
    <row r="18" spans="1:8" ht="105">
      <c r="A18" s="52">
        <v>10456490</v>
      </c>
      <c r="B18" s="52">
        <v>2</v>
      </c>
      <c r="C18" s="55" t="s">
        <v>921</v>
      </c>
      <c r="D18" s="52" t="s">
        <v>3467</v>
      </c>
      <c r="E18" s="55" t="s">
        <v>922</v>
      </c>
      <c r="F18" s="52" t="s">
        <v>3515</v>
      </c>
      <c r="G18" s="55" t="s">
        <v>923</v>
      </c>
      <c r="H18" s="52" t="s">
        <v>4265</v>
      </c>
    </row>
    <row r="19" spans="1:8" ht="45">
      <c r="A19" s="52">
        <v>10456490</v>
      </c>
      <c r="B19" s="52">
        <v>3</v>
      </c>
      <c r="C19" s="55" t="s">
        <v>924</v>
      </c>
      <c r="D19" s="52" t="s">
        <v>3327</v>
      </c>
    </row>
    <row r="20" spans="1:8" ht="45">
      <c r="A20" s="52">
        <v>10456490</v>
      </c>
      <c r="B20" s="52">
        <v>4</v>
      </c>
      <c r="C20" s="55" t="s">
        <v>925</v>
      </c>
      <c r="D20" s="52" t="s">
        <v>3649</v>
      </c>
    </row>
    <row r="21" spans="1:8" ht="75">
      <c r="A21" s="52">
        <v>10456490</v>
      </c>
      <c r="B21" s="52">
        <v>5</v>
      </c>
      <c r="C21" s="55" t="s">
        <v>926</v>
      </c>
      <c r="D21" s="52" t="s">
        <v>3327</v>
      </c>
    </row>
    <row r="22" spans="1:8" ht="60">
      <c r="A22" s="52">
        <v>10456490</v>
      </c>
      <c r="B22" s="52">
        <v>6</v>
      </c>
      <c r="C22" s="55" t="s">
        <v>927</v>
      </c>
      <c r="D22" s="52" t="s">
        <v>3343</v>
      </c>
    </row>
    <row r="23" spans="1:8" ht="105">
      <c r="A23" s="52">
        <v>10456490</v>
      </c>
      <c r="B23" s="52">
        <v>7</v>
      </c>
      <c r="C23" s="55" t="s">
        <v>928</v>
      </c>
      <c r="D23" s="52" t="s">
        <v>3659</v>
      </c>
    </row>
    <row r="24" spans="1:8" ht="45">
      <c r="A24" s="52">
        <v>10456490</v>
      </c>
      <c r="B24" s="52">
        <v>8</v>
      </c>
      <c r="C24" s="55" t="s">
        <v>929</v>
      </c>
      <c r="D24" s="52" t="s">
        <v>3556</v>
      </c>
    </row>
    <row r="25" spans="1:8" ht="135">
      <c r="A25" s="52">
        <v>10456490</v>
      </c>
      <c r="B25" s="52">
        <v>9</v>
      </c>
      <c r="C25" s="55" t="s">
        <v>930</v>
      </c>
      <c r="D25" s="52" t="s">
        <v>3556</v>
      </c>
    </row>
    <row r="26" spans="1:8" ht="60">
      <c r="A26" s="52">
        <v>10456490</v>
      </c>
      <c r="B26" s="52">
        <v>10</v>
      </c>
      <c r="C26" s="55" t="s">
        <v>931</v>
      </c>
      <c r="D26" s="52" t="s">
        <v>3375</v>
      </c>
    </row>
    <row r="27" spans="1:8" ht="120">
      <c r="A27" s="52">
        <v>10456490</v>
      </c>
      <c r="B27" s="52">
        <v>11</v>
      </c>
      <c r="C27" s="55" t="s">
        <v>932</v>
      </c>
      <c r="D27" s="52" t="s">
        <v>3348</v>
      </c>
    </row>
    <row r="28" spans="1:8" ht="105">
      <c r="A28" s="52">
        <v>10456490</v>
      </c>
      <c r="B28" s="52">
        <v>12</v>
      </c>
      <c r="C28" s="55" t="s">
        <v>933</v>
      </c>
      <c r="D28" s="52" t="s">
        <v>3468</v>
      </c>
    </row>
    <row r="29" spans="1:8" ht="105">
      <c r="A29" s="52">
        <v>10456490</v>
      </c>
      <c r="B29" s="52">
        <v>13</v>
      </c>
      <c r="C29" s="55" t="s">
        <v>934</v>
      </c>
      <c r="D29" s="52" t="s">
        <v>3992</v>
      </c>
      <c r="E29" s="55" t="s">
        <v>935</v>
      </c>
      <c r="F29" s="52" t="s">
        <v>3518</v>
      </c>
    </row>
    <row r="30" spans="1:8" ht="45">
      <c r="A30" s="52">
        <v>11352439</v>
      </c>
      <c r="B30" s="52">
        <v>1</v>
      </c>
      <c r="C30" s="55" t="s">
        <v>936</v>
      </c>
      <c r="D30" s="52" t="s">
        <v>3375</v>
      </c>
    </row>
    <row r="31" spans="1:8" ht="60">
      <c r="A31" s="52">
        <v>11352439</v>
      </c>
      <c r="B31" s="52">
        <v>2</v>
      </c>
      <c r="C31" s="55" t="s">
        <v>937</v>
      </c>
      <c r="D31" s="52" t="s">
        <v>3912</v>
      </c>
    </row>
    <row r="32" spans="1:8" ht="45">
      <c r="A32" s="52">
        <v>11352439</v>
      </c>
      <c r="B32" s="52">
        <v>3</v>
      </c>
      <c r="C32" s="55" t="s">
        <v>938</v>
      </c>
      <c r="D32" s="52" t="s">
        <v>3649</v>
      </c>
    </row>
    <row r="33" spans="1:6" ht="30">
      <c r="A33" s="52">
        <v>11352439</v>
      </c>
      <c r="B33" s="52">
        <v>4</v>
      </c>
      <c r="C33" s="55" t="s">
        <v>939</v>
      </c>
      <c r="D33" s="52" t="s">
        <v>3327</v>
      </c>
    </row>
    <row r="34" spans="1:6" ht="60">
      <c r="A34" s="52">
        <v>11352439</v>
      </c>
      <c r="B34" s="52">
        <v>5</v>
      </c>
      <c r="C34" s="55" t="s">
        <v>940</v>
      </c>
      <c r="D34" s="52">
        <v>11</v>
      </c>
    </row>
    <row r="35" spans="1:6" ht="75">
      <c r="A35" s="52">
        <v>11352439</v>
      </c>
      <c r="B35" s="52">
        <v>6</v>
      </c>
      <c r="C35" s="55" t="s">
        <v>941</v>
      </c>
      <c r="D35" s="52" t="s">
        <v>3326</v>
      </c>
    </row>
    <row r="36" spans="1:6" ht="30">
      <c r="A36" s="52">
        <v>11352439</v>
      </c>
      <c r="B36" s="52">
        <v>7</v>
      </c>
      <c r="C36" s="55" t="s">
        <v>942</v>
      </c>
      <c r="D36" s="52" t="s">
        <v>3649</v>
      </c>
    </row>
    <row r="37" spans="1:6" ht="30">
      <c r="A37" s="52">
        <v>11352439</v>
      </c>
      <c r="B37" s="52">
        <v>8</v>
      </c>
      <c r="C37" s="55" t="s">
        <v>943</v>
      </c>
      <c r="D37" s="52" t="s">
        <v>3446</v>
      </c>
    </row>
    <row r="38" spans="1:6" ht="90">
      <c r="A38" s="52">
        <v>11352439</v>
      </c>
      <c r="B38" s="52">
        <v>9</v>
      </c>
      <c r="C38" s="55" t="s">
        <v>944</v>
      </c>
      <c r="D38" s="52" t="s">
        <v>3346</v>
      </c>
    </row>
    <row r="39" spans="1:6" ht="90">
      <c r="A39" s="52">
        <v>11352439</v>
      </c>
      <c r="B39" s="52">
        <v>10</v>
      </c>
      <c r="C39" s="55" t="s">
        <v>945</v>
      </c>
      <c r="D39" s="52" t="s">
        <v>3348</v>
      </c>
      <c r="E39" s="55" t="s">
        <v>946</v>
      </c>
      <c r="F39" s="52" t="s">
        <v>3463</v>
      </c>
    </row>
    <row r="40" spans="1:6" ht="75">
      <c r="A40" s="52">
        <v>11352439</v>
      </c>
      <c r="B40" s="52">
        <v>11</v>
      </c>
      <c r="C40" s="55" t="s">
        <v>947</v>
      </c>
      <c r="D40" s="52" t="s">
        <v>3556</v>
      </c>
      <c r="E40" s="55" t="s">
        <v>948</v>
      </c>
      <c r="F40" s="52" t="s">
        <v>3909</v>
      </c>
    </row>
    <row r="41" spans="1:6" ht="60">
      <c r="A41" s="52">
        <v>11352439</v>
      </c>
      <c r="B41" s="52">
        <v>12</v>
      </c>
      <c r="C41" s="55" t="s">
        <v>949</v>
      </c>
      <c r="D41" s="52" t="s">
        <v>3380</v>
      </c>
    </row>
    <row r="42" spans="1:6" ht="60">
      <c r="A42" s="52">
        <v>11799342</v>
      </c>
      <c r="B42" s="52">
        <v>1</v>
      </c>
      <c r="C42" s="55" t="s">
        <v>950</v>
      </c>
      <c r="D42" s="52" t="s">
        <v>3480</v>
      </c>
    </row>
    <row r="43" spans="1:6" ht="75">
      <c r="A43" s="52">
        <v>11799342</v>
      </c>
      <c r="B43" s="52">
        <v>2</v>
      </c>
      <c r="C43" s="55" t="s">
        <v>951</v>
      </c>
      <c r="D43" s="52" t="s">
        <v>3469</v>
      </c>
    </row>
    <row r="44" spans="1:6" ht="60">
      <c r="A44" s="52">
        <v>11799342</v>
      </c>
      <c r="B44" s="52">
        <v>3</v>
      </c>
      <c r="C44" s="55" t="s">
        <v>952</v>
      </c>
      <c r="D44" s="52" t="s">
        <v>3470</v>
      </c>
    </row>
    <row r="45" spans="1:6" ht="45">
      <c r="A45" s="52">
        <v>11799342</v>
      </c>
      <c r="B45" s="52">
        <v>4</v>
      </c>
      <c r="C45" s="55" t="s">
        <v>953</v>
      </c>
      <c r="D45" s="52" t="s">
        <v>3837</v>
      </c>
    </row>
    <row r="46" spans="1:6" ht="30">
      <c r="A46" s="52">
        <v>11799342</v>
      </c>
      <c r="B46" s="52">
        <v>5</v>
      </c>
      <c r="C46" s="55" t="s">
        <v>954</v>
      </c>
      <c r="D46" s="52" t="s">
        <v>3440</v>
      </c>
    </row>
    <row r="47" spans="1:6" ht="90">
      <c r="A47" s="52">
        <v>11799342</v>
      </c>
      <c r="B47" s="52">
        <v>6</v>
      </c>
      <c r="C47" s="55" t="s">
        <v>955</v>
      </c>
      <c r="D47" s="52" t="s">
        <v>3326</v>
      </c>
    </row>
    <row r="48" spans="1:6" ht="30">
      <c r="A48" s="52">
        <v>11799342</v>
      </c>
      <c r="B48" s="52">
        <v>7</v>
      </c>
      <c r="C48" s="55" t="s">
        <v>956</v>
      </c>
      <c r="D48" s="52" t="s">
        <v>3327</v>
      </c>
    </row>
    <row r="49" spans="1:6" ht="60">
      <c r="A49" s="52">
        <v>11799342</v>
      </c>
      <c r="B49" s="52">
        <v>8</v>
      </c>
      <c r="C49" s="55" t="s">
        <v>957</v>
      </c>
      <c r="D49" s="52" t="s">
        <v>3617</v>
      </c>
    </row>
    <row r="50" spans="1:6" ht="90">
      <c r="A50" s="52">
        <v>11799342</v>
      </c>
      <c r="B50" s="52">
        <v>9</v>
      </c>
      <c r="C50" s="55" t="s">
        <v>958</v>
      </c>
      <c r="D50" s="52" t="s">
        <v>3929</v>
      </c>
    </row>
    <row r="51" spans="1:6" ht="135">
      <c r="A51" s="52">
        <v>11799342</v>
      </c>
      <c r="B51" s="52">
        <v>10</v>
      </c>
      <c r="C51" s="55" t="s">
        <v>959</v>
      </c>
      <c r="D51" s="52" t="s">
        <v>3347</v>
      </c>
    </row>
    <row r="52" spans="1:6" ht="90">
      <c r="A52" s="52">
        <v>11799342</v>
      </c>
      <c r="B52" s="52">
        <v>11</v>
      </c>
      <c r="C52" s="55" t="s">
        <v>960</v>
      </c>
      <c r="D52" s="52">
        <v>11</v>
      </c>
    </row>
    <row r="53" spans="1:6" ht="75">
      <c r="A53" s="52">
        <v>11799342</v>
      </c>
      <c r="B53" s="52">
        <v>12</v>
      </c>
      <c r="C53" s="55" t="s">
        <v>961</v>
      </c>
      <c r="D53" s="52" t="s">
        <v>3911</v>
      </c>
    </row>
    <row r="54" spans="1:6" ht="60">
      <c r="A54" s="52">
        <v>11799342</v>
      </c>
      <c r="B54" s="52">
        <v>13</v>
      </c>
      <c r="C54" s="55" t="s">
        <v>962</v>
      </c>
      <c r="D54" s="52" t="s">
        <v>3590</v>
      </c>
    </row>
    <row r="55" spans="1:6" ht="45">
      <c r="A55" s="52">
        <v>11799342</v>
      </c>
      <c r="B55" s="52">
        <v>14</v>
      </c>
      <c r="C55" s="55" t="s">
        <v>963</v>
      </c>
      <c r="D55" s="52" t="s">
        <v>3380</v>
      </c>
    </row>
    <row r="56" spans="1:6" ht="60">
      <c r="A56" s="52">
        <v>11816871</v>
      </c>
      <c r="B56" s="52">
        <v>1</v>
      </c>
      <c r="C56" s="55" t="s">
        <v>964</v>
      </c>
      <c r="D56" s="52" t="s">
        <v>3931</v>
      </c>
    </row>
    <row r="57" spans="1:6" ht="45">
      <c r="A57" s="52">
        <v>11816871</v>
      </c>
      <c r="B57" s="52">
        <v>2</v>
      </c>
      <c r="C57" s="55" t="s">
        <v>965</v>
      </c>
      <c r="D57" s="52" t="s">
        <v>3471</v>
      </c>
      <c r="E57" s="55" t="s">
        <v>966</v>
      </c>
      <c r="F57" s="52" t="s">
        <v>3516</v>
      </c>
    </row>
    <row r="58" spans="1:6" ht="60">
      <c r="A58" s="52">
        <v>11816871</v>
      </c>
      <c r="B58" s="52">
        <v>3</v>
      </c>
      <c r="C58" s="55" t="s">
        <v>967</v>
      </c>
      <c r="D58" s="52" t="s">
        <v>3472</v>
      </c>
    </row>
    <row r="59" spans="1:6" ht="30">
      <c r="A59" s="52">
        <v>11816871</v>
      </c>
      <c r="B59" s="52">
        <v>4</v>
      </c>
      <c r="C59" s="55" t="s">
        <v>968</v>
      </c>
      <c r="D59" s="52" t="s">
        <v>3467</v>
      </c>
    </row>
    <row r="60" spans="1:6" ht="75">
      <c r="A60" s="52">
        <v>11816871</v>
      </c>
      <c r="B60" s="52">
        <v>5</v>
      </c>
      <c r="C60" s="55" t="s">
        <v>969</v>
      </c>
      <c r="D60" s="52" t="s">
        <v>4176</v>
      </c>
    </row>
    <row r="61" spans="1:6" ht="60">
      <c r="A61" s="52">
        <v>11816871</v>
      </c>
      <c r="B61" s="52">
        <v>6</v>
      </c>
      <c r="C61" s="55" t="s">
        <v>970</v>
      </c>
      <c r="D61" s="52" t="s">
        <v>3336</v>
      </c>
    </row>
    <row r="62" spans="1:6" ht="45">
      <c r="A62" s="52">
        <v>11816871</v>
      </c>
      <c r="B62" s="52">
        <v>7</v>
      </c>
      <c r="C62" s="55" t="s">
        <v>971</v>
      </c>
      <c r="D62" s="52" t="s">
        <v>3649</v>
      </c>
    </row>
    <row r="63" spans="1:6" ht="45">
      <c r="A63" s="52">
        <v>11816871</v>
      </c>
      <c r="B63" s="52">
        <v>8</v>
      </c>
      <c r="C63" s="55" t="s">
        <v>972</v>
      </c>
      <c r="D63" s="52" t="s">
        <v>3326</v>
      </c>
    </row>
    <row r="64" spans="1:6" ht="135">
      <c r="A64" s="52">
        <v>11816871</v>
      </c>
      <c r="B64" s="52">
        <v>9</v>
      </c>
      <c r="C64" s="55" t="s">
        <v>973</v>
      </c>
      <c r="D64" s="52" t="s">
        <v>3617</v>
      </c>
      <c r="E64" s="55" t="s">
        <v>974</v>
      </c>
      <c r="F64" s="52" t="s">
        <v>4256</v>
      </c>
    </row>
    <row r="65" spans="1:8" ht="90">
      <c r="A65" s="52">
        <v>11816871</v>
      </c>
      <c r="B65" s="52">
        <v>10</v>
      </c>
      <c r="C65" s="55" t="s">
        <v>975</v>
      </c>
      <c r="D65" s="52" t="s">
        <v>3931</v>
      </c>
    </row>
    <row r="66" spans="1:8" ht="135">
      <c r="A66" s="52">
        <v>11816871</v>
      </c>
      <c r="B66" s="52">
        <v>11</v>
      </c>
      <c r="C66" s="55" t="s">
        <v>976</v>
      </c>
      <c r="D66" s="52" t="s">
        <v>3577</v>
      </c>
    </row>
    <row r="67" spans="1:8" ht="75">
      <c r="A67" s="52">
        <v>11816871</v>
      </c>
      <c r="B67" s="52">
        <v>12</v>
      </c>
      <c r="C67" s="55" t="s">
        <v>977</v>
      </c>
      <c r="D67" s="52" t="s">
        <v>3473</v>
      </c>
    </row>
    <row r="68" spans="1:8" ht="45">
      <c r="A68" s="52">
        <v>11816871</v>
      </c>
      <c r="B68" s="52">
        <v>13</v>
      </c>
      <c r="C68" s="55" t="s">
        <v>978</v>
      </c>
      <c r="D68" s="52" t="s">
        <v>3920</v>
      </c>
    </row>
    <row r="69" spans="1:8" ht="30">
      <c r="A69" s="52">
        <v>11816871</v>
      </c>
      <c r="B69" s="52">
        <v>14</v>
      </c>
      <c r="C69" s="55" t="s">
        <v>979</v>
      </c>
      <c r="D69" s="52" t="s">
        <v>3573</v>
      </c>
      <c r="E69" s="55" t="s">
        <v>980</v>
      </c>
      <c r="F69" s="52" t="s">
        <v>3459</v>
      </c>
    </row>
    <row r="70" spans="1:8" ht="45">
      <c r="A70" s="52">
        <v>11816871</v>
      </c>
      <c r="B70" s="52">
        <v>15</v>
      </c>
      <c r="C70" s="55" t="s">
        <v>981</v>
      </c>
      <c r="D70" s="52" t="s">
        <v>3474</v>
      </c>
    </row>
    <row r="71" spans="1:8" ht="30">
      <c r="A71" s="52">
        <v>11816871</v>
      </c>
      <c r="B71" s="52">
        <v>16</v>
      </c>
      <c r="C71" s="55" t="s">
        <v>982</v>
      </c>
      <c r="D71" s="52" t="s">
        <v>3345</v>
      </c>
    </row>
    <row r="72" spans="1:8" ht="60">
      <c r="A72" s="52">
        <v>12015789</v>
      </c>
      <c r="B72" s="52">
        <v>1</v>
      </c>
      <c r="C72" s="55" t="s">
        <v>983</v>
      </c>
      <c r="D72" s="52" t="s">
        <v>3368</v>
      </c>
    </row>
    <row r="73" spans="1:8" ht="90">
      <c r="A73" s="52">
        <v>12015789</v>
      </c>
      <c r="B73" s="52">
        <v>2</v>
      </c>
      <c r="C73" s="55" t="s">
        <v>984</v>
      </c>
      <c r="D73" s="52" t="s">
        <v>3475</v>
      </c>
    </row>
    <row r="74" spans="1:8" ht="75">
      <c r="A74" s="52">
        <v>12015789</v>
      </c>
      <c r="B74" s="52">
        <v>3</v>
      </c>
      <c r="C74" s="55" t="s">
        <v>985</v>
      </c>
      <c r="D74" s="52" t="s">
        <v>3677</v>
      </c>
    </row>
    <row r="75" spans="1:8" ht="60">
      <c r="A75" s="52">
        <v>12015789</v>
      </c>
      <c r="B75" s="52">
        <v>4</v>
      </c>
      <c r="C75" s="55" t="s">
        <v>986</v>
      </c>
      <c r="D75" s="52" t="s">
        <v>3649</v>
      </c>
    </row>
    <row r="76" spans="1:8" ht="60">
      <c r="A76" s="52">
        <v>12015789</v>
      </c>
      <c r="B76" s="52">
        <v>5</v>
      </c>
      <c r="C76" s="55" t="s">
        <v>987</v>
      </c>
      <c r="D76" s="52" t="s">
        <v>3341</v>
      </c>
    </row>
    <row r="77" spans="1:8" ht="60">
      <c r="A77" s="52">
        <v>12015789</v>
      </c>
      <c r="B77" s="52">
        <v>6</v>
      </c>
      <c r="C77" s="55" t="s">
        <v>988</v>
      </c>
      <c r="D77" s="52" t="s">
        <v>3327</v>
      </c>
    </row>
    <row r="78" spans="1:8" ht="75">
      <c r="A78" s="52">
        <v>12015789</v>
      </c>
      <c r="B78" s="52">
        <v>7</v>
      </c>
      <c r="C78" s="55" t="s">
        <v>989</v>
      </c>
      <c r="D78" s="52" t="s">
        <v>3617</v>
      </c>
    </row>
    <row r="79" spans="1:8" ht="60">
      <c r="A79" s="52">
        <v>12015789</v>
      </c>
      <c r="B79" s="52">
        <v>8</v>
      </c>
      <c r="C79" s="55" t="s">
        <v>990</v>
      </c>
      <c r="D79" s="52" t="s">
        <v>3333</v>
      </c>
    </row>
    <row r="80" spans="1:8" ht="75">
      <c r="A80" s="52">
        <v>12015789</v>
      </c>
      <c r="B80" s="52">
        <v>9</v>
      </c>
      <c r="C80" s="55" t="s">
        <v>991</v>
      </c>
      <c r="D80" s="52" t="s">
        <v>3369</v>
      </c>
      <c r="E80" s="55" t="s">
        <v>992</v>
      </c>
      <c r="F80" s="52" t="s">
        <v>3953</v>
      </c>
      <c r="G80" s="55" t="s">
        <v>993</v>
      </c>
      <c r="H80" s="52" t="s">
        <v>4266</v>
      </c>
    </row>
    <row r="81" spans="1:4" ht="75">
      <c r="A81" s="52">
        <v>12015789</v>
      </c>
      <c r="B81" s="52">
        <v>10</v>
      </c>
      <c r="C81" s="55" t="s">
        <v>994</v>
      </c>
      <c r="D81" s="52" t="s">
        <v>3368</v>
      </c>
    </row>
    <row r="82" spans="1:4" ht="60">
      <c r="A82" s="52">
        <v>12015789</v>
      </c>
      <c r="B82" s="52">
        <v>11</v>
      </c>
      <c r="C82" s="55" t="s">
        <v>995</v>
      </c>
      <c r="D82" s="52" t="s">
        <v>3343</v>
      </c>
    </row>
    <row r="83" spans="1:4" ht="60">
      <c r="A83" s="52">
        <v>12015789</v>
      </c>
      <c r="B83" s="52">
        <v>12</v>
      </c>
      <c r="C83" s="55" t="s">
        <v>996</v>
      </c>
      <c r="D83" s="52" t="s">
        <v>3369</v>
      </c>
    </row>
    <row r="84" spans="1:4" ht="45">
      <c r="A84" s="52">
        <v>12015789</v>
      </c>
      <c r="B84" s="52">
        <v>13</v>
      </c>
      <c r="C84" s="55" t="s">
        <v>997</v>
      </c>
      <c r="D84" s="52" t="s">
        <v>3343</v>
      </c>
    </row>
    <row r="85" spans="1:4" ht="45">
      <c r="A85" s="52">
        <v>12451428</v>
      </c>
      <c r="B85" s="52">
        <v>1</v>
      </c>
      <c r="C85" s="55" t="s">
        <v>998</v>
      </c>
      <c r="D85" s="52" t="s">
        <v>3478</v>
      </c>
    </row>
    <row r="86" spans="1:4" ht="90">
      <c r="A86" s="52">
        <v>12451428</v>
      </c>
      <c r="B86" s="52">
        <v>2</v>
      </c>
      <c r="C86" s="55" t="s">
        <v>999</v>
      </c>
      <c r="D86" s="52" t="s">
        <v>3476</v>
      </c>
    </row>
    <row r="87" spans="1:4" ht="90">
      <c r="A87" s="52">
        <v>12451428</v>
      </c>
      <c r="B87" s="52">
        <v>3</v>
      </c>
      <c r="C87" s="55" t="s">
        <v>1000</v>
      </c>
      <c r="D87" s="52" t="s">
        <v>3837</v>
      </c>
    </row>
    <row r="88" spans="1:4" ht="105">
      <c r="A88" s="52">
        <v>12451428</v>
      </c>
      <c r="B88" s="52">
        <v>4</v>
      </c>
      <c r="C88" s="55" t="s">
        <v>1001</v>
      </c>
      <c r="D88" s="52" t="s">
        <v>3326</v>
      </c>
    </row>
    <row r="89" spans="1:4" ht="45">
      <c r="A89" s="52">
        <v>12451428</v>
      </c>
      <c r="B89" s="52">
        <v>5</v>
      </c>
      <c r="C89" s="55" t="s">
        <v>1002</v>
      </c>
      <c r="D89" s="52" t="s">
        <v>3649</v>
      </c>
    </row>
    <row r="90" spans="1:4" ht="45">
      <c r="A90" s="52">
        <v>12451428</v>
      </c>
      <c r="B90" s="52">
        <v>6</v>
      </c>
      <c r="C90" s="55" t="s">
        <v>1003</v>
      </c>
      <c r="D90" s="52" t="s">
        <v>3659</v>
      </c>
    </row>
    <row r="91" spans="1:4" ht="30">
      <c r="A91" s="52">
        <v>12451428</v>
      </c>
      <c r="B91" s="52">
        <v>7</v>
      </c>
      <c r="C91" s="55" t="s">
        <v>1004</v>
      </c>
      <c r="D91" s="52" t="s">
        <v>3917</v>
      </c>
    </row>
    <row r="92" spans="1:4" ht="90">
      <c r="A92" s="52">
        <v>12451428</v>
      </c>
      <c r="B92" s="52">
        <v>8</v>
      </c>
      <c r="C92" s="55" t="s">
        <v>1005</v>
      </c>
      <c r="D92" s="52" t="s">
        <v>3338</v>
      </c>
    </row>
    <row r="93" spans="1:4" ht="90">
      <c r="A93" s="52">
        <v>12451428</v>
      </c>
      <c r="B93" s="52">
        <v>9</v>
      </c>
      <c r="C93" s="55" t="s">
        <v>1006</v>
      </c>
      <c r="D93" s="52" t="s">
        <v>3477</v>
      </c>
    </row>
    <row r="94" spans="1:4" ht="45">
      <c r="A94" s="52">
        <v>12451428</v>
      </c>
      <c r="B94" s="52">
        <v>10</v>
      </c>
      <c r="C94" s="55" t="s">
        <v>1007</v>
      </c>
      <c r="D94" s="52" t="s">
        <v>3918</v>
      </c>
    </row>
    <row r="95" spans="1:4" ht="30">
      <c r="A95" s="52">
        <v>12451428</v>
      </c>
      <c r="B95" s="52">
        <v>11</v>
      </c>
      <c r="C95" s="55" t="s">
        <v>1008</v>
      </c>
      <c r="D95" s="52" t="s">
        <v>3412</v>
      </c>
    </row>
    <row r="96" spans="1:4" ht="45">
      <c r="A96" s="52">
        <v>12451428</v>
      </c>
      <c r="B96" s="52">
        <v>12</v>
      </c>
      <c r="C96" s="55" t="s">
        <v>1009</v>
      </c>
      <c r="D96" s="52" t="s">
        <v>3600</v>
      </c>
    </row>
    <row r="97" spans="1:8" ht="75">
      <c r="A97" s="52">
        <v>12451428</v>
      </c>
      <c r="B97" s="52">
        <v>13</v>
      </c>
      <c r="C97" s="55" t="s">
        <v>1010</v>
      </c>
      <c r="D97" s="52" t="s">
        <v>3478</v>
      </c>
    </row>
    <row r="98" spans="1:8" ht="45">
      <c r="A98" s="52">
        <v>12451428</v>
      </c>
      <c r="B98" s="52">
        <v>14</v>
      </c>
      <c r="C98" s="55" t="s">
        <v>1011</v>
      </c>
      <c r="D98" s="52" t="s">
        <v>4235</v>
      </c>
    </row>
    <row r="99" spans="1:8" ht="30">
      <c r="A99" s="52">
        <v>14527091</v>
      </c>
      <c r="B99" s="52">
        <v>1</v>
      </c>
      <c r="C99" s="55" t="s">
        <v>1012</v>
      </c>
      <c r="D99" s="52" t="s">
        <v>3369</v>
      </c>
    </row>
    <row r="100" spans="1:8" ht="105">
      <c r="A100" s="52">
        <v>14527091</v>
      </c>
      <c r="B100" s="52">
        <v>2</v>
      </c>
      <c r="C100" s="55" t="s">
        <v>1013</v>
      </c>
      <c r="D100" s="52" t="s">
        <v>3479</v>
      </c>
    </row>
    <row r="101" spans="1:8" ht="75">
      <c r="A101" s="52">
        <v>14527091</v>
      </c>
      <c r="B101" s="52">
        <v>3</v>
      </c>
      <c r="C101" s="55" t="s">
        <v>1014</v>
      </c>
      <c r="D101" s="52" t="s">
        <v>3326</v>
      </c>
    </row>
    <row r="102" spans="1:8" ht="30">
      <c r="A102" s="52">
        <v>14527091</v>
      </c>
      <c r="B102" s="52">
        <v>4</v>
      </c>
      <c r="C102" s="55" t="s">
        <v>1015</v>
      </c>
      <c r="D102" s="52" t="s">
        <v>3649</v>
      </c>
    </row>
    <row r="103" spans="1:8" ht="45">
      <c r="A103" s="52">
        <v>14527091</v>
      </c>
      <c r="B103" s="52">
        <v>5</v>
      </c>
      <c r="C103" s="55" t="s">
        <v>1016</v>
      </c>
      <c r="D103" s="52" t="s">
        <v>3659</v>
      </c>
    </row>
    <row r="104" spans="1:8" ht="45">
      <c r="A104" s="52">
        <v>14527091</v>
      </c>
      <c r="B104" s="52">
        <v>6</v>
      </c>
      <c r="C104" s="55" t="s">
        <v>1017</v>
      </c>
      <c r="D104" s="52" t="s">
        <v>3918</v>
      </c>
      <c r="E104" s="55" t="s">
        <v>1018</v>
      </c>
      <c r="F104" s="52" t="s">
        <v>4018</v>
      </c>
      <c r="G104" s="55" t="s">
        <v>1019</v>
      </c>
      <c r="H104" s="52" t="s">
        <v>4267</v>
      </c>
    </row>
    <row r="105" spans="1:8" ht="45">
      <c r="A105" s="52">
        <v>14527091</v>
      </c>
      <c r="B105" s="52">
        <v>7</v>
      </c>
      <c r="C105" s="55" t="s">
        <v>1020</v>
      </c>
      <c r="D105" s="52" t="s">
        <v>3375</v>
      </c>
    </row>
    <row r="106" spans="1:8" ht="75">
      <c r="A106" s="52">
        <v>14527091</v>
      </c>
      <c r="B106" s="52">
        <v>8</v>
      </c>
      <c r="C106" s="55" t="s">
        <v>1021</v>
      </c>
      <c r="D106" s="52" t="s">
        <v>3927</v>
      </c>
    </row>
    <row r="107" spans="1:8" ht="75">
      <c r="A107" s="52">
        <v>14527091</v>
      </c>
      <c r="B107" s="52">
        <v>9</v>
      </c>
      <c r="C107" s="55" t="s">
        <v>1022</v>
      </c>
      <c r="D107" s="52" t="s">
        <v>3480</v>
      </c>
      <c r="E107" s="55" t="s">
        <v>1023</v>
      </c>
      <c r="F107" s="52" t="s">
        <v>4257</v>
      </c>
    </row>
    <row r="108" spans="1:8" ht="60">
      <c r="A108" s="52">
        <v>14527091</v>
      </c>
      <c r="B108" s="52">
        <v>10</v>
      </c>
      <c r="C108" s="55" t="s">
        <v>1024</v>
      </c>
      <c r="D108" s="52" t="s">
        <v>3914</v>
      </c>
    </row>
    <row r="109" spans="1:8" ht="45">
      <c r="A109" s="52">
        <v>14527091</v>
      </c>
      <c r="B109" s="52">
        <v>11</v>
      </c>
      <c r="C109" s="55" t="s">
        <v>1025</v>
      </c>
      <c r="D109" s="52" t="s">
        <v>3481</v>
      </c>
    </row>
    <row r="110" spans="1:8" ht="45">
      <c r="A110" s="52">
        <v>15098799</v>
      </c>
      <c r="B110" s="52">
        <v>1</v>
      </c>
      <c r="C110" s="55" t="s">
        <v>1026</v>
      </c>
      <c r="D110" s="52" t="s">
        <v>3375</v>
      </c>
    </row>
    <row r="111" spans="1:8" ht="120">
      <c r="A111" s="52">
        <v>15098799</v>
      </c>
      <c r="B111" s="52">
        <v>2</v>
      </c>
      <c r="C111" s="55" t="s">
        <v>1027</v>
      </c>
      <c r="D111" s="52" t="s">
        <v>3910</v>
      </c>
    </row>
    <row r="112" spans="1:8" ht="30">
      <c r="A112" s="52">
        <v>15098799</v>
      </c>
      <c r="B112" s="52">
        <v>3</v>
      </c>
      <c r="C112" s="55" t="s">
        <v>1028</v>
      </c>
      <c r="D112" s="52" t="s">
        <v>3649</v>
      </c>
    </row>
    <row r="113" spans="1:6">
      <c r="A113" s="52">
        <v>15098799</v>
      </c>
      <c r="B113" s="52">
        <v>4</v>
      </c>
      <c r="C113" s="55" t="s">
        <v>1029</v>
      </c>
      <c r="D113" s="52" t="s">
        <v>3345</v>
      </c>
    </row>
    <row r="114" spans="1:6" ht="30">
      <c r="A114" s="52">
        <v>15098799</v>
      </c>
      <c r="B114" s="52">
        <v>5</v>
      </c>
      <c r="C114" s="55" t="s">
        <v>1030</v>
      </c>
      <c r="D114" s="52">
        <v>11</v>
      </c>
    </row>
    <row r="115" spans="1:6" ht="60">
      <c r="A115" s="52">
        <v>15098799</v>
      </c>
      <c r="B115" s="52">
        <v>6</v>
      </c>
      <c r="C115" s="55" t="s">
        <v>1031</v>
      </c>
      <c r="D115" s="52" t="s">
        <v>3327</v>
      </c>
    </row>
    <row r="116" spans="1:6" ht="45">
      <c r="A116" s="52">
        <v>15098799</v>
      </c>
      <c r="B116" s="52">
        <v>7</v>
      </c>
      <c r="C116" s="55" t="s">
        <v>1032</v>
      </c>
      <c r="D116" s="52" t="s">
        <v>3326</v>
      </c>
    </row>
    <row r="117" spans="1:6" ht="30">
      <c r="A117" s="52">
        <v>15098799</v>
      </c>
      <c r="B117" s="52">
        <v>8</v>
      </c>
      <c r="C117" s="55" t="s">
        <v>1033</v>
      </c>
      <c r="D117" s="52">
        <v>11</v>
      </c>
    </row>
    <row r="118" spans="1:6" ht="30">
      <c r="A118" s="52">
        <v>15098799</v>
      </c>
      <c r="B118" s="52">
        <v>9</v>
      </c>
      <c r="C118" s="55" t="s">
        <v>1034</v>
      </c>
      <c r="D118" s="52" t="s">
        <v>3649</v>
      </c>
    </row>
    <row r="119" spans="1:6" ht="60">
      <c r="A119" s="52">
        <v>15098799</v>
      </c>
      <c r="B119" s="52">
        <v>10</v>
      </c>
      <c r="C119" s="55" t="s">
        <v>1035</v>
      </c>
      <c r="D119" s="52" t="s">
        <v>3649</v>
      </c>
    </row>
    <row r="120" spans="1:6" ht="45">
      <c r="A120" s="52">
        <v>15098799</v>
      </c>
      <c r="B120" s="52">
        <v>11</v>
      </c>
      <c r="C120" s="55" t="s">
        <v>1036</v>
      </c>
      <c r="D120" s="52" t="s">
        <v>3556</v>
      </c>
    </row>
    <row r="121" spans="1:6" ht="30">
      <c r="A121" s="52">
        <v>15098799</v>
      </c>
      <c r="B121" s="52">
        <v>12</v>
      </c>
      <c r="C121" s="55" t="s">
        <v>1037</v>
      </c>
      <c r="D121" s="52" t="s">
        <v>3347</v>
      </c>
      <c r="E121" s="55" t="s">
        <v>1038</v>
      </c>
      <c r="F121" s="52" t="s">
        <v>4031</v>
      </c>
    </row>
    <row r="122" spans="1:6" ht="90">
      <c r="A122" s="52">
        <v>15098799</v>
      </c>
      <c r="B122" s="52">
        <v>13</v>
      </c>
      <c r="C122" s="55" t="s">
        <v>1039</v>
      </c>
      <c r="D122" s="52" t="s">
        <v>3338</v>
      </c>
    </row>
    <row r="123" spans="1:6" ht="30">
      <c r="A123" s="52">
        <v>15098799</v>
      </c>
      <c r="B123" s="52">
        <v>14</v>
      </c>
      <c r="C123" s="55" t="s">
        <v>1040</v>
      </c>
      <c r="D123" s="52" t="s">
        <v>3347</v>
      </c>
    </row>
    <row r="124" spans="1:6" ht="90">
      <c r="A124" s="52">
        <v>15098799</v>
      </c>
      <c r="B124" s="52">
        <v>15</v>
      </c>
      <c r="C124" s="55" t="s">
        <v>1041</v>
      </c>
      <c r="D124" s="52" t="s">
        <v>3468</v>
      </c>
      <c r="E124" s="55" t="s">
        <v>1042</v>
      </c>
      <c r="F124" s="52" t="s">
        <v>3911</v>
      </c>
    </row>
    <row r="125" spans="1:6" ht="30">
      <c r="A125" s="52">
        <v>15098799</v>
      </c>
      <c r="B125" s="52">
        <v>16</v>
      </c>
      <c r="C125" s="55" t="s">
        <v>1043</v>
      </c>
      <c r="D125" s="52" t="s">
        <v>3911</v>
      </c>
      <c r="E125" s="55" t="s">
        <v>1044</v>
      </c>
      <c r="F125" s="52" t="s">
        <v>4031</v>
      </c>
    </row>
    <row r="126" spans="1:6" ht="60">
      <c r="A126" s="52">
        <v>15098799</v>
      </c>
      <c r="B126" s="52">
        <v>17</v>
      </c>
      <c r="C126" s="55" t="s">
        <v>1045</v>
      </c>
      <c r="D126" s="52" t="s">
        <v>3375</v>
      </c>
    </row>
    <row r="127" spans="1:6" ht="120">
      <c r="A127" s="52">
        <v>15098799</v>
      </c>
      <c r="B127" s="52">
        <v>18</v>
      </c>
      <c r="C127" s="55" t="s">
        <v>1046</v>
      </c>
      <c r="D127" s="52" t="s">
        <v>3482</v>
      </c>
      <c r="E127" s="55" t="s">
        <v>1047</v>
      </c>
      <c r="F127" s="52" t="s">
        <v>4216</v>
      </c>
    </row>
    <row r="128" spans="1:6" ht="45">
      <c r="A128" s="52">
        <v>15592332</v>
      </c>
      <c r="B128" s="52">
        <v>1</v>
      </c>
      <c r="C128" s="55" t="s">
        <v>1048</v>
      </c>
      <c r="D128" s="52" t="s">
        <v>3369</v>
      </c>
    </row>
    <row r="129" spans="1:4" ht="75">
      <c r="A129" s="52">
        <v>15592332</v>
      </c>
      <c r="B129" s="52">
        <v>2</v>
      </c>
      <c r="C129" s="55" t="s">
        <v>1049</v>
      </c>
      <c r="D129" s="52" t="s">
        <v>3837</v>
      </c>
    </row>
    <row r="130" spans="1:4" ht="90">
      <c r="A130" s="52">
        <v>15592332</v>
      </c>
      <c r="B130" s="52">
        <v>3</v>
      </c>
      <c r="C130" s="55" t="s">
        <v>1050</v>
      </c>
      <c r="D130" s="52" t="s">
        <v>3326</v>
      </c>
    </row>
    <row r="131" spans="1:4" ht="75">
      <c r="A131" s="52">
        <v>15592332</v>
      </c>
      <c r="B131" s="52">
        <v>4</v>
      </c>
      <c r="C131" s="55" t="s">
        <v>1051</v>
      </c>
      <c r="D131" s="52" t="s">
        <v>3659</v>
      </c>
    </row>
    <row r="132" spans="1:4" ht="105">
      <c r="A132" s="52">
        <v>15592332</v>
      </c>
      <c r="B132" s="52">
        <v>5</v>
      </c>
      <c r="C132" s="55" t="s">
        <v>1052</v>
      </c>
      <c r="D132" s="52">
        <v>11</v>
      </c>
    </row>
    <row r="133" spans="1:4" ht="30">
      <c r="A133" s="52">
        <v>15592332</v>
      </c>
      <c r="B133" s="52">
        <v>6</v>
      </c>
      <c r="C133" s="55" t="s">
        <v>1053</v>
      </c>
      <c r="D133" s="52" t="s">
        <v>3338</v>
      </c>
    </row>
    <row r="134" spans="1:4" ht="45">
      <c r="A134" s="52">
        <v>15592332</v>
      </c>
      <c r="B134" s="52">
        <v>7</v>
      </c>
      <c r="C134" s="55" t="s">
        <v>1054</v>
      </c>
      <c r="D134" s="52" t="s">
        <v>3334</v>
      </c>
    </row>
    <row r="135" spans="1:4" ht="90">
      <c r="A135" s="52">
        <v>15592332</v>
      </c>
      <c r="B135" s="52">
        <v>8</v>
      </c>
      <c r="C135" s="55" t="s">
        <v>1055</v>
      </c>
      <c r="D135" s="52" t="s">
        <v>3338</v>
      </c>
    </row>
    <row r="136" spans="1:4" ht="75">
      <c r="A136" s="52">
        <v>15592332</v>
      </c>
      <c r="B136" s="52">
        <v>9</v>
      </c>
      <c r="C136" s="55" t="s">
        <v>1056</v>
      </c>
      <c r="D136" s="52" t="s">
        <v>3511</v>
      </c>
    </row>
    <row r="137" spans="1:4" ht="60">
      <c r="A137" s="52">
        <v>15592332</v>
      </c>
      <c r="B137" s="52">
        <v>10</v>
      </c>
      <c r="C137" s="55" t="s">
        <v>1057</v>
      </c>
      <c r="D137" s="52" t="s">
        <v>3929</v>
      </c>
    </row>
    <row r="138" spans="1:4" ht="60">
      <c r="A138" s="52">
        <v>15592332</v>
      </c>
      <c r="B138" s="52">
        <v>11</v>
      </c>
      <c r="C138" s="55" t="s">
        <v>1058</v>
      </c>
      <c r="D138" s="52" t="s">
        <v>3491</v>
      </c>
    </row>
    <row r="139" spans="1:4" ht="60">
      <c r="A139" s="52">
        <v>15592332</v>
      </c>
      <c r="B139" s="52">
        <v>12</v>
      </c>
      <c r="C139" s="55" t="s">
        <v>1059</v>
      </c>
      <c r="D139" s="52" t="s">
        <v>3483</v>
      </c>
    </row>
    <row r="140" spans="1:4" ht="45">
      <c r="A140" s="52">
        <v>15592332</v>
      </c>
      <c r="B140" s="52">
        <v>13</v>
      </c>
      <c r="C140" s="55" t="s">
        <v>1060</v>
      </c>
      <c r="D140" s="52" t="s">
        <v>4236</v>
      </c>
    </row>
    <row r="141" spans="1:4" ht="75">
      <c r="A141" s="52">
        <v>16638738</v>
      </c>
      <c r="B141" s="52">
        <v>1</v>
      </c>
      <c r="C141" s="55" t="s">
        <v>1061</v>
      </c>
      <c r="D141" s="52" t="s">
        <v>3429</v>
      </c>
    </row>
    <row r="142" spans="1:4" ht="105">
      <c r="A142" s="52">
        <v>16638738</v>
      </c>
      <c r="B142" s="52">
        <v>2</v>
      </c>
      <c r="C142" s="55" t="s">
        <v>1062</v>
      </c>
      <c r="D142" s="52" t="s">
        <v>4062</v>
      </c>
    </row>
    <row r="143" spans="1:4" ht="75">
      <c r="A143" s="52">
        <v>16638738</v>
      </c>
      <c r="B143" s="52">
        <v>3</v>
      </c>
      <c r="C143" s="55" t="s">
        <v>1063</v>
      </c>
      <c r="D143" s="52" t="s">
        <v>3326</v>
      </c>
    </row>
    <row r="144" spans="1:4" ht="75">
      <c r="A144" s="52">
        <v>16638738</v>
      </c>
      <c r="B144" s="52">
        <v>4</v>
      </c>
      <c r="C144" s="55" t="s">
        <v>1064</v>
      </c>
      <c r="D144" s="52" t="s">
        <v>3376</v>
      </c>
    </row>
    <row r="145" spans="1:8" ht="45">
      <c r="A145" s="52">
        <v>16638738</v>
      </c>
      <c r="B145" s="52">
        <v>5</v>
      </c>
      <c r="C145" s="55" t="s">
        <v>1065</v>
      </c>
      <c r="D145" s="52" t="s">
        <v>3912</v>
      </c>
    </row>
    <row r="146" spans="1:8" ht="60">
      <c r="A146" s="52">
        <v>16638738</v>
      </c>
      <c r="B146" s="52">
        <v>6</v>
      </c>
      <c r="C146" s="55" t="s">
        <v>1066</v>
      </c>
      <c r="D146" s="52" t="s">
        <v>3348</v>
      </c>
      <c r="E146" s="55" t="s">
        <v>1067</v>
      </c>
      <c r="F146" s="52" t="s">
        <v>4018</v>
      </c>
      <c r="G146" s="55" t="s">
        <v>1068</v>
      </c>
      <c r="H146" s="52" t="s">
        <v>3525</v>
      </c>
    </row>
    <row r="147" spans="1:8" ht="90">
      <c r="A147" s="52">
        <v>16638738</v>
      </c>
      <c r="B147" s="52">
        <v>7</v>
      </c>
      <c r="C147" s="55" t="s">
        <v>1069</v>
      </c>
      <c r="D147" s="52" t="s">
        <v>3484</v>
      </c>
    </row>
    <row r="148" spans="1:8" ht="30">
      <c r="A148" s="52">
        <v>16638738</v>
      </c>
      <c r="B148" s="52">
        <v>8</v>
      </c>
      <c r="C148" s="55" t="s">
        <v>1070</v>
      </c>
      <c r="D148" s="52" t="s">
        <v>3485</v>
      </c>
      <c r="E148" s="55" t="s">
        <v>1071</v>
      </c>
      <c r="F148" s="52" t="s">
        <v>3459</v>
      </c>
    </row>
    <row r="149" spans="1:8" ht="60">
      <c r="A149" s="52">
        <v>16638738</v>
      </c>
      <c r="B149" s="52">
        <v>9</v>
      </c>
      <c r="C149" s="55" t="s">
        <v>1072</v>
      </c>
      <c r="D149" s="52" t="s">
        <v>3618</v>
      </c>
    </row>
    <row r="150" spans="1:8" ht="60">
      <c r="A150" s="52">
        <v>16988208</v>
      </c>
      <c r="B150" s="52">
        <v>1</v>
      </c>
      <c r="C150" s="55" t="s">
        <v>1073</v>
      </c>
      <c r="D150" s="52" t="s">
        <v>4136</v>
      </c>
    </row>
    <row r="151" spans="1:8" ht="60">
      <c r="A151" s="52">
        <v>16988208</v>
      </c>
      <c r="B151" s="52">
        <v>2</v>
      </c>
      <c r="C151" s="55" t="s">
        <v>1074</v>
      </c>
      <c r="D151" s="52" t="s">
        <v>3910</v>
      </c>
    </row>
    <row r="152" spans="1:8" ht="60">
      <c r="A152" s="52">
        <v>16988208</v>
      </c>
      <c r="B152" s="52">
        <v>3</v>
      </c>
      <c r="C152" s="55" t="s">
        <v>1075</v>
      </c>
      <c r="D152" s="52" t="s">
        <v>3929</v>
      </c>
    </row>
    <row r="153" spans="1:8" ht="90">
      <c r="A153" s="52">
        <v>16988208</v>
      </c>
      <c r="B153" s="52">
        <v>4</v>
      </c>
      <c r="C153" s="55" t="s">
        <v>1076</v>
      </c>
      <c r="D153" s="52" t="s">
        <v>3326</v>
      </c>
    </row>
    <row r="154" spans="1:8" ht="75">
      <c r="A154" s="52">
        <v>16988208</v>
      </c>
      <c r="B154" s="52">
        <v>5</v>
      </c>
      <c r="C154" s="55" t="s">
        <v>1077</v>
      </c>
      <c r="D154" s="52" t="s">
        <v>3617</v>
      </c>
    </row>
    <row r="155" spans="1:8" ht="165">
      <c r="A155" s="52">
        <v>16988208</v>
      </c>
      <c r="B155" s="52">
        <v>6</v>
      </c>
      <c r="C155" s="55" t="s">
        <v>1078</v>
      </c>
      <c r="D155" s="52" t="s">
        <v>3347</v>
      </c>
    </row>
    <row r="156" spans="1:8" ht="45">
      <c r="A156" s="52">
        <v>16988208</v>
      </c>
      <c r="B156" s="52">
        <v>7</v>
      </c>
      <c r="C156" s="55" t="s">
        <v>1079</v>
      </c>
      <c r="D156" s="52" t="s">
        <v>3927</v>
      </c>
    </row>
    <row r="157" spans="1:8" ht="45">
      <c r="A157" s="52">
        <v>16988208</v>
      </c>
      <c r="B157" s="52">
        <v>8</v>
      </c>
      <c r="C157" s="55" t="s">
        <v>1080</v>
      </c>
      <c r="D157" s="52" t="s">
        <v>4237</v>
      </c>
    </row>
    <row r="158" spans="1:8" ht="60">
      <c r="A158" s="52">
        <v>1743247</v>
      </c>
      <c r="B158" s="52">
        <v>1</v>
      </c>
      <c r="C158" s="55" t="s">
        <v>1081</v>
      </c>
      <c r="D158" s="52" t="s">
        <v>3351</v>
      </c>
    </row>
    <row r="159" spans="1:8" ht="165">
      <c r="A159" s="52">
        <v>1743247</v>
      </c>
      <c r="B159" s="52">
        <v>2</v>
      </c>
      <c r="C159" s="55" t="s">
        <v>1082</v>
      </c>
      <c r="D159" s="52" t="s">
        <v>3393</v>
      </c>
    </row>
    <row r="160" spans="1:8" ht="75">
      <c r="A160" s="52">
        <v>1743247</v>
      </c>
      <c r="B160" s="52">
        <v>3</v>
      </c>
      <c r="C160" s="55" t="s">
        <v>1083</v>
      </c>
      <c r="D160" s="52" t="s">
        <v>3659</v>
      </c>
    </row>
    <row r="161" spans="1:8" ht="60">
      <c r="A161" s="52">
        <v>1743247</v>
      </c>
      <c r="B161" s="52">
        <v>4</v>
      </c>
      <c r="C161" s="55" t="s">
        <v>1084</v>
      </c>
      <c r="D161" s="52" t="s">
        <v>3327</v>
      </c>
    </row>
    <row r="162" spans="1:8" ht="30">
      <c r="A162" s="52">
        <v>1743247</v>
      </c>
      <c r="B162" s="52">
        <v>5</v>
      </c>
      <c r="C162" s="55" t="s">
        <v>1085</v>
      </c>
      <c r="D162" s="52" t="s">
        <v>3427</v>
      </c>
      <c r="E162" s="55" t="s">
        <v>1086</v>
      </c>
      <c r="F162" s="52" t="s">
        <v>4258</v>
      </c>
    </row>
    <row r="163" spans="1:8" ht="45">
      <c r="A163" s="52">
        <v>1743247</v>
      </c>
      <c r="B163" s="52">
        <v>6</v>
      </c>
      <c r="C163" s="55" t="s">
        <v>1087</v>
      </c>
      <c r="D163" s="52" t="s">
        <v>4238</v>
      </c>
    </row>
    <row r="164" spans="1:8" ht="60">
      <c r="A164" s="52">
        <v>1743247</v>
      </c>
      <c r="B164" s="52">
        <v>7</v>
      </c>
      <c r="C164" s="55" t="s">
        <v>1088</v>
      </c>
      <c r="D164" s="52" t="s">
        <v>3446</v>
      </c>
    </row>
    <row r="165" spans="1:8" ht="60">
      <c r="A165" s="52">
        <v>18172627</v>
      </c>
      <c r="B165" s="52">
        <v>1</v>
      </c>
      <c r="C165" s="55" t="s">
        <v>1089</v>
      </c>
      <c r="D165" s="52" t="s">
        <v>3973</v>
      </c>
    </row>
    <row r="166" spans="1:8" ht="90">
      <c r="A166" s="52">
        <v>18172627</v>
      </c>
      <c r="B166" s="52">
        <v>2</v>
      </c>
      <c r="C166" s="55" t="s">
        <v>1090</v>
      </c>
      <c r="D166" s="52" t="s">
        <v>4058</v>
      </c>
    </row>
    <row r="167" spans="1:8" ht="60">
      <c r="A167" s="52">
        <v>18172627</v>
      </c>
      <c r="B167" s="52">
        <v>3</v>
      </c>
      <c r="C167" s="55" t="s">
        <v>1091</v>
      </c>
      <c r="D167" s="52" t="s">
        <v>3327</v>
      </c>
    </row>
    <row r="168" spans="1:8" ht="60">
      <c r="A168" s="52">
        <v>18172627</v>
      </c>
      <c r="B168" s="52">
        <v>4</v>
      </c>
      <c r="C168" s="55" t="s">
        <v>1092</v>
      </c>
      <c r="D168" s="52" t="s">
        <v>3326</v>
      </c>
    </row>
    <row r="169" spans="1:8" ht="60">
      <c r="A169" s="52">
        <v>18172627</v>
      </c>
      <c r="B169" s="52">
        <v>5</v>
      </c>
      <c r="C169" s="55" t="s">
        <v>1093</v>
      </c>
      <c r="D169" s="52" t="s">
        <v>3659</v>
      </c>
    </row>
    <row r="170" spans="1:8" ht="30">
      <c r="A170" s="52">
        <v>18172627</v>
      </c>
      <c r="B170" s="52">
        <v>6</v>
      </c>
      <c r="C170" s="55" t="s">
        <v>1094</v>
      </c>
      <c r="D170" s="52" t="s">
        <v>3649</v>
      </c>
    </row>
    <row r="171" spans="1:8" ht="60">
      <c r="A171" s="52">
        <v>18172627</v>
      </c>
      <c r="B171" s="52">
        <v>7</v>
      </c>
      <c r="C171" s="55" t="s">
        <v>1095</v>
      </c>
      <c r="D171" s="52" t="s">
        <v>3347</v>
      </c>
      <c r="E171" s="55" t="s">
        <v>1096</v>
      </c>
      <c r="F171" s="52" t="s">
        <v>3463</v>
      </c>
      <c r="G171" s="55" t="s">
        <v>1097</v>
      </c>
      <c r="H171" s="52" t="s">
        <v>4268</v>
      </c>
    </row>
    <row r="172" spans="1:8" ht="45">
      <c r="A172" s="52">
        <v>18172627</v>
      </c>
      <c r="B172" s="52">
        <v>8</v>
      </c>
      <c r="C172" s="55" t="s">
        <v>1098</v>
      </c>
      <c r="D172" s="52" t="s">
        <v>3556</v>
      </c>
    </row>
    <row r="173" spans="1:8" ht="60">
      <c r="A173" s="52">
        <v>18172627</v>
      </c>
      <c r="B173" s="52">
        <v>9</v>
      </c>
      <c r="C173" s="55" t="s">
        <v>1099</v>
      </c>
      <c r="D173" s="52" t="s">
        <v>3348</v>
      </c>
      <c r="E173" s="55" t="s">
        <v>1100</v>
      </c>
      <c r="F173" s="52" t="s">
        <v>3517</v>
      </c>
    </row>
    <row r="174" spans="1:8" ht="120">
      <c r="A174" s="52">
        <v>18172627</v>
      </c>
      <c r="B174" s="52">
        <v>10</v>
      </c>
      <c r="C174" s="55" t="s">
        <v>1101</v>
      </c>
      <c r="D174" s="52" t="s">
        <v>3338</v>
      </c>
      <c r="E174" s="55" t="s">
        <v>1102</v>
      </c>
      <c r="F174" s="52" t="s">
        <v>4022</v>
      </c>
    </row>
    <row r="175" spans="1:8" ht="45">
      <c r="A175" s="52">
        <v>18172627</v>
      </c>
      <c r="B175" s="52">
        <v>11</v>
      </c>
      <c r="C175" s="55" t="s">
        <v>1103</v>
      </c>
      <c r="D175" s="52" t="s">
        <v>4056</v>
      </c>
    </row>
    <row r="176" spans="1:8" ht="45">
      <c r="A176" s="52">
        <v>18172627</v>
      </c>
      <c r="B176" s="52">
        <v>12</v>
      </c>
      <c r="C176" s="55" t="s">
        <v>1105</v>
      </c>
      <c r="D176" s="52" t="s">
        <v>3911</v>
      </c>
      <c r="E176" s="55" t="s">
        <v>1106</v>
      </c>
      <c r="F176" s="52" t="s">
        <v>4098</v>
      </c>
      <c r="G176" s="55" t="s">
        <v>1104</v>
      </c>
      <c r="H176" s="52" t="s">
        <v>4269</v>
      </c>
    </row>
    <row r="177" spans="1:6" ht="75">
      <c r="A177" s="52">
        <v>18172627</v>
      </c>
      <c r="B177" s="52">
        <v>13</v>
      </c>
      <c r="C177" s="55" t="s">
        <v>1107</v>
      </c>
      <c r="D177" s="52" t="s">
        <v>3351</v>
      </c>
      <c r="E177" s="55" t="s">
        <v>1108</v>
      </c>
      <c r="F177" s="52" t="s">
        <v>3518</v>
      </c>
    </row>
    <row r="178" spans="1:6" ht="60">
      <c r="A178" s="52">
        <v>18201934</v>
      </c>
      <c r="B178" s="52">
        <v>1</v>
      </c>
      <c r="C178" s="55" t="s">
        <v>1109</v>
      </c>
      <c r="D178" s="52" t="s">
        <v>3375</v>
      </c>
    </row>
    <row r="179" spans="1:6" ht="135">
      <c r="A179" s="52">
        <v>18201934</v>
      </c>
      <c r="B179" s="52">
        <v>2</v>
      </c>
      <c r="C179" s="55" t="s">
        <v>1110</v>
      </c>
      <c r="D179" s="52" t="s">
        <v>3486</v>
      </c>
    </row>
    <row r="180" spans="1:6" ht="105">
      <c r="A180" s="52">
        <v>18201934</v>
      </c>
      <c r="B180" s="52">
        <v>3</v>
      </c>
      <c r="C180" s="55" t="s">
        <v>1111</v>
      </c>
      <c r="D180" s="52" t="s">
        <v>3418</v>
      </c>
      <c r="E180" s="55" t="s">
        <v>1112</v>
      </c>
      <c r="F180" s="52" t="s">
        <v>4259</v>
      </c>
    </row>
    <row r="181" spans="1:6" ht="90">
      <c r="A181" s="52">
        <v>18201934</v>
      </c>
      <c r="B181" s="52">
        <v>4</v>
      </c>
      <c r="C181" s="55" t="s">
        <v>1113</v>
      </c>
      <c r="D181" s="52" t="s">
        <v>3374</v>
      </c>
    </row>
    <row r="182" spans="1:6" ht="90">
      <c r="A182" s="52">
        <v>18201934</v>
      </c>
      <c r="B182" s="52">
        <v>5</v>
      </c>
      <c r="C182" s="55" t="s">
        <v>1114</v>
      </c>
      <c r="D182" s="52" t="s">
        <v>3512</v>
      </c>
    </row>
    <row r="183" spans="1:6" ht="75">
      <c r="A183" s="52">
        <v>18201934</v>
      </c>
      <c r="B183" s="52">
        <v>6</v>
      </c>
      <c r="C183" s="55" t="s">
        <v>1115</v>
      </c>
      <c r="D183" s="52" t="s">
        <v>3368</v>
      </c>
    </row>
    <row r="184" spans="1:6" ht="90">
      <c r="A184" s="52">
        <v>18201934</v>
      </c>
      <c r="B184" s="52">
        <v>7</v>
      </c>
      <c r="C184" s="55" t="s">
        <v>1116</v>
      </c>
      <c r="D184" s="52" t="s">
        <v>3328</v>
      </c>
      <c r="E184" s="55" t="s">
        <v>1117</v>
      </c>
      <c r="F184" s="52" t="s">
        <v>3953</v>
      </c>
    </row>
    <row r="185" spans="1:6" ht="30">
      <c r="A185" s="52">
        <v>18201934</v>
      </c>
      <c r="B185" s="52">
        <v>8</v>
      </c>
      <c r="C185" s="55" t="s">
        <v>1118</v>
      </c>
      <c r="D185" s="52" t="s">
        <v>3652</v>
      </c>
    </row>
    <row r="186" spans="1:6" ht="60">
      <c r="A186" s="52">
        <v>18201934</v>
      </c>
      <c r="B186" s="52">
        <v>9</v>
      </c>
      <c r="C186" s="55" t="s">
        <v>1119</v>
      </c>
      <c r="D186" s="52" t="s">
        <v>3345</v>
      </c>
    </row>
    <row r="187" spans="1:6" ht="90">
      <c r="A187" s="52">
        <v>18201934</v>
      </c>
      <c r="B187" s="52">
        <v>10</v>
      </c>
      <c r="C187" s="55" t="s">
        <v>1120</v>
      </c>
      <c r="D187" s="52" t="s">
        <v>4239</v>
      </c>
      <c r="E187" s="55" t="s">
        <v>1121</v>
      </c>
      <c r="F187" s="52" t="s">
        <v>3518</v>
      </c>
    </row>
    <row r="188" spans="1:6" ht="45">
      <c r="A188" s="52">
        <v>18272844</v>
      </c>
      <c r="B188" s="52">
        <v>1</v>
      </c>
      <c r="C188" s="55" t="s">
        <v>1122</v>
      </c>
      <c r="D188" s="52" t="s">
        <v>3429</v>
      </c>
    </row>
    <row r="189" spans="1:6" ht="60">
      <c r="A189" s="52">
        <v>18272844</v>
      </c>
      <c r="B189" s="52">
        <v>2</v>
      </c>
      <c r="C189" s="55" t="s">
        <v>1123</v>
      </c>
      <c r="D189" s="52" t="s">
        <v>3487</v>
      </c>
    </row>
    <row r="190" spans="1:6" ht="45">
      <c r="A190" s="52">
        <v>18272844</v>
      </c>
      <c r="B190" s="52">
        <v>3</v>
      </c>
      <c r="C190" s="55" t="s">
        <v>1124</v>
      </c>
      <c r="D190" s="52" t="s">
        <v>3488</v>
      </c>
      <c r="E190" s="55" t="s">
        <v>1125</v>
      </c>
      <c r="F190" s="52" t="s">
        <v>3519</v>
      </c>
    </row>
    <row r="191" spans="1:6" ht="90">
      <c r="A191" s="52">
        <v>18272844</v>
      </c>
      <c r="B191" s="52">
        <v>4</v>
      </c>
      <c r="C191" s="55" t="s">
        <v>1126</v>
      </c>
      <c r="D191" s="52" t="s">
        <v>4240</v>
      </c>
    </row>
    <row r="192" spans="1:6" ht="45">
      <c r="A192" s="52">
        <v>18272844</v>
      </c>
      <c r="B192" s="52">
        <v>5</v>
      </c>
      <c r="C192" s="55" t="s">
        <v>1127</v>
      </c>
      <c r="D192" s="52" t="s">
        <v>3364</v>
      </c>
      <c r="E192" s="55" t="s">
        <v>1128</v>
      </c>
      <c r="F192" s="52" t="s">
        <v>3398</v>
      </c>
    </row>
    <row r="193" spans="1:6" ht="60">
      <c r="A193" s="52">
        <v>18272844</v>
      </c>
      <c r="B193" s="52">
        <v>6</v>
      </c>
      <c r="C193" s="55" t="s">
        <v>1129</v>
      </c>
      <c r="D193" s="52">
        <v>11</v>
      </c>
    </row>
    <row r="194" spans="1:6" ht="45">
      <c r="A194" s="52">
        <v>18272844</v>
      </c>
      <c r="B194" s="52">
        <v>7</v>
      </c>
      <c r="C194" s="55" t="s">
        <v>1130</v>
      </c>
      <c r="D194" s="52" t="s">
        <v>3489</v>
      </c>
    </row>
    <row r="195" spans="1:6" ht="30">
      <c r="A195" s="52">
        <v>18272844</v>
      </c>
      <c r="B195" s="52">
        <v>8</v>
      </c>
      <c r="C195" s="55" t="s">
        <v>1131</v>
      </c>
      <c r="D195" s="52" t="s">
        <v>3940</v>
      </c>
    </row>
    <row r="196" spans="1:6" ht="45">
      <c r="A196" s="52">
        <v>18272844</v>
      </c>
      <c r="B196" s="52">
        <v>9</v>
      </c>
      <c r="C196" s="55" t="s">
        <v>1132</v>
      </c>
      <c r="D196" s="52" t="s">
        <v>3931</v>
      </c>
      <c r="E196" s="55" t="s">
        <v>1133</v>
      </c>
      <c r="F196" s="52" t="s">
        <v>4220</v>
      </c>
    </row>
    <row r="197" spans="1:6" ht="90">
      <c r="A197" s="52">
        <v>18272844</v>
      </c>
      <c r="B197" s="52">
        <v>10</v>
      </c>
      <c r="C197" s="55" t="s">
        <v>1134</v>
      </c>
      <c r="D197" s="52" t="s">
        <v>3869</v>
      </c>
    </row>
    <row r="198" spans="1:6" ht="60">
      <c r="A198" s="52">
        <v>18272844</v>
      </c>
      <c r="B198" s="52">
        <v>11</v>
      </c>
      <c r="C198" s="55" t="s">
        <v>1135</v>
      </c>
      <c r="D198" s="52" t="s">
        <v>3369</v>
      </c>
    </row>
    <row r="199" spans="1:6" ht="60">
      <c r="A199" s="52">
        <v>19552749</v>
      </c>
      <c r="B199" s="52">
        <v>1</v>
      </c>
      <c r="C199" s="55" t="s">
        <v>1136</v>
      </c>
      <c r="D199" s="52" t="s">
        <v>3375</v>
      </c>
    </row>
    <row r="200" spans="1:6" ht="90">
      <c r="A200" s="52">
        <v>19552749</v>
      </c>
      <c r="B200" s="52">
        <v>2</v>
      </c>
      <c r="C200" s="55" t="s">
        <v>1137</v>
      </c>
      <c r="D200" s="52" t="s">
        <v>3910</v>
      </c>
    </row>
    <row r="201" spans="1:6" ht="45">
      <c r="A201" s="52">
        <v>19552749</v>
      </c>
      <c r="B201" s="52">
        <v>3</v>
      </c>
      <c r="C201" s="55" t="s">
        <v>1138</v>
      </c>
      <c r="D201" s="52" t="s">
        <v>3327</v>
      </c>
    </row>
    <row r="202" spans="1:6" ht="60">
      <c r="A202" s="52">
        <v>19552749</v>
      </c>
      <c r="B202" s="52">
        <v>4</v>
      </c>
      <c r="C202" s="55" t="s">
        <v>1139</v>
      </c>
      <c r="D202" s="52" t="s">
        <v>3341</v>
      </c>
    </row>
    <row r="203" spans="1:6" ht="75">
      <c r="A203" s="52">
        <v>19552749</v>
      </c>
      <c r="B203" s="52">
        <v>5</v>
      </c>
      <c r="C203" s="55" t="s">
        <v>1140</v>
      </c>
      <c r="D203" s="52" t="s">
        <v>3659</v>
      </c>
    </row>
    <row r="204" spans="1:6" ht="45">
      <c r="A204" s="52">
        <v>19552749</v>
      </c>
      <c r="B204" s="52">
        <v>6</v>
      </c>
      <c r="C204" s="55" t="s">
        <v>1141</v>
      </c>
      <c r="D204" s="52" t="s">
        <v>3649</v>
      </c>
    </row>
    <row r="205" spans="1:6" ht="120">
      <c r="A205" s="52">
        <v>19552749</v>
      </c>
      <c r="B205" s="52">
        <v>7</v>
      </c>
      <c r="C205" s="55" t="s">
        <v>1142</v>
      </c>
      <c r="D205" s="52" t="s">
        <v>3338</v>
      </c>
    </row>
    <row r="206" spans="1:6" ht="45">
      <c r="A206" s="52">
        <v>19552749</v>
      </c>
      <c r="B206" s="52">
        <v>8</v>
      </c>
      <c r="C206" s="55" t="s">
        <v>1143</v>
      </c>
      <c r="D206" s="52" t="s">
        <v>3427</v>
      </c>
    </row>
    <row r="207" spans="1:6" ht="30">
      <c r="A207" s="52">
        <v>19552749</v>
      </c>
      <c r="B207" s="52">
        <v>9</v>
      </c>
      <c r="C207" s="55" t="s">
        <v>1144</v>
      </c>
      <c r="D207" s="52" t="s">
        <v>3348</v>
      </c>
    </row>
    <row r="208" spans="1:6" ht="30">
      <c r="A208" s="52">
        <v>19552749</v>
      </c>
      <c r="B208" s="52">
        <v>10</v>
      </c>
      <c r="C208" s="55" t="s">
        <v>1145</v>
      </c>
      <c r="D208" s="52" t="s">
        <v>3468</v>
      </c>
    </row>
    <row r="209" spans="1:6" ht="60">
      <c r="A209" s="52">
        <v>19552749</v>
      </c>
      <c r="B209" s="52">
        <v>11</v>
      </c>
      <c r="C209" s="55" t="s">
        <v>1146</v>
      </c>
      <c r="D209" s="52" t="s">
        <v>3338</v>
      </c>
    </row>
    <row r="210" spans="1:6" ht="45">
      <c r="A210" s="52">
        <v>19552749</v>
      </c>
      <c r="B210" s="52">
        <v>12</v>
      </c>
      <c r="C210" s="55" t="s">
        <v>1147</v>
      </c>
      <c r="D210" s="52" t="s">
        <v>3468</v>
      </c>
    </row>
    <row r="211" spans="1:6" ht="45">
      <c r="A211" s="52">
        <v>19552749</v>
      </c>
      <c r="B211" s="52">
        <v>13</v>
      </c>
      <c r="C211" s="55" t="s">
        <v>1148</v>
      </c>
      <c r="D211" s="52" t="s">
        <v>3351</v>
      </c>
    </row>
    <row r="212" spans="1:6" ht="60">
      <c r="A212" s="52">
        <v>19552749</v>
      </c>
      <c r="B212" s="52">
        <v>14</v>
      </c>
      <c r="C212" s="55" t="s">
        <v>1149</v>
      </c>
      <c r="D212" s="52" t="s">
        <v>4055</v>
      </c>
    </row>
    <row r="213" spans="1:6" ht="90">
      <c r="A213" s="52">
        <v>21497708</v>
      </c>
      <c r="B213" s="52">
        <v>1</v>
      </c>
      <c r="C213" s="55" t="s">
        <v>1150</v>
      </c>
      <c r="D213" s="52" t="s">
        <v>4136</v>
      </c>
    </row>
    <row r="214" spans="1:6" ht="90">
      <c r="A214" s="52">
        <v>21497708</v>
      </c>
      <c r="B214" s="52">
        <v>2</v>
      </c>
      <c r="C214" s="55" t="s">
        <v>1151</v>
      </c>
      <c r="D214" s="52" t="s">
        <v>3370</v>
      </c>
      <c r="E214" s="55" t="s">
        <v>1152</v>
      </c>
      <c r="F214" s="52" t="s">
        <v>3524</v>
      </c>
    </row>
    <row r="215" spans="1:6" ht="105">
      <c r="A215" s="52">
        <v>21497708</v>
      </c>
      <c r="B215" s="52">
        <v>3</v>
      </c>
      <c r="C215" s="55" t="s">
        <v>1153</v>
      </c>
      <c r="D215" s="52" t="s">
        <v>3910</v>
      </c>
    </row>
    <row r="216" spans="1:6" ht="60">
      <c r="A216" s="52">
        <v>21497708</v>
      </c>
      <c r="B216" s="52">
        <v>4</v>
      </c>
      <c r="C216" s="55" t="s">
        <v>1154</v>
      </c>
      <c r="D216" s="52" t="s">
        <v>3649</v>
      </c>
    </row>
    <row r="217" spans="1:6" ht="45">
      <c r="A217" s="52">
        <v>21497708</v>
      </c>
      <c r="B217" s="52">
        <v>5</v>
      </c>
      <c r="C217" s="55" t="s">
        <v>1155</v>
      </c>
      <c r="D217" s="52" t="s">
        <v>3327</v>
      </c>
    </row>
    <row r="218" spans="1:6" ht="45">
      <c r="A218" s="52">
        <v>21497708</v>
      </c>
      <c r="B218" s="52">
        <v>6</v>
      </c>
      <c r="C218" s="55" t="s">
        <v>1156</v>
      </c>
      <c r="D218" s="52" t="s">
        <v>3326</v>
      </c>
    </row>
    <row r="219" spans="1:6" ht="105">
      <c r="A219" s="52">
        <v>21497708</v>
      </c>
      <c r="B219" s="52">
        <v>7</v>
      </c>
      <c r="C219" s="55" t="s">
        <v>1157</v>
      </c>
      <c r="D219" s="52" t="s">
        <v>3659</v>
      </c>
    </row>
    <row r="220" spans="1:6" ht="30">
      <c r="A220" s="52">
        <v>21497708</v>
      </c>
      <c r="B220" s="52">
        <v>8</v>
      </c>
      <c r="C220" s="55" t="s">
        <v>1158</v>
      </c>
      <c r="D220" s="52">
        <v>11</v>
      </c>
    </row>
    <row r="221" spans="1:6" ht="45">
      <c r="A221" s="52">
        <v>21497708</v>
      </c>
      <c r="B221" s="52">
        <v>9</v>
      </c>
      <c r="C221" s="55" t="s">
        <v>1159</v>
      </c>
      <c r="D221" s="52" t="s">
        <v>3358</v>
      </c>
    </row>
    <row r="222" spans="1:6" ht="75">
      <c r="A222" s="52">
        <v>21497708</v>
      </c>
      <c r="B222" s="52">
        <v>10</v>
      </c>
      <c r="C222" s="55" t="s">
        <v>1160</v>
      </c>
      <c r="D222" s="52" t="s">
        <v>3328</v>
      </c>
    </row>
    <row r="223" spans="1:6" ht="75">
      <c r="A223" s="52">
        <v>21497708</v>
      </c>
      <c r="B223" s="52">
        <v>11</v>
      </c>
      <c r="C223" s="55" t="s">
        <v>1161</v>
      </c>
      <c r="D223" s="52" t="s">
        <v>3368</v>
      </c>
    </row>
    <row r="224" spans="1:6" ht="60">
      <c r="A224" s="52">
        <v>21497708</v>
      </c>
      <c r="B224" s="52">
        <v>12</v>
      </c>
      <c r="C224" s="55" t="s">
        <v>1162</v>
      </c>
      <c r="D224" s="52" t="s">
        <v>3346</v>
      </c>
    </row>
    <row r="225" spans="1:6" ht="105">
      <c r="A225" s="52">
        <v>21497708</v>
      </c>
      <c r="B225" s="52">
        <v>13</v>
      </c>
      <c r="C225" s="55" t="s">
        <v>1163</v>
      </c>
      <c r="D225" s="52" t="s">
        <v>4241</v>
      </c>
    </row>
    <row r="226" spans="1:6">
      <c r="A226" s="52">
        <v>21497708</v>
      </c>
      <c r="B226" s="52">
        <v>14</v>
      </c>
      <c r="C226" s="55" t="s">
        <v>1164</v>
      </c>
      <c r="D226" s="52" t="s">
        <v>3356</v>
      </c>
    </row>
    <row r="227" spans="1:6" ht="60">
      <c r="A227" s="52">
        <v>21803422</v>
      </c>
      <c r="B227" s="52">
        <v>1</v>
      </c>
      <c r="C227" s="55" t="s">
        <v>1165</v>
      </c>
      <c r="D227" s="52" t="s">
        <v>4136</v>
      </c>
    </row>
    <row r="228" spans="1:6" ht="120">
      <c r="A228" s="52">
        <v>21803422</v>
      </c>
      <c r="B228" s="52">
        <v>2</v>
      </c>
      <c r="C228" s="55" t="s">
        <v>1166</v>
      </c>
      <c r="D228" s="52" t="s">
        <v>3910</v>
      </c>
    </row>
    <row r="229" spans="1:6" ht="45">
      <c r="A229" s="52">
        <v>21803422</v>
      </c>
      <c r="B229" s="52">
        <v>3</v>
      </c>
      <c r="C229" s="55" t="s">
        <v>1167</v>
      </c>
      <c r="D229" s="52" t="s">
        <v>3327</v>
      </c>
    </row>
    <row r="230" spans="1:6" ht="75">
      <c r="A230" s="52">
        <v>21803422</v>
      </c>
      <c r="B230" s="52">
        <v>4</v>
      </c>
      <c r="C230" s="55" t="s">
        <v>1168</v>
      </c>
      <c r="D230" s="52" t="s">
        <v>3326</v>
      </c>
    </row>
    <row r="231" spans="1:6" ht="30">
      <c r="A231" s="52">
        <v>21803422</v>
      </c>
      <c r="B231" s="52">
        <v>5</v>
      </c>
      <c r="C231" s="55" t="s">
        <v>1169</v>
      </c>
      <c r="D231" s="52" t="s">
        <v>4242</v>
      </c>
    </row>
    <row r="232" spans="1:6" ht="60">
      <c r="A232" s="52">
        <v>21803422</v>
      </c>
      <c r="B232" s="52">
        <v>6</v>
      </c>
      <c r="C232" s="55" t="s">
        <v>1170</v>
      </c>
      <c r="D232" s="52" t="s">
        <v>3929</v>
      </c>
    </row>
    <row r="233" spans="1:6" ht="60">
      <c r="A233" s="52">
        <v>21803422</v>
      </c>
      <c r="B233" s="52">
        <v>7</v>
      </c>
      <c r="C233" s="55" t="s">
        <v>1171</v>
      </c>
      <c r="D233" s="52" t="s">
        <v>3659</v>
      </c>
    </row>
    <row r="234" spans="1:6" ht="75">
      <c r="A234" s="52">
        <v>21803422</v>
      </c>
      <c r="B234" s="52">
        <v>8</v>
      </c>
      <c r="C234" s="55" t="s">
        <v>1172</v>
      </c>
      <c r="D234" s="52" t="s">
        <v>3617</v>
      </c>
    </row>
    <row r="235" spans="1:6">
      <c r="A235" s="52">
        <v>21803422</v>
      </c>
      <c r="B235" s="52">
        <v>9</v>
      </c>
      <c r="C235" s="55" t="s">
        <v>1173</v>
      </c>
      <c r="D235" s="52" t="s">
        <v>3917</v>
      </c>
    </row>
    <row r="236" spans="1:6" ht="120">
      <c r="A236" s="52">
        <v>21803422</v>
      </c>
      <c r="B236" s="52">
        <v>10</v>
      </c>
      <c r="C236" s="55" t="s">
        <v>1174</v>
      </c>
      <c r="D236" s="52" t="s">
        <v>3328</v>
      </c>
    </row>
    <row r="237" spans="1:6" ht="45">
      <c r="A237" s="52">
        <v>21803422</v>
      </c>
      <c r="B237" s="52">
        <v>11</v>
      </c>
      <c r="C237" s="55" t="s">
        <v>1175</v>
      </c>
      <c r="D237" s="52" t="s">
        <v>3334</v>
      </c>
      <c r="E237" s="55" t="s">
        <v>1176</v>
      </c>
      <c r="F237" s="52" t="s">
        <v>3398</v>
      </c>
    </row>
    <row r="238" spans="1:6" ht="60">
      <c r="A238" s="52">
        <v>21803422</v>
      </c>
      <c r="B238" s="52">
        <v>12</v>
      </c>
      <c r="C238" s="55" t="s">
        <v>1177</v>
      </c>
      <c r="D238" s="52" t="s">
        <v>3329</v>
      </c>
      <c r="E238" s="55" t="s">
        <v>1178</v>
      </c>
      <c r="F238" s="52" t="s">
        <v>3398</v>
      </c>
    </row>
    <row r="239" spans="1:6" ht="45">
      <c r="A239" s="52">
        <v>21803422</v>
      </c>
      <c r="B239" s="52">
        <v>13</v>
      </c>
      <c r="C239" s="55" t="s">
        <v>1179</v>
      </c>
      <c r="D239" s="52" t="s">
        <v>3632</v>
      </c>
      <c r="E239" s="55" t="s">
        <v>1180</v>
      </c>
      <c r="F239" s="52" t="s">
        <v>3720</v>
      </c>
    </row>
    <row r="240" spans="1:6" ht="30">
      <c r="A240" s="52">
        <v>21803422</v>
      </c>
      <c r="B240" s="52">
        <v>14</v>
      </c>
      <c r="C240" s="55" t="s">
        <v>1181</v>
      </c>
      <c r="D240" s="52" t="s">
        <v>3446</v>
      </c>
    </row>
    <row r="241" spans="1:8" ht="75">
      <c r="A241" s="52">
        <v>21803422</v>
      </c>
      <c r="B241" s="52">
        <v>15</v>
      </c>
      <c r="C241" s="55" t="s">
        <v>1182</v>
      </c>
      <c r="D241" s="52" t="s">
        <v>3375</v>
      </c>
      <c r="E241" s="55" t="s">
        <v>1183</v>
      </c>
      <c r="F241" s="52" t="s">
        <v>3720</v>
      </c>
      <c r="G241" s="55" t="s">
        <v>1184</v>
      </c>
      <c r="H241" s="52" t="s">
        <v>3526</v>
      </c>
    </row>
    <row r="242" spans="1:8" ht="60">
      <c r="A242" s="52">
        <v>22189672</v>
      </c>
      <c r="B242" s="52">
        <v>1</v>
      </c>
      <c r="C242" s="55" t="s">
        <v>1185</v>
      </c>
      <c r="D242" s="52" t="s">
        <v>3417</v>
      </c>
    </row>
    <row r="243" spans="1:8" ht="75">
      <c r="A243" s="52">
        <v>22189672</v>
      </c>
      <c r="B243" s="52">
        <v>2</v>
      </c>
      <c r="C243" s="55" t="s">
        <v>1186</v>
      </c>
      <c r="D243" s="52" t="s">
        <v>4130</v>
      </c>
    </row>
    <row r="244" spans="1:8" ht="60">
      <c r="A244" s="52">
        <v>22189672</v>
      </c>
      <c r="B244" s="52">
        <v>3</v>
      </c>
      <c r="C244" s="55" t="s">
        <v>1187</v>
      </c>
      <c r="D244" s="52" t="s">
        <v>3649</v>
      </c>
    </row>
    <row r="245" spans="1:8" ht="90">
      <c r="A245" s="52">
        <v>22189672</v>
      </c>
      <c r="B245" s="52">
        <v>4</v>
      </c>
      <c r="C245" s="55" t="s">
        <v>1188</v>
      </c>
      <c r="D245" s="52" t="s">
        <v>3327</v>
      </c>
    </row>
    <row r="246" spans="1:8" ht="225">
      <c r="A246" s="52">
        <v>22189672</v>
      </c>
      <c r="B246" s="52">
        <v>5</v>
      </c>
      <c r="C246" s="55" t="s">
        <v>1189</v>
      </c>
      <c r="D246" s="52" t="s">
        <v>3365</v>
      </c>
    </row>
    <row r="247" spans="1:8" ht="75">
      <c r="A247" s="52">
        <v>22189672</v>
      </c>
      <c r="B247" s="52">
        <v>6</v>
      </c>
      <c r="C247" s="55" t="s">
        <v>1190</v>
      </c>
      <c r="D247" s="52" t="s">
        <v>3358</v>
      </c>
    </row>
    <row r="248" spans="1:8" ht="45">
      <c r="A248" s="52">
        <v>22189672</v>
      </c>
      <c r="B248" s="52">
        <v>7</v>
      </c>
      <c r="C248" s="55" t="s">
        <v>1191</v>
      </c>
      <c r="D248" s="52" t="s">
        <v>3417</v>
      </c>
    </row>
    <row r="249" spans="1:8" ht="90">
      <c r="A249" s="52">
        <v>22189672</v>
      </c>
      <c r="B249" s="52">
        <v>8</v>
      </c>
      <c r="C249" s="55" t="s">
        <v>1192</v>
      </c>
      <c r="D249" s="52" t="s">
        <v>3358</v>
      </c>
    </row>
    <row r="250" spans="1:8" ht="45">
      <c r="A250" s="52">
        <v>22189672</v>
      </c>
      <c r="B250" s="52">
        <v>9</v>
      </c>
      <c r="C250" s="55" t="s">
        <v>1193</v>
      </c>
      <c r="D250" s="52" t="s">
        <v>3412</v>
      </c>
    </row>
    <row r="251" spans="1:8">
      <c r="A251" s="52">
        <v>22189672</v>
      </c>
      <c r="B251" s="52">
        <v>10</v>
      </c>
      <c r="C251" s="55" t="s">
        <v>1194</v>
      </c>
      <c r="D251" s="52" t="s">
        <v>3653</v>
      </c>
    </row>
    <row r="252" spans="1:8" ht="75">
      <c r="A252" s="52">
        <v>22189672</v>
      </c>
      <c r="B252" s="52">
        <v>11</v>
      </c>
      <c r="C252" s="55" t="s">
        <v>1195</v>
      </c>
      <c r="D252" s="52" t="s">
        <v>3918</v>
      </c>
    </row>
    <row r="253" spans="1:8" ht="135">
      <c r="A253" s="52">
        <v>22336488</v>
      </c>
      <c r="B253" s="52">
        <v>1</v>
      </c>
      <c r="C253" s="55" t="s">
        <v>1196</v>
      </c>
      <c r="D253" s="52" t="s">
        <v>4136</v>
      </c>
    </row>
    <row r="254" spans="1:8" ht="105">
      <c r="A254" s="52">
        <v>22336488</v>
      </c>
      <c r="B254" s="52">
        <v>2</v>
      </c>
      <c r="C254" s="55" t="s">
        <v>1197</v>
      </c>
      <c r="D254" s="52" t="s">
        <v>3486</v>
      </c>
    </row>
    <row r="255" spans="1:8" ht="45">
      <c r="A255" s="52">
        <v>22336488</v>
      </c>
      <c r="B255" s="52">
        <v>3</v>
      </c>
      <c r="C255" s="55" t="s">
        <v>1198</v>
      </c>
      <c r="D255" s="52" t="s">
        <v>3356</v>
      </c>
    </row>
    <row r="256" spans="1:8" ht="60">
      <c r="A256" s="52">
        <v>22336488</v>
      </c>
      <c r="B256" s="52">
        <v>4</v>
      </c>
      <c r="C256" s="55" t="s">
        <v>1199</v>
      </c>
      <c r="D256" s="52" t="s">
        <v>3910</v>
      </c>
    </row>
    <row r="257" spans="1:6" ht="90">
      <c r="A257" s="52">
        <v>22336488</v>
      </c>
      <c r="B257" s="52">
        <v>5</v>
      </c>
      <c r="C257" s="55" t="s">
        <v>1200</v>
      </c>
      <c r="D257" s="52" t="s">
        <v>3326</v>
      </c>
    </row>
    <row r="258" spans="1:6" ht="60">
      <c r="A258" s="52">
        <v>22336488</v>
      </c>
      <c r="B258" s="52">
        <v>6</v>
      </c>
      <c r="C258" s="55" t="s">
        <v>1201</v>
      </c>
      <c r="D258" s="52" t="s">
        <v>3929</v>
      </c>
    </row>
    <row r="259" spans="1:6" ht="45">
      <c r="A259" s="52">
        <v>22336488</v>
      </c>
      <c r="B259" s="52">
        <v>7</v>
      </c>
      <c r="C259" s="55" t="s">
        <v>1202</v>
      </c>
      <c r="D259" s="52" t="s">
        <v>3917</v>
      </c>
    </row>
    <row r="260" spans="1:6" ht="120">
      <c r="A260" s="52">
        <v>22336488</v>
      </c>
      <c r="B260" s="52">
        <v>8</v>
      </c>
      <c r="C260" s="55" t="s">
        <v>1203</v>
      </c>
      <c r="D260" s="52" t="s">
        <v>3327</v>
      </c>
    </row>
    <row r="261" spans="1:6" ht="60">
      <c r="A261" s="52">
        <v>22336488</v>
      </c>
      <c r="B261" s="52">
        <v>9</v>
      </c>
      <c r="C261" s="55" t="s">
        <v>1204</v>
      </c>
      <c r="D261" s="52" t="s">
        <v>3338</v>
      </c>
    </row>
    <row r="262" spans="1:6" ht="120">
      <c r="A262" s="52">
        <v>22336488</v>
      </c>
      <c r="B262" s="52">
        <v>10</v>
      </c>
      <c r="C262" s="55" t="s">
        <v>1205</v>
      </c>
      <c r="D262" s="52" t="s">
        <v>3347</v>
      </c>
    </row>
    <row r="263" spans="1:6" ht="45">
      <c r="A263" s="52">
        <v>22336488</v>
      </c>
      <c r="B263" s="52">
        <v>11</v>
      </c>
      <c r="C263" s="55" t="s">
        <v>1206</v>
      </c>
      <c r="D263" s="52" t="s">
        <v>3918</v>
      </c>
      <c r="E263" s="55" t="s">
        <v>1207</v>
      </c>
      <c r="F263" s="52" t="s">
        <v>4018</v>
      </c>
    </row>
    <row r="264" spans="1:6" ht="30">
      <c r="A264" s="52">
        <v>22336488</v>
      </c>
      <c r="B264" s="52">
        <v>12</v>
      </c>
      <c r="C264" s="55" t="s">
        <v>1208</v>
      </c>
      <c r="D264" s="52" t="s">
        <v>3652</v>
      </c>
    </row>
    <row r="265" spans="1:6" ht="60">
      <c r="A265" s="52">
        <v>22336488</v>
      </c>
      <c r="B265" s="52">
        <v>13</v>
      </c>
      <c r="C265" s="55" t="s">
        <v>1209</v>
      </c>
      <c r="D265" s="52" t="s">
        <v>3364</v>
      </c>
    </row>
    <row r="266" spans="1:6" ht="45">
      <c r="A266" s="52">
        <v>22336488</v>
      </c>
      <c r="B266" s="52">
        <v>14</v>
      </c>
      <c r="C266" s="55" t="s">
        <v>1210</v>
      </c>
      <c r="D266" s="52" t="s">
        <v>3600</v>
      </c>
    </row>
    <row r="267" spans="1:6" ht="105">
      <c r="A267" s="52">
        <v>22336488</v>
      </c>
      <c r="B267" s="52">
        <v>15</v>
      </c>
      <c r="C267" s="55" t="s">
        <v>1211</v>
      </c>
      <c r="D267" s="52" t="s">
        <v>3351</v>
      </c>
      <c r="E267" s="55" t="s">
        <v>1212</v>
      </c>
      <c r="F267" s="52" t="s">
        <v>3909</v>
      </c>
    </row>
    <row r="268" spans="1:6" ht="30">
      <c r="A268" s="52">
        <v>22336488</v>
      </c>
      <c r="B268" s="52">
        <v>16</v>
      </c>
      <c r="C268" s="55" t="s">
        <v>1213</v>
      </c>
      <c r="D268" s="52" t="s">
        <v>3986</v>
      </c>
    </row>
    <row r="269" spans="1:6" ht="150">
      <c r="A269" s="52">
        <v>22717418</v>
      </c>
      <c r="B269" s="52">
        <v>1</v>
      </c>
      <c r="C269" s="55" t="s">
        <v>1214</v>
      </c>
      <c r="D269" s="52" t="s">
        <v>4136</v>
      </c>
    </row>
    <row r="270" spans="1:6" ht="120">
      <c r="A270" s="52">
        <v>22717418</v>
      </c>
      <c r="B270" s="52">
        <v>2</v>
      </c>
      <c r="C270" s="55" t="s">
        <v>1215</v>
      </c>
      <c r="D270" s="52" t="s">
        <v>3381</v>
      </c>
    </row>
    <row r="271" spans="1:6" ht="60">
      <c r="A271" s="52">
        <v>22717418</v>
      </c>
      <c r="B271" s="52">
        <v>3</v>
      </c>
      <c r="C271" s="55" t="s">
        <v>1216</v>
      </c>
      <c r="D271" s="52" t="s">
        <v>3837</v>
      </c>
    </row>
    <row r="272" spans="1:6" ht="150">
      <c r="A272" s="52">
        <v>22717418</v>
      </c>
      <c r="B272" s="52">
        <v>4</v>
      </c>
      <c r="C272" s="55" t="s">
        <v>1217</v>
      </c>
      <c r="D272" s="52" t="s">
        <v>3910</v>
      </c>
    </row>
    <row r="273" spans="1:8" ht="150">
      <c r="A273" s="52">
        <v>22717418</v>
      </c>
      <c r="B273" s="52">
        <v>5</v>
      </c>
      <c r="C273" s="55" t="s">
        <v>1218</v>
      </c>
      <c r="D273" s="52" t="s">
        <v>3326</v>
      </c>
    </row>
    <row r="274" spans="1:8" ht="45">
      <c r="A274" s="52">
        <v>22717418</v>
      </c>
      <c r="B274" s="52">
        <v>6</v>
      </c>
      <c r="C274" s="55" t="s">
        <v>1219</v>
      </c>
      <c r="D274" s="52" t="s">
        <v>3880</v>
      </c>
    </row>
    <row r="275" spans="1:8" ht="105">
      <c r="A275" s="52">
        <v>22717418</v>
      </c>
      <c r="B275" s="52">
        <v>7</v>
      </c>
      <c r="C275" s="55" t="s">
        <v>1220</v>
      </c>
      <c r="D275" s="52" t="s">
        <v>3374</v>
      </c>
    </row>
    <row r="276" spans="1:8" ht="30">
      <c r="A276" s="52">
        <v>22717418</v>
      </c>
      <c r="B276" s="52">
        <v>8</v>
      </c>
      <c r="C276" s="55" t="s">
        <v>1221</v>
      </c>
      <c r="D276" s="52" t="s">
        <v>3327</v>
      </c>
    </row>
    <row r="277" spans="1:8" ht="60">
      <c r="A277" s="52">
        <v>22717418</v>
      </c>
      <c r="B277" s="52">
        <v>9</v>
      </c>
      <c r="C277" s="55" t="s">
        <v>1222</v>
      </c>
      <c r="D277" s="52" t="s">
        <v>3358</v>
      </c>
    </row>
    <row r="278" spans="1:8" ht="90">
      <c r="A278" s="52">
        <v>22717418</v>
      </c>
      <c r="B278" s="52">
        <v>10</v>
      </c>
      <c r="C278" s="55" t="s">
        <v>1223</v>
      </c>
      <c r="D278" s="52" t="s">
        <v>3490</v>
      </c>
    </row>
    <row r="279" spans="1:8" ht="45">
      <c r="A279" s="52">
        <v>22717418</v>
      </c>
      <c r="B279" s="52">
        <v>11</v>
      </c>
      <c r="C279" s="55" t="s">
        <v>1224</v>
      </c>
      <c r="D279" s="52" t="s">
        <v>3347</v>
      </c>
      <c r="E279" s="55" t="s">
        <v>1225</v>
      </c>
      <c r="F279" s="52" t="s">
        <v>3463</v>
      </c>
    </row>
    <row r="280" spans="1:8" ht="60">
      <c r="A280" s="52">
        <v>22717418</v>
      </c>
      <c r="B280" s="52">
        <v>12</v>
      </c>
      <c r="C280" s="55" t="s">
        <v>1226</v>
      </c>
      <c r="D280" s="52" t="s">
        <v>3375</v>
      </c>
      <c r="E280" s="55" t="s">
        <v>1227</v>
      </c>
      <c r="F280" s="52" t="s">
        <v>3398</v>
      </c>
    </row>
    <row r="281" spans="1:8" ht="60">
      <c r="A281" s="52">
        <v>22717418</v>
      </c>
      <c r="B281" s="52">
        <v>13</v>
      </c>
      <c r="C281" s="55" t="s">
        <v>1228</v>
      </c>
      <c r="D281" s="52" t="s">
        <v>4243</v>
      </c>
    </row>
    <row r="282" spans="1:8" ht="60">
      <c r="A282" s="52">
        <v>22717418</v>
      </c>
      <c r="B282" s="52">
        <v>14</v>
      </c>
      <c r="C282" s="55" t="s">
        <v>1229</v>
      </c>
      <c r="D282" s="52" t="s">
        <v>3381</v>
      </c>
    </row>
    <row r="283" spans="1:8" ht="75">
      <c r="A283" s="52">
        <v>22717418</v>
      </c>
      <c r="B283" s="52">
        <v>15</v>
      </c>
      <c r="C283" s="55" t="s">
        <v>1230</v>
      </c>
      <c r="D283" s="52" t="s">
        <v>3333</v>
      </c>
    </row>
    <row r="284" spans="1:8" ht="60">
      <c r="A284" s="52">
        <v>22717418</v>
      </c>
      <c r="B284" s="52">
        <v>16</v>
      </c>
      <c r="C284" s="55" t="s">
        <v>1231</v>
      </c>
      <c r="D284" s="52" t="s">
        <v>3491</v>
      </c>
      <c r="E284" s="55" t="s">
        <v>1232</v>
      </c>
      <c r="F284" s="52" t="s">
        <v>4260</v>
      </c>
      <c r="G284" s="55" t="s">
        <v>1233</v>
      </c>
      <c r="H284" s="52" t="s">
        <v>3527</v>
      </c>
    </row>
    <row r="285" spans="1:8" ht="60">
      <c r="A285" s="52">
        <v>22717418</v>
      </c>
      <c r="B285" s="52">
        <v>17</v>
      </c>
      <c r="C285" s="55" t="s">
        <v>1234</v>
      </c>
      <c r="D285" s="52" t="s">
        <v>3375</v>
      </c>
      <c r="E285" s="55" t="s">
        <v>1235</v>
      </c>
      <c r="F285" s="52" t="s">
        <v>3909</v>
      </c>
    </row>
    <row r="286" spans="1:8" ht="75">
      <c r="A286" s="52">
        <v>22735461</v>
      </c>
      <c r="B286" s="52">
        <v>1</v>
      </c>
      <c r="C286" s="55" t="s">
        <v>1236</v>
      </c>
      <c r="D286" s="52" t="s">
        <v>3916</v>
      </c>
    </row>
    <row r="287" spans="1:8" ht="105">
      <c r="A287" s="52">
        <v>22735461</v>
      </c>
      <c r="B287" s="52">
        <v>2</v>
      </c>
      <c r="C287" s="55" t="s">
        <v>1237</v>
      </c>
      <c r="D287" s="52" t="s">
        <v>3502</v>
      </c>
    </row>
    <row r="288" spans="1:8" ht="30">
      <c r="A288" s="52">
        <v>22735461</v>
      </c>
      <c r="B288" s="52">
        <v>3</v>
      </c>
      <c r="C288" s="55" t="s">
        <v>1238</v>
      </c>
      <c r="D288" s="52" t="s">
        <v>3649</v>
      </c>
    </row>
    <row r="289" spans="1:6" ht="75">
      <c r="A289" s="52">
        <v>22735461</v>
      </c>
      <c r="B289" s="52">
        <v>4</v>
      </c>
      <c r="C289" s="55" t="s">
        <v>1239</v>
      </c>
      <c r="D289" s="52" t="s">
        <v>3326</v>
      </c>
    </row>
    <row r="290" spans="1:6" ht="45">
      <c r="A290" s="52">
        <v>22735461</v>
      </c>
      <c r="B290" s="52">
        <v>5</v>
      </c>
      <c r="C290" s="55" t="s">
        <v>1240</v>
      </c>
      <c r="D290" s="52" t="s">
        <v>3997</v>
      </c>
    </row>
    <row r="291" spans="1:6" ht="135">
      <c r="A291" s="52">
        <v>22735461</v>
      </c>
      <c r="B291" s="52">
        <v>6</v>
      </c>
      <c r="C291" s="55" t="s">
        <v>1241</v>
      </c>
      <c r="D291" s="52" t="s">
        <v>4063</v>
      </c>
    </row>
    <row r="292" spans="1:6" ht="75">
      <c r="A292" s="52">
        <v>22735461</v>
      </c>
      <c r="B292" s="52">
        <v>7</v>
      </c>
      <c r="C292" s="55" t="s">
        <v>1242</v>
      </c>
      <c r="D292" s="52" t="s">
        <v>3617</v>
      </c>
    </row>
    <row r="293" spans="1:6" ht="60">
      <c r="A293" s="52">
        <v>22735461</v>
      </c>
      <c r="B293" s="52">
        <v>8</v>
      </c>
      <c r="C293" s="55" t="s">
        <v>1243</v>
      </c>
      <c r="D293" s="52" t="s">
        <v>3348</v>
      </c>
    </row>
    <row r="294" spans="1:6" ht="45">
      <c r="A294" s="52">
        <v>22735461</v>
      </c>
      <c r="B294" s="52">
        <v>9</v>
      </c>
      <c r="C294" s="55" t="s">
        <v>1244</v>
      </c>
      <c r="D294" s="52" t="s">
        <v>3338</v>
      </c>
    </row>
    <row r="295" spans="1:6" ht="45">
      <c r="A295" s="52">
        <v>22735461</v>
      </c>
      <c r="B295" s="52">
        <v>10</v>
      </c>
      <c r="C295" s="55" t="s">
        <v>1245</v>
      </c>
      <c r="D295" s="52" t="s">
        <v>3368</v>
      </c>
    </row>
    <row r="296" spans="1:6" ht="75">
      <c r="A296" s="52">
        <v>22735461</v>
      </c>
      <c r="B296" s="52">
        <v>11</v>
      </c>
      <c r="C296" s="55" t="s">
        <v>1246</v>
      </c>
      <c r="D296" s="52" t="s">
        <v>3940</v>
      </c>
      <c r="E296" s="55" t="s">
        <v>1247</v>
      </c>
      <c r="F296" s="52" t="s">
        <v>3520</v>
      </c>
    </row>
    <row r="297" spans="1:6" ht="45">
      <c r="A297" s="52">
        <v>22735461</v>
      </c>
      <c r="B297" s="52">
        <v>12</v>
      </c>
      <c r="C297" s="55" t="s">
        <v>1248</v>
      </c>
      <c r="D297" s="52" t="s">
        <v>3369</v>
      </c>
    </row>
    <row r="298" spans="1:6" ht="45">
      <c r="A298" s="52">
        <v>22802250</v>
      </c>
      <c r="B298" s="52">
        <v>1</v>
      </c>
      <c r="C298" s="55" t="s">
        <v>1249</v>
      </c>
      <c r="D298" s="52" t="s">
        <v>3375</v>
      </c>
    </row>
    <row r="299" spans="1:6" ht="45">
      <c r="A299" s="52">
        <v>22802250</v>
      </c>
      <c r="B299" s="52">
        <v>2</v>
      </c>
      <c r="C299" s="55" t="s">
        <v>1250</v>
      </c>
      <c r="D299" s="52" t="s">
        <v>3431</v>
      </c>
    </row>
    <row r="300" spans="1:6" ht="60">
      <c r="A300" s="52">
        <v>22802250</v>
      </c>
      <c r="B300" s="52">
        <v>3</v>
      </c>
      <c r="C300" s="55" t="s">
        <v>1251</v>
      </c>
      <c r="D300" s="52" t="s">
        <v>3492</v>
      </c>
    </row>
    <row r="301" spans="1:6" ht="45">
      <c r="A301" s="52">
        <v>22802250</v>
      </c>
      <c r="B301" s="52">
        <v>4</v>
      </c>
      <c r="C301" s="55" t="s">
        <v>1252</v>
      </c>
      <c r="D301" s="52" t="s">
        <v>3493</v>
      </c>
    </row>
    <row r="302" spans="1:6" ht="75">
      <c r="A302" s="52">
        <v>22802250</v>
      </c>
      <c r="B302" s="52">
        <v>5</v>
      </c>
      <c r="C302" s="55" t="s">
        <v>1253</v>
      </c>
      <c r="D302" s="52" t="s">
        <v>3503</v>
      </c>
    </row>
    <row r="303" spans="1:6" ht="75">
      <c r="A303" s="52">
        <v>22802250</v>
      </c>
      <c r="B303" s="52">
        <v>6</v>
      </c>
      <c r="C303" s="55" t="s">
        <v>1254</v>
      </c>
      <c r="D303" s="52" t="s">
        <v>3494</v>
      </c>
    </row>
    <row r="304" spans="1:6" ht="105">
      <c r="A304" s="52">
        <v>22802250</v>
      </c>
      <c r="B304" s="52">
        <v>7</v>
      </c>
      <c r="C304" s="55" t="s">
        <v>1255</v>
      </c>
      <c r="D304" s="52" t="s">
        <v>3326</v>
      </c>
    </row>
    <row r="305" spans="1:6" ht="45">
      <c r="A305" s="52">
        <v>22802250</v>
      </c>
      <c r="B305" s="52">
        <v>8</v>
      </c>
      <c r="C305" s="55" t="s">
        <v>1256</v>
      </c>
      <c r="D305" s="52" t="s">
        <v>3617</v>
      </c>
    </row>
    <row r="306" spans="1:6" ht="30">
      <c r="A306" s="52">
        <v>22802250</v>
      </c>
      <c r="B306" s="52">
        <v>9</v>
      </c>
      <c r="C306" s="55" t="s">
        <v>1257</v>
      </c>
      <c r="D306" s="52" t="s">
        <v>3495</v>
      </c>
      <c r="E306" s="55" t="s">
        <v>1258</v>
      </c>
      <c r="F306" s="52" t="s">
        <v>3962</v>
      </c>
    </row>
    <row r="307" spans="1:6" ht="120">
      <c r="A307" s="52">
        <v>22802250</v>
      </c>
      <c r="B307" s="52">
        <v>10</v>
      </c>
      <c r="C307" s="55" t="s">
        <v>1259</v>
      </c>
      <c r="D307" s="52" t="s">
        <v>3333</v>
      </c>
    </row>
    <row r="308" spans="1:6" ht="30">
      <c r="A308" s="52">
        <v>22802250</v>
      </c>
      <c r="B308" s="52">
        <v>11</v>
      </c>
      <c r="C308" s="55" t="s">
        <v>1260</v>
      </c>
      <c r="D308" s="52" t="s">
        <v>4159</v>
      </c>
    </row>
    <row r="309" spans="1:6" ht="90">
      <c r="A309" s="52">
        <v>22802250</v>
      </c>
      <c r="B309" s="52">
        <v>12</v>
      </c>
      <c r="C309" s="55" t="s">
        <v>1261</v>
      </c>
      <c r="D309" s="52" t="s">
        <v>4011</v>
      </c>
    </row>
    <row r="310" spans="1:6" ht="75">
      <c r="A310" s="52">
        <v>22849770</v>
      </c>
      <c r="B310" s="52">
        <v>1</v>
      </c>
      <c r="C310" s="55" t="s">
        <v>1262</v>
      </c>
      <c r="D310" s="52" t="s">
        <v>3592</v>
      </c>
    </row>
    <row r="311" spans="1:6" ht="75">
      <c r="A311" s="52">
        <v>22849770</v>
      </c>
      <c r="B311" s="52">
        <v>2</v>
      </c>
      <c r="C311" s="55" t="s">
        <v>1263</v>
      </c>
      <c r="D311" s="52" t="s">
        <v>3926</v>
      </c>
    </row>
    <row r="312" spans="1:6" ht="75">
      <c r="A312" s="52">
        <v>22849770</v>
      </c>
      <c r="B312" s="52">
        <v>3</v>
      </c>
      <c r="C312" s="55" t="s">
        <v>1264</v>
      </c>
      <c r="D312" s="52">
        <v>11</v>
      </c>
    </row>
    <row r="313" spans="1:6" ht="45">
      <c r="A313" s="52">
        <v>22849770</v>
      </c>
      <c r="B313" s="52">
        <v>4</v>
      </c>
      <c r="C313" s="55" t="s">
        <v>1265</v>
      </c>
      <c r="D313" s="52" t="s">
        <v>3326</v>
      </c>
    </row>
    <row r="314" spans="1:6" ht="60">
      <c r="A314" s="52">
        <v>22849770</v>
      </c>
      <c r="B314" s="52">
        <v>5</v>
      </c>
      <c r="C314" s="55" t="s">
        <v>1266</v>
      </c>
      <c r="D314" s="52" t="s">
        <v>3513</v>
      </c>
    </row>
    <row r="315" spans="1:6" ht="30">
      <c r="A315" s="52">
        <v>22849770</v>
      </c>
      <c r="B315" s="52">
        <v>6</v>
      </c>
      <c r="C315" s="55" t="s">
        <v>1267</v>
      </c>
      <c r="D315" s="52" t="s">
        <v>3577</v>
      </c>
    </row>
    <row r="316" spans="1:6" ht="60">
      <c r="A316" s="52">
        <v>22849770</v>
      </c>
      <c r="B316" s="52">
        <v>7</v>
      </c>
      <c r="C316" s="55" t="s">
        <v>1268</v>
      </c>
      <c r="D316" s="52" t="s">
        <v>3600</v>
      </c>
      <c r="E316" s="55" t="s">
        <v>1269</v>
      </c>
      <c r="F316" s="52" t="s">
        <v>4261</v>
      </c>
    </row>
    <row r="317" spans="1:6" ht="45">
      <c r="A317" s="52">
        <v>22849770</v>
      </c>
      <c r="B317" s="52">
        <v>8</v>
      </c>
      <c r="C317" s="55" t="s">
        <v>1270</v>
      </c>
      <c r="D317" s="52" t="s">
        <v>3333</v>
      </c>
      <c r="E317" s="55" t="s">
        <v>1271</v>
      </c>
      <c r="F317" s="52" t="s">
        <v>3720</v>
      </c>
    </row>
    <row r="318" spans="1:6" ht="45">
      <c r="A318" s="52">
        <v>22849770</v>
      </c>
      <c r="B318" s="52">
        <v>9</v>
      </c>
      <c r="C318" s="55" t="s">
        <v>1272</v>
      </c>
      <c r="D318" s="52" t="s">
        <v>3412</v>
      </c>
    </row>
    <row r="319" spans="1:6" ht="30">
      <c r="A319" s="52">
        <v>22849770</v>
      </c>
      <c r="B319" s="52">
        <v>10</v>
      </c>
      <c r="C319" s="55" t="s">
        <v>1273</v>
      </c>
      <c r="D319" s="52" t="s">
        <v>3369</v>
      </c>
    </row>
    <row r="320" spans="1:6" ht="60">
      <c r="A320" s="52">
        <v>22849770</v>
      </c>
      <c r="B320" s="52">
        <v>11</v>
      </c>
      <c r="C320" s="55" t="s">
        <v>1274</v>
      </c>
      <c r="D320" s="52" t="s">
        <v>3827</v>
      </c>
    </row>
    <row r="321" spans="1:8" ht="45">
      <c r="A321" s="52">
        <v>22849770</v>
      </c>
      <c r="B321" s="52">
        <v>12</v>
      </c>
      <c r="C321" s="55" t="s">
        <v>1275</v>
      </c>
      <c r="D321" s="52" t="s">
        <v>3478</v>
      </c>
      <c r="E321" s="55" t="s">
        <v>1276</v>
      </c>
      <c r="F321" s="52" t="s">
        <v>3909</v>
      </c>
      <c r="G321" s="55" t="s">
        <v>1277</v>
      </c>
      <c r="H321" s="52" t="s">
        <v>3965</v>
      </c>
    </row>
    <row r="322" spans="1:8" ht="60">
      <c r="A322" s="52">
        <v>22849770</v>
      </c>
      <c r="B322" s="52">
        <v>13</v>
      </c>
      <c r="C322" s="55" t="s">
        <v>1279</v>
      </c>
      <c r="D322" s="52" t="s">
        <v>3600</v>
      </c>
      <c r="E322" s="55" t="s">
        <v>1278</v>
      </c>
      <c r="F322" s="52" t="s">
        <v>4262</v>
      </c>
    </row>
    <row r="323" spans="1:8" ht="60">
      <c r="A323" s="52">
        <v>22849770</v>
      </c>
      <c r="B323" s="52">
        <v>14</v>
      </c>
      <c r="C323" s="55" t="s">
        <v>1280</v>
      </c>
      <c r="D323" s="52" t="s">
        <v>3446</v>
      </c>
    </row>
    <row r="324" spans="1:8" ht="45">
      <c r="A324" s="52">
        <v>22968811</v>
      </c>
      <c r="B324" s="52">
        <v>1</v>
      </c>
      <c r="C324" s="55" t="s">
        <v>1281</v>
      </c>
      <c r="D324" s="52" t="s">
        <v>3369</v>
      </c>
    </row>
    <row r="325" spans="1:8" ht="75">
      <c r="A325" s="52">
        <v>22968811</v>
      </c>
      <c r="B325" s="52">
        <v>2</v>
      </c>
      <c r="C325" s="55" t="s">
        <v>1282</v>
      </c>
      <c r="D325" s="52" t="s">
        <v>4244</v>
      </c>
    </row>
    <row r="326" spans="1:8" ht="30">
      <c r="A326" s="52">
        <v>22968811</v>
      </c>
      <c r="B326" s="52">
        <v>3</v>
      </c>
      <c r="C326" s="55" t="s">
        <v>1283</v>
      </c>
      <c r="D326" s="52" t="s">
        <v>3649</v>
      </c>
    </row>
    <row r="327" spans="1:8" ht="75">
      <c r="A327" s="52">
        <v>22968811</v>
      </c>
      <c r="B327" s="52">
        <v>4</v>
      </c>
      <c r="C327" s="55" t="s">
        <v>1284</v>
      </c>
      <c r="D327" s="52" t="s">
        <v>4245</v>
      </c>
    </row>
    <row r="328" spans="1:8" ht="75">
      <c r="A328" s="52">
        <v>22968811</v>
      </c>
      <c r="B328" s="52">
        <v>5</v>
      </c>
      <c r="C328" s="55" t="s">
        <v>1285</v>
      </c>
      <c r="D328" s="52" t="s">
        <v>4246</v>
      </c>
    </row>
    <row r="329" spans="1:8" ht="45">
      <c r="A329" s="52">
        <v>22968811</v>
      </c>
      <c r="B329" s="52">
        <v>6</v>
      </c>
      <c r="C329" s="55" t="s">
        <v>1286</v>
      </c>
      <c r="D329" s="52" t="s">
        <v>3983</v>
      </c>
    </row>
    <row r="330" spans="1:8" ht="75">
      <c r="A330" s="52">
        <v>22968811</v>
      </c>
      <c r="B330" s="52">
        <v>7</v>
      </c>
      <c r="C330" s="55" t="s">
        <v>1287</v>
      </c>
      <c r="D330" s="52" t="s">
        <v>3504</v>
      </c>
    </row>
    <row r="331" spans="1:8" ht="105">
      <c r="A331" s="52">
        <v>22968811</v>
      </c>
      <c r="B331" s="52">
        <v>8</v>
      </c>
      <c r="C331" s="55" t="s">
        <v>1288</v>
      </c>
      <c r="D331" s="52" t="s">
        <v>3496</v>
      </c>
      <c r="E331" s="55" t="s">
        <v>1289</v>
      </c>
      <c r="F331" s="52" t="s">
        <v>3523</v>
      </c>
    </row>
    <row r="332" spans="1:8" ht="45">
      <c r="A332" s="52">
        <v>22968811</v>
      </c>
      <c r="B332" s="52">
        <v>9</v>
      </c>
      <c r="C332" s="55" t="s">
        <v>1290</v>
      </c>
      <c r="D332" s="52" t="s">
        <v>4247</v>
      </c>
    </row>
    <row r="333" spans="1:8" ht="60">
      <c r="A333" s="52">
        <v>22968811</v>
      </c>
      <c r="B333" s="52">
        <v>10</v>
      </c>
      <c r="C333" s="55" t="s">
        <v>1291</v>
      </c>
      <c r="D333" s="52" t="s">
        <v>3441</v>
      </c>
    </row>
    <row r="334" spans="1:8" ht="45">
      <c r="A334" s="52">
        <v>22968811</v>
      </c>
      <c r="B334" s="52">
        <v>11</v>
      </c>
      <c r="C334" s="55" t="s">
        <v>1292</v>
      </c>
      <c r="D334" s="52" t="s">
        <v>3922</v>
      </c>
    </row>
    <row r="335" spans="1:8" ht="45">
      <c r="A335" s="52">
        <v>22968811</v>
      </c>
      <c r="B335" s="52">
        <v>12</v>
      </c>
      <c r="C335" s="55" t="s">
        <v>1293</v>
      </c>
      <c r="D335" s="52" t="s">
        <v>4248</v>
      </c>
    </row>
    <row r="336" spans="1:8" ht="90">
      <c r="A336" s="52">
        <v>23503449</v>
      </c>
      <c r="B336" s="52">
        <v>1</v>
      </c>
      <c r="C336" s="55" t="s">
        <v>1294</v>
      </c>
      <c r="D336" s="52" t="s">
        <v>3505</v>
      </c>
    </row>
    <row r="337" spans="1:6" ht="90">
      <c r="A337" s="52">
        <v>23503449</v>
      </c>
      <c r="B337" s="52">
        <v>2</v>
      </c>
      <c r="C337" s="55" t="s">
        <v>1295</v>
      </c>
      <c r="D337" s="52" t="s">
        <v>3374</v>
      </c>
    </row>
    <row r="338" spans="1:6" ht="105">
      <c r="A338" s="52">
        <v>23503449</v>
      </c>
      <c r="B338" s="52">
        <v>3</v>
      </c>
      <c r="C338" s="55" t="s">
        <v>1296</v>
      </c>
      <c r="D338" s="52" t="s">
        <v>3326</v>
      </c>
    </row>
    <row r="339" spans="1:6" ht="60">
      <c r="A339" s="52">
        <v>23503449</v>
      </c>
      <c r="B339" s="52">
        <v>4</v>
      </c>
      <c r="C339" s="55" t="s">
        <v>1297</v>
      </c>
      <c r="D339" s="52">
        <v>11</v>
      </c>
    </row>
    <row r="340" spans="1:6" ht="60">
      <c r="A340" s="52">
        <v>23503449</v>
      </c>
      <c r="B340" s="52">
        <v>5</v>
      </c>
      <c r="C340" s="55" t="s">
        <v>1298</v>
      </c>
      <c r="D340" s="52">
        <v>11</v>
      </c>
    </row>
    <row r="341" spans="1:6" ht="45">
      <c r="A341" s="52">
        <v>23503449</v>
      </c>
      <c r="B341" s="52">
        <v>6</v>
      </c>
      <c r="C341" s="55" t="s">
        <v>1299</v>
      </c>
      <c r="D341" s="52" t="s">
        <v>3649</v>
      </c>
    </row>
    <row r="342" spans="1:6" ht="90">
      <c r="A342" s="52">
        <v>23503449</v>
      </c>
      <c r="B342" s="52">
        <v>7</v>
      </c>
      <c r="C342" s="55" t="s">
        <v>1300</v>
      </c>
      <c r="D342" s="52" t="s">
        <v>3929</v>
      </c>
    </row>
    <row r="343" spans="1:6" ht="30">
      <c r="A343" s="52">
        <v>23503449</v>
      </c>
      <c r="B343" s="52">
        <v>8</v>
      </c>
      <c r="C343" s="55" t="s">
        <v>1301</v>
      </c>
      <c r="D343" s="52" t="s">
        <v>3358</v>
      </c>
      <c r="E343" s="55" t="s">
        <v>1302</v>
      </c>
      <c r="F343" s="52" t="s">
        <v>3520</v>
      </c>
    </row>
    <row r="344" spans="1:6" ht="30">
      <c r="A344" s="52">
        <v>23503449</v>
      </c>
      <c r="B344" s="52">
        <v>9</v>
      </c>
      <c r="C344" s="55" t="s">
        <v>1303</v>
      </c>
      <c r="D344" s="52" t="s">
        <v>3357</v>
      </c>
    </row>
    <row r="345" spans="1:6" ht="30">
      <c r="A345" s="52">
        <v>23503449</v>
      </c>
      <c r="B345" s="52">
        <v>10</v>
      </c>
      <c r="C345" s="55" t="s">
        <v>1304</v>
      </c>
      <c r="D345" s="52" t="s">
        <v>3332</v>
      </c>
    </row>
    <row r="346" spans="1:6" ht="60">
      <c r="A346" s="52">
        <v>23503449</v>
      </c>
      <c r="B346" s="52">
        <v>11</v>
      </c>
      <c r="C346" s="55" t="s">
        <v>1305</v>
      </c>
      <c r="D346" s="52" t="s">
        <v>3911</v>
      </c>
    </row>
    <row r="347" spans="1:6" ht="240">
      <c r="A347" s="52">
        <v>23503449</v>
      </c>
      <c r="B347" s="52">
        <v>12</v>
      </c>
      <c r="C347" s="55" t="s">
        <v>1306</v>
      </c>
      <c r="D347" s="52" t="s">
        <v>3328</v>
      </c>
    </row>
    <row r="348" spans="1:6" ht="60">
      <c r="A348" s="52">
        <v>23503449</v>
      </c>
      <c r="B348" s="52">
        <v>13</v>
      </c>
      <c r="C348" s="55" t="s">
        <v>1307</v>
      </c>
      <c r="D348" s="52" t="s">
        <v>3348</v>
      </c>
    </row>
    <row r="349" spans="1:6" ht="30">
      <c r="A349" s="52">
        <v>23503449</v>
      </c>
      <c r="B349" s="52">
        <v>14</v>
      </c>
      <c r="C349" s="55" t="s">
        <v>1308</v>
      </c>
      <c r="D349" s="52" t="s">
        <v>3358</v>
      </c>
    </row>
    <row r="350" spans="1:6" ht="90">
      <c r="A350" s="52">
        <v>23503449</v>
      </c>
      <c r="B350" s="52">
        <v>15</v>
      </c>
      <c r="C350" s="55" t="s">
        <v>1309</v>
      </c>
      <c r="D350" s="52" t="s">
        <v>3338</v>
      </c>
    </row>
    <row r="351" spans="1:6" ht="45">
      <c r="A351" s="52">
        <v>23503449</v>
      </c>
      <c r="B351" s="52">
        <v>16</v>
      </c>
      <c r="C351" s="55" t="s">
        <v>1310</v>
      </c>
      <c r="D351" s="52" t="s">
        <v>3417</v>
      </c>
    </row>
    <row r="352" spans="1:6" ht="30">
      <c r="A352" s="52">
        <v>23701184</v>
      </c>
      <c r="B352" s="52">
        <v>1</v>
      </c>
      <c r="C352" s="55" t="s">
        <v>1311</v>
      </c>
      <c r="D352" s="52" t="s">
        <v>3369</v>
      </c>
    </row>
    <row r="353" spans="1:6" ht="75">
      <c r="A353" s="52">
        <v>23701184</v>
      </c>
      <c r="B353" s="52">
        <v>2</v>
      </c>
      <c r="C353" s="55" t="s">
        <v>1312</v>
      </c>
      <c r="D353" s="52" t="s">
        <v>3506</v>
      </c>
    </row>
    <row r="354" spans="1:6" ht="60">
      <c r="A354" s="52">
        <v>23701184</v>
      </c>
      <c r="B354" s="52">
        <v>3</v>
      </c>
      <c r="C354" s="55" t="s">
        <v>1313</v>
      </c>
      <c r="D354" s="52" t="s">
        <v>3910</v>
      </c>
    </row>
    <row r="355" spans="1:6" ht="105">
      <c r="A355" s="52">
        <v>23701184</v>
      </c>
      <c r="B355" s="52">
        <v>4</v>
      </c>
      <c r="C355" s="55" t="s">
        <v>1314</v>
      </c>
      <c r="D355" s="52" t="s">
        <v>3326</v>
      </c>
    </row>
    <row r="356" spans="1:6" ht="45">
      <c r="A356" s="52">
        <v>23701184</v>
      </c>
      <c r="B356" s="52">
        <v>5</v>
      </c>
      <c r="C356" s="55" t="s">
        <v>1315</v>
      </c>
      <c r="D356" s="52" t="s">
        <v>3659</v>
      </c>
    </row>
    <row r="357" spans="1:6" ht="75">
      <c r="A357" s="52">
        <v>23701184</v>
      </c>
      <c r="B357" s="52">
        <v>6</v>
      </c>
      <c r="C357" s="55" t="s">
        <v>1316</v>
      </c>
      <c r="D357" s="52" t="s">
        <v>3333</v>
      </c>
    </row>
    <row r="358" spans="1:6" ht="30">
      <c r="A358" s="52">
        <v>23701184</v>
      </c>
      <c r="B358" s="52">
        <v>7</v>
      </c>
      <c r="C358" s="55" t="s">
        <v>1317</v>
      </c>
      <c r="D358" s="52" t="s">
        <v>3497</v>
      </c>
    </row>
    <row r="359" spans="1:6" ht="105">
      <c r="A359" s="52">
        <v>23701184</v>
      </c>
      <c r="B359" s="52">
        <v>8</v>
      </c>
      <c r="C359" s="55" t="s">
        <v>1318</v>
      </c>
      <c r="D359" s="52" t="s">
        <v>3368</v>
      </c>
    </row>
    <row r="360" spans="1:6" ht="60">
      <c r="A360" s="52">
        <v>23701184</v>
      </c>
      <c r="B360" s="52">
        <v>9</v>
      </c>
      <c r="C360" s="55" t="s">
        <v>1319</v>
      </c>
      <c r="D360" s="52" t="s">
        <v>3556</v>
      </c>
    </row>
    <row r="361" spans="1:6" ht="45">
      <c r="A361" s="52">
        <v>23701184</v>
      </c>
      <c r="B361" s="52">
        <v>10</v>
      </c>
      <c r="C361" s="55" t="s">
        <v>1320</v>
      </c>
      <c r="D361" s="52" t="s">
        <v>3424</v>
      </c>
    </row>
    <row r="362" spans="1:6" ht="45">
      <c r="A362" s="52">
        <v>2609474</v>
      </c>
      <c r="B362" s="52">
        <v>1</v>
      </c>
      <c r="C362" s="55" t="s">
        <v>1321</v>
      </c>
      <c r="D362" s="52" t="s">
        <v>3577</v>
      </c>
    </row>
    <row r="363" spans="1:6" ht="75">
      <c r="A363" s="52">
        <v>2609474</v>
      </c>
      <c r="B363" s="52">
        <v>2</v>
      </c>
      <c r="C363" s="55" t="s">
        <v>1322</v>
      </c>
      <c r="D363" s="52" t="s">
        <v>3514</v>
      </c>
    </row>
    <row r="364" spans="1:6" ht="75">
      <c r="A364" s="52">
        <v>2609474</v>
      </c>
      <c r="B364" s="52">
        <v>3</v>
      </c>
      <c r="C364" s="55" t="s">
        <v>1323</v>
      </c>
      <c r="D364" s="52" t="s">
        <v>3649</v>
      </c>
    </row>
    <row r="365" spans="1:6" ht="90">
      <c r="A365" s="52">
        <v>2609474</v>
      </c>
      <c r="B365" s="52">
        <v>4</v>
      </c>
      <c r="C365" s="55" t="s">
        <v>1324</v>
      </c>
      <c r="D365" s="52" t="s">
        <v>3417</v>
      </c>
      <c r="E365" s="55" t="s">
        <v>1325</v>
      </c>
      <c r="F365" s="52" t="s">
        <v>3521</v>
      </c>
    </row>
    <row r="366" spans="1:6" ht="135">
      <c r="A366" s="52">
        <v>2609474</v>
      </c>
      <c r="B366" s="52">
        <v>5</v>
      </c>
      <c r="C366" s="55" t="s">
        <v>1326</v>
      </c>
      <c r="D366" s="52" t="s">
        <v>4058</v>
      </c>
    </row>
    <row r="367" spans="1:6" ht="150">
      <c r="A367" s="52">
        <v>2609474</v>
      </c>
      <c r="B367" s="52">
        <v>6</v>
      </c>
      <c r="C367" s="55" t="s">
        <v>1327</v>
      </c>
      <c r="D367" s="52" t="s">
        <v>3649</v>
      </c>
    </row>
    <row r="368" spans="1:6" ht="45">
      <c r="A368" s="52">
        <v>2609474</v>
      </c>
      <c r="B368" s="52">
        <v>7</v>
      </c>
      <c r="C368" s="55" t="s">
        <v>1328</v>
      </c>
      <c r="D368" s="52" t="s">
        <v>3570</v>
      </c>
    </row>
    <row r="369" spans="1:6" ht="45">
      <c r="A369" s="52">
        <v>2609474</v>
      </c>
      <c r="B369" s="52">
        <v>8</v>
      </c>
      <c r="C369" s="55" t="s">
        <v>1329</v>
      </c>
      <c r="D369" s="52" t="s">
        <v>3417</v>
      </c>
    </row>
    <row r="370" spans="1:6" ht="90">
      <c r="A370" s="52">
        <v>2609474</v>
      </c>
      <c r="B370" s="52">
        <v>9</v>
      </c>
      <c r="C370" s="55" t="s">
        <v>1330</v>
      </c>
      <c r="D370" s="52" t="s">
        <v>3412</v>
      </c>
      <c r="E370" s="55" t="s">
        <v>1331</v>
      </c>
      <c r="F370" s="52" t="s">
        <v>3521</v>
      </c>
    </row>
    <row r="371" spans="1:6" ht="90">
      <c r="A371" s="52">
        <v>2609474</v>
      </c>
      <c r="B371" s="52">
        <v>10</v>
      </c>
      <c r="C371" s="55" t="s">
        <v>1332</v>
      </c>
      <c r="D371" s="52" t="s">
        <v>3539</v>
      </c>
    </row>
    <row r="372" spans="1:6" ht="45">
      <c r="A372" s="52">
        <v>2859136</v>
      </c>
      <c r="B372" s="52">
        <v>1</v>
      </c>
      <c r="C372" s="55" t="s">
        <v>1333</v>
      </c>
      <c r="D372" s="52" t="s">
        <v>3369</v>
      </c>
    </row>
    <row r="373" spans="1:6" ht="60">
      <c r="A373" s="52">
        <v>2859136</v>
      </c>
      <c r="B373" s="52">
        <v>2</v>
      </c>
      <c r="C373" s="55" t="s">
        <v>1334</v>
      </c>
      <c r="D373" s="52" t="s">
        <v>3912</v>
      </c>
    </row>
    <row r="374" spans="1:6" ht="105">
      <c r="A374" s="52">
        <v>2859136</v>
      </c>
      <c r="B374" s="52">
        <v>3</v>
      </c>
      <c r="C374" s="55" t="s">
        <v>1335</v>
      </c>
      <c r="D374" s="52" t="s">
        <v>3326</v>
      </c>
    </row>
    <row r="375" spans="1:6" ht="45">
      <c r="A375" s="52">
        <v>2859136</v>
      </c>
      <c r="B375" s="52">
        <v>4</v>
      </c>
      <c r="C375" s="55" t="s">
        <v>1336</v>
      </c>
      <c r="D375" s="52" t="s">
        <v>3427</v>
      </c>
    </row>
    <row r="376" spans="1:6" ht="75">
      <c r="A376" s="52">
        <v>2859136</v>
      </c>
      <c r="B376" s="52">
        <v>5</v>
      </c>
      <c r="C376" s="55" t="s">
        <v>1337</v>
      </c>
      <c r="D376" s="52" t="s">
        <v>3940</v>
      </c>
    </row>
    <row r="377" spans="1:6" ht="30">
      <c r="A377" s="52">
        <v>2859136</v>
      </c>
      <c r="B377" s="52">
        <v>6</v>
      </c>
      <c r="C377" s="55" t="s">
        <v>1338</v>
      </c>
      <c r="D377" s="52" t="s">
        <v>3971</v>
      </c>
    </row>
    <row r="378" spans="1:6" ht="45">
      <c r="A378" s="52">
        <v>3725002</v>
      </c>
      <c r="B378" s="52">
        <v>1</v>
      </c>
      <c r="C378" s="55" t="s">
        <v>1339</v>
      </c>
      <c r="D378" s="52" t="s">
        <v>3369</v>
      </c>
    </row>
    <row r="379" spans="1:6" ht="90">
      <c r="A379" s="52">
        <v>3725002</v>
      </c>
      <c r="B379" s="52">
        <v>2</v>
      </c>
      <c r="C379" s="55" t="s">
        <v>1340</v>
      </c>
      <c r="D379" s="52" t="s">
        <v>3507</v>
      </c>
    </row>
    <row r="380" spans="1:6" ht="30">
      <c r="A380" s="52">
        <v>3725002</v>
      </c>
      <c r="B380" s="52">
        <v>3</v>
      </c>
      <c r="C380" s="55" t="s">
        <v>1341</v>
      </c>
      <c r="D380" s="52" t="s">
        <v>3929</v>
      </c>
    </row>
    <row r="381" spans="1:6" ht="75">
      <c r="A381" s="52">
        <v>3725002</v>
      </c>
      <c r="B381" s="52">
        <v>4</v>
      </c>
      <c r="C381" s="55" t="s">
        <v>1342</v>
      </c>
      <c r="D381" s="52" t="s">
        <v>3917</v>
      </c>
    </row>
    <row r="382" spans="1:6" ht="45">
      <c r="A382" s="52">
        <v>3725002</v>
      </c>
      <c r="B382" s="52">
        <v>5</v>
      </c>
      <c r="C382" s="55" t="s">
        <v>1343</v>
      </c>
      <c r="D382" s="52" t="s">
        <v>3556</v>
      </c>
    </row>
    <row r="383" spans="1:6" ht="75">
      <c r="A383" s="52">
        <v>3725002</v>
      </c>
      <c r="B383" s="52">
        <v>6</v>
      </c>
      <c r="C383" s="55" t="s">
        <v>1344</v>
      </c>
      <c r="D383" s="52" t="s">
        <v>3478</v>
      </c>
      <c r="E383" s="55" t="s">
        <v>1345</v>
      </c>
      <c r="F383" s="52" t="s">
        <v>3953</v>
      </c>
    </row>
    <row r="384" spans="1:6" ht="90">
      <c r="A384" s="52">
        <v>3725002</v>
      </c>
      <c r="B384" s="52">
        <v>7</v>
      </c>
      <c r="C384" s="55" t="s">
        <v>1346</v>
      </c>
      <c r="D384" s="52" t="s">
        <v>3446</v>
      </c>
    </row>
    <row r="385" spans="1:8" ht="75">
      <c r="A385" s="52">
        <v>3725002</v>
      </c>
      <c r="B385" s="52">
        <v>8</v>
      </c>
      <c r="C385" s="55" t="s">
        <v>1347</v>
      </c>
      <c r="D385" s="52" t="s">
        <v>3940</v>
      </c>
      <c r="E385" s="55" t="s">
        <v>1348</v>
      </c>
      <c r="F385" s="52" t="s">
        <v>3521</v>
      </c>
      <c r="G385" s="55" t="s">
        <v>1349</v>
      </c>
      <c r="H385" s="52" t="s">
        <v>4270</v>
      </c>
    </row>
    <row r="386" spans="1:8" ht="75">
      <c r="A386" s="52">
        <v>3725002</v>
      </c>
      <c r="B386" s="52">
        <v>9</v>
      </c>
      <c r="C386" s="55" t="s">
        <v>1350</v>
      </c>
      <c r="D386" s="52" t="s">
        <v>3446</v>
      </c>
    </row>
    <row r="387" spans="1:8" ht="75">
      <c r="A387" s="52">
        <v>3725002</v>
      </c>
      <c r="B387" s="52">
        <v>10</v>
      </c>
      <c r="C387" s="55" t="s">
        <v>1351</v>
      </c>
      <c r="D387" s="52" t="s">
        <v>3498</v>
      </c>
      <c r="E387" s="55" t="s">
        <v>1352</v>
      </c>
      <c r="F387" s="52" t="s">
        <v>4017</v>
      </c>
    </row>
    <row r="388" spans="1:8" ht="30">
      <c r="A388" s="52">
        <v>7582380</v>
      </c>
      <c r="B388" s="52">
        <v>1</v>
      </c>
      <c r="C388" s="55" t="s">
        <v>1353</v>
      </c>
      <c r="D388" s="52" t="s">
        <v>3468</v>
      </c>
    </row>
    <row r="389" spans="1:8" ht="75">
      <c r="A389" s="52">
        <v>7582380</v>
      </c>
      <c r="B389" s="52">
        <v>2</v>
      </c>
      <c r="C389" s="55" t="s">
        <v>1354</v>
      </c>
      <c r="D389" s="52" t="s">
        <v>3508</v>
      </c>
    </row>
    <row r="390" spans="1:8" ht="75">
      <c r="A390" s="52">
        <v>7582380</v>
      </c>
      <c r="B390" s="52">
        <v>3</v>
      </c>
      <c r="C390" s="55" t="s">
        <v>1355</v>
      </c>
      <c r="D390" s="52" t="s">
        <v>4249</v>
      </c>
    </row>
    <row r="391" spans="1:8" ht="45">
      <c r="A391" s="52">
        <v>7582380</v>
      </c>
      <c r="B391" s="52">
        <v>4</v>
      </c>
      <c r="C391" s="55" t="s">
        <v>1356</v>
      </c>
      <c r="D391" s="52" t="s">
        <v>3327</v>
      </c>
    </row>
    <row r="392" spans="1:8" ht="60">
      <c r="A392" s="52">
        <v>7582380</v>
      </c>
      <c r="B392" s="52">
        <v>5</v>
      </c>
      <c r="C392" s="55" t="s">
        <v>1357</v>
      </c>
      <c r="D392" s="52" t="s">
        <v>3326</v>
      </c>
    </row>
    <row r="393" spans="1:8" ht="45">
      <c r="A393" s="52">
        <v>7582380</v>
      </c>
      <c r="B393" s="52">
        <v>6</v>
      </c>
      <c r="C393" s="55" t="s">
        <v>1358</v>
      </c>
      <c r="D393" s="52" t="s">
        <v>3327</v>
      </c>
    </row>
    <row r="394" spans="1:8" ht="90">
      <c r="A394" s="52">
        <v>7582380</v>
      </c>
      <c r="B394" s="52">
        <v>7</v>
      </c>
      <c r="C394" s="55" t="s">
        <v>1359</v>
      </c>
      <c r="D394" s="52" t="s">
        <v>3617</v>
      </c>
    </row>
    <row r="395" spans="1:8" ht="105">
      <c r="A395" s="52">
        <v>7582380</v>
      </c>
      <c r="B395" s="52">
        <v>8</v>
      </c>
      <c r="C395" s="55" t="s">
        <v>1360</v>
      </c>
      <c r="D395" s="52" t="s">
        <v>3929</v>
      </c>
    </row>
    <row r="396" spans="1:8" ht="60">
      <c r="A396" s="52">
        <v>7582380</v>
      </c>
      <c r="B396" s="52">
        <v>9</v>
      </c>
      <c r="C396" s="55" t="s">
        <v>1361</v>
      </c>
      <c r="D396" s="52" t="s">
        <v>3328</v>
      </c>
    </row>
    <row r="397" spans="1:8" ht="45">
      <c r="A397" s="52">
        <v>7582380</v>
      </c>
      <c r="B397" s="52">
        <v>10</v>
      </c>
      <c r="C397" s="55" t="s">
        <v>1362</v>
      </c>
      <c r="D397" s="52" t="s">
        <v>3468</v>
      </c>
    </row>
    <row r="398" spans="1:8" ht="120">
      <c r="A398" s="52">
        <v>7582380</v>
      </c>
      <c r="B398" s="52">
        <v>11</v>
      </c>
      <c r="C398" s="55" t="s">
        <v>1363</v>
      </c>
      <c r="D398" s="52" t="s">
        <v>3499</v>
      </c>
      <c r="E398" s="55" t="s">
        <v>1364</v>
      </c>
      <c r="F398" s="52" t="s">
        <v>4263</v>
      </c>
    </row>
    <row r="399" spans="1:8" ht="60">
      <c r="A399" s="52">
        <v>8485024</v>
      </c>
      <c r="B399" s="52">
        <v>1</v>
      </c>
      <c r="C399" s="55" t="s">
        <v>1365</v>
      </c>
      <c r="D399" s="52" t="s">
        <v>4250</v>
      </c>
    </row>
    <row r="400" spans="1:8" ht="75">
      <c r="A400" s="52">
        <v>8485024</v>
      </c>
      <c r="B400" s="52">
        <v>3</v>
      </c>
      <c r="C400" s="55" t="s">
        <v>1366</v>
      </c>
      <c r="D400" s="52" t="s">
        <v>4251</v>
      </c>
    </row>
    <row r="401" spans="1:6" ht="60">
      <c r="A401" s="52">
        <v>8485024</v>
      </c>
      <c r="B401" s="52">
        <v>5</v>
      </c>
      <c r="C401" s="55" t="s">
        <v>1367</v>
      </c>
      <c r="D401" s="52" t="s">
        <v>3509</v>
      </c>
    </row>
    <row r="402" spans="1:6" ht="75">
      <c r="A402" s="52">
        <v>8485024</v>
      </c>
      <c r="B402" s="52">
        <v>7</v>
      </c>
      <c r="C402" s="55" t="s">
        <v>1368</v>
      </c>
      <c r="D402" s="52" t="s">
        <v>3347</v>
      </c>
      <c r="E402" s="55" t="s">
        <v>1369</v>
      </c>
      <c r="F402" s="52" t="s">
        <v>3463</v>
      </c>
    </row>
    <row r="403" spans="1:6" ht="45">
      <c r="A403" s="52">
        <v>8485024</v>
      </c>
      <c r="B403" s="52">
        <v>9</v>
      </c>
      <c r="C403" s="55" t="s">
        <v>1370</v>
      </c>
      <c r="D403" s="52" t="s">
        <v>3922</v>
      </c>
    </row>
    <row r="404" spans="1:6" ht="90">
      <c r="A404" s="52">
        <v>8485024</v>
      </c>
      <c r="B404" s="52">
        <v>10</v>
      </c>
      <c r="C404" s="55" t="s">
        <v>1371</v>
      </c>
      <c r="D404" s="52" t="s">
        <v>4252</v>
      </c>
    </row>
    <row r="405" spans="1:6" ht="45">
      <c r="A405" s="52">
        <v>9333047</v>
      </c>
      <c r="B405" s="52">
        <v>1</v>
      </c>
      <c r="C405" s="55" t="s">
        <v>1372</v>
      </c>
      <c r="D405" s="52" t="s">
        <v>3435</v>
      </c>
    </row>
    <row r="406" spans="1:6" ht="120">
      <c r="A406" s="52">
        <v>9333047</v>
      </c>
      <c r="B406" s="52">
        <v>2</v>
      </c>
      <c r="C406" s="55" t="s">
        <v>1373</v>
      </c>
      <c r="D406" s="52" t="s">
        <v>3510</v>
      </c>
    </row>
    <row r="407" spans="1:6" ht="90">
      <c r="A407" s="52">
        <v>9333047</v>
      </c>
      <c r="B407" s="52">
        <v>3</v>
      </c>
      <c r="C407" s="55" t="s">
        <v>1374</v>
      </c>
      <c r="D407" s="52">
        <v>11</v>
      </c>
    </row>
    <row r="408" spans="1:6" ht="45">
      <c r="A408" s="52">
        <v>9333047</v>
      </c>
      <c r="B408" s="52">
        <v>4</v>
      </c>
      <c r="C408" s="55" t="s">
        <v>1375</v>
      </c>
      <c r="D408" s="52" t="s">
        <v>3659</v>
      </c>
    </row>
    <row r="409" spans="1:6" ht="120">
      <c r="A409" s="52">
        <v>9333047</v>
      </c>
      <c r="B409" s="52">
        <v>5</v>
      </c>
      <c r="C409" s="55" t="s">
        <v>1376</v>
      </c>
      <c r="D409" s="52" t="s">
        <v>3929</v>
      </c>
    </row>
    <row r="410" spans="1:6" ht="45">
      <c r="A410" s="52">
        <v>9333047</v>
      </c>
      <c r="B410" s="52">
        <v>6</v>
      </c>
      <c r="C410" s="55" t="s">
        <v>1377</v>
      </c>
      <c r="D410" s="52" t="s">
        <v>3412</v>
      </c>
    </row>
    <row r="411" spans="1:6" ht="150">
      <c r="A411" s="52">
        <v>9333047</v>
      </c>
      <c r="B411" s="52">
        <v>7</v>
      </c>
      <c r="C411" s="55" t="s">
        <v>1378</v>
      </c>
      <c r="D411" s="52" t="s">
        <v>3347</v>
      </c>
    </row>
    <row r="412" spans="1:6" ht="75">
      <c r="A412" s="52">
        <v>9333047</v>
      </c>
      <c r="B412" s="52">
        <v>8</v>
      </c>
      <c r="C412" s="55" t="s">
        <v>1379</v>
      </c>
      <c r="D412" s="52" t="s">
        <v>4253</v>
      </c>
    </row>
    <row r="413" spans="1:6" ht="120">
      <c r="A413" s="52">
        <v>9333047</v>
      </c>
      <c r="B413" s="52">
        <v>9</v>
      </c>
      <c r="C413" s="55" t="s">
        <v>1380</v>
      </c>
      <c r="D413" s="52" t="s">
        <v>3333</v>
      </c>
    </row>
    <row r="414" spans="1:6" ht="45">
      <c r="A414" s="52">
        <v>9333047</v>
      </c>
      <c r="B414" s="52">
        <v>10</v>
      </c>
      <c r="C414" s="55" t="s">
        <v>1381</v>
      </c>
      <c r="D414" s="52" t="s">
        <v>3624</v>
      </c>
    </row>
    <row r="415" spans="1:6" ht="75">
      <c r="A415" s="52">
        <v>9333047</v>
      </c>
      <c r="B415" s="52">
        <v>11</v>
      </c>
      <c r="C415" s="55" t="s">
        <v>1382</v>
      </c>
      <c r="D415" s="52" t="s">
        <v>3911</v>
      </c>
      <c r="E415" s="55" t="s">
        <v>1383</v>
      </c>
      <c r="F415" s="52" t="s">
        <v>3953</v>
      </c>
    </row>
    <row r="416" spans="1:6" ht="90">
      <c r="A416" s="52">
        <v>9333047</v>
      </c>
      <c r="B416" s="52">
        <v>12</v>
      </c>
      <c r="C416" s="55" t="s">
        <v>1384</v>
      </c>
      <c r="D416" s="52" t="s">
        <v>3941</v>
      </c>
    </row>
    <row r="417" spans="1:8" ht="45">
      <c r="A417" s="52">
        <v>9578182</v>
      </c>
      <c r="B417" s="52">
        <v>1</v>
      </c>
      <c r="C417" s="55" t="s">
        <v>1385</v>
      </c>
      <c r="D417" s="52" t="s">
        <v>3351</v>
      </c>
    </row>
    <row r="418" spans="1:8" ht="60">
      <c r="A418" s="52">
        <v>9578182</v>
      </c>
      <c r="B418" s="52">
        <v>2</v>
      </c>
      <c r="C418" s="55" t="s">
        <v>1386</v>
      </c>
      <c r="D418" s="52" t="s">
        <v>3500</v>
      </c>
    </row>
    <row r="419" spans="1:8" ht="60">
      <c r="A419" s="52">
        <v>9578182</v>
      </c>
      <c r="B419" s="52">
        <v>3</v>
      </c>
      <c r="C419" s="55" t="s">
        <v>1387</v>
      </c>
      <c r="D419" s="52" t="s">
        <v>4254</v>
      </c>
    </row>
    <row r="420" spans="1:8" ht="75">
      <c r="A420" s="52">
        <v>9578182</v>
      </c>
      <c r="B420" s="52">
        <v>4</v>
      </c>
      <c r="C420" s="55" t="s">
        <v>1388</v>
      </c>
      <c r="D420" s="52" t="s">
        <v>3326</v>
      </c>
    </row>
    <row r="421" spans="1:8" ht="60">
      <c r="A421" s="52">
        <v>9578182</v>
      </c>
      <c r="B421" s="52">
        <v>5</v>
      </c>
      <c r="C421" s="55" t="s">
        <v>1389</v>
      </c>
      <c r="D421" s="52" t="s">
        <v>3659</v>
      </c>
    </row>
    <row r="422" spans="1:8" ht="75">
      <c r="A422" s="52">
        <v>9578182</v>
      </c>
      <c r="B422" s="52">
        <v>6</v>
      </c>
      <c r="C422" s="55" t="s">
        <v>1390</v>
      </c>
      <c r="D422" s="52" t="s">
        <v>3617</v>
      </c>
    </row>
    <row r="423" spans="1:8" ht="90">
      <c r="A423" s="52">
        <v>9578182</v>
      </c>
      <c r="B423" s="52">
        <v>7</v>
      </c>
      <c r="C423" s="55" t="s">
        <v>1391</v>
      </c>
      <c r="D423" s="52" t="s">
        <v>3918</v>
      </c>
      <c r="E423" s="55" t="s">
        <v>1392</v>
      </c>
      <c r="F423" s="52" t="s">
        <v>3522</v>
      </c>
    </row>
    <row r="424" spans="1:8" ht="45">
      <c r="A424" s="52">
        <v>9578182</v>
      </c>
      <c r="B424" s="52">
        <v>8</v>
      </c>
      <c r="C424" s="55" t="s">
        <v>1393</v>
      </c>
      <c r="D424" s="52" t="s">
        <v>3338</v>
      </c>
    </row>
    <row r="425" spans="1:8" ht="60">
      <c r="A425" s="52">
        <v>9578182</v>
      </c>
      <c r="B425" s="52">
        <v>9</v>
      </c>
      <c r="C425" s="55" t="s">
        <v>1394</v>
      </c>
      <c r="D425" s="52" t="s">
        <v>3556</v>
      </c>
    </row>
    <row r="426" spans="1:8" ht="75">
      <c r="A426" s="52">
        <v>9578182</v>
      </c>
      <c r="B426" s="52">
        <v>10</v>
      </c>
      <c r="C426" s="55" t="s">
        <v>1395</v>
      </c>
      <c r="D426" s="52" t="s">
        <v>3640</v>
      </c>
      <c r="E426" s="55" t="s">
        <v>1396</v>
      </c>
      <c r="F426" s="52" t="s">
        <v>3946</v>
      </c>
      <c r="G426" s="55" t="s">
        <v>1397</v>
      </c>
      <c r="H426" s="52" t="s">
        <v>4271</v>
      </c>
    </row>
    <row r="427" spans="1:8" ht="60">
      <c r="A427" s="52">
        <v>9578182</v>
      </c>
      <c r="B427" s="52">
        <v>11</v>
      </c>
      <c r="C427" s="55" t="s">
        <v>1398</v>
      </c>
      <c r="D427" s="52" t="s">
        <v>3501</v>
      </c>
      <c r="E427" s="55" t="s">
        <v>1399</v>
      </c>
      <c r="F427" s="52" t="s">
        <v>4138</v>
      </c>
    </row>
    <row r="428" spans="1:8" ht="45">
      <c r="A428" s="52">
        <v>9578182</v>
      </c>
      <c r="B428" s="52">
        <v>12</v>
      </c>
      <c r="C428" s="55" t="s">
        <v>1401</v>
      </c>
      <c r="D428" s="52" t="s">
        <v>3369</v>
      </c>
      <c r="E428" s="55" t="s">
        <v>1402</v>
      </c>
      <c r="F428" s="52" t="s">
        <v>4264</v>
      </c>
      <c r="G428" s="55" t="s">
        <v>1400</v>
      </c>
      <c r="H428" s="52" t="s">
        <v>4272</v>
      </c>
    </row>
    <row r="429" spans="1:8" ht="45">
      <c r="A429" s="52">
        <v>9602956</v>
      </c>
      <c r="B429" s="52">
        <v>1</v>
      </c>
      <c r="C429" s="55" t="s">
        <v>1403</v>
      </c>
      <c r="D429" s="52" t="s">
        <v>3556</v>
      </c>
    </row>
    <row r="430" spans="1:8" ht="75">
      <c r="A430" s="52">
        <v>9602956</v>
      </c>
      <c r="B430" s="52">
        <v>2</v>
      </c>
      <c r="C430" s="55" t="s">
        <v>1404</v>
      </c>
      <c r="D430" s="52" t="s">
        <v>3374</v>
      </c>
    </row>
    <row r="431" spans="1:8" ht="45">
      <c r="A431" s="52">
        <v>9602956</v>
      </c>
      <c r="B431" s="52">
        <v>3</v>
      </c>
      <c r="C431" s="55" t="s">
        <v>1405</v>
      </c>
      <c r="D431" s="52" t="s">
        <v>3327</v>
      </c>
    </row>
    <row r="432" spans="1:8" ht="75">
      <c r="A432" s="52">
        <v>9602956</v>
      </c>
      <c r="B432" s="52">
        <v>4</v>
      </c>
      <c r="C432" s="55" t="s">
        <v>1406</v>
      </c>
      <c r="D432" s="52" t="s">
        <v>3326</v>
      </c>
    </row>
    <row r="433" spans="1:8" ht="90">
      <c r="A433" s="52">
        <v>9602956</v>
      </c>
      <c r="B433" s="52">
        <v>5</v>
      </c>
      <c r="C433" s="55" t="s">
        <v>1407</v>
      </c>
      <c r="D433" s="52" t="s">
        <v>3659</v>
      </c>
    </row>
    <row r="434" spans="1:8" ht="75">
      <c r="A434" s="52">
        <v>9602956</v>
      </c>
      <c r="B434" s="52">
        <v>6</v>
      </c>
      <c r="C434" s="55" t="s">
        <v>1408</v>
      </c>
      <c r="D434" s="52" t="s">
        <v>3556</v>
      </c>
    </row>
    <row r="435" spans="1:8" ht="60">
      <c r="A435" s="52">
        <v>9602956</v>
      </c>
      <c r="B435" s="52">
        <v>7</v>
      </c>
      <c r="C435" s="55" t="s">
        <v>1409</v>
      </c>
      <c r="D435" s="52" t="s">
        <v>3914</v>
      </c>
      <c r="E435" s="55" t="s">
        <v>1410</v>
      </c>
      <c r="F435" s="52" t="s">
        <v>3720</v>
      </c>
    </row>
    <row r="436" spans="1:8" ht="45">
      <c r="A436" s="52">
        <v>9602956</v>
      </c>
      <c r="B436" s="52">
        <v>8</v>
      </c>
      <c r="C436" s="55" t="s">
        <v>1411</v>
      </c>
      <c r="D436" s="52" t="s">
        <v>3468</v>
      </c>
    </row>
    <row r="437" spans="1:8" ht="30">
      <c r="A437" s="52">
        <v>9602956</v>
      </c>
      <c r="B437" s="52">
        <v>9</v>
      </c>
      <c r="C437" s="55" t="s">
        <v>1412</v>
      </c>
      <c r="D437" s="52" t="s">
        <v>3915</v>
      </c>
    </row>
    <row r="438" spans="1:8" ht="45">
      <c r="A438" s="52">
        <v>9882081</v>
      </c>
      <c r="B438" s="52">
        <v>1</v>
      </c>
      <c r="C438" s="55" t="s">
        <v>1413</v>
      </c>
      <c r="D438" s="52" t="s">
        <v>3429</v>
      </c>
    </row>
    <row r="439" spans="1:8" ht="75">
      <c r="A439" s="52">
        <v>9882081</v>
      </c>
      <c r="B439" s="52">
        <v>2</v>
      </c>
      <c r="C439" s="55" t="s">
        <v>1414</v>
      </c>
      <c r="D439" s="52" t="s">
        <v>4191</v>
      </c>
    </row>
    <row r="440" spans="1:8" ht="90">
      <c r="A440" s="52">
        <v>9882081</v>
      </c>
      <c r="B440" s="52">
        <v>3</v>
      </c>
      <c r="C440" s="55" t="s">
        <v>1415</v>
      </c>
      <c r="D440" s="52" t="s">
        <v>3376</v>
      </c>
    </row>
    <row r="441" spans="1:8" ht="60">
      <c r="A441" s="52">
        <v>9882081</v>
      </c>
      <c r="B441" s="52">
        <v>4</v>
      </c>
      <c r="C441" s="55" t="s">
        <v>1416</v>
      </c>
      <c r="D441" s="52">
        <v>11</v>
      </c>
    </row>
    <row r="442" spans="1:8" ht="30">
      <c r="A442" s="52">
        <v>9882081</v>
      </c>
      <c r="B442" s="52">
        <v>5</v>
      </c>
      <c r="C442" s="55" t="s">
        <v>1417</v>
      </c>
      <c r="D442" s="52" t="s">
        <v>3649</v>
      </c>
    </row>
    <row r="443" spans="1:8" ht="105">
      <c r="A443" s="52">
        <v>9882081</v>
      </c>
      <c r="B443" s="52">
        <v>6</v>
      </c>
      <c r="C443" s="55" t="s">
        <v>1418</v>
      </c>
      <c r="D443" s="52" t="s">
        <v>3617</v>
      </c>
    </row>
    <row r="444" spans="1:8" ht="60">
      <c r="A444" s="52">
        <v>9882081</v>
      </c>
      <c r="B444" s="52">
        <v>7</v>
      </c>
      <c r="C444" s="55" t="s">
        <v>1419</v>
      </c>
      <c r="D444" s="52" t="s">
        <v>4255</v>
      </c>
    </row>
    <row r="445" spans="1:8" ht="45">
      <c r="A445" s="52">
        <v>9882081</v>
      </c>
      <c r="B445" s="52">
        <v>8</v>
      </c>
      <c r="C445" s="55" t="s">
        <v>1420</v>
      </c>
      <c r="D445" s="52" t="s">
        <v>3468</v>
      </c>
      <c r="E445" s="55" t="s">
        <v>1421</v>
      </c>
      <c r="F445" s="52" t="s">
        <v>4098</v>
      </c>
      <c r="G445" s="55" t="s">
        <v>1422</v>
      </c>
      <c r="H445" s="52" t="s">
        <v>4273</v>
      </c>
    </row>
    <row r="446" spans="1:8" ht="60">
      <c r="A446" s="52">
        <v>9882081</v>
      </c>
      <c r="B446" s="52">
        <v>10</v>
      </c>
      <c r="C446" s="55" t="s">
        <v>1423</v>
      </c>
      <c r="D446" s="52" t="s">
        <v>3468</v>
      </c>
    </row>
  </sheetData>
  <autoFilter ref="B1:B446"/>
  <mergeCells count="1">
    <mergeCell ref="A1:H1"/>
  </mergeCells>
  <pageMargins left="0.7" right="0.7" top="0.75" bottom="0.75" header="0.3" footer="0.3"/>
  <pageSetup orientation="portrait" horizontalDpi="1200" verticalDpi="120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X462"/>
  <sheetViews>
    <sheetView zoomScale="110" zoomScaleNormal="110" workbookViewId="0">
      <selection activeCell="D168" sqref="D168"/>
    </sheetView>
  </sheetViews>
  <sheetFormatPr defaultRowHeight="15"/>
  <cols>
    <col min="1" max="1" width="10.85546875" style="52" customWidth="1"/>
    <col min="2" max="2" width="3.85546875" style="52" customWidth="1"/>
    <col min="3" max="3" width="30" style="55" customWidth="1"/>
    <col min="4" max="4" width="27.140625" style="52" customWidth="1"/>
    <col min="5" max="5" width="21.28515625" style="55" customWidth="1"/>
    <col min="6" max="6" width="16.28515625" style="54" customWidth="1"/>
    <col min="7" max="7" width="12.140625" style="52" customWidth="1"/>
    <col min="8" max="8" width="14" style="52" customWidth="1"/>
    <col min="9" max="9" width="3" style="1" customWidth="1"/>
    <col min="10" max="10" width="9.140625" style="61"/>
    <col min="11" max="11" width="12.7109375" style="61" customWidth="1"/>
    <col min="12" max="50" width="9.140625" style="61"/>
    <col min="51" max="16384" width="9.140625" style="52"/>
  </cols>
  <sheetData>
    <row r="1" spans="1:13">
      <c r="A1" s="82" t="s">
        <v>0</v>
      </c>
      <c r="B1" s="82"/>
      <c r="C1" s="82"/>
      <c r="D1" s="82"/>
      <c r="E1" s="82"/>
      <c r="F1" s="82"/>
      <c r="G1" s="82"/>
      <c r="H1" s="82"/>
    </row>
    <row r="2" spans="1:13" ht="60">
      <c r="A2" s="52">
        <v>10579146</v>
      </c>
      <c r="B2" s="52">
        <v>1</v>
      </c>
      <c r="C2" s="55" t="s">
        <v>2293</v>
      </c>
      <c r="D2" s="52" t="s">
        <v>3375</v>
      </c>
      <c r="K2" s="66"/>
    </row>
    <row r="3" spans="1:13" ht="105">
      <c r="A3" s="52">
        <v>10579146</v>
      </c>
      <c r="B3" s="52">
        <v>2</v>
      </c>
      <c r="C3" s="55" t="s">
        <v>2294</v>
      </c>
      <c r="D3" s="52" t="s">
        <v>3910</v>
      </c>
      <c r="K3" s="66"/>
    </row>
    <row r="4" spans="1:13" ht="90">
      <c r="A4" s="52">
        <v>10579146</v>
      </c>
      <c r="B4" s="52">
        <v>3</v>
      </c>
      <c r="C4" s="55" t="s">
        <v>2295</v>
      </c>
      <c r="D4" s="52" t="s">
        <v>3326</v>
      </c>
      <c r="K4" s="66"/>
    </row>
    <row r="5" spans="1:13" ht="90">
      <c r="A5" s="52">
        <v>10579146</v>
      </c>
      <c r="B5" s="52">
        <v>4</v>
      </c>
      <c r="C5" s="55" t="s">
        <v>2296</v>
      </c>
      <c r="D5" s="52" t="s">
        <v>3617</v>
      </c>
      <c r="K5" s="66"/>
      <c r="M5" s="67"/>
    </row>
    <row r="6" spans="1:13" ht="165">
      <c r="A6" s="52">
        <v>10579146</v>
      </c>
      <c r="B6" s="52">
        <v>5</v>
      </c>
      <c r="C6" s="55" t="s">
        <v>2297</v>
      </c>
      <c r="D6" s="52" t="s">
        <v>3911</v>
      </c>
      <c r="K6" s="66"/>
    </row>
    <row r="7" spans="1:13" ht="135">
      <c r="A7" s="52">
        <v>10579146</v>
      </c>
      <c r="B7" s="52">
        <v>6</v>
      </c>
      <c r="C7" s="55" t="s">
        <v>2298</v>
      </c>
      <c r="D7" s="52" t="s">
        <v>3338</v>
      </c>
    </row>
    <row r="8" spans="1:13" ht="45">
      <c r="A8" s="52">
        <v>10579146</v>
      </c>
      <c r="B8" s="52">
        <v>7</v>
      </c>
      <c r="C8" s="55" t="s">
        <v>2299</v>
      </c>
      <c r="D8" s="52" t="s">
        <v>3346</v>
      </c>
    </row>
    <row r="9" spans="1:13" ht="90">
      <c r="A9" s="52">
        <v>10579146</v>
      </c>
      <c r="B9" s="52">
        <v>8</v>
      </c>
      <c r="C9" s="55" t="s">
        <v>2300</v>
      </c>
      <c r="D9" s="52" t="s">
        <v>3528</v>
      </c>
    </row>
    <row r="10" spans="1:13" ht="120">
      <c r="A10" s="52">
        <v>10579146</v>
      </c>
      <c r="B10" s="52">
        <v>9</v>
      </c>
      <c r="C10" s="55" t="s">
        <v>2301</v>
      </c>
      <c r="D10" s="52" t="s">
        <v>3529</v>
      </c>
    </row>
    <row r="11" spans="1:13" ht="60">
      <c r="A11" s="52">
        <v>10594475</v>
      </c>
      <c r="B11" s="52">
        <v>1</v>
      </c>
      <c r="C11" s="55" t="s">
        <v>2302</v>
      </c>
      <c r="D11" s="52" t="s">
        <v>3375</v>
      </c>
    </row>
    <row r="12" spans="1:13" ht="90">
      <c r="A12" s="52">
        <v>10594475</v>
      </c>
      <c r="B12" s="52">
        <v>2</v>
      </c>
      <c r="C12" s="55" t="s">
        <v>2303</v>
      </c>
      <c r="D12" s="52" t="s">
        <v>3912</v>
      </c>
    </row>
    <row r="13" spans="1:13" ht="45">
      <c r="A13" s="52">
        <v>10594475</v>
      </c>
      <c r="B13" s="52">
        <v>3</v>
      </c>
      <c r="C13" s="55" t="s">
        <v>2304</v>
      </c>
      <c r="D13" s="52" t="s">
        <v>3327</v>
      </c>
    </row>
    <row r="14" spans="1:13" ht="120">
      <c r="A14" s="52">
        <v>10594475</v>
      </c>
      <c r="B14" s="52">
        <v>4</v>
      </c>
      <c r="C14" s="55" t="s">
        <v>2305</v>
      </c>
      <c r="D14" s="52" t="s">
        <v>3326</v>
      </c>
    </row>
    <row r="15" spans="1:13" ht="60">
      <c r="A15" s="52">
        <v>10594475</v>
      </c>
      <c r="B15" s="52">
        <v>5</v>
      </c>
      <c r="C15" s="55" t="s">
        <v>2306</v>
      </c>
      <c r="D15" s="52" t="s">
        <v>3649</v>
      </c>
    </row>
    <row r="16" spans="1:13" ht="60">
      <c r="A16" s="52">
        <v>10594475</v>
      </c>
      <c r="B16" s="52">
        <v>6</v>
      </c>
      <c r="C16" s="55" t="s">
        <v>2307</v>
      </c>
      <c r="D16" s="52" t="s">
        <v>3336</v>
      </c>
    </row>
    <row r="17" spans="1:50" ht="120">
      <c r="A17" s="52">
        <v>10594475</v>
      </c>
      <c r="B17" s="52">
        <v>7</v>
      </c>
      <c r="C17" s="55" t="s">
        <v>2308</v>
      </c>
      <c r="D17" s="52" t="s">
        <v>3326</v>
      </c>
    </row>
    <row r="18" spans="1:50" ht="105">
      <c r="A18" s="52">
        <v>10594475</v>
      </c>
      <c r="B18" s="52">
        <v>8</v>
      </c>
      <c r="C18" s="55" t="s">
        <v>2309</v>
      </c>
      <c r="D18" s="52" t="s">
        <v>3338</v>
      </c>
    </row>
    <row r="19" spans="1:50" ht="75">
      <c r="A19" s="52">
        <v>10594475</v>
      </c>
      <c r="B19" s="52">
        <v>9</v>
      </c>
      <c r="C19" s="55" t="s">
        <v>2310</v>
      </c>
      <c r="D19" s="52" t="s">
        <v>3338</v>
      </c>
    </row>
    <row r="20" spans="1:50" s="60" customFormat="1" ht="75">
      <c r="A20" s="52">
        <v>10594475</v>
      </c>
      <c r="B20" s="52">
        <v>11</v>
      </c>
      <c r="C20" s="55" t="s">
        <v>2311</v>
      </c>
      <c r="D20" s="52" t="s">
        <v>3333</v>
      </c>
      <c r="E20" s="55"/>
      <c r="F20" s="54"/>
      <c r="G20" s="52"/>
      <c r="H20" s="52"/>
      <c r="I20" s="1"/>
      <c r="J20" s="61"/>
      <c r="K20" s="61"/>
      <c r="L20" s="61"/>
      <c r="M20" s="61"/>
      <c r="N20" s="61"/>
      <c r="O20" s="61"/>
      <c r="P20" s="61"/>
      <c r="Q20" s="61"/>
      <c r="R20" s="61"/>
      <c r="S20" s="61"/>
      <c r="T20" s="61"/>
      <c r="U20" s="61"/>
      <c r="V20" s="61"/>
      <c r="W20" s="61"/>
      <c r="X20" s="61"/>
      <c r="Y20" s="61"/>
      <c r="Z20" s="61"/>
      <c r="AA20" s="61"/>
      <c r="AB20" s="61"/>
      <c r="AC20" s="61"/>
      <c r="AD20" s="61"/>
      <c r="AE20" s="61"/>
      <c r="AF20" s="61"/>
      <c r="AG20" s="61"/>
      <c r="AH20" s="61"/>
      <c r="AI20" s="61"/>
      <c r="AJ20" s="61"/>
      <c r="AK20" s="61"/>
      <c r="AL20" s="61"/>
      <c r="AM20" s="61"/>
      <c r="AN20" s="61"/>
      <c r="AO20" s="61"/>
      <c r="AP20" s="61"/>
      <c r="AQ20" s="61"/>
      <c r="AR20" s="61"/>
      <c r="AS20" s="61"/>
      <c r="AT20" s="61"/>
      <c r="AU20" s="61"/>
      <c r="AV20" s="61"/>
      <c r="AW20" s="61"/>
      <c r="AX20" s="61"/>
    </row>
    <row r="21" spans="1:50" s="60" customFormat="1" ht="75">
      <c r="A21" s="52">
        <v>10594475</v>
      </c>
      <c r="B21" s="52">
        <v>12</v>
      </c>
      <c r="C21" s="55" t="s">
        <v>2312</v>
      </c>
      <c r="D21" s="52" t="s">
        <v>3333</v>
      </c>
      <c r="E21" s="55"/>
      <c r="F21" s="54"/>
      <c r="G21" s="52"/>
      <c r="H21" s="52"/>
      <c r="I21" s="1"/>
      <c r="J21" s="61"/>
      <c r="K21" s="61"/>
      <c r="L21" s="61"/>
      <c r="M21" s="61"/>
      <c r="N21" s="61"/>
      <c r="O21" s="61"/>
      <c r="P21" s="61"/>
      <c r="Q21" s="61"/>
      <c r="R21" s="61"/>
      <c r="S21" s="61"/>
      <c r="T21" s="61"/>
      <c r="U21" s="61"/>
      <c r="V21" s="61"/>
      <c r="W21" s="61"/>
      <c r="X21" s="61"/>
      <c r="Y21" s="61"/>
      <c r="Z21" s="61"/>
      <c r="AA21" s="61"/>
      <c r="AB21" s="61"/>
      <c r="AC21" s="61"/>
      <c r="AD21" s="61"/>
      <c r="AE21" s="61"/>
      <c r="AF21" s="61"/>
      <c r="AG21" s="61"/>
      <c r="AH21" s="61"/>
      <c r="AI21" s="61"/>
      <c r="AJ21" s="61"/>
      <c r="AK21" s="61"/>
      <c r="AL21" s="61"/>
      <c r="AM21" s="61"/>
      <c r="AN21" s="61"/>
      <c r="AO21" s="61"/>
      <c r="AP21" s="61"/>
      <c r="AQ21" s="61"/>
      <c r="AR21" s="61"/>
      <c r="AS21" s="61"/>
      <c r="AT21" s="61"/>
      <c r="AU21" s="61"/>
      <c r="AV21" s="61"/>
      <c r="AW21" s="61"/>
      <c r="AX21" s="61"/>
    </row>
    <row r="22" spans="1:50" s="60" customFormat="1" ht="60">
      <c r="A22" s="52">
        <v>10594475</v>
      </c>
      <c r="B22" s="52">
        <v>13</v>
      </c>
      <c r="C22" s="55" t="s">
        <v>2313</v>
      </c>
      <c r="D22" s="52" t="s">
        <v>3343</v>
      </c>
      <c r="E22" s="55"/>
      <c r="F22" s="54"/>
      <c r="G22" s="52"/>
      <c r="H22" s="52"/>
      <c r="I22" s="1"/>
      <c r="J22" s="61"/>
      <c r="K22" s="61"/>
      <c r="L22" s="61"/>
      <c r="M22" s="61"/>
      <c r="N22" s="61"/>
      <c r="O22" s="61"/>
      <c r="P22" s="61"/>
      <c r="Q22" s="61"/>
      <c r="R22" s="61"/>
      <c r="S22" s="61"/>
      <c r="T22" s="61"/>
      <c r="U22" s="61"/>
      <c r="V22" s="61"/>
      <c r="W22" s="61"/>
      <c r="X22" s="61"/>
      <c r="Y22" s="61"/>
      <c r="Z22" s="61"/>
      <c r="AA22" s="61"/>
      <c r="AB22" s="61"/>
      <c r="AC22" s="61"/>
      <c r="AD22" s="61"/>
      <c r="AE22" s="61"/>
      <c r="AF22" s="61"/>
      <c r="AG22" s="61"/>
      <c r="AH22" s="61"/>
      <c r="AI22" s="61"/>
      <c r="AJ22" s="61"/>
      <c r="AK22" s="61"/>
      <c r="AL22" s="61"/>
      <c r="AM22" s="61"/>
      <c r="AN22" s="61"/>
      <c r="AO22" s="61"/>
      <c r="AP22" s="61"/>
      <c r="AQ22" s="61"/>
      <c r="AR22" s="61"/>
      <c r="AS22" s="61"/>
      <c r="AT22" s="61"/>
      <c r="AU22" s="61"/>
      <c r="AV22" s="61"/>
      <c r="AW22" s="61"/>
      <c r="AX22" s="61"/>
    </row>
    <row r="23" spans="1:50" s="60" customFormat="1" ht="90">
      <c r="A23" s="52">
        <v>10594475</v>
      </c>
      <c r="B23" s="52">
        <v>14</v>
      </c>
      <c r="C23" s="55" t="s">
        <v>2314</v>
      </c>
      <c r="D23" s="52" t="s">
        <v>3913</v>
      </c>
      <c r="E23" s="55"/>
      <c r="F23" s="54"/>
      <c r="G23" s="52"/>
      <c r="H23" s="52"/>
      <c r="I23" s="1"/>
      <c r="J23" s="61"/>
      <c r="K23" s="61"/>
      <c r="L23" s="61"/>
      <c r="M23" s="61"/>
      <c r="N23" s="61"/>
      <c r="O23" s="61"/>
      <c r="P23" s="61"/>
      <c r="Q23" s="61"/>
      <c r="R23" s="61"/>
      <c r="S23" s="61"/>
      <c r="T23" s="61"/>
      <c r="U23" s="61"/>
      <c r="V23" s="61"/>
      <c r="W23" s="61"/>
      <c r="X23" s="61"/>
      <c r="Y23" s="61"/>
      <c r="Z23" s="61"/>
      <c r="AA23" s="61"/>
      <c r="AB23" s="61"/>
      <c r="AC23" s="61"/>
      <c r="AD23" s="61"/>
      <c r="AE23" s="61"/>
      <c r="AF23" s="61"/>
      <c r="AG23" s="61"/>
      <c r="AH23" s="61"/>
      <c r="AI23" s="61"/>
      <c r="AJ23" s="61"/>
      <c r="AK23" s="61"/>
      <c r="AL23" s="61"/>
      <c r="AM23" s="61"/>
      <c r="AN23" s="61"/>
      <c r="AO23" s="61"/>
      <c r="AP23" s="61"/>
      <c r="AQ23" s="61"/>
      <c r="AR23" s="61"/>
      <c r="AS23" s="61"/>
      <c r="AT23" s="61"/>
      <c r="AU23" s="61"/>
      <c r="AV23" s="61"/>
      <c r="AW23" s="61"/>
      <c r="AX23" s="61"/>
    </row>
    <row r="24" spans="1:50" s="60" customFormat="1" ht="75">
      <c r="A24" s="52">
        <v>10594475</v>
      </c>
      <c r="B24" s="52">
        <v>15</v>
      </c>
      <c r="C24" s="55" t="s">
        <v>2315</v>
      </c>
      <c r="D24" s="52" t="s">
        <v>3914</v>
      </c>
      <c r="E24" s="55"/>
      <c r="F24" s="54"/>
      <c r="G24" s="52"/>
      <c r="H24" s="52"/>
      <c r="I24" s="1"/>
      <c r="J24" s="61"/>
      <c r="K24" s="61"/>
      <c r="L24" s="61"/>
      <c r="M24" s="61"/>
      <c r="N24" s="61"/>
      <c r="O24" s="61"/>
      <c r="P24" s="61"/>
      <c r="Q24" s="61"/>
      <c r="R24" s="61"/>
      <c r="S24" s="61"/>
      <c r="T24" s="61"/>
      <c r="U24" s="61"/>
      <c r="V24" s="61"/>
      <c r="W24" s="61"/>
      <c r="X24" s="61"/>
      <c r="Y24" s="61"/>
      <c r="Z24" s="61"/>
      <c r="AA24" s="61"/>
      <c r="AB24" s="61"/>
      <c r="AC24" s="61"/>
      <c r="AD24" s="61"/>
      <c r="AE24" s="61"/>
      <c r="AF24" s="61"/>
      <c r="AG24" s="61"/>
      <c r="AH24" s="61"/>
      <c r="AI24" s="61"/>
      <c r="AJ24" s="61"/>
      <c r="AK24" s="61"/>
      <c r="AL24" s="61"/>
      <c r="AM24" s="61"/>
      <c r="AN24" s="61"/>
      <c r="AO24" s="61"/>
      <c r="AP24" s="61"/>
      <c r="AQ24" s="61"/>
      <c r="AR24" s="61"/>
      <c r="AS24" s="61"/>
      <c r="AT24" s="61"/>
      <c r="AU24" s="61"/>
      <c r="AV24" s="61"/>
      <c r="AW24" s="61"/>
      <c r="AX24" s="61"/>
    </row>
    <row r="25" spans="1:50" s="60" customFormat="1" ht="45">
      <c r="A25" s="52">
        <v>10594475</v>
      </c>
      <c r="B25" s="52">
        <v>16</v>
      </c>
      <c r="C25" s="55" t="s">
        <v>2316</v>
      </c>
      <c r="D25" s="52" t="s">
        <v>3915</v>
      </c>
      <c r="E25" s="55"/>
      <c r="F25" s="54"/>
      <c r="G25" s="52"/>
      <c r="H25" s="52"/>
      <c r="I25" s="1"/>
      <c r="J25" s="61"/>
      <c r="K25" s="61"/>
      <c r="L25" s="61"/>
      <c r="M25" s="61"/>
      <c r="N25" s="61"/>
      <c r="O25" s="61"/>
      <c r="P25" s="61"/>
      <c r="Q25" s="61"/>
      <c r="R25" s="61"/>
      <c r="S25" s="61"/>
      <c r="T25" s="61"/>
      <c r="U25" s="61"/>
      <c r="V25" s="61"/>
      <c r="W25" s="61"/>
      <c r="X25" s="61"/>
      <c r="Y25" s="61"/>
      <c r="Z25" s="61"/>
      <c r="AA25" s="61"/>
      <c r="AB25" s="61"/>
      <c r="AC25" s="61"/>
      <c r="AD25" s="61"/>
      <c r="AE25" s="61"/>
      <c r="AF25" s="61"/>
      <c r="AG25" s="61"/>
      <c r="AH25" s="61"/>
      <c r="AI25" s="61"/>
      <c r="AJ25" s="61"/>
      <c r="AK25" s="61"/>
      <c r="AL25" s="61"/>
      <c r="AM25" s="61"/>
      <c r="AN25" s="61"/>
      <c r="AO25" s="61"/>
      <c r="AP25" s="61"/>
      <c r="AQ25" s="61"/>
      <c r="AR25" s="61"/>
      <c r="AS25" s="61"/>
      <c r="AT25" s="61"/>
      <c r="AU25" s="61"/>
      <c r="AV25" s="61"/>
      <c r="AW25" s="61"/>
      <c r="AX25" s="61"/>
    </row>
    <row r="26" spans="1:50" s="60" customFormat="1" ht="75">
      <c r="A26" s="52">
        <v>11214778</v>
      </c>
      <c r="B26" s="52">
        <v>1</v>
      </c>
      <c r="C26" s="55" t="s">
        <v>2317</v>
      </c>
      <c r="D26" s="52" t="s">
        <v>3916</v>
      </c>
      <c r="E26" s="55"/>
      <c r="F26" s="54"/>
      <c r="G26" s="52"/>
      <c r="H26" s="52"/>
      <c r="I26" s="1"/>
      <c r="J26" s="61"/>
      <c r="K26" s="61"/>
      <c r="L26" s="61"/>
      <c r="M26" s="61"/>
      <c r="N26" s="61"/>
      <c r="O26" s="61"/>
      <c r="P26" s="61"/>
      <c r="Q26" s="61"/>
      <c r="R26" s="61"/>
      <c r="S26" s="61"/>
      <c r="T26" s="61"/>
      <c r="U26" s="61"/>
      <c r="V26" s="61"/>
      <c r="W26" s="61"/>
      <c r="X26" s="61"/>
      <c r="Y26" s="61"/>
      <c r="Z26" s="61"/>
      <c r="AA26" s="61"/>
      <c r="AB26" s="61"/>
      <c r="AC26" s="61"/>
      <c r="AD26" s="61"/>
      <c r="AE26" s="61"/>
      <c r="AF26" s="61"/>
      <c r="AG26" s="61"/>
      <c r="AH26" s="61"/>
      <c r="AI26" s="61"/>
      <c r="AJ26" s="61"/>
      <c r="AK26" s="61"/>
      <c r="AL26" s="61"/>
      <c r="AM26" s="61"/>
      <c r="AN26" s="61"/>
      <c r="AO26" s="61"/>
      <c r="AP26" s="61"/>
      <c r="AQ26" s="61"/>
      <c r="AR26" s="61"/>
      <c r="AS26" s="61"/>
      <c r="AT26" s="61"/>
      <c r="AU26" s="61"/>
      <c r="AV26" s="61"/>
      <c r="AW26" s="61"/>
      <c r="AX26" s="61"/>
    </row>
    <row r="27" spans="1:50" s="60" customFormat="1" ht="90">
      <c r="A27" s="52">
        <v>11214778</v>
      </c>
      <c r="B27" s="52">
        <v>2</v>
      </c>
      <c r="C27" s="55" t="s">
        <v>2318</v>
      </c>
      <c r="D27" s="52" t="s">
        <v>3837</v>
      </c>
      <c r="E27" s="55"/>
      <c r="F27" s="54"/>
      <c r="G27" s="52"/>
      <c r="H27" s="52"/>
      <c r="I27" s="1"/>
      <c r="J27" s="61"/>
      <c r="K27" s="61"/>
      <c r="L27" s="61"/>
      <c r="M27" s="61"/>
      <c r="N27" s="61"/>
      <c r="O27" s="61"/>
      <c r="P27" s="61"/>
      <c r="Q27" s="61"/>
      <c r="R27" s="61"/>
      <c r="S27" s="61"/>
      <c r="T27" s="61"/>
      <c r="U27" s="61"/>
      <c r="V27" s="61"/>
      <c r="W27" s="61"/>
      <c r="X27" s="61"/>
      <c r="Y27" s="61"/>
      <c r="Z27" s="61"/>
      <c r="AA27" s="61"/>
      <c r="AB27" s="61"/>
      <c r="AC27" s="61"/>
      <c r="AD27" s="61"/>
      <c r="AE27" s="61"/>
      <c r="AF27" s="61"/>
      <c r="AG27" s="61"/>
      <c r="AH27" s="61"/>
      <c r="AI27" s="61"/>
      <c r="AJ27" s="61"/>
      <c r="AK27" s="61"/>
      <c r="AL27" s="61"/>
      <c r="AM27" s="61"/>
      <c r="AN27" s="61"/>
      <c r="AO27" s="61"/>
      <c r="AP27" s="61"/>
      <c r="AQ27" s="61"/>
      <c r="AR27" s="61"/>
      <c r="AS27" s="61"/>
      <c r="AT27" s="61"/>
      <c r="AU27" s="61"/>
      <c r="AV27" s="61"/>
      <c r="AW27" s="61"/>
      <c r="AX27" s="61"/>
    </row>
    <row r="28" spans="1:50" s="60" customFormat="1" ht="60">
      <c r="A28" s="52">
        <v>11214778</v>
      </c>
      <c r="B28" s="52">
        <v>3</v>
      </c>
      <c r="C28" s="55" t="s">
        <v>2319</v>
      </c>
      <c r="D28" s="52" t="s">
        <v>3327</v>
      </c>
      <c r="E28" s="55"/>
      <c r="F28" s="54"/>
      <c r="G28" s="52"/>
      <c r="H28" s="52"/>
      <c r="I28" s="1"/>
      <c r="J28" s="61"/>
      <c r="K28" s="61"/>
      <c r="L28" s="61"/>
      <c r="M28" s="61"/>
      <c r="N28" s="61"/>
      <c r="O28" s="61"/>
      <c r="P28" s="61"/>
      <c r="Q28" s="61"/>
      <c r="R28" s="61"/>
      <c r="S28" s="61"/>
      <c r="T28" s="61"/>
      <c r="U28" s="61"/>
      <c r="V28" s="61"/>
      <c r="W28" s="61"/>
      <c r="X28" s="61"/>
      <c r="Y28" s="61"/>
      <c r="Z28" s="61"/>
      <c r="AA28" s="61"/>
      <c r="AB28" s="61"/>
      <c r="AC28" s="61"/>
      <c r="AD28" s="61"/>
      <c r="AE28" s="61"/>
      <c r="AF28" s="61"/>
      <c r="AG28" s="61"/>
      <c r="AH28" s="61"/>
      <c r="AI28" s="61"/>
      <c r="AJ28" s="61"/>
      <c r="AK28" s="61"/>
      <c r="AL28" s="61"/>
      <c r="AM28" s="61"/>
      <c r="AN28" s="61"/>
      <c r="AO28" s="61"/>
      <c r="AP28" s="61"/>
      <c r="AQ28" s="61"/>
      <c r="AR28" s="61"/>
      <c r="AS28" s="61"/>
      <c r="AT28" s="61"/>
      <c r="AU28" s="61"/>
      <c r="AV28" s="61"/>
      <c r="AW28" s="61"/>
      <c r="AX28" s="61"/>
    </row>
    <row r="29" spans="1:50" s="60" customFormat="1" ht="75">
      <c r="A29" s="52">
        <v>11214778</v>
      </c>
      <c r="B29" s="52">
        <v>4</v>
      </c>
      <c r="C29" s="55" t="s">
        <v>2320</v>
      </c>
      <c r="D29" s="52" t="s">
        <v>3326</v>
      </c>
      <c r="E29" s="55"/>
      <c r="F29" s="54"/>
      <c r="G29" s="52"/>
      <c r="H29" s="52"/>
      <c r="I29" s="1"/>
      <c r="J29" s="61"/>
      <c r="K29" s="61"/>
      <c r="L29" s="61"/>
      <c r="M29" s="61"/>
      <c r="N29" s="61"/>
      <c r="O29" s="61"/>
      <c r="P29" s="61"/>
      <c r="Q29" s="61"/>
      <c r="R29" s="61"/>
      <c r="S29" s="61"/>
      <c r="T29" s="61"/>
      <c r="U29" s="61"/>
      <c r="V29" s="61"/>
      <c r="W29" s="61"/>
      <c r="X29" s="61"/>
      <c r="Y29" s="61"/>
      <c r="Z29" s="61"/>
      <c r="AA29" s="61"/>
      <c r="AB29" s="61"/>
      <c r="AC29" s="61"/>
      <c r="AD29" s="61"/>
      <c r="AE29" s="61"/>
      <c r="AF29" s="61"/>
      <c r="AG29" s="61"/>
      <c r="AH29" s="61"/>
      <c r="AI29" s="61"/>
      <c r="AJ29" s="61"/>
      <c r="AK29" s="61"/>
      <c r="AL29" s="61"/>
      <c r="AM29" s="61"/>
      <c r="AN29" s="61"/>
      <c r="AO29" s="61"/>
      <c r="AP29" s="61"/>
      <c r="AQ29" s="61"/>
      <c r="AR29" s="61"/>
      <c r="AS29" s="61"/>
      <c r="AT29" s="61"/>
      <c r="AU29" s="61"/>
      <c r="AV29" s="61"/>
      <c r="AW29" s="61"/>
      <c r="AX29" s="61"/>
    </row>
    <row r="30" spans="1:50" s="60" customFormat="1" ht="75">
      <c r="A30" s="52">
        <v>11214778</v>
      </c>
      <c r="B30" s="52">
        <v>5</v>
      </c>
      <c r="C30" s="55" t="s">
        <v>2321</v>
      </c>
      <c r="D30" s="52" t="s">
        <v>3659</v>
      </c>
      <c r="E30" s="55"/>
      <c r="F30" s="54"/>
      <c r="G30" s="52"/>
      <c r="H30" s="52"/>
      <c r="I30" s="1"/>
      <c r="J30" s="61"/>
      <c r="K30" s="61"/>
      <c r="L30" s="61"/>
      <c r="M30" s="61"/>
      <c r="N30" s="61"/>
      <c r="O30" s="61"/>
      <c r="P30" s="61"/>
      <c r="Q30" s="61"/>
      <c r="R30" s="61"/>
      <c r="S30" s="61"/>
      <c r="T30" s="61"/>
      <c r="U30" s="61"/>
      <c r="V30" s="61"/>
      <c r="W30" s="61"/>
      <c r="X30" s="61"/>
      <c r="Y30" s="61"/>
      <c r="Z30" s="61"/>
      <c r="AA30" s="61"/>
      <c r="AB30" s="61"/>
      <c r="AC30" s="61"/>
      <c r="AD30" s="61"/>
      <c r="AE30" s="61"/>
      <c r="AF30" s="61"/>
      <c r="AG30" s="61"/>
      <c r="AH30" s="61"/>
      <c r="AI30" s="61"/>
      <c r="AJ30" s="61"/>
      <c r="AK30" s="61"/>
      <c r="AL30" s="61"/>
      <c r="AM30" s="61"/>
      <c r="AN30" s="61"/>
      <c r="AO30" s="61"/>
      <c r="AP30" s="61"/>
      <c r="AQ30" s="61"/>
      <c r="AR30" s="61"/>
      <c r="AS30" s="61"/>
      <c r="AT30" s="61"/>
      <c r="AU30" s="61"/>
      <c r="AV30" s="61"/>
      <c r="AW30" s="61"/>
      <c r="AX30" s="61"/>
    </row>
    <row r="31" spans="1:50" s="60" customFormat="1" ht="75">
      <c r="A31" s="52">
        <v>11214778</v>
      </c>
      <c r="B31" s="52">
        <v>6</v>
      </c>
      <c r="C31" s="55" t="s">
        <v>2322</v>
      </c>
      <c r="D31" s="52" t="s">
        <v>3617</v>
      </c>
      <c r="E31" s="55"/>
      <c r="F31" s="54"/>
      <c r="G31" s="52"/>
      <c r="H31" s="52"/>
      <c r="I31" s="1"/>
      <c r="J31" s="61"/>
      <c r="K31" s="61"/>
      <c r="L31" s="61"/>
      <c r="M31" s="61"/>
      <c r="N31" s="61"/>
      <c r="O31" s="61"/>
      <c r="P31" s="61"/>
      <c r="Q31" s="61"/>
      <c r="R31" s="61"/>
      <c r="S31" s="61"/>
      <c r="T31" s="61"/>
      <c r="U31" s="61"/>
      <c r="V31" s="61"/>
      <c r="W31" s="61"/>
      <c r="X31" s="61"/>
      <c r="Y31" s="61"/>
      <c r="Z31" s="61"/>
      <c r="AA31" s="61"/>
      <c r="AB31" s="61"/>
      <c r="AC31" s="61"/>
      <c r="AD31" s="61"/>
      <c r="AE31" s="61"/>
      <c r="AF31" s="61"/>
      <c r="AG31" s="61"/>
      <c r="AH31" s="61"/>
      <c r="AI31" s="61"/>
      <c r="AJ31" s="61"/>
      <c r="AK31" s="61"/>
      <c r="AL31" s="61"/>
      <c r="AM31" s="61"/>
      <c r="AN31" s="61"/>
      <c r="AO31" s="61"/>
      <c r="AP31" s="61"/>
      <c r="AQ31" s="61"/>
      <c r="AR31" s="61"/>
      <c r="AS31" s="61"/>
      <c r="AT31" s="61"/>
      <c r="AU31" s="61"/>
      <c r="AV31" s="61"/>
      <c r="AW31" s="61"/>
      <c r="AX31" s="61"/>
    </row>
    <row r="32" spans="1:50" ht="45">
      <c r="A32" s="52">
        <v>11214778</v>
      </c>
      <c r="B32" s="52">
        <v>7</v>
      </c>
      <c r="C32" s="55" t="s">
        <v>2323</v>
      </c>
      <c r="D32" s="52" t="s">
        <v>3917</v>
      </c>
    </row>
    <row r="33" spans="1:50" ht="120">
      <c r="A33" s="52">
        <v>11214778</v>
      </c>
      <c r="B33" s="52">
        <v>8</v>
      </c>
      <c r="C33" s="55" t="s">
        <v>2324</v>
      </c>
      <c r="D33" s="52" t="s">
        <v>3338</v>
      </c>
    </row>
    <row r="34" spans="1:50" ht="120">
      <c r="A34" s="52">
        <v>11214778</v>
      </c>
      <c r="B34" s="52">
        <v>9</v>
      </c>
      <c r="C34" s="55" t="s">
        <v>2325</v>
      </c>
      <c r="D34" s="52" t="s">
        <v>3338</v>
      </c>
    </row>
    <row r="35" spans="1:50" ht="45">
      <c r="A35" s="52">
        <v>11214778</v>
      </c>
      <c r="B35" s="52">
        <v>10</v>
      </c>
      <c r="C35" s="55" t="s">
        <v>2326</v>
      </c>
      <c r="D35" s="52" t="s">
        <v>3369</v>
      </c>
    </row>
    <row r="36" spans="1:50" ht="60">
      <c r="A36" s="52">
        <v>11214778</v>
      </c>
      <c r="B36" s="52">
        <v>11</v>
      </c>
      <c r="C36" s="55" t="s">
        <v>2327</v>
      </c>
      <c r="D36" s="52" t="s">
        <v>3338</v>
      </c>
    </row>
    <row r="37" spans="1:50" ht="45">
      <c r="A37" s="52">
        <v>11214778</v>
      </c>
      <c r="B37" s="52">
        <v>12</v>
      </c>
      <c r="C37" s="55" t="s">
        <v>2328</v>
      </c>
      <c r="D37" s="52" t="s">
        <v>3556</v>
      </c>
    </row>
    <row r="38" spans="1:50" ht="45">
      <c r="A38" s="52">
        <v>11214778</v>
      </c>
      <c r="B38" s="52">
        <v>13</v>
      </c>
      <c r="C38" s="55" t="s">
        <v>2329</v>
      </c>
      <c r="D38" s="52" t="s">
        <v>3887</v>
      </c>
    </row>
    <row r="39" spans="1:50" ht="60">
      <c r="A39" s="52">
        <v>11214778</v>
      </c>
      <c r="B39" s="52">
        <v>14</v>
      </c>
      <c r="C39" s="55" t="s">
        <v>2330</v>
      </c>
      <c r="D39" s="52" t="s">
        <v>3600</v>
      </c>
    </row>
    <row r="40" spans="1:50" ht="75">
      <c r="A40" s="52">
        <v>11214778</v>
      </c>
      <c r="B40" s="52">
        <v>15</v>
      </c>
      <c r="C40" s="55" t="s">
        <v>2331</v>
      </c>
      <c r="D40" s="52" t="s">
        <v>3369</v>
      </c>
      <c r="E40" s="55" t="s">
        <v>2332</v>
      </c>
      <c r="F40" s="54" t="s">
        <v>3944</v>
      </c>
    </row>
    <row r="41" spans="1:50" ht="45">
      <c r="A41" s="52">
        <v>12845387</v>
      </c>
      <c r="B41" s="52">
        <v>1</v>
      </c>
      <c r="C41" s="55" t="s">
        <v>2333</v>
      </c>
      <c r="D41" s="52" t="s">
        <v>3375</v>
      </c>
    </row>
    <row r="42" spans="1:50" ht="75">
      <c r="A42" s="52">
        <v>12845387</v>
      </c>
      <c r="B42" s="52">
        <v>2</v>
      </c>
      <c r="C42" s="55" t="s">
        <v>2334</v>
      </c>
      <c r="D42" s="52" t="s">
        <v>3342</v>
      </c>
    </row>
    <row r="43" spans="1:50" ht="90">
      <c r="A43" s="52">
        <v>12845387</v>
      </c>
      <c r="B43" s="52">
        <v>3</v>
      </c>
      <c r="C43" s="55" t="s">
        <v>2335</v>
      </c>
      <c r="D43" s="52" t="s">
        <v>3910</v>
      </c>
    </row>
    <row r="44" spans="1:50" ht="45">
      <c r="A44" s="52">
        <v>12845387</v>
      </c>
      <c r="B44" s="52">
        <v>4</v>
      </c>
      <c r="C44" s="55" t="s">
        <v>2336</v>
      </c>
      <c r="D44" s="52" t="s">
        <v>3326</v>
      </c>
    </row>
    <row r="45" spans="1:50" ht="90">
      <c r="A45" s="52">
        <v>12845387</v>
      </c>
      <c r="B45" s="52">
        <v>5</v>
      </c>
      <c r="C45" s="55" t="s">
        <v>2337</v>
      </c>
      <c r="D45" s="52" t="s">
        <v>3327</v>
      </c>
    </row>
    <row r="46" spans="1:50" ht="90">
      <c r="A46" s="52">
        <v>12845387</v>
      </c>
      <c r="B46" s="52">
        <v>6</v>
      </c>
      <c r="C46" s="55" t="s">
        <v>2338</v>
      </c>
      <c r="D46" s="52" t="s">
        <v>3341</v>
      </c>
    </row>
    <row r="47" spans="1:50" ht="90">
      <c r="A47" s="52">
        <v>12845387</v>
      </c>
      <c r="B47" s="52">
        <v>7</v>
      </c>
      <c r="C47" s="55" t="s">
        <v>2339</v>
      </c>
      <c r="D47" s="52" t="s">
        <v>3368</v>
      </c>
    </row>
    <row r="48" spans="1:50" s="60" customFormat="1" ht="60">
      <c r="A48" s="52">
        <v>12845387</v>
      </c>
      <c r="B48" s="52">
        <v>8</v>
      </c>
      <c r="C48" s="55" t="s">
        <v>2340</v>
      </c>
      <c r="D48" s="52" t="s">
        <v>3918</v>
      </c>
      <c r="E48" s="55"/>
      <c r="F48" s="54"/>
      <c r="G48" s="52"/>
      <c r="H48" s="52"/>
      <c r="I48" s="1"/>
      <c r="J48" s="61"/>
      <c r="K48" s="61"/>
      <c r="L48" s="61"/>
      <c r="M48" s="61"/>
      <c r="N48" s="61"/>
      <c r="O48" s="61"/>
      <c r="P48" s="61"/>
      <c r="Q48" s="61"/>
      <c r="R48" s="61"/>
      <c r="S48" s="61"/>
      <c r="T48" s="61"/>
      <c r="U48" s="61"/>
      <c r="V48" s="61"/>
      <c r="W48" s="61"/>
      <c r="X48" s="61"/>
      <c r="Y48" s="61"/>
      <c r="Z48" s="61"/>
      <c r="AA48" s="61"/>
      <c r="AB48" s="61"/>
      <c r="AC48" s="61"/>
      <c r="AD48" s="61"/>
      <c r="AE48" s="61"/>
      <c r="AF48" s="61"/>
      <c r="AG48" s="61"/>
      <c r="AH48" s="61"/>
      <c r="AI48" s="61"/>
      <c r="AJ48" s="61"/>
      <c r="AK48" s="61"/>
      <c r="AL48" s="61"/>
      <c r="AM48" s="61"/>
      <c r="AN48" s="61"/>
      <c r="AO48" s="61"/>
      <c r="AP48" s="61"/>
      <c r="AQ48" s="61"/>
      <c r="AR48" s="61"/>
      <c r="AS48" s="61"/>
      <c r="AT48" s="61"/>
      <c r="AU48" s="61"/>
      <c r="AV48" s="61"/>
      <c r="AW48" s="61"/>
      <c r="AX48" s="61"/>
    </row>
    <row r="49" spans="1:50" s="60" customFormat="1" ht="30">
      <c r="A49" s="52">
        <v>12845387</v>
      </c>
      <c r="B49" s="52">
        <v>9</v>
      </c>
      <c r="C49" s="55" t="s">
        <v>2341</v>
      </c>
      <c r="D49" s="52" t="s">
        <v>3624</v>
      </c>
      <c r="E49" s="55"/>
      <c r="F49" s="54"/>
      <c r="G49" s="52"/>
      <c r="H49" s="52"/>
      <c r="I49" s="1"/>
      <c r="J49" s="61"/>
      <c r="K49" s="61"/>
      <c r="L49" s="61"/>
      <c r="M49" s="61"/>
      <c r="N49" s="61"/>
      <c r="O49" s="61"/>
      <c r="P49" s="61"/>
      <c r="Q49" s="61"/>
      <c r="R49" s="61"/>
      <c r="S49" s="61"/>
      <c r="T49" s="61"/>
      <c r="U49" s="61"/>
      <c r="V49" s="61"/>
      <c r="W49" s="61"/>
      <c r="X49" s="61"/>
      <c r="Y49" s="61"/>
      <c r="Z49" s="61"/>
      <c r="AA49" s="61"/>
      <c r="AB49" s="61"/>
      <c r="AC49" s="61"/>
      <c r="AD49" s="61"/>
      <c r="AE49" s="61"/>
      <c r="AF49" s="61"/>
      <c r="AG49" s="61"/>
      <c r="AH49" s="61"/>
      <c r="AI49" s="61"/>
      <c r="AJ49" s="61"/>
      <c r="AK49" s="61"/>
      <c r="AL49" s="61"/>
      <c r="AM49" s="61"/>
      <c r="AN49" s="61"/>
      <c r="AO49" s="61"/>
      <c r="AP49" s="61"/>
      <c r="AQ49" s="61"/>
      <c r="AR49" s="61"/>
      <c r="AS49" s="61"/>
      <c r="AT49" s="61"/>
      <c r="AU49" s="61"/>
      <c r="AV49" s="61"/>
      <c r="AW49" s="61"/>
      <c r="AX49" s="61"/>
    </row>
    <row r="50" spans="1:50" s="60" customFormat="1" ht="45">
      <c r="A50" s="52">
        <v>12845387</v>
      </c>
      <c r="B50" s="52">
        <v>10</v>
      </c>
      <c r="C50" s="55" t="s">
        <v>2342</v>
      </c>
      <c r="D50" s="52" t="s">
        <v>3497</v>
      </c>
      <c r="E50" s="55"/>
      <c r="F50" s="54"/>
      <c r="G50" s="52"/>
      <c r="H50" s="52"/>
      <c r="I50" s="1"/>
      <c r="J50" s="61"/>
      <c r="K50" s="61"/>
      <c r="L50" s="61"/>
      <c r="M50" s="61"/>
      <c r="N50" s="61"/>
      <c r="O50" s="61"/>
      <c r="P50" s="61"/>
      <c r="Q50" s="61"/>
      <c r="R50" s="61"/>
      <c r="S50" s="61"/>
      <c r="T50" s="61"/>
      <c r="U50" s="61"/>
      <c r="V50" s="61"/>
      <c r="W50" s="61"/>
      <c r="X50" s="61"/>
      <c r="Y50" s="61"/>
      <c r="Z50" s="61"/>
      <c r="AA50" s="61"/>
      <c r="AB50" s="61"/>
      <c r="AC50" s="61"/>
      <c r="AD50" s="61"/>
      <c r="AE50" s="61"/>
      <c r="AF50" s="61"/>
      <c r="AG50" s="61"/>
      <c r="AH50" s="61"/>
      <c r="AI50" s="61"/>
      <c r="AJ50" s="61"/>
      <c r="AK50" s="61"/>
      <c r="AL50" s="61"/>
      <c r="AM50" s="61"/>
      <c r="AN50" s="61"/>
      <c r="AO50" s="61"/>
      <c r="AP50" s="61"/>
      <c r="AQ50" s="61"/>
      <c r="AR50" s="61"/>
      <c r="AS50" s="61"/>
      <c r="AT50" s="61"/>
      <c r="AU50" s="61"/>
      <c r="AV50" s="61"/>
      <c r="AW50" s="61"/>
      <c r="AX50" s="61"/>
    </row>
    <row r="51" spans="1:50" s="60" customFormat="1" ht="135">
      <c r="A51" s="52">
        <v>12845387</v>
      </c>
      <c r="B51" s="52">
        <v>11</v>
      </c>
      <c r="C51" s="55" t="s">
        <v>2343</v>
      </c>
      <c r="D51" s="52" t="s">
        <v>3417</v>
      </c>
      <c r="E51" s="55" t="s">
        <v>2344</v>
      </c>
      <c r="F51" s="54" t="s">
        <v>3945</v>
      </c>
      <c r="G51" s="52"/>
      <c r="H51" s="52"/>
      <c r="I51" s="1"/>
      <c r="J51" s="61"/>
      <c r="K51" s="61"/>
      <c r="L51" s="61"/>
      <c r="M51" s="61"/>
      <c r="N51" s="61"/>
      <c r="O51" s="61"/>
      <c r="P51" s="61"/>
      <c r="Q51" s="61"/>
      <c r="R51" s="61"/>
      <c r="S51" s="61"/>
      <c r="T51" s="61"/>
      <c r="U51" s="61"/>
      <c r="V51" s="61"/>
      <c r="W51" s="61"/>
      <c r="X51" s="61"/>
      <c r="Y51" s="61"/>
      <c r="Z51" s="61"/>
      <c r="AA51" s="61"/>
      <c r="AB51" s="61"/>
      <c r="AC51" s="61"/>
      <c r="AD51" s="61"/>
      <c r="AE51" s="61"/>
      <c r="AF51" s="61"/>
      <c r="AG51" s="61"/>
      <c r="AH51" s="61"/>
      <c r="AI51" s="61"/>
      <c r="AJ51" s="61"/>
      <c r="AK51" s="61"/>
      <c r="AL51" s="61"/>
      <c r="AM51" s="61"/>
      <c r="AN51" s="61"/>
      <c r="AO51" s="61"/>
      <c r="AP51" s="61"/>
      <c r="AQ51" s="61"/>
      <c r="AR51" s="61"/>
      <c r="AS51" s="61"/>
      <c r="AT51" s="61"/>
      <c r="AU51" s="61"/>
      <c r="AV51" s="61"/>
      <c r="AW51" s="61"/>
      <c r="AX51" s="61"/>
    </row>
    <row r="52" spans="1:50" s="60" customFormat="1" ht="75">
      <c r="A52" s="52">
        <v>15001969</v>
      </c>
      <c r="B52" s="52">
        <v>1</v>
      </c>
      <c r="C52" s="55" t="s">
        <v>2345</v>
      </c>
      <c r="D52" s="52" t="s">
        <v>3911</v>
      </c>
      <c r="E52" s="55"/>
      <c r="F52" s="54"/>
      <c r="G52" s="52"/>
      <c r="H52" s="52"/>
      <c r="I52" s="1"/>
      <c r="J52" s="61"/>
      <c r="K52" s="61"/>
      <c r="L52" s="61"/>
      <c r="M52" s="61"/>
      <c r="N52" s="61"/>
      <c r="O52" s="61"/>
      <c r="P52" s="61"/>
      <c r="Q52" s="61"/>
      <c r="R52" s="61"/>
      <c r="S52" s="61"/>
      <c r="T52" s="61"/>
      <c r="U52" s="61"/>
      <c r="V52" s="61"/>
      <c r="W52" s="61"/>
      <c r="X52" s="61"/>
      <c r="Y52" s="61"/>
      <c r="Z52" s="61"/>
      <c r="AA52" s="61"/>
      <c r="AB52" s="61"/>
      <c r="AC52" s="61"/>
      <c r="AD52" s="61"/>
      <c r="AE52" s="61"/>
      <c r="AF52" s="61"/>
      <c r="AG52" s="61"/>
      <c r="AH52" s="61"/>
      <c r="AI52" s="61"/>
      <c r="AJ52" s="61"/>
      <c r="AK52" s="61"/>
      <c r="AL52" s="61"/>
      <c r="AM52" s="61"/>
      <c r="AN52" s="61"/>
      <c r="AO52" s="61"/>
      <c r="AP52" s="61"/>
      <c r="AQ52" s="61"/>
      <c r="AR52" s="61"/>
      <c r="AS52" s="61"/>
      <c r="AT52" s="61"/>
      <c r="AU52" s="61"/>
      <c r="AV52" s="61"/>
      <c r="AW52" s="61"/>
      <c r="AX52" s="61"/>
    </row>
    <row r="53" spans="1:50" s="60" customFormat="1" ht="75">
      <c r="A53" s="52">
        <v>15001969</v>
      </c>
      <c r="B53" s="52">
        <v>2</v>
      </c>
      <c r="C53" s="55" t="s">
        <v>2346</v>
      </c>
      <c r="D53" s="52" t="s">
        <v>3470</v>
      </c>
      <c r="E53" s="55"/>
      <c r="F53" s="54"/>
      <c r="G53" s="52"/>
      <c r="H53" s="52"/>
      <c r="I53" s="1"/>
      <c r="J53" s="61"/>
      <c r="K53" s="61"/>
      <c r="L53" s="61"/>
      <c r="M53" s="61"/>
      <c r="N53" s="61"/>
      <c r="O53" s="61"/>
      <c r="P53" s="61"/>
      <c r="Q53" s="61"/>
      <c r="R53" s="61"/>
      <c r="S53" s="61"/>
      <c r="T53" s="61"/>
      <c r="U53" s="61"/>
      <c r="V53" s="61"/>
      <c r="W53" s="61"/>
      <c r="X53" s="61"/>
      <c r="Y53" s="61"/>
      <c r="Z53" s="61"/>
      <c r="AA53" s="61"/>
      <c r="AB53" s="61"/>
      <c r="AC53" s="61"/>
      <c r="AD53" s="61"/>
      <c r="AE53" s="61"/>
      <c r="AF53" s="61"/>
      <c r="AG53" s="61"/>
      <c r="AH53" s="61"/>
      <c r="AI53" s="61"/>
      <c r="AJ53" s="61"/>
      <c r="AK53" s="61"/>
      <c r="AL53" s="61"/>
      <c r="AM53" s="61"/>
      <c r="AN53" s="61"/>
      <c r="AO53" s="61"/>
      <c r="AP53" s="61"/>
      <c r="AQ53" s="61"/>
      <c r="AR53" s="61"/>
      <c r="AS53" s="61"/>
      <c r="AT53" s="61"/>
      <c r="AU53" s="61"/>
      <c r="AV53" s="61"/>
      <c r="AW53" s="61"/>
      <c r="AX53" s="61"/>
    </row>
    <row r="54" spans="1:50" s="60" customFormat="1" ht="60">
      <c r="A54" s="52">
        <v>15001969</v>
      </c>
      <c r="B54" s="52">
        <v>3</v>
      </c>
      <c r="C54" s="55" t="s">
        <v>2347</v>
      </c>
      <c r="D54" s="52" t="s">
        <v>3910</v>
      </c>
      <c r="E54" s="55"/>
      <c r="F54" s="54"/>
      <c r="G54" s="52"/>
      <c r="H54" s="52"/>
      <c r="I54" s="1"/>
      <c r="J54" s="61"/>
      <c r="K54" s="61"/>
      <c r="L54" s="61"/>
      <c r="M54" s="61"/>
      <c r="N54" s="61"/>
      <c r="O54" s="61"/>
      <c r="P54" s="61"/>
      <c r="Q54" s="61"/>
      <c r="R54" s="61"/>
      <c r="S54" s="61"/>
      <c r="T54" s="61"/>
      <c r="U54" s="61"/>
      <c r="V54" s="61"/>
      <c r="W54" s="61"/>
      <c r="X54" s="61"/>
      <c r="Y54" s="61"/>
      <c r="Z54" s="61"/>
      <c r="AA54" s="61"/>
      <c r="AB54" s="61"/>
      <c r="AC54" s="61"/>
      <c r="AD54" s="61"/>
      <c r="AE54" s="61"/>
      <c r="AF54" s="61"/>
      <c r="AG54" s="61"/>
      <c r="AH54" s="61"/>
      <c r="AI54" s="61"/>
      <c r="AJ54" s="61"/>
      <c r="AK54" s="61"/>
      <c r="AL54" s="61"/>
      <c r="AM54" s="61"/>
      <c r="AN54" s="61"/>
      <c r="AO54" s="61"/>
      <c r="AP54" s="61"/>
      <c r="AQ54" s="61"/>
      <c r="AR54" s="61"/>
      <c r="AS54" s="61"/>
      <c r="AT54" s="61"/>
      <c r="AU54" s="61"/>
      <c r="AV54" s="61"/>
      <c r="AW54" s="61"/>
      <c r="AX54" s="61"/>
    </row>
    <row r="55" spans="1:50" s="60" customFormat="1" ht="90">
      <c r="A55" s="52">
        <v>15001969</v>
      </c>
      <c r="B55" s="52">
        <v>4</v>
      </c>
      <c r="C55" s="55" t="s">
        <v>2348</v>
      </c>
      <c r="D55" s="52" t="s">
        <v>3327</v>
      </c>
      <c r="E55" s="55"/>
      <c r="F55" s="54"/>
      <c r="G55" s="52"/>
      <c r="H55" s="52"/>
      <c r="I55" s="1"/>
      <c r="J55" s="61"/>
      <c r="K55" s="61"/>
      <c r="L55" s="61"/>
      <c r="M55" s="61"/>
      <c r="N55" s="61"/>
      <c r="O55" s="61"/>
      <c r="P55" s="61"/>
      <c r="Q55" s="61"/>
      <c r="R55" s="61"/>
      <c r="S55" s="61"/>
      <c r="T55" s="61"/>
      <c r="U55" s="61"/>
      <c r="V55" s="61"/>
      <c r="W55" s="61"/>
      <c r="X55" s="61"/>
      <c r="Y55" s="61"/>
      <c r="Z55" s="61"/>
      <c r="AA55" s="61"/>
      <c r="AB55" s="61"/>
      <c r="AC55" s="61"/>
      <c r="AD55" s="61"/>
      <c r="AE55" s="61"/>
      <c r="AF55" s="61"/>
      <c r="AG55" s="61"/>
      <c r="AH55" s="61"/>
      <c r="AI55" s="61"/>
      <c r="AJ55" s="61"/>
      <c r="AK55" s="61"/>
      <c r="AL55" s="61"/>
      <c r="AM55" s="61"/>
      <c r="AN55" s="61"/>
      <c r="AO55" s="61"/>
      <c r="AP55" s="61"/>
      <c r="AQ55" s="61"/>
      <c r="AR55" s="61"/>
      <c r="AS55" s="61"/>
      <c r="AT55" s="61"/>
      <c r="AU55" s="61"/>
      <c r="AV55" s="61"/>
      <c r="AW55" s="61"/>
      <c r="AX55" s="61"/>
    </row>
    <row r="56" spans="1:50" s="60" customFormat="1" ht="90">
      <c r="A56" s="52">
        <v>15001969</v>
      </c>
      <c r="B56" s="52">
        <v>5</v>
      </c>
      <c r="C56" s="55" t="s">
        <v>2349</v>
      </c>
      <c r="D56" s="52" t="s">
        <v>3326</v>
      </c>
      <c r="E56" s="55"/>
      <c r="F56" s="54"/>
      <c r="G56" s="52"/>
      <c r="H56" s="52"/>
      <c r="I56" s="1"/>
      <c r="J56" s="61"/>
      <c r="K56" s="61"/>
      <c r="L56" s="61"/>
      <c r="M56" s="61"/>
      <c r="N56" s="61"/>
      <c r="O56" s="61"/>
      <c r="P56" s="61"/>
      <c r="Q56" s="61"/>
      <c r="R56" s="61"/>
      <c r="S56" s="61"/>
      <c r="T56" s="61"/>
      <c r="U56" s="61"/>
      <c r="V56" s="61"/>
      <c r="W56" s="61"/>
      <c r="X56" s="61"/>
      <c r="Y56" s="61"/>
      <c r="Z56" s="61"/>
      <c r="AA56" s="61"/>
      <c r="AB56" s="61"/>
      <c r="AC56" s="61"/>
      <c r="AD56" s="61"/>
      <c r="AE56" s="61"/>
      <c r="AF56" s="61"/>
      <c r="AG56" s="61"/>
      <c r="AH56" s="61"/>
      <c r="AI56" s="61"/>
      <c r="AJ56" s="61"/>
      <c r="AK56" s="61"/>
      <c r="AL56" s="61"/>
      <c r="AM56" s="61"/>
      <c r="AN56" s="61"/>
      <c r="AO56" s="61"/>
      <c r="AP56" s="61"/>
      <c r="AQ56" s="61"/>
      <c r="AR56" s="61"/>
      <c r="AS56" s="61"/>
      <c r="AT56" s="61"/>
      <c r="AU56" s="61"/>
      <c r="AV56" s="61"/>
      <c r="AW56" s="61"/>
      <c r="AX56" s="61"/>
    </row>
    <row r="57" spans="1:50" s="60" customFormat="1" ht="60">
      <c r="A57" s="52">
        <v>15001969</v>
      </c>
      <c r="B57" s="52">
        <v>6</v>
      </c>
      <c r="C57" s="55" t="s">
        <v>2350</v>
      </c>
      <c r="D57" s="52" t="s">
        <v>3326</v>
      </c>
      <c r="E57" s="55"/>
      <c r="F57" s="54"/>
      <c r="G57" s="52"/>
      <c r="H57" s="52"/>
      <c r="I57" s="1"/>
      <c r="J57" s="61"/>
      <c r="K57" s="61"/>
      <c r="L57" s="61"/>
      <c r="M57" s="61"/>
      <c r="N57" s="61"/>
      <c r="O57" s="61"/>
      <c r="P57" s="61"/>
      <c r="Q57" s="61"/>
      <c r="R57" s="61"/>
      <c r="S57" s="61"/>
      <c r="T57" s="61"/>
      <c r="U57" s="61"/>
      <c r="V57" s="61"/>
      <c r="W57" s="61"/>
      <c r="X57" s="61"/>
      <c r="Y57" s="61"/>
      <c r="Z57" s="61"/>
      <c r="AA57" s="61"/>
      <c r="AB57" s="61"/>
      <c r="AC57" s="61"/>
      <c r="AD57" s="61"/>
      <c r="AE57" s="61"/>
      <c r="AF57" s="61"/>
      <c r="AG57" s="61"/>
      <c r="AH57" s="61"/>
      <c r="AI57" s="61"/>
      <c r="AJ57" s="61"/>
      <c r="AK57" s="61"/>
      <c r="AL57" s="61"/>
      <c r="AM57" s="61"/>
      <c r="AN57" s="61"/>
      <c r="AO57" s="61"/>
      <c r="AP57" s="61"/>
      <c r="AQ57" s="61"/>
      <c r="AR57" s="61"/>
      <c r="AS57" s="61"/>
      <c r="AT57" s="61"/>
      <c r="AU57" s="61"/>
      <c r="AV57" s="61"/>
      <c r="AW57" s="61"/>
      <c r="AX57" s="61"/>
    </row>
    <row r="58" spans="1:50" s="60" customFormat="1" ht="60">
      <c r="A58" s="52">
        <v>15001969</v>
      </c>
      <c r="B58" s="52">
        <v>7</v>
      </c>
      <c r="C58" s="55" t="s">
        <v>2351</v>
      </c>
      <c r="D58" s="52" t="s">
        <v>3341</v>
      </c>
      <c r="E58" s="55"/>
      <c r="F58" s="54"/>
      <c r="G58" s="52"/>
      <c r="H58" s="52"/>
      <c r="I58" s="1"/>
      <c r="J58" s="61"/>
      <c r="K58" s="61"/>
      <c r="L58" s="61"/>
      <c r="M58" s="61"/>
      <c r="N58" s="61"/>
      <c r="O58" s="61"/>
      <c r="P58" s="61"/>
      <c r="Q58" s="61"/>
      <c r="R58" s="61"/>
      <c r="S58" s="61"/>
      <c r="T58" s="61"/>
      <c r="U58" s="61"/>
      <c r="V58" s="61"/>
      <c r="W58" s="61"/>
      <c r="X58" s="61"/>
      <c r="Y58" s="61"/>
      <c r="Z58" s="61"/>
      <c r="AA58" s="61"/>
      <c r="AB58" s="61"/>
      <c r="AC58" s="61"/>
      <c r="AD58" s="61"/>
      <c r="AE58" s="61"/>
      <c r="AF58" s="61"/>
      <c r="AG58" s="61"/>
      <c r="AH58" s="61"/>
      <c r="AI58" s="61"/>
      <c r="AJ58" s="61"/>
      <c r="AK58" s="61"/>
      <c r="AL58" s="61"/>
      <c r="AM58" s="61"/>
      <c r="AN58" s="61"/>
      <c r="AO58" s="61"/>
      <c r="AP58" s="61"/>
      <c r="AQ58" s="61"/>
      <c r="AR58" s="61"/>
      <c r="AS58" s="61"/>
      <c r="AT58" s="61"/>
      <c r="AU58" s="61"/>
      <c r="AV58" s="61"/>
      <c r="AW58" s="61"/>
      <c r="AX58" s="61"/>
    </row>
    <row r="59" spans="1:50" s="60" customFormat="1" ht="45">
      <c r="A59" s="52">
        <v>15001969</v>
      </c>
      <c r="B59" s="52">
        <v>8</v>
      </c>
      <c r="C59" s="55" t="s">
        <v>2352</v>
      </c>
      <c r="D59" s="52" t="s">
        <v>3332</v>
      </c>
      <c r="E59" s="55"/>
      <c r="F59" s="54"/>
      <c r="G59" s="52"/>
      <c r="H59" s="52"/>
      <c r="I59" s="1"/>
      <c r="J59" s="61"/>
      <c r="K59" s="61"/>
      <c r="L59" s="61"/>
      <c r="M59" s="61"/>
      <c r="N59" s="61"/>
      <c r="O59" s="61"/>
      <c r="P59" s="61"/>
      <c r="Q59" s="61"/>
      <c r="R59" s="61"/>
      <c r="S59" s="61"/>
      <c r="T59" s="61"/>
      <c r="U59" s="61"/>
      <c r="V59" s="61"/>
      <c r="W59" s="61"/>
      <c r="X59" s="61"/>
      <c r="Y59" s="61"/>
      <c r="Z59" s="61"/>
      <c r="AA59" s="61"/>
      <c r="AB59" s="61"/>
      <c r="AC59" s="61"/>
      <c r="AD59" s="61"/>
      <c r="AE59" s="61"/>
      <c r="AF59" s="61"/>
      <c r="AG59" s="61"/>
      <c r="AH59" s="61"/>
      <c r="AI59" s="61"/>
      <c r="AJ59" s="61"/>
      <c r="AK59" s="61"/>
      <c r="AL59" s="61"/>
      <c r="AM59" s="61"/>
      <c r="AN59" s="61"/>
      <c r="AO59" s="61"/>
      <c r="AP59" s="61"/>
      <c r="AQ59" s="61"/>
      <c r="AR59" s="61"/>
      <c r="AS59" s="61"/>
      <c r="AT59" s="61"/>
      <c r="AU59" s="61"/>
      <c r="AV59" s="61"/>
      <c r="AW59" s="61"/>
      <c r="AX59" s="61"/>
    </row>
    <row r="60" spans="1:50" s="60" customFormat="1" ht="90">
      <c r="A60" s="52">
        <v>15001969</v>
      </c>
      <c r="B60" s="52">
        <v>9</v>
      </c>
      <c r="C60" s="55" t="s">
        <v>2353</v>
      </c>
      <c r="D60" s="52" t="s">
        <v>3347</v>
      </c>
      <c r="E60" s="55"/>
      <c r="F60" s="54"/>
      <c r="G60" s="52"/>
      <c r="H60" s="52"/>
      <c r="I60" s="1"/>
      <c r="J60" s="61"/>
      <c r="K60" s="61"/>
      <c r="L60" s="61"/>
      <c r="M60" s="61"/>
      <c r="N60" s="61"/>
      <c r="O60" s="61"/>
      <c r="P60" s="61"/>
      <c r="Q60" s="61"/>
      <c r="R60" s="61"/>
      <c r="S60" s="61"/>
      <c r="T60" s="61"/>
      <c r="U60" s="61"/>
      <c r="V60" s="61"/>
      <c r="W60" s="61"/>
      <c r="X60" s="61"/>
      <c r="Y60" s="61"/>
      <c r="Z60" s="61"/>
      <c r="AA60" s="61"/>
      <c r="AB60" s="61"/>
      <c r="AC60" s="61"/>
      <c r="AD60" s="61"/>
      <c r="AE60" s="61"/>
      <c r="AF60" s="61"/>
      <c r="AG60" s="61"/>
      <c r="AH60" s="61"/>
      <c r="AI60" s="61"/>
      <c r="AJ60" s="61"/>
      <c r="AK60" s="61"/>
      <c r="AL60" s="61"/>
      <c r="AM60" s="61"/>
      <c r="AN60" s="61"/>
      <c r="AO60" s="61"/>
      <c r="AP60" s="61"/>
      <c r="AQ60" s="61"/>
      <c r="AR60" s="61"/>
      <c r="AS60" s="61"/>
      <c r="AT60" s="61"/>
      <c r="AU60" s="61"/>
      <c r="AV60" s="61"/>
      <c r="AW60" s="61"/>
      <c r="AX60" s="61"/>
    </row>
    <row r="61" spans="1:50" s="60" customFormat="1" ht="90">
      <c r="A61" s="52">
        <v>15001969</v>
      </c>
      <c r="B61" s="52">
        <v>10</v>
      </c>
      <c r="C61" s="55" t="s">
        <v>2354</v>
      </c>
      <c r="D61" s="52" t="s">
        <v>3338</v>
      </c>
      <c r="E61" s="55"/>
      <c r="F61" s="54"/>
      <c r="G61" s="52"/>
      <c r="H61" s="52"/>
      <c r="I61" s="1"/>
      <c r="J61" s="61"/>
      <c r="K61" s="61"/>
      <c r="L61" s="61"/>
      <c r="M61" s="61"/>
      <c r="N61" s="61"/>
      <c r="O61" s="61"/>
      <c r="P61" s="61"/>
      <c r="Q61" s="61"/>
      <c r="R61" s="61"/>
      <c r="S61" s="61"/>
      <c r="T61" s="61"/>
      <c r="U61" s="61"/>
      <c r="V61" s="61"/>
      <c r="W61" s="61"/>
      <c r="X61" s="61"/>
      <c r="Y61" s="61"/>
      <c r="Z61" s="61"/>
      <c r="AA61" s="61"/>
      <c r="AB61" s="61"/>
      <c r="AC61" s="61"/>
      <c r="AD61" s="61"/>
      <c r="AE61" s="61"/>
      <c r="AF61" s="61"/>
      <c r="AG61" s="61"/>
      <c r="AH61" s="61"/>
      <c r="AI61" s="61"/>
      <c r="AJ61" s="61"/>
      <c r="AK61" s="61"/>
      <c r="AL61" s="61"/>
      <c r="AM61" s="61"/>
      <c r="AN61" s="61"/>
      <c r="AO61" s="61"/>
      <c r="AP61" s="61"/>
      <c r="AQ61" s="61"/>
      <c r="AR61" s="61"/>
      <c r="AS61" s="61"/>
      <c r="AT61" s="61"/>
      <c r="AU61" s="61"/>
      <c r="AV61" s="61"/>
      <c r="AW61" s="61"/>
      <c r="AX61" s="61"/>
    </row>
    <row r="62" spans="1:50" s="60" customFormat="1" ht="45">
      <c r="A62" s="52">
        <v>15001969</v>
      </c>
      <c r="B62" s="52">
        <v>11</v>
      </c>
      <c r="C62" s="55" t="s">
        <v>2355</v>
      </c>
      <c r="D62" s="52" t="s">
        <v>3347</v>
      </c>
      <c r="E62" s="55"/>
      <c r="F62" s="54"/>
      <c r="G62" s="52"/>
      <c r="H62" s="52"/>
      <c r="I62" s="1"/>
      <c r="J62" s="61"/>
      <c r="K62" s="61"/>
      <c r="L62" s="61"/>
      <c r="M62" s="61"/>
      <c r="N62" s="61"/>
      <c r="O62" s="61"/>
      <c r="P62" s="61"/>
      <c r="Q62" s="61"/>
      <c r="R62" s="61"/>
      <c r="S62" s="61"/>
      <c r="T62" s="61"/>
      <c r="U62" s="61"/>
      <c r="V62" s="61"/>
      <c r="W62" s="61"/>
      <c r="X62" s="61"/>
      <c r="Y62" s="61"/>
      <c r="Z62" s="61"/>
      <c r="AA62" s="61"/>
      <c r="AB62" s="61"/>
      <c r="AC62" s="61"/>
      <c r="AD62" s="61"/>
      <c r="AE62" s="61"/>
      <c r="AF62" s="61"/>
      <c r="AG62" s="61"/>
      <c r="AH62" s="61"/>
      <c r="AI62" s="61"/>
      <c r="AJ62" s="61"/>
      <c r="AK62" s="61"/>
      <c r="AL62" s="61"/>
      <c r="AM62" s="61"/>
      <c r="AN62" s="61"/>
      <c r="AO62" s="61"/>
      <c r="AP62" s="61"/>
      <c r="AQ62" s="61"/>
      <c r="AR62" s="61"/>
      <c r="AS62" s="61"/>
      <c r="AT62" s="61"/>
      <c r="AU62" s="61"/>
      <c r="AV62" s="61"/>
      <c r="AW62" s="61"/>
      <c r="AX62" s="61"/>
    </row>
    <row r="63" spans="1:50" s="60" customFormat="1" ht="45">
      <c r="A63" s="52">
        <v>15001969</v>
      </c>
      <c r="B63" s="52">
        <v>12</v>
      </c>
      <c r="C63" s="55" t="s">
        <v>2356</v>
      </c>
      <c r="D63" s="52" t="s">
        <v>3600</v>
      </c>
      <c r="E63" s="55"/>
      <c r="F63" s="54"/>
      <c r="G63" s="52"/>
      <c r="H63" s="52"/>
      <c r="I63" s="1"/>
      <c r="J63" s="61"/>
      <c r="K63" s="61"/>
      <c r="L63" s="61"/>
      <c r="M63" s="61"/>
      <c r="N63" s="61"/>
      <c r="O63" s="61"/>
      <c r="P63" s="61"/>
      <c r="Q63" s="61"/>
      <c r="R63" s="61"/>
      <c r="S63" s="61"/>
      <c r="T63" s="61"/>
      <c r="U63" s="61"/>
      <c r="V63" s="61"/>
      <c r="W63" s="61"/>
      <c r="X63" s="61"/>
      <c r="Y63" s="61"/>
      <c r="Z63" s="61"/>
      <c r="AA63" s="61"/>
      <c r="AB63" s="61"/>
      <c r="AC63" s="61"/>
      <c r="AD63" s="61"/>
      <c r="AE63" s="61"/>
      <c r="AF63" s="61"/>
      <c r="AG63" s="61"/>
      <c r="AH63" s="61"/>
      <c r="AI63" s="61"/>
      <c r="AJ63" s="61"/>
      <c r="AK63" s="61"/>
      <c r="AL63" s="61"/>
      <c r="AM63" s="61"/>
      <c r="AN63" s="61"/>
      <c r="AO63" s="61"/>
      <c r="AP63" s="61"/>
      <c r="AQ63" s="61"/>
      <c r="AR63" s="61"/>
      <c r="AS63" s="61"/>
      <c r="AT63" s="61"/>
      <c r="AU63" s="61"/>
      <c r="AV63" s="61"/>
      <c r="AW63" s="61"/>
      <c r="AX63" s="61"/>
    </row>
    <row r="64" spans="1:50" s="61" customFormat="1" ht="60">
      <c r="A64" s="52">
        <v>15001969</v>
      </c>
      <c r="B64" s="52">
        <v>13</v>
      </c>
      <c r="C64" s="55" t="s">
        <v>2357</v>
      </c>
      <c r="D64" s="52" t="s">
        <v>3911</v>
      </c>
      <c r="E64" s="55" t="s">
        <v>2358</v>
      </c>
      <c r="F64" s="54" t="s">
        <v>3563</v>
      </c>
      <c r="G64" s="52"/>
      <c r="H64" s="52"/>
      <c r="I64" s="1"/>
    </row>
    <row r="65" spans="1:9" s="61" customFormat="1" ht="75">
      <c r="A65" s="52">
        <v>15001969</v>
      </c>
      <c r="B65" s="52">
        <v>14</v>
      </c>
      <c r="C65" s="55" t="s">
        <v>2359</v>
      </c>
      <c r="D65" s="52" t="s">
        <v>3530</v>
      </c>
      <c r="E65" s="55"/>
      <c r="F65" s="54"/>
      <c r="G65" s="52"/>
      <c r="H65" s="52"/>
      <c r="I65" s="1"/>
    </row>
    <row r="66" spans="1:9" s="61" customFormat="1" ht="135">
      <c r="A66" s="52">
        <v>15001969</v>
      </c>
      <c r="B66" s="52">
        <v>15</v>
      </c>
      <c r="C66" s="55" t="s">
        <v>2360</v>
      </c>
      <c r="D66" s="52" t="s">
        <v>3381</v>
      </c>
      <c r="E66" s="62" t="s">
        <v>2361</v>
      </c>
      <c r="F66" s="52" t="s">
        <v>3564</v>
      </c>
      <c r="G66" s="55" t="s">
        <v>2362</v>
      </c>
      <c r="H66" s="54" t="s">
        <v>3569</v>
      </c>
      <c r="I66" s="1"/>
    </row>
    <row r="67" spans="1:9" s="61" customFormat="1" ht="90">
      <c r="A67" s="52">
        <v>15151167</v>
      </c>
      <c r="B67" s="52">
        <v>1</v>
      </c>
      <c r="C67" s="55" t="s">
        <v>2363</v>
      </c>
      <c r="D67" s="52" t="s">
        <v>3375</v>
      </c>
      <c r="E67" s="55"/>
      <c r="F67" s="54"/>
      <c r="G67" s="52"/>
      <c r="H67" s="52"/>
      <c r="I67" s="1"/>
    </row>
    <row r="68" spans="1:9" s="61" customFormat="1" ht="90">
      <c r="A68" s="52">
        <v>15151167</v>
      </c>
      <c r="B68" s="52">
        <v>2</v>
      </c>
      <c r="C68" s="55" t="s">
        <v>2364</v>
      </c>
      <c r="D68" s="52" t="s">
        <v>3440</v>
      </c>
      <c r="E68" s="55"/>
      <c r="F68" s="54"/>
      <c r="G68" s="52"/>
      <c r="H68" s="52"/>
      <c r="I68" s="1"/>
    </row>
    <row r="69" spans="1:9" s="61" customFormat="1" ht="45">
      <c r="A69" s="52">
        <v>15151167</v>
      </c>
      <c r="B69" s="52">
        <v>3</v>
      </c>
      <c r="C69" s="55" t="s">
        <v>2365</v>
      </c>
      <c r="D69" s="52" t="s">
        <v>3345</v>
      </c>
      <c r="E69" s="55"/>
      <c r="F69" s="54"/>
      <c r="G69" s="52"/>
      <c r="H69" s="52"/>
      <c r="I69" s="1"/>
    </row>
    <row r="70" spans="1:9" s="61" customFormat="1" ht="60">
      <c r="A70" s="52">
        <v>15151167</v>
      </c>
      <c r="B70" s="52">
        <v>4</v>
      </c>
      <c r="C70" s="55" t="s">
        <v>2366</v>
      </c>
      <c r="D70" s="52" t="s">
        <v>3531</v>
      </c>
      <c r="E70" s="55"/>
      <c r="F70" s="54"/>
      <c r="G70" s="52"/>
      <c r="H70" s="52"/>
      <c r="I70" s="1"/>
    </row>
    <row r="71" spans="1:9" s="61" customFormat="1" ht="60">
      <c r="A71" s="52">
        <v>15151167</v>
      </c>
      <c r="B71" s="52">
        <v>5</v>
      </c>
      <c r="C71" s="55" t="s">
        <v>2367</v>
      </c>
      <c r="D71" s="52" t="s">
        <v>3327</v>
      </c>
      <c r="E71" s="55"/>
      <c r="F71" s="54"/>
      <c r="G71" s="52"/>
      <c r="H71" s="52"/>
      <c r="I71" s="1"/>
    </row>
    <row r="72" spans="1:9" s="61" customFormat="1" ht="30">
      <c r="A72" s="52">
        <v>15151167</v>
      </c>
      <c r="B72" s="52">
        <v>6</v>
      </c>
      <c r="C72" s="55" t="s">
        <v>2368</v>
      </c>
      <c r="D72" s="52" t="s">
        <v>3649</v>
      </c>
      <c r="E72" s="55"/>
      <c r="F72" s="54"/>
      <c r="G72" s="52"/>
      <c r="H72" s="52"/>
      <c r="I72" s="1"/>
    </row>
    <row r="73" spans="1:9" s="61" customFormat="1" ht="120">
      <c r="A73" s="52">
        <v>15151167</v>
      </c>
      <c r="B73" s="52">
        <v>7</v>
      </c>
      <c r="C73" s="55" t="s">
        <v>2369</v>
      </c>
      <c r="D73" s="52" t="s">
        <v>3326</v>
      </c>
      <c r="E73" s="55"/>
      <c r="F73" s="54"/>
      <c r="G73" s="52"/>
      <c r="H73" s="52"/>
      <c r="I73" s="1"/>
    </row>
    <row r="74" spans="1:9" s="61" customFormat="1" ht="60">
      <c r="A74" s="52">
        <v>15151167</v>
      </c>
      <c r="B74" s="52">
        <v>8</v>
      </c>
      <c r="C74" s="55" t="s">
        <v>2370</v>
      </c>
      <c r="D74" s="52" t="s">
        <v>3659</v>
      </c>
      <c r="E74" s="55"/>
      <c r="F74" s="54"/>
      <c r="G74" s="52"/>
      <c r="H74" s="52"/>
      <c r="I74" s="1"/>
    </row>
    <row r="75" spans="1:9" s="61" customFormat="1" ht="60">
      <c r="A75" s="52">
        <v>15151167</v>
      </c>
      <c r="B75" s="52">
        <v>9</v>
      </c>
      <c r="C75" s="55" t="s">
        <v>2371</v>
      </c>
      <c r="D75" s="52" t="s">
        <v>3532</v>
      </c>
      <c r="E75" s="55"/>
      <c r="F75" s="54"/>
      <c r="G75" s="52"/>
      <c r="H75" s="52"/>
      <c r="I75" s="1"/>
    </row>
    <row r="76" spans="1:9" s="61" customFormat="1" ht="90">
      <c r="A76" s="52">
        <v>15151167</v>
      </c>
      <c r="B76" s="52">
        <v>10</v>
      </c>
      <c r="C76" s="55" t="s">
        <v>2372</v>
      </c>
      <c r="D76" s="52" t="s">
        <v>3918</v>
      </c>
      <c r="E76" s="55"/>
      <c r="F76" s="54"/>
      <c r="G76" s="52"/>
      <c r="H76" s="52"/>
      <c r="I76" s="1"/>
    </row>
    <row r="77" spans="1:9" s="61" customFormat="1" ht="90">
      <c r="A77" s="52">
        <v>15151167</v>
      </c>
      <c r="B77" s="52">
        <v>11</v>
      </c>
      <c r="C77" s="55" t="s">
        <v>2373</v>
      </c>
      <c r="D77" s="52" t="s">
        <v>3486</v>
      </c>
      <c r="E77" s="55"/>
      <c r="F77" s="54"/>
      <c r="G77" s="52"/>
      <c r="H77" s="52"/>
      <c r="I77" s="1"/>
    </row>
    <row r="78" spans="1:9" s="61" customFormat="1" ht="30">
      <c r="A78" s="52">
        <v>15151167</v>
      </c>
      <c r="B78" s="52">
        <v>12</v>
      </c>
      <c r="C78" s="55" t="s">
        <v>2374</v>
      </c>
      <c r="D78" s="52" t="s">
        <v>3334</v>
      </c>
      <c r="E78" s="55"/>
      <c r="F78" s="54"/>
      <c r="G78" s="52"/>
      <c r="H78" s="52"/>
      <c r="I78" s="1"/>
    </row>
    <row r="79" spans="1:9" s="61" customFormat="1" ht="90">
      <c r="A79" s="52">
        <v>15647414</v>
      </c>
      <c r="B79" s="52">
        <v>1</v>
      </c>
      <c r="C79" s="55" t="s">
        <v>2375</v>
      </c>
      <c r="D79" s="52" t="s">
        <v>3592</v>
      </c>
      <c r="E79" s="55"/>
      <c r="F79" s="54"/>
      <c r="G79" s="52"/>
      <c r="H79" s="52"/>
      <c r="I79" s="1"/>
    </row>
    <row r="80" spans="1:9" ht="90">
      <c r="A80" s="52">
        <v>15647414</v>
      </c>
      <c r="B80" s="52">
        <v>2</v>
      </c>
      <c r="C80" s="55" t="s">
        <v>2376</v>
      </c>
      <c r="D80" s="52" t="s">
        <v>3533</v>
      </c>
    </row>
    <row r="81" spans="1:50" ht="75">
      <c r="A81" s="52">
        <v>15647414</v>
      </c>
      <c r="B81" s="52">
        <v>3</v>
      </c>
      <c r="C81" s="55" t="s">
        <v>2377</v>
      </c>
      <c r="D81" s="52" t="s">
        <v>3534</v>
      </c>
    </row>
    <row r="82" spans="1:50" ht="90">
      <c r="A82" s="52">
        <v>15647414</v>
      </c>
      <c r="B82" s="52">
        <v>4</v>
      </c>
      <c r="C82" s="55" t="s">
        <v>2378</v>
      </c>
      <c r="D82" s="52" t="s">
        <v>3343</v>
      </c>
    </row>
    <row r="83" spans="1:50" ht="180">
      <c r="A83" s="52">
        <v>15647414</v>
      </c>
      <c r="B83" s="52">
        <v>5</v>
      </c>
      <c r="C83" s="55" t="s">
        <v>2379</v>
      </c>
      <c r="D83" s="52" t="s">
        <v>3376</v>
      </c>
    </row>
    <row r="84" spans="1:50">
      <c r="A84" s="52">
        <v>15647414</v>
      </c>
      <c r="B84" s="52">
        <v>6</v>
      </c>
      <c r="C84" s="55" t="s">
        <v>2380</v>
      </c>
      <c r="D84" s="52" t="s">
        <v>3535</v>
      </c>
    </row>
    <row r="85" spans="1:50" ht="45">
      <c r="A85" s="52">
        <v>15647414</v>
      </c>
      <c r="B85" s="52">
        <v>7</v>
      </c>
      <c r="C85" s="55" t="s">
        <v>2381</v>
      </c>
      <c r="D85" s="52" t="s">
        <v>3327</v>
      </c>
    </row>
    <row r="86" spans="1:50" ht="120">
      <c r="A86" s="52">
        <v>15647414</v>
      </c>
      <c r="B86" s="52">
        <v>8</v>
      </c>
      <c r="C86" s="55" t="s">
        <v>2382</v>
      </c>
      <c r="D86" s="52" t="s">
        <v>3449</v>
      </c>
    </row>
    <row r="87" spans="1:50" ht="45">
      <c r="A87" s="52">
        <v>15647414</v>
      </c>
      <c r="B87" s="52">
        <v>9</v>
      </c>
      <c r="C87" s="55" t="s">
        <v>2383</v>
      </c>
      <c r="D87" s="52" t="s">
        <v>3327</v>
      </c>
    </row>
    <row r="88" spans="1:50" ht="60">
      <c r="A88" s="52">
        <v>15647414</v>
      </c>
      <c r="B88" s="52">
        <v>10</v>
      </c>
      <c r="C88" s="55" t="s">
        <v>2384</v>
      </c>
      <c r="D88" s="52" t="s">
        <v>3375</v>
      </c>
    </row>
    <row r="89" spans="1:50" ht="30">
      <c r="A89" s="52">
        <v>15647414</v>
      </c>
      <c r="B89" s="52">
        <v>11</v>
      </c>
      <c r="C89" s="55" t="s">
        <v>2385</v>
      </c>
      <c r="D89" s="52" t="s">
        <v>3329</v>
      </c>
      <c r="G89" s="51"/>
    </row>
    <row r="90" spans="1:50" ht="60">
      <c r="A90" s="52">
        <v>15647414</v>
      </c>
      <c r="B90" s="52">
        <v>12</v>
      </c>
      <c r="C90" s="55" t="s">
        <v>2386</v>
      </c>
      <c r="D90" s="52" t="s">
        <v>3347</v>
      </c>
      <c r="E90" s="55" t="s">
        <v>2387</v>
      </c>
      <c r="F90" s="52" t="s">
        <v>3565</v>
      </c>
      <c r="G90" s="51"/>
    </row>
    <row r="91" spans="1:50" ht="75">
      <c r="A91" s="52">
        <v>15647414</v>
      </c>
      <c r="B91" s="52">
        <v>13</v>
      </c>
      <c r="C91" s="63" t="s">
        <v>2388</v>
      </c>
      <c r="D91" s="52" t="s">
        <v>3347</v>
      </c>
      <c r="G91" s="51"/>
    </row>
    <row r="92" spans="1:50" ht="75">
      <c r="A92" s="52">
        <v>15647414</v>
      </c>
      <c r="B92" s="52">
        <v>14</v>
      </c>
      <c r="C92" s="55" t="s">
        <v>2389</v>
      </c>
      <c r="D92" s="52" t="s">
        <v>3347</v>
      </c>
      <c r="G92" s="51"/>
    </row>
    <row r="93" spans="1:50" ht="105">
      <c r="A93" s="52">
        <v>15647414</v>
      </c>
      <c r="B93" s="52">
        <v>15</v>
      </c>
      <c r="C93" s="55" t="s">
        <v>2390</v>
      </c>
      <c r="D93" s="52" t="s">
        <v>3560</v>
      </c>
      <c r="E93" s="55" t="s">
        <v>2391</v>
      </c>
      <c r="F93" s="52" t="s">
        <v>3566</v>
      </c>
      <c r="G93" s="51"/>
    </row>
    <row r="94" spans="1:50" ht="45">
      <c r="A94" s="52">
        <v>15983823</v>
      </c>
      <c r="B94" s="52">
        <v>1</v>
      </c>
      <c r="C94" s="55" t="s">
        <v>2392</v>
      </c>
      <c r="D94" s="52" t="s">
        <v>3375</v>
      </c>
    </row>
    <row r="95" spans="1:50" ht="60">
      <c r="A95" s="52">
        <v>15983823</v>
      </c>
      <c r="B95" s="52">
        <v>2</v>
      </c>
      <c r="C95" s="55" t="s">
        <v>2393</v>
      </c>
      <c r="D95" s="52" t="s">
        <v>3356</v>
      </c>
    </row>
    <row r="96" spans="1:50" s="60" customFormat="1" ht="75">
      <c r="A96" s="52">
        <v>15983823</v>
      </c>
      <c r="B96" s="52">
        <v>3</v>
      </c>
      <c r="C96" s="55" t="s">
        <v>2394</v>
      </c>
      <c r="D96" s="52" t="s">
        <v>3910</v>
      </c>
      <c r="E96" s="55"/>
      <c r="F96" s="54"/>
      <c r="G96" s="52"/>
      <c r="H96" s="52"/>
      <c r="I96" s="1"/>
      <c r="J96" s="61"/>
      <c r="K96" s="61"/>
      <c r="L96" s="61"/>
      <c r="M96" s="61"/>
      <c r="N96" s="61"/>
      <c r="O96" s="61"/>
      <c r="P96" s="61"/>
      <c r="Q96" s="61"/>
      <c r="R96" s="61"/>
      <c r="S96" s="61"/>
      <c r="T96" s="61"/>
      <c r="U96" s="61"/>
      <c r="V96" s="61"/>
      <c r="W96" s="61"/>
      <c r="X96" s="61"/>
      <c r="Y96" s="61"/>
      <c r="Z96" s="61"/>
      <c r="AA96" s="61"/>
      <c r="AB96" s="61"/>
      <c r="AC96" s="61"/>
      <c r="AD96" s="61"/>
      <c r="AE96" s="61"/>
      <c r="AF96" s="61"/>
      <c r="AG96" s="61"/>
      <c r="AH96" s="61"/>
      <c r="AI96" s="61"/>
      <c r="AJ96" s="61"/>
      <c r="AK96" s="61"/>
      <c r="AL96" s="61"/>
      <c r="AM96" s="61"/>
      <c r="AN96" s="61"/>
      <c r="AO96" s="61"/>
      <c r="AP96" s="61"/>
      <c r="AQ96" s="61"/>
      <c r="AR96" s="61"/>
      <c r="AS96" s="61"/>
      <c r="AT96" s="61"/>
      <c r="AU96" s="61"/>
      <c r="AV96" s="61"/>
      <c r="AW96" s="61"/>
      <c r="AX96" s="61"/>
    </row>
    <row r="97" spans="1:50" s="60" customFormat="1" ht="105">
      <c r="A97" s="52">
        <v>15983823</v>
      </c>
      <c r="B97" s="52">
        <v>4</v>
      </c>
      <c r="C97" s="55" t="s">
        <v>2395</v>
      </c>
      <c r="D97" s="52" t="s">
        <v>3327</v>
      </c>
      <c r="E97" s="55"/>
      <c r="F97" s="54"/>
      <c r="G97" s="52"/>
      <c r="H97" s="52"/>
      <c r="I97" s="1"/>
      <c r="J97" s="61"/>
      <c r="K97" s="61"/>
      <c r="L97" s="61"/>
      <c r="M97" s="61"/>
      <c r="N97" s="61"/>
      <c r="O97" s="61"/>
      <c r="P97" s="61"/>
      <c r="Q97" s="61"/>
      <c r="R97" s="61"/>
      <c r="S97" s="61"/>
      <c r="T97" s="61"/>
      <c r="U97" s="61"/>
      <c r="V97" s="61"/>
      <c r="W97" s="61"/>
      <c r="X97" s="61"/>
      <c r="Y97" s="61"/>
      <c r="Z97" s="61"/>
      <c r="AA97" s="61"/>
      <c r="AB97" s="61"/>
      <c r="AC97" s="61"/>
      <c r="AD97" s="61"/>
      <c r="AE97" s="61"/>
      <c r="AF97" s="61"/>
      <c r="AG97" s="61"/>
      <c r="AH97" s="61"/>
      <c r="AI97" s="61"/>
      <c r="AJ97" s="61"/>
      <c r="AK97" s="61"/>
      <c r="AL97" s="61"/>
      <c r="AM97" s="61"/>
      <c r="AN97" s="61"/>
      <c r="AO97" s="61"/>
      <c r="AP97" s="61"/>
      <c r="AQ97" s="61"/>
      <c r="AR97" s="61"/>
      <c r="AS97" s="61"/>
      <c r="AT97" s="61"/>
      <c r="AU97" s="61"/>
      <c r="AV97" s="61"/>
      <c r="AW97" s="61"/>
      <c r="AX97" s="61"/>
    </row>
    <row r="98" spans="1:50" s="60" customFormat="1" ht="75">
      <c r="A98" s="52">
        <v>15983823</v>
      </c>
      <c r="B98" s="52">
        <v>5</v>
      </c>
      <c r="C98" s="55" t="s">
        <v>2396</v>
      </c>
      <c r="D98" s="52" t="s">
        <v>3326</v>
      </c>
      <c r="E98" s="55"/>
      <c r="F98" s="54"/>
      <c r="G98" s="52"/>
      <c r="H98" s="52"/>
      <c r="I98" s="1"/>
      <c r="J98" s="61"/>
      <c r="K98" s="61"/>
      <c r="L98" s="61"/>
      <c r="M98" s="61"/>
      <c r="N98" s="61"/>
      <c r="O98" s="61"/>
      <c r="P98" s="61"/>
      <c r="Q98" s="61"/>
      <c r="R98" s="61"/>
      <c r="S98" s="61"/>
      <c r="T98" s="61"/>
      <c r="U98" s="61"/>
      <c r="V98" s="61"/>
      <c r="W98" s="61"/>
      <c r="X98" s="61"/>
      <c r="Y98" s="61"/>
      <c r="Z98" s="61"/>
      <c r="AA98" s="61"/>
      <c r="AB98" s="61"/>
      <c r="AC98" s="61"/>
      <c r="AD98" s="61"/>
      <c r="AE98" s="61"/>
      <c r="AF98" s="61"/>
      <c r="AG98" s="61"/>
      <c r="AH98" s="61"/>
      <c r="AI98" s="61"/>
      <c r="AJ98" s="61"/>
      <c r="AK98" s="61"/>
      <c r="AL98" s="61"/>
      <c r="AM98" s="61"/>
      <c r="AN98" s="61"/>
      <c r="AO98" s="61"/>
      <c r="AP98" s="61"/>
      <c r="AQ98" s="61"/>
      <c r="AR98" s="61"/>
      <c r="AS98" s="61"/>
      <c r="AT98" s="61"/>
      <c r="AU98" s="61"/>
      <c r="AV98" s="61"/>
      <c r="AW98" s="61"/>
      <c r="AX98" s="61"/>
    </row>
    <row r="99" spans="1:50" s="60" customFormat="1" ht="75">
      <c r="A99" s="52">
        <v>15983823</v>
      </c>
      <c r="B99" s="52">
        <v>6</v>
      </c>
      <c r="C99" s="55" t="s">
        <v>2397</v>
      </c>
      <c r="D99" s="52" t="s">
        <v>3341</v>
      </c>
      <c r="E99" s="55"/>
      <c r="F99" s="54"/>
      <c r="G99" s="52"/>
      <c r="H99" s="52"/>
      <c r="I99" s="1"/>
      <c r="J99" s="61"/>
      <c r="K99" s="61"/>
      <c r="L99" s="61"/>
      <c r="M99" s="61"/>
      <c r="N99" s="61"/>
      <c r="O99" s="61"/>
      <c r="P99" s="61"/>
      <c r="Q99" s="61"/>
      <c r="R99" s="61"/>
      <c r="S99" s="61"/>
      <c r="T99" s="61"/>
      <c r="U99" s="61"/>
      <c r="V99" s="61"/>
      <c r="W99" s="61"/>
      <c r="X99" s="61"/>
      <c r="Y99" s="61"/>
      <c r="Z99" s="61"/>
      <c r="AA99" s="61"/>
      <c r="AB99" s="61"/>
      <c r="AC99" s="61"/>
      <c r="AD99" s="61"/>
      <c r="AE99" s="61"/>
      <c r="AF99" s="61"/>
      <c r="AG99" s="61"/>
      <c r="AH99" s="61"/>
      <c r="AI99" s="61"/>
      <c r="AJ99" s="61"/>
      <c r="AK99" s="61"/>
      <c r="AL99" s="61"/>
      <c r="AM99" s="61"/>
      <c r="AN99" s="61"/>
      <c r="AO99" s="61"/>
      <c r="AP99" s="61"/>
      <c r="AQ99" s="61"/>
      <c r="AR99" s="61"/>
      <c r="AS99" s="61"/>
      <c r="AT99" s="61"/>
      <c r="AU99" s="61"/>
      <c r="AV99" s="61"/>
      <c r="AW99" s="61"/>
      <c r="AX99" s="61"/>
    </row>
    <row r="100" spans="1:50" s="60" customFormat="1" ht="75">
      <c r="A100" s="52">
        <v>15983823</v>
      </c>
      <c r="B100" s="52">
        <v>7</v>
      </c>
      <c r="C100" s="55" t="s">
        <v>2398</v>
      </c>
      <c r="D100" s="52" t="s">
        <v>3336</v>
      </c>
      <c r="E100" s="55"/>
      <c r="F100" s="54"/>
      <c r="G100" s="52"/>
      <c r="H100" s="52"/>
      <c r="I100" s="1"/>
      <c r="J100" s="61"/>
      <c r="K100" s="61"/>
      <c r="L100" s="61"/>
      <c r="M100" s="61"/>
      <c r="N100" s="61"/>
      <c r="O100" s="61"/>
      <c r="P100" s="61"/>
      <c r="Q100" s="61"/>
      <c r="R100" s="61"/>
      <c r="S100" s="61"/>
      <c r="T100" s="61"/>
      <c r="U100" s="61"/>
      <c r="V100" s="61"/>
      <c r="W100" s="61"/>
      <c r="X100" s="61"/>
      <c r="Y100" s="61"/>
      <c r="Z100" s="61"/>
      <c r="AA100" s="61"/>
      <c r="AB100" s="61"/>
      <c r="AC100" s="61"/>
      <c r="AD100" s="61"/>
      <c r="AE100" s="61"/>
      <c r="AF100" s="61"/>
      <c r="AG100" s="61"/>
      <c r="AH100" s="61"/>
      <c r="AI100" s="61"/>
      <c r="AJ100" s="61"/>
      <c r="AK100" s="61"/>
      <c r="AL100" s="61"/>
      <c r="AM100" s="61"/>
      <c r="AN100" s="61"/>
      <c r="AO100" s="61"/>
      <c r="AP100" s="61"/>
      <c r="AQ100" s="61"/>
      <c r="AR100" s="61"/>
      <c r="AS100" s="61"/>
      <c r="AT100" s="61"/>
      <c r="AU100" s="61"/>
      <c r="AV100" s="61"/>
      <c r="AW100" s="61"/>
      <c r="AX100" s="61"/>
    </row>
    <row r="101" spans="1:50" s="60" customFormat="1" ht="135">
      <c r="A101" s="52">
        <v>15983823</v>
      </c>
      <c r="B101" s="52">
        <v>8</v>
      </c>
      <c r="C101" s="55" t="s">
        <v>2399</v>
      </c>
      <c r="D101" s="52" t="s">
        <v>3347</v>
      </c>
      <c r="E101" s="55"/>
      <c r="F101" s="54"/>
      <c r="G101" s="52"/>
      <c r="H101" s="52"/>
      <c r="I101" s="1"/>
      <c r="J101" s="61"/>
      <c r="K101" s="61"/>
      <c r="L101" s="61"/>
      <c r="M101" s="61"/>
      <c r="N101" s="61"/>
      <c r="O101" s="61"/>
      <c r="P101" s="61"/>
      <c r="Q101" s="61"/>
      <c r="R101" s="61"/>
      <c r="S101" s="61"/>
      <c r="T101" s="61"/>
      <c r="U101" s="61"/>
      <c r="V101" s="61"/>
      <c r="W101" s="61"/>
      <c r="X101" s="61"/>
      <c r="Y101" s="61"/>
      <c r="Z101" s="61"/>
      <c r="AA101" s="61"/>
      <c r="AB101" s="61"/>
      <c r="AC101" s="61"/>
      <c r="AD101" s="61"/>
      <c r="AE101" s="61"/>
      <c r="AF101" s="61"/>
      <c r="AG101" s="61"/>
      <c r="AH101" s="61"/>
      <c r="AI101" s="61"/>
      <c r="AJ101" s="61"/>
      <c r="AK101" s="61"/>
      <c r="AL101" s="61"/>
      <c r="AM101" s="61"/>
      <c r="AN101" s="61"/>
      <c r="AO101" s="61"/>
      <c r="AP101" s="61"/>
      <c r="AQ101" s="61"/>
      <c r="AR101" s="61"/>
      <c r="AS101" s="61"/>
      <c r="AT101" s="61"/>
      <c r="AU101" s="61"/>
      <c r="AV101" s="61"/>
      <c r="AW101" s="61"/>
      <c r="AX101" s="61"/>
    </row>
    <row r="102" spans="1:50" s="60" customFormat="1" ht="75">
      <c r="A102" s="52">
        <v>15983823</v>
      </c>
      <c r="B102" s="52">
        <v>9</v>
      </c>
      <c r="C102" s="55" t="s">
        <v>2400</v>
      </c>
      <c r="D102" s="52" t="s">
        <v>3375</v>
      </c>
      <c r="E102" s="55"/>
      <c r="F102" s="54"/>
      <c r="G102" s="52"/>
      <c r="H102" s="52"/>
      <c r="I102" s="1"/>
      <c r="J102" s="61"/>
      <c r="K102" s="61"/>
      <c r="L102" s="61"/>
      <c r="M102" s="61"/>
      <c r="N102" s="61"/>
      <c r="O102" s="61"/>
      <c r="P102" s="61"/>
      <c r="Q102" s="61"/>
      <c r="R102" s="61"/>
      <c r="S102" s="61"/>
      <c r="T102" s="61"/>
      <c r="U102" s="61"/>
      <c r="V102" s="61"/>
      <c r="W102" s="61"/>
      <c r="X102" s="61"/>
      <c r="Y102" s="61"/>
      <c r="Z102" s="61"/>
      <c r="AA102" s="61"/>
      <c r="AB102" s="61"/>
      <c r="AC102" s="61"/>
      <c r="AD102" s="61"/>
      <c r="AE102" s="61"/>
      <c r="AF102" s="61"/>
      <c r="AG102" s="61"/>
      <c r="AH102" s="61"/>
      <c r="AI102" s="61"/>
      <c r="AJ102" s="61"/>
      <c r="AK102" s="61"/>
      <c r="AL102" s="61"/>
      <c r="AM102" s="61"/>
      <c r="AN102" s="61"/>
      <c r="AO102" s="61"/>
      <c r="AP102" s="61"/>
      <c r="AQ102" s="61"/>
      <c r="AR102" s="61"/>
      <c r="AS102" s="61"/>
      <c r="AT102" s="61"/>
      <c r="AU102" s="61"/>
      <c r="AV102" s="61"/>
      <c r="AW102" s="61"/>
      <c r="AX102" s="61"/>
    </row>
    <row r="103" spans="1:50" s="60" customFormat="1" ht="60">
      <c r="A103" s="52">
        <v>15983823</v>
      </c>
      <c r="B103" s="52">
        <v>10</v>
      </c>
      <c r="C103" s="55" t="s">
        <v>2401</v>
      </c>
      <c r="D103" s="52" t="s">
        <v>3347</v>
      </c>
      <c r="E103" s="55" t="s">
        <v>2402</v>
      </c>
      <c r="F103" s="54" t="s">
        <v>3946</v>
      </c>
      <c r="G103" s="52"/>
      <c r="H103" s="52"/>
      <c r="I103" s="1"/>
      <c r="J103" s="61"/>
      <c r="K103" s="61"/>
      <c r="L103" s="61"/>
      <c r="M103" s="61"/>
      <c r="N103" s="61"/>
      <c r="O103" s="61"/>
      <c r="P103" s="61"/>
      <c r="Q103" s="61"/>
      <c r="R103" s="61"/>
      <c r="S103" s="61"/>
      <c r="T103" s="61"/>
      <c r="U103" s="61"/>
      <c r="V103" s="61"/>
      <c r="W103" s="61"/>
      <c r="X103" s="61"/>
      <c r="Y103" s="61"/>
      <c r="Z103" s="61"/>
      <c r="AA103" s="61"/>
      <c r="AB103" s="61"/>
      <c r="AC103" s="61"/>
      <c r="AD103" s="61"/>
      <c r="AE103" s="61"/>
      <c r="AF103" s="61"/>
      <c r="AG103" s="61"/>
      <c r="AH103" s="61"/>
      <c r="AI103" s="61"/>
      <c r="AJ103" s="61"/>
      <c r="AK103" s="61"/>
      <c r="AL103" s="61"/>
      <c r="AM103" s="61"/>
      <c r="AN103" s="61"/>
      <c r="AO103" s="61"/>
      <c r="AP103" s="61"/>
      <c r="AQ103" s="61"/>
      <c r="AR103" s="61"/>
      <c r="AS103" s="61"/>
      <c r="AT103" s="61"/>
      <c r="AU103" s="61"/>
      <c r="AV103" s="61"/>
      <c r="AW103" s="61"/>
      <c r="AX103" s="61"/>
    </row>
    <row r="104" spans="1:50" s="60" customFormat="1" ht="75">
      <c r="A104" s="52">
        <v>15983823</v>
      </c>
      <c r="B104" s="52">
        <v>11</v>
      </c>
      <c r="C104" s="55" t="s">
        <v>2403</v>
      </c>
      <c r="D104" s="52" t="s">
        <v>3446</v>
      </c>
      <c r="E104" s="55"/>
      <c r="F104" s="54"/>
      <c r="G104" s="52"/>
      <c r="H104" s="52"/>
      <c r="I104" s="1"/>
      <c r="J104" s="61"/>
      <c r="K104" s="61"/>
      <c r="L104" s="61"/>
      <c r="M104" s="61"/>
      <c r="N104" s="61"/>
      <c r="O104" s="61"/>
      <c r="P104" s="61"/>
      <c r="Q104" s="61"/>
      <c r="R104" s="61"/>
      <c r="S104" s="61"/>
      <c r="T104" s="61"/>
      <c r="U104" s="61"/>
      <c r="V104" s="61"/>
      <c r="W104" s="61"/>
      <c r="X104" s="61"/>
      <c r="Y104" s="61"/>
      <c r="Z104" s="61"/>
      <c r="AA104" s="61"/>
      <c r="AB104" s="61"/>
      <c r="AC104" s="61"/>
      <c r="AD104" s="61"/>
      <c r="AE104" s="61"/>
      <c r="AF104" s="61"/>
      <c r="AG104" s="61"/>
      <c r="AH104" s="61"/>
      <c r="AI104" s="61"/>
      <c r="AJ104" s="61"/>
      <c r="AK104" s="61"/>
      <c r="AL104" s="61"/>
      <c r="AM104" s="61"/>
      <c r="AN104" s="61"/>
      <c r="AO104" s="61"/>
      <c r="AP104" s="61"/>
      <c r="AQ104" s="61"/>
      <c r="AR104" s="61"/>
      <c r="AS104" s="61"/>
      <c r="AT104" s="61"/>
      <c r="AU104" s="61"/>
      <c r="AV104" s="61"/>
      <c r="AW104" s="61"/>
      <c r="AX104" s="61"/>
    </row>
    <row r="105" spans="1:50" s="60" customFormat="1" ht="60">
      <c r="A105" s="52">
        <v>15983823</v>
      </c>
      <c r="B105" s="52">
        <v>12</v>
      </c>
      <c r="C105" s="55" t="s">
        <v>2404</v>
      </c>
      <c r="D105" s="52" t="s">
        <v>3480</v>
      </c>
      <c r="E105" s="55"/>
      <c r="F105" s="54"/>
      <c r="G105" s="52"/>
      <c r="H105" s="52"/>
      <c r="I105" s="1"/>
      <c r="J105" s="61"/>
      <c r="K105" s="61"/>
      <c r="L105" s="61"/>
      <c r="M105" s="61"/>
      <c r="N105" s="61"/>
      <c r="O105" s="61"/>
      <c r="P105" s="61"/>
      <c r="Q105" s="61"/>
      <c r="R105" s="61"/>
      <c r="S105" s="61"/>
      <c r="T105" s="61"/>
      <c r="U105" s="61"/>
      <c r="V105" s="61"/>
      <c r="W105" s="61"/>
      <c r="X105" s="61"/>
      <c r="Y105" s="61"/>
      <c r="Z105" s="61"/>
      <c r="AA105" s="61"/>
      <c r="AB105" s="61"/>
      <c r="AC105" s="61"/>
      <c r="AD105" s="61"/>
      <c r="AE105" s="61"/>
      <c r="AF105" s="61"/>
      <c r="AG105" s="61"/>
      <c r="AH105" s="61"/>
      <c r="AI105" s="61"/>
      <c r="AJ105" s="61"/>
      <c r="AK105" s="61"/>
      <c r="AL105" s="61"/>
      <c r="AM105" s="61"/>
      <c r="AN105" s="61"/>
      <c r="AO105" s="61"/>
      <c r="AP105" s="61"/>
      <c r="AQ105" s="61"/>
      <c r="AR105" s="61"/>
      <c r="AS105" s="61"/>
      <c r="AT105" s="61"/>
      <c r="AU105" s="61"/>
      <c r="AV105" s="61"/>
      <c r="AW105" s="61"/>
      <c r="AX105" s="61"/>
    </row>
    <row r="106" spans="1:50" s="60" customFormat="1" ht="30">
      <c r="A106" s="52">
        <v>15983823</v>
      </c>
      <c r="B106" s="52">
        <v>13</v>
      </c>
      <c r="C106" s="55" t="s">
        <v>2405</v>
      </c>
      <c r="D106" s="52" t="s">
        <v>3344</v>
      </c>
      <c r="E106" s="55"/>
      <c r="F106" s="54"/>
      <c r="G106" s="52"/>
      <c r="H106" s="52"/>
      <c r="I106" s="1"/>
      <c r="J106" s="61"/>
      <c r="K106" s="61"/>
      <c r="L106" s="61"/>
      <c r="M106" s="61"/>
      <c r="N106" s="61"/>
      <c r="O106" s="61"/>
      <c r="P106" s="61"/>
      <c r="Q106" s="61"/>
      <c r="R106" s="61"/>
      <c r="S106" s="61"/>
      <c r="T106" s="61"/>
      <c r="U106" s="61"/>
      <c r="V106" s="61"/>
      <c r="W106" s="61"/>
      <c r="X106" s="61"/>
      <c r="Y106" s="61"/>
      <c r="Z106" s="61"/>
      <c r="AA106" s="61"/>
      <c r="AB106" s="61"/>
      <c r="AC106" s="61"/>
      <c r="AD106" s="61"/>
      <c r="AE106" s="61"/>
      <c r="AF106" s="61"/>
      <c r="AG106" s="61"/>
      <c r="AH106" s="61"/>
      <c r="AI106" s="61"/>
      <c r="AJ106" s="61"/>
      <c r="AK106" s="61"/>
      <c r="AL106" s="61"/>
      <c r="AM106" s="61"/>
      <c r="AN106" s="61"/>
      <c r="AO106" s="61"/>
      <c r="AP106" s="61"/>
      <c r="AQ106" s="61"/>
      <c r="AR106" s="61"/>
      <c r="AS106" s="61"/>
      <c r="AT106" s="61"/>
      <c r="AU106" s="61"/>
      <c r="AV106" s="61"/>
      <c r="AW106" s="61"/>
      <c r="AX106" s="61"/>
    </row>
    <row r="107" spans="1:50" s="60" customFormat="1" ht="45">
      <c r="A107" s="52">
        <v>16305592</v>
      </c>
      <c r="B107" s="52">
        <v>1</v>
      </c>
      <c r="C107" s="55" t="s">
        <v>2406</v>
      </c>
      <c r="D107" s="52" t="s">
        <v>3375</v>
      </c>
      <c r="E107" s="55"/>
      <c r="F107" s="54"/>
      <c r="G107" s="52"/>
      <c r="H107" s="52"/>
      <c r="I107" s="1"/>
      <c r="J107" s="61"/>
      <c r="K107" s="61"/>
      <c r="L107" s="61"/>
      <c r="M107" s="61"/>
      <c r="N107" s="61"/>
      <c r="O107" s="61"/>
      <c r="P107" s="61"/>
      <c r="Q107" s="61"/>
      <c r="R107" s="61"/>
      <c r="S107" s="61"/>
      <c r="T107" s="61"/>
      <c r="U107" s="61"/>
      <c r="V107" s="61"/>
      <c r="W107" s="61"/>
      <c r="X107" s="61"/>
      <c r="Y107" s="61"/>
      <c r="Z107" s="61"/>
      <c r="AA107" s="61"/>
      <c r="AB107" s="61"/>
      <c r="AC107" s="61"/>
      <c r="AD107" s="61"/>
      <c r="AE107" s="61"/>
      <c r="AF107" s="61"/>
      <c r="AG107" s="61"/>
      <c r="AH107" s="61"/>
      <c r="AI107" s="61"/>
      <c r="AJ107" s="61"/>
      <c r="AK107" s="61"/>
      <c r="AL107" s="61"/>
      <c r="AM107" s="61"/>
      <c r="AN107" s="61"/>
      <c r="AO107" s="61"/>
      <c r="AP107" s="61"/>
      <c r="AQ107" s="61"/>
      <c r="AR107" s="61"/>
      <c r="AS107" s="61"/>
      <c r="AT107" s="61"/>
      <c r="AU107" s="61"/>
      <c r="AV107" s="61"/>
      <c r="AW107" s="61"/>
      <c r="AX107" s="61"/>
    </row>
    <row r="108" spans="1:50" s="60" customFormat="1" ht="60">
      <c r="A108" s="52">
        <v>16305592</v>
      </c>
      <c r="B108" s="52">
        <v>2</v>
      </c>
      <c r="C108" s="55" t="s">
        <v>2407</v>
      </c>
      <c r="D108" s="52" t="s">
        <v>3910</v>
      </c>
      <c r="E108" s="55"/>
      <c r="F108" s="54"/>
      <c r="G108" s="52"/>
      <c r="H108" s="52"/>
      <c r="I108" s="1"/>
      <c r="J108" s="61"/>
      <c r="K108" s="61"/>
      <c r="L108" s="61"/>
      <c r="M108" s="61"/>
      <c r="N108" s="61"/>
      <c r="O108" s="61"/>
      <c r="P108" s="61"/>
      <c r="Q108" s="61"/>
      <c r="R108" s="61"/>
      <c r="S108" s="61"/>
      <c r="T108" s="61"/>
      <c r="U108" s="61"/>
      <c r="V108" s="61"/>
      <c r="W108" s="61"/>
      <c r="X108" s="61"/>
      <c r="Y108" s="61"/>
      <c r="Z108" s="61"/>
      <c r="AA108" s="61"/>
      <c r="AB108" s="61"/>
      <c r="AC108" s="61"/>
      <c r="AD108" s="61"/>
      <c r="AE108" s="61"/>
      <c r="AF108" s="61"/>
      <c r="AG108" s="61"/>
      <c r="AH108" s="61"/>
      <c r="AI108" s="61"/>
      <c r="AJ108" s="61"/>
      <c r="AK108" s="61"/>
      <c r="AL108" s="61"/>
      <c r="AM108" s="61"/>
      <c r="AN108" s="61"/>
      <c r="AO108" s="61"/>
      <c r="AP108" s="61"/>
      <c r="AQ108" s="61"/>
      <c r="AR108" s="61"/>
      <c r="AS108" s="61"/>
      <c r="AT108" s="61"/>
      <c r="AU108" s="61"/>
      <c r="AV108" s="61"/>
      <c r="AW108" s="61"/>
      <c r="AX108" s="61"/>
    </row>
    <row r="109" spans="1:50" s="60" customFormat="1" ht="75">
      <c r="A109" s="52">
        <v>16305592</v>
      </c>
      <c r="B109" s="52">
        <v>3</v>
      </c>
      <c r="C109" s="55" t="s">
        <v>2408</v>
      </c>
      <c r="D109" s="52" t="s">
        <v>3327</v>
      </c>
      <c r="E109" s="55"/>
      <c r="F109" s="54"/>
      <c r="G109" s="52"/>
      <c r="H109" s="52"/>
      <c r="I109" s="1"/>
      <c r="J109" s="61"/>
      <c r="K109" s="61"/>
      <c r="L109" s="61"/>
      <c r="M109" s="61"/>
      <c r="N109" s="61"/>
      <c r="O109" s="61"/>
      <c r="P109" s="61"/>
      <c r="Q109" s="61"/>
      <c r="R109" s="61"/>
      <c r="S109" s="61"/>
      <c r="T109" s="61"/>
      <c r="U109" s="61"/>
      <c r="V109" s="61"/>
      <c r="W109" s="61"/>
      <c r="X109" s="61"/>
      <c r="Y109" s="61"/>
      <c r="Z109" s="61"/>
      <c r="AA109" s="61"/>
      <c r="AB109" s="61"/>
      <c r="AC109" s="61"/>
      <c r="AD109" s="61"/>
      <c r="AE109" s="61"/>
      <c r="AF109" s="61"/>
      <c r="AG109" s="61"/>
      <c r="AH109" s="61"/>
      <c r="AI109" s="61"/>
      <c r="AJ109" s="61"/>
      <c r="AK109" s="61"/>
      <c r="AL109" s="61"/>
      <c r="AM109" s="61"/>
      <c r="AN109" s="61"/>
      <c r="AO109" s="61"/>
      <c r="AP109" s="61"/>
      <c r="AQ109" s="61"/>
      <c r="AR109" s="61"/>
      <c r="AS109" s="61"/>
      <c r="AT109" s="61"/>
      <c r="AU109" s="61"/>
      <c r="AV109" s="61"/>
      <c r="AW109" s="61"/>
      <c r="AX109" s="61"/>
    </row>
    <row r="110" spans="1:50" s="60" customFormat="1" ht="45">
      <c r="A110" s="52">
        <v>16305592</v>
      </c>
      <c r="B110" s="52">
        <v>4</v>
      </c>
      <c r="C110" s="55" t="s">
        <v>2409</v>
      </c>
      <c r="D110" s="52" t="s">
        <v>3326</v>
      </c>
      <c r="E110" s="55"/>
      <c r="F110" s="54"/>
      <c r="G110" s="52"/>
      <c r="H110" s="52"/>
      <c r="I110" s="1"/>
      <c r="J110" s="61"/>
      <c r="K110" s="61"/>
      <c r="L110" s="61"/>
      <c r="M110" s="61"/>
      <c r="N110" s="61"/>
      <c r="O110" s="61"/>
      <c r="P110" s="61"/>
      <c r="Q110" s="61"/>
      <c r="R110" s="61"/>
      <c r="S110" s="61"/>
      <c r="T110" s="61"/>
      <c r="U110" s="61"/>
      <c r="V110" s="61"/>
      <c r="W110" s="61"/>
      <c r="X110" s="61"/>
      <c r="Y110" s="61"/>
      <c r="Z110" s="61"/>
      <c r="AA110" s="61"/>
      <c r="AB110" s="61"/>
      <c r="AC110" s="61"/>
      <c r="AD110" s="61"/>
      <c r="AE110" s="61"/>
      <c r="AF110" s="61"/>
      <c r="AG110" s="61"/>
      <c r="AH110" s="61"/>
      <c r="AI110" s="61"/>
      <c r="AJ110" s="61"/>
      <c r="AK110" s="61"/>
      <c r="AL110" s="61"/>
      <c r="AM110" s="61"/>
      <c r="AN110" s="61"/>
      <c r="AO110" s="61"/>
      <c r="AP110" s="61"/>
      <c r="AQ110" s="61"/>
      <c r="AR110" s="61"/>
      <c r="AS110" s="61"/>
      <c r="AT110" s="61"/>
      <c r="AU110" s="61"/>
      <c r="AV110" s="61"/>
      <c r="AW110" s="61"/>
      <c r="AX110" s="61"/>
    </row>
    <row r="111" spans="1:50" s="60" customFormat="1" ht="60">
      <c r="A111" s="52">
        <v>16305592</v>
      </c>
      <c r="B111" s="52">
        <v>5</v>
      </c>
      <c r="C111" s="55" t="s">
        <v>2410</v>
      </c>
      <c r="D111" s="52" t="s">
        <v>3341</v>
      </c>
      <c r="E111" s="55"/>
      <c r="F111" s="54"/>
      <c r="G111" s="52"/>
      <c r="H111" s="52"/>
      <c r="I111" s="1"/>
      <c r="J111" s="61"/>
      <c r="K111" s="61"/>
      <c r="L111" s="61"/>
      <c r="M111" s="61"/>
      <c r="N111" s="61"/>
      <c r="O111" s="61"/>
      <c r="P111" s="61"/>
      <c r="Q111" s="61"/>
      <c r="R111" s="61"/>
      <c r="S111" s="61"/>
      <c r="T111" s="61"/>
      <c r="U111" s="61"/>
      <c r="V111" s="61"/>
      <c r="W111" s="61"/>
      <c r="X111" s="61"/>
      <c r="Y111" s="61"/>
      <c r="Z111" s="61"/>
      <c r="AA111" s="61"/>
      <c r="AB111" s="61"/>
      <c r="AC111" s="61"/>
      <c r="AD111" s="61"/>
      <c r="AE111" s="61"/>
      <c r="AF111" s="61"/>
      <c r="AG111" s="61"/>
      <c r="AH111" s="61"/>
      <c r="AI111" s="61"/>
      <c r="AJ111" s="61"/>
      <c r="AK111" s="61"/>
      <c r="AL111" s="61"/>
      <c r="AM111" s="61"/>
      <c r="AN111" s="61"/>
      <c r="AO111" s="61"/>
      <c r="AP111" s="61"/>
      <c r="AQ111" s="61"/>
      <c r="AR111" s="61"/>
      <c r="AS111" s="61"/>
      <c r="AT111" s="61"/>
      <c r="AU111" s="61"/>
      <c r="AV111" s="61"/>
      <c r="AW111" s="61"/>
      <c r="AX111" s="61"/>
    </row>
    <row r="112" spans="1:50" ht="180">
      <c r="A112" s="52">
        <v>16305592</v>
      </c>
      <c r="B112" s="52">
        <v>6</v>
      </c>
      <c r="C112" s="55" t="s">
        <v>2411</v>
      </c>
      <c r="D112" s="52" t="s">
        <v>3401</v>
      </c>
    </row>
    <row r="113" spans="1:6" ht="45">
      <c r="A113" s="52">
        <v>16305592</v>
      </c>
      <c r="B113" s="52">
        <v>7</v>
      </c>
      <c r="C113" s="55" t="s">
        <v>2412</v>
      </c>
      <c r="D113" s="52" t="s">
        <v>3338</v>
      </c>
    </row>
    <row r="114" spans="1:6" ht="60">
      <c r="A114" s="52">
        <v>16305592</v>
      </c>
      <c r="B114" s="52">
        <v>8</v>
      </c>
      <c r="C114" s="55" t="s">
        <v>2413</v>
      </c>
      <c r="D114" s="52" t="s">
        <v>3375</v>
      </c>
    </row>
    <row r="115" spans="1:6" ht="90">
      <c r="A115" s="52">
        <v>16305592</v>
      </c>
      <c r="B115" s="52">
        <v>9</v>
      </c>
      <c r="C115" s="55" t="s">
        <v>2414</v>
      </c>
      <c r="D115" s="52" t="s">
        <v>3347</v>
      </c>
    </row>
    <row r="116" spans="1:6" ht="90">
      <c r="A116" s="52">
        <v>16305592</v>
      </c>
      <c r="B116" s="52">
        <v>10</v>
      </c>
      <c r="C116" s="55" t="s">
        <v>2415</v>
      </c>
      <c r="D116" s="52" t="s">
        <v>3911</v>
      </c>
    </row>
    <row r="117" spans="1:6" ht="75">
      <c r="A117" s="52">
        <v>16305592</v>
      </c>
      <c r="B117" s="52">
        <v>11</v>
      </c>
      <c r="C117" s="55" t="s">
        <v>2416</v>
      </c>
      <c r="D117" s="52" t="s">
        <v>3919</v>
      </c>
    </row>
    <row r="118" spans="1:6" ht="75">
      <c r="A118" s="52">
        <v>16513448</v>
      </c>
      <c r="B118" s="52">
        <v>1</v>
      </c>
      <c r="C118" s="55" t="s">
        <v>2417</v>
      </c>
      <c r="D118" s="52" t="s">
        <v>3920</v>
      </c>
    </row>
    <row r="119" spans="1:6" ht="105">
      <c r="A119" s="52">
        <v>16513448</v>
      </c>
      <c r="B119" s="52">
        <v>2</v>
      </c>
      <c r="C119" s="55" t="s">
        <v>2418</v>
      </c>
      <c r="D119" s="52" t="s">
        <v>3536</v>
      </c>
    </row>
    <row r="120" spans="1:6" ht="60">
      <c r="A120" s="52">
        <v>16513448</v>
      </c>
      <c r="B120" s="52">
        <v>3</v>
      </c>
      <c r="C120" s="55" t="s">
        <v>2419</v>
      </c>
      <c r="D120" s="52" t="s">
        <v>3537</v>
      </c>
    </row>
    <row r="121" spans="1:6" ht="135">
      <c r="A121" s="52">
        <v>16513448</v>
      </c>
      <c r="B121" s="52">
        <v>4</v>
      </c>
      <c r="C121" s="55" t="s">
        <v>2420</v>
      </c>
      <c r="D121" s="52" t="s">
        <v>3326</v>
      </c>
    </row>
    <row r="122" spans="1:6" ht="75">
      <c r="A122" s="52">
        <v>16513448</v>
      </c>
      <c r="B122" s="52">
        <v>5</v>
      </c>
      <c r="C122" s="55" t="s">
        <v>2421</v>
      </c>
      <c r="D122" s="52" t="s">
        <v>3326</v>
      </c>
    </row>
    <row r="123" spans="1:6" ht="105">
      <c r="A123" s="52">
        <v>16513448</v>
      </c>
      <c r="B123" s="52">
        <v>6</v>
      </c>
      <c r="C123" s="55" t="s">
        <v>2422</v>
      </c>
      <c r="D123" s="52" t="s">
        <v>3338</v>
      </c>
      <c r="E123" s="55" t="s">
        <v>2423</v>
      </c>
      <c r="F123" s="54" t="s">
        <v>3947</v>
      </c>
    </row>
    <row r="124" spans="1:6" ht="135">
      <c r="A124" s="52">
        <v>16513448</v>
      </c>
      <c r="B124" s="52">
        <v>7</v>
      </c>
      <c r="C124" s="55" t="s">
        <v>2424</v>
      </c>
      <c r="D124" s="52" t="s">
        <v>3921</v>
      </c>
    </row>
    <row r="125" spans="1:6" ht="60">
      <c r="A125" s="52">
        <v>16513448</v>
      </c>
      <c r="B125" s="52">
        <v>8</v>
      </c>
      <c r="C125" s="55" t="s">
        <v>2425</v>
      </c>
      <c r="D125" s="52" t="s">
        <v>3358</v>
      </c>
    </row>
    <row r="126" spans="1:6" ht="135">
      <c r="A126" s="52">
        <v>16513448</v>
      </c>
      <c r="B126" s="52">
        <v>9</v>
      </c>
      <c r="C126" s="55" t="s">
        <v>2426</v>
      </c>
      <c r="D126" s="52" t="s">
        <v>3377</v>
      </c>
      <c r="E126" s="55" t="s">
        <v>2427</v>
      </c>
      <c r="F126" s="54" t="s">
        <v>3948</v>
      </c>
    </row>
    <row r="127" spans="1:6" ht="30">
      <c r="A127" s="52">
        <v>16513448</v>
      </c>
      <c r="B127" s="52">
        <v>10</v>
      </c>
      <c r="C127" s="55" t="s">
        <v>2428</v>
      </c>
      <c r="D127" s="52" t="s">
        <v>3369</v>
      </c>
      <c r="E127" s="55" t="s">
        <v>2429</v>
      </c>
      <c r="F127" s="52" t="s">
        <v>3949</v>
      </c>
    </row>
    <row r="128" spans="1:6" ht="30">
      <c r="A128" s="52">
        <v>16513448</v>
      </c>
      <c r="B128" s="52">
        <v>11</v>
      </c>
      <c r="C128" s="55" t="s">
        <v>2430</v>
      </c>
      <c r="D128" s="52" t="s">
        <v>3468</v>
      </c>
    </row>
    <row r="129" spans="1:6" ht="60">
      <c r="A129" s="52">
        <v>16513448</v>
      </c>
      <c r="B129" s="52">
        <v>12</v>
      </c>
      <c r="C129" s="55" t="s">
        <v>2431</v>
      </c>
      <c r="D129" s="52" t="s">
        <v>3573</v>
      </c>
      <c r="E129" s="55" t="s">
        <v>2432</v>
      </c>
      <c r="F129" s="52" t="s">
        <v>3950</v>
      </c>
    </row>
    <row r="130" spans="1:6" ht="45">
      <c r="A130" s="52">
        <v>16513448</v>
      </c>
      <c r="B130" s="52">
        <v>13</v>
      </c>
      <c r="C130" s="55" t="s">
        <v>2433</v>
      </c>
      <c r="D130" s="52" t="s">
        <v>3364</v>
      </c>
    </row>
    <row r="131" spans="1:6" ht="30">
      <c r="A131" s="52">
        <v>16513448</v>
      </c>
      <c r="B131" s="52">
        <v>14</v>
      </c>
      <c r="C131" s="55" t="s">
        <v>2434</v>
      </c>
      <c r="D131" s="52" t="s">
        <v>3922</v>
      </c>
    </row>
    <row r="132" spans="1:6" ht="90">
      <c r="A132" s="52">
        <v>16513448</v>
      </c>
      <c r="B132" s="52">
        <v>15</v>
      </c>
      <c r="C132" s="55" t="s">
        <v>2435</v>
      </c>
      <c r="D132" s="52" t="s">
        <v>3623</v>
      </c>
    </row>
    <row r="133" spans="1:6" ht="60">
      <c r="A133" s="52">
        <v>16669846</v>
      </c>
      <c r="B133" s="52">
        <v>1</v>
      </c>
      <c r="C133" s="55" t="s">
        <v>2436</v>
      </c>
      <c r="D133" s="52" t="s">
        <v>3375</v>
      </c>
    </row>
    <row r="134" spans="1:6" ht="90">
      <c r="A134" s="52">
        <v>16669846</v>
      </c>
      <c r="B134" s="52">
        <v>2</v>
      </c>
      <c r="C134" s="55" t="s">
        <v>2437</v>
      </c>
      <c r="D134" s="52" t="s">
        <v>3923</v>
      </c>
    </row>
    <row r="135" spans="1:6" ht="45">
      <c r="A135" s="52">
        <v>16669846</v>
      </c>
      <c r="B135" s="52">
        <v>3</v>
      </c>
      <c r="C135" s="55" t="s">
        <v>2438</v>
      </c>
      <c r="D135" s="52" t="s">
        <v>3649</v>
      </c>
    </row>
    <row r="136" spans="1:6" ht="90">
      <c r="A136" s="52">
        <v>16669846</v>
      </c>
      <c r="B136" s="52">
        <v>4</v>
      </c>
      <c r="C136" s="55" t="s">
        <v>2439</v>
      </c>
      <c r="D136" s="52" t="s">
        <v>3326</v>
      </c>
    </row>
    <row r="137" spans="1:6" ht="60">
      <c r="A137" s="52">
        <v>16669846</v>
      </c>
      <c r="B137" s="52">
        <v>5</v>
      </c>
      <c r="C137" s="55" t="s">
        <v>2440</v>
      </c>
      <c r="D137" s="52" t="s">
        <v>3341</v>
      </c>
    </row>
    <row r="138" spans="1:6" ht="120">
      <c r="A138" s="52">
        <v>16669846</v>
      </c>
      <c r="B138" s="52">
        <v>6</v>
      </c>
      <c r="C138" s="55" t="s">
        <v>2441</v>
      </c>
      <c r="D138" s="52" t="s">
        <v>3338</v>
      </c>
    </row>
    <row r="139" spans="1:6" ht="135">
      <c r="A139" s="52">
        <v>16669846</v>
      </c>
      <c r="B139" s="52">
        <v>7</v>
      </c>
      <c r="C139" s="55" t="s">
        <v>2442</v>
      </c>
      <c r="D139" s="52" t="s">
        <v>3338</v>
      </c>
    </row>
    <row r="140" spans="1:6" ht="90">
      <c r="A140" s="52">
        <v>16669846</v>
      </c>
      <c r="B140" s="52">
        <v>8</v>
      </c>
      <c r="C140" s="55" t="s">
        <v>2443</v>
      </c>
      <c r="D140" s="52" t="s">
        <v>3351</v>
      </c>
    </row>
    <row r="141" spans="1:6" ht="60">
      <c r="A141" s="52">
        <v>16669846</v>
      </c>
      <c r="B141" s="52">
        <v>9</v>
      </c>
      <c r="C141" s="55" t="s">
        <v>2444</v>
      </c>
      <c r="D141" s="52" t="s">
        <v>3348</v>
      </c>
    </row>
    <row r="142" spans="1:6" ht="60">
      <c r="A142" s="52">
        <v>16669846</v>
      </c>
      <c r="B142" s="52">
        <v>10</v>
      </c>
      <c r="C142" s="55" t="s">
        <v>2445</v>
      </c>
      <c r="D142" s="52" t="s">
        <v>3417</v>
      </c>
    </row>
    <row r="143" spans="1:6" ht="60">
      <c r="A143" s="52">
        <v>16669846</v>
      </c>
      <c r="B143" s="52">
        <v>11</v>
      </c>
      <c r="C143" s="55" t="s">
        <v>2446</v>
      </c>
      <c r="D143" s="52" t="s">
        <v>3501</v>
      </c>
    </row>
    <row r="144" spans="1:6" ht="75">
      <c r="A144" s="52">
        <v>1687851</v>
      </c>
      <c r="B144" s="52">
        <v>1</v>
      </c>
      <c r="C144" s="55" t="s">
        <v>2447</v>
      </c>
      <c r="D144" s="52" t="s">
        <v>3924</v>
      </c>
    </row>
    <row r="145" spans="1:50" ht="105">
      <c r="A145" s="52">
        <v>1687851</v>
      </c>
      <c r="B145" s="52">
        <v>2</v>
      </c>
      <c r="C145" s="55" t="s">
        <v>2448</v>
      </c>
      <c r="D145" s="52" t="s">
        <v>3538</v>
      </c>
    </row>
    <row r="146" spans="1:50" ht="90">
      <c r="A146" s="52">
        <v>1687851</v>
      </c>
      <c r="B146" s="52">
        <v>3</v>
      </c>
      <c r="C146" s="55" t="s">
        <v>2449</v>
      </c>
      <c r="D146" s="52" t="s">
        <v>3326</v>
      </c>
    </row>
    <row r="147" spans="1:50" ht="60">
      <c r="A147" s="52">
        <v>1687851</v>
      </c>
      <c r="B147" s="52">
        <v>4</v>
      </c>
      <c r="C147" s="55" t="s">
        <v>2450</v>
      </c>
      <c r="D147" s="52" t="s">
        <v>3332</v>
      </c>
    </row>
    <row r="148" spans="1:50" ht="90">
      <c r="A148" s="52">
        <v>1687851</v>
      </c>
      <c r="B148" s="52">
        <v>5</v>
      </c>
      <c r="C148" s="55" t="s">
        <v>2451</v>
      </c>
      <c r="D148" s="52" t="s">
        <v>3925</v>
      </c>
    </row>
    <row r="149" spans="1:50" ht="45">
      <c r="A149" s="52">
        <v>1687851</v>
      </c>
      <c r="B149" s="52">
        <v>6</v>
      </c>
      <c r="C149" s="55" t="s">
        <v>2452</v>
      </c>
      <c r="D149" s="52" t="s">
        <v>3917</v>
      </c>
    </row>
    <row r="150" spans="1:50" ht="75">
      <c r="A150" s="52">
        <v>1687851</v>
      </c>
      <c r="B150" s="52">
        <v>7</v>
      </c>
      <c r="C150" s="55" t="s">
        <v>2453</v>
      </c>
      <c r="D150" s="52" t="s">
        <v>3668</v>
      </c>
    </row>
    <row r="151" spans="1:50" ht="90">
      <c r="A151" s="52">
        <v>1687851</v>
      </c>
      <c r="B151" s="52">
        <v>8</v>
      </c>
      <c r="C151" s="55" t="s">
        <v>2454</v>
      </c>
      <c r="D151" s="52" t="s">
        <v>3327</v>
      </c>
    </row>
    <row r="152" spans="1:50" ht="105">
      <c r="A152" s="52">
        <v>1687851</v>
      </c>
      <c r="B152" s="52">
        <v>9</v>
      </c>
      <c r="C152" s="55" t="s">
        <v>2455</v>
      </c>
      <c r="D152" s="52" t="s">
        <v>3446</v>
      </c>
      <c r="E152" s="55" t="s">
        <v>2456</v>
      </c>
      <c r="F152" s="54" t="s">
        <v>3951</v>
      </c>
    </row>
    <row r="153" spans="1:50" ht="105">
      <c r="A153" s="52">
        <v>1687851</v>
      </c>
      <c r="B153" s="52">
        <v>10</v>
      </c>
      <c r="C153" s="55" t="s">
        <v>2457</v>
      </c>
      <c r="D153" s="52" t="s">
        <v>3539</v>
      </c>
      <c r="E153" s="55" t="s">
        <v>2458</v>
      </c>
      <c r="F153" s="52" t="s">
        <v>3952</v>
      </c>
    </row>
    <row r="154" spans="1:50" ht="45">
      <c r="A154" s="52">
        <v>16995870</v>
      </c>
      <c r="B154" s="52">
        <v>1</v>
      </c>
      <c r="C154" s="55" t="s">
        <v>2459</v>
      </c>
      <c r="D154" s="52" t="s">
        <v>3369</v>
      </c>
    </row>
    <row r="155" spans="1:50" ht="120">
      <c r="A155" s="52">
        <v>16995870</v>
      </c>
      <c r="B155" s="52">
        <v>2</v>
      </c>
      <c r="C155" s="55" t="s">
        <v>2460</v>
      </c>
      <c r="D155" s="52" t="s">
        <v>3540</v>
      </c>
    </row>
    <row r="156" spans="1:50" ht="150">
      <c r="A156" s="52">
        <v>16995870</v>
      </c>
      <c r="B156" s="52">
        <v>3</v>
      </c>
      <c r="C156" s="55" t="s">
        <v>2461</v>
      </c>
      <c r="D156" s="52" t="s">
        <v>3541</v>
      </c>
    </row>
    <row r="157" spans="1:50" ht="120">
      <c r="A157" s="52">
        <v>16995870</v>
      </c>
      <c r="B157" s="52">
        <v>4</v>
      </c>
      <c r="C157" s="55" t="s">
        <v>2462</v>
      </c>
      <c r="D157" s="52" t="s">
        <v>3326</v>
      </c>
    </row>
    <row r="158" spans="1:50" ht="60">
      <c r="A158" s="52">
        <v>16995870</v>
      </c>
      <c r="B158" s="52">
        <v>5</v>
      </c>
      <c r="C158" s="55" t="s">
        <v>2463</v>
      </c>
      <c r="D158" s="52" t="s">
        <v>3327</v>
      </c>
    </row>
    <row r="159" spans="1:50" ht="60">
      <c r="A159" s="52">
        <v>16995870</v>
      </c>
      <c r="B159" s="52">
        <v>6</v>
      </c>
      <c r="C159" s="55" t="s">
        <v>2464</v>
      </c>
      <c r="D159" s="52" t="s">
        <v>3326</v>
      </c>
    </row>
    <row r="160" spans="1:50" s="60" customFormat="1" ht="120">
      <c r="A160" s="52">
        <v>16995870</v>
      </c>
      <c r="B160" s="52">
        <v>7</v>
      </c>
      <c r="C160" s="55" t="s">
        <v>2465</v>
      </c>
      <c r="D160" s="52" t="s">
        <v>3329</v>
      </c>
      <c r="E160" s="55" t="s">
        <v>2466</v>
      </c>
      <c r="F160" s="54" t="s">
        <v>3401</v>
      </c>
      <c r="G160" s="52"/>
      <c r="H160" s="52"/>
      <c r="I160" s="1"/>
      <c r="J160" s="61"/>
      <c r="K160" s="61"/>
      <c r="L160" s="61"/>
      <c r="M160" s="61"/>
      <c r="N160" s="61"/>
      <c r="O160" s="61"/>
      <c r="P160" s="61"/>
      <c r="Q160" s="61"/>
      <c r="R160" s="61"/>
      <c r="S160" s="61"/>
      <c r="T160" s="61"/>
      <c r="U160" s="61"/>
      <c r="V160" s="61"/>
      <c r="W160" s="61"/>
      <c r="X160" s="61"/>
      <c r="Y160" s="61"/>
      <c r="Z160" s="61"/>
      <c r="AA160" s="61"/>
      <c r="AB160" s="61"/>
      <c r="AC160" s="61"/>
      <c r="AD160" s="61"/>
      <c r="AE160" s="61"/>
      <c r="AF160" s="61"/>
      <c r="AG160" s="61"/>
      <c r="AH160" s="61"/>
      <c r="AI160" s="61"/>
      <c r="AJ160" s="61"/>
      <c r="AK160" s="61"/>
      <c r="AL160" s="61"/>
      <c r="AM160" s="61"/>
      <c r="AN160" s="61"/>
      <c r="AO160" s="61"/>
      <c r="AP160" s="61"/>
      <c r="AQ160" s="61"/>
      <c r="AR160" s="61"/>
      <c r="AS160" s="61"/>
      <c r="AT160" s="61"/>
      <c r="AU160" s="61"/>
      <c r="AV160" s="61"/>
      <c r="AW160" s="61"/>
      <c r="AX160" s="61"/>
    </row>
    <row r="161" spans="1:50" s="60" customFormat="1" ht="90">
      <c r="A161" s="52">
        <v>16995870</v>
      </c>
      <c r="B161" s="52">
        <v>8</v>
      </c>
      <c r="C161" s="55" t="s">
        <v>2467</v>
      </c>
      <c r="D161" s="52" t="s">
        <v>3368</v>
      </c>
      <c r="E161" s="55"/>
      <c r="F161" s="54"/>
      <c r="G161" s="52"/>
      <c r="H161" s="52"/>
      <c r="I161" s="1"/>
      <c r="J161" s="61"/>
      <c r="K161" s="61"/>
      <c r="L161" s="61"/>
      <c r="M161" s="61"/>
      <c r="N161" s="61"/>
      <c r="O161" s="61"/>
      <c r="P161" s="61"/>
      <c r="Q161" s="61"/>
      <c r="R161" s="61"/>
      <c r="S161" s="61"/>
      <c r="T161" s="61"/>
      <c r="U161" s="61"/>
      <c r="V161" s="61"/>
      <c r="W161" s="61"/>
      <c r="X161" s="61"/>
      <c r="Y161" s="61"/>
      <c r="Z161" s="61"/>
      <c r="AA161" s="61"/>
      <c r="AB161" s="61"/>
      <c r="AC161" s="61"/>
      <c r="AD161" s="61"/>
      <c r="AE161" s="61"/>
      <c r="AF161" s="61"/>
      <c r="AG161" s="61"/>
      <c r="AH161" s="61"/>
      <c r="AI161" s="61"/>
      <c r="AJ161" s="61"/>
      <c r="AK161" s="61"/>
      <c r="AL161" s="61"/>
      <c r="AM161" s="61"/>
      <c r="AN161" s="61"/>
      <c r="AO161" s="61"/>
      <c r="AP161" s="61"/>
      <c r="AQ161" s="61"/>
      <c r="AR161" s="61"/>
      <c r="AS161" s="61"/>
      <c r="AT161" s="61"/>
      <c r="AU161" s="61"/>
      <c r="AV161" s="61"/>
      <c r="AW161" s="61"/>
      <c r="AX161" s="61"/>
    </row>
    <row r="162" spans="1:50" s="60" customFormat="1" ht="135">
      <c r="A162" s="52">
        <v>16995870</v>
      </c>
      <c r="B162" s="52">
        <v>9</v>
      </c>
      <c r="C162" s="55" t="s">
        <v>2468</v>
      </c>
      <c r="D162" s="52" t="s">
        <v>3468</v>
      </c>
      <c r="E162" s="55"/>
      <c r="F162" s="54"/>
      <c r="G162" s="52"/>
      <c r="H162" s="52"/>
      <c r="I162" s="1"/>
      <c r="J162" s="61"/>
      <c r="K162" s="61"/>
      <c r="L162" s="61"/>
      <c r="M162" s="61"/>
      <c r="N162" s="61"/>
      <c r="O162" s="61"/>
      <c r="P162" s="61"/>
      <c r="Q162" s="61"/>
      <c r="R162" s="61"/>
      <c r="S162" s="61"/>
      <c r="T162" s="61"/>
      <c r="U162" s="61"/>
      <c r="V162" s="61"/>
      <c r="W162" s="61"/>
      <c r="X162" s="61"/>
      <c r="Y162" s="61"/>
      <c r="Z162" s="61"/>
      <c r="AA162" s="61"/>
      <c r="AB162" s="61"/>
      <c r="AC162" s="61"/>
      <c r="AD162" s="61"/>
      <c r="AE162" s="61"/>
      <c r="AF162" s="61"/>
      <c r="AG162" s="61"/>
      <c r="AH162" s="61"/>
      <c r="AI162" s="61"/>
      <c r="AJ162" s="61"/>
      <c r="AK162" s="61"/>
      <c r="AL162" s="61"/>
      <c r="AM162" s="61"/>
      <c r="AN162" s="61"/>
      <c r="AO162" s="61"/>
      <c r="AP162" s="61"/>
      <c r="AQ162" s="61"/>
      <c r="AR162" s="61"/>
      <c r="AS162" s="61"/>
      <c r="AT162" s="61"/>
      <c r="AU162" s="61"/>
      <c r="AV162" s="61"/>
      <c r="AW162" s="61"/>
      <c r="AX162" s="61"/>
    </row>
    <row r="163" spans="1:50" s="60" customFormat="1" ht="60">
      <c r="A163" s="52">
        <v>16995871</v>
      </c>
      <c r="B163" s="52">
        <v>1</v>
      </c>
      <c r="C163" s="55" t="s">
        <v>2469</v>
      </c>
      <c r="D163" s="52" t="s">
        <v>3618</v>
      </c>
      <c r="E163" s="55"/>
      <c r="F163" s="54"/>
      <c r="G163" s="52"/>
      <c r="H163" s="52"/>
      <c r="I163" s="1"/>
      <c r="J163" s="61"/>
      <c r="K163" s="61"/>
      <c r="L163" s="61"/>
      <c r="M163" s="61"/>
      <c r="N163" s="61"/>
      <c r="O163" s="61"/>
      <c r="P163" s="61"/>
      <c r="Q163" s="61"/>
      <c r="R163" s="61"/>
      <c r="S163" s="61"/>
      <c r="T163" s="61"/>
      <c r="U163" s="61"/>
      <c r="V163" s="61"/>
      <c r="W163" s="61"/>
      <c r="X163" s="61"/>
      <c r="Y163" s="61"/>
      <c r="Z163" s="61"/>
      <c r="AA163" s="61"/>
      <c r="AB163" s="61"/>
      <c r="AC163" s="61"/>
      <c r="AD163" s="61"/>
      <c r="AE163" s="61"/>
      <c r="AF163" s="61"/>
      <c r="AG163" s="61"/>
      <c r="AH163" s="61"/>
      <c r="AI163" s="61"/>
      <c r="AJ163" s="61"/>
      <c r="AK163" s="61"/>
      <c r="AL163" s="61"/>
      <c r="AM163" s="61"/>
      <c r="AN163" s="61"/>
      <c r="AO163" s="61"/>
      <c r="AP163" s="61"/>
      <c r="AQ163" s="61"/>
      <c r="AR163" s="61"/>
      <c r="AS163" s="61"/>
      <c r="AT163" s="61"/>
      <c r="AU163" s="61"/>
      <c r="AV163" s="61"/>
      <c r="AW163" s="61"/>
      <c r="AX163" s="61"/>
    </row>
    <row r="164" spans="1:50" s="60" customFormat="1" ht="60">
      <c r="A164" s="52">
        <v>16995871</v>
      </c>
      <c r="B164" s="52">
        <v>2</v>
      </c>
      <c r="C164" s="55" t="s">
        <v>2470</v>
      </c>
      <c r="D164" s="52" t="s">
        <v>3842</v>
      </c>
      <c r="E164" s="55"/>
      <c r="F164" s="54"/>
      <c r="G164" s="52"/>
      <c r="H164" s="52"/>
      <c r="I164" s="1"/>
      <c r="J164" s="61"/>
      <c r="K164" s="61"/>
      <c r="L164" s="61"/>
      <c r="M164" s="61"/>
      <c r="N164" s="61"/>
      <c r="O164" s="61"/>
      <c r="P164" s="61"/>
      <c r="Q164" s="61"/>
      <c r="R164" s="61"/>
      <c r="S164" s="61"/>
      <c r="T164" s="61"/>
      <c r="U164" s="61"/>
      <c r="V164" s="61"/>
      <c r="W164" s="61"/>
      <c r="X164" s="61"/>
      <c r="Y164" s="61"/>
      <c r="Z164" s="61"/>
      <c r="AA164" s="61"/>
      <c r="AB164" s="61"/>
      <c r="AC164" s="61"/>
      <c r="AD164" s="61"/>
      <c r="AE164" s="61"/>
      <c r="AF164" s="61"/>
      <c r="AG164" s="61"/>
      <c r="AH164" s="61"/>
      <c r="AI164" s="61"/>
      <c r="AJ164" s="61"/>
      <c r="AK164" s="61"/>
      <c r="AL164" s="61"/>
      <c r="AM164" s="61"/>
      <c r="AN164" s="61"/>
      <c r="AO164" s="61"/>
      <c r="AP164" s="61"/>
      <c r="AQ164" s="61"/>
      <c r="AR164" s="61"/>
      <c r="AS164" s="61"/>
      <c r="AT164" s="61"/>
      <c r="AU164" s="61"/>
      <c r="AV164" s="61"/>
      <c r="AW164" s="61"/>
      <c r="AX164" s="61"/>
    </row>
    <row r="165" spans="1:50" s="60" customFormat="1" ht="45">
      <c r="A165" s="52">
        <v>16995871</v>
      </c>
      <c r="B165" s="52">
        <v>3</v>
      </c>
      <c r="C165" s="55" t="s">
        <v>2471</v>
      </c>
      <c r="D165" s="52" t="s">
        <v>3327</v>
      </c>
      <c r="E165" s="55"/>
      <c r="F165" s="54"/>
      <c r="G165" s="52"/>
      <c r="H165" s="52"/>
      <c r="I165" s="1"/>
      <c r="J165" s="61"/>
      <c r="K165" s="61"/>
      <c r="L165" s="61"/>
      <c r="M165" s="61"/>
      <c r="N165" s="61"/>
      <c r="O165" s="61"/>
      <c r="P165" s="61"/>
      <c r="Q165" s="61"/>
      <c r="R165" s="61"/>
      <c r="S165" s="61"/>
      <c r="T165" s="61"/>
      <c r="U165" s="61"/>
      <c r="V165" s="61"/>
      <c r="W165" s="61"/>
      <c r="X165" s="61"/>
      <c r="Y165" s="61"/>
      <c r="Z165" s="61"/>
      <c r="AA165" s="61"/>
      <c r="AB165" s="61"/>
      <c r="AC165" s="61"/>
      <c r="AD165" s="61"/>
      <c r="AE165" s="61"/>
      <c r="AF165" s="61"/>
      <c r="AG165" s="61"/>
      <c r="AH165" s="61"/>
      <c r="AI165" s="61"/>
      <c r="AJ165" s="61"/>
      <c r="AK165" s="61"/>
      <c r="AL165" s="61"/>
      <c r="AM165" s="61"/>
      <c r="AN165" s="61"/>
      <c r="AO165" s="61"/>
      <c r="AP165" s="61"/>
      <c r="AQ165" s="61"/>
      <c r="AR165" s="61"/>
      <c r="AS165" s="61"/>
      <c r="AT165" s="61"/>
      <c r="AU165" s="61"/>
      <c r="AV165" s="61"/>
      <c r="AW165" s="61"/>
      <c r="AX165" s="61"/>
    </row>
    <row r="166" spans="1:50" s="60" customFormat="1" ht="75">
      <c r="A166" s="52">
        <v>16995871</v>
      </c>
      <c r="B166" s="52">
        <v>4</v>
      </c>
      <c r="C166" s="55" t="s">
        <v>2472</v>
      </c>
      <c r="D166" s="52" t="s">
        <v>3829</v>
      </c>
      <c r="E166" s="55"/>
      <c r="F166" s="54"/>
      <c r="G166" s="52"/>
      <c r="H166" s="52"/>
      <c r="I166" s="1"/>
      <c r="J166" s="61"/>
      <c r="K166" s="61"/>
      <c r="L166" s="61"/>
      <c r="M166" s="61"/>
      <c r="N166" s="61"/>
      <c r="O166" s="61"/>
      <c r="P166" s="61"/>
      <c r="Q166" s="61"/>
      <c r="R166" s="61"/>
      <c r="S166" s="61"/>
      <c r="T166" s="61"/>
      <c r="U166" s="61"/>
      <c r="V166" s="61"/>
      <c r="W166" s="61"/>
      <c r="X166" s="61"/>
      <c r="Y166" s="61"/>
      <c r="Z166" s="61"/>
      <c r="AA166" s="61"/>
      <c r="AB166" s="61"/>
      <c r="AC166" s="61"/>
      <c r="AD166" s="61"/>
      <c r="AE166" s="61"/>
      <c r="AF166" s="61"/>
      <c r="AG166" s="61"/>
      <c r="AH166" s="61"/>
      <c r="AI166" s="61"/>
      <c r="AJ166" s="61"/>
      <c r="AK166" s="61"/>
      <c r="AL166" s="61"/>
      <c r="AM166" s="61"/>
      <c r="AN166" s="61"/>
      <c r="AO166" s="61"/>
      <c r="AP166" s="61"/>
      <c r="AQ166" s="61"/>
      <c r="AR166" s="61"/>
      <c r="AS166" s="61"/>
      <c r="AT166" s="61"/>
      <c r="AU166" s="61"/>
      <c r="AV166" s="61"/>
      <c r="AW166" s="61"/>
      <c r="AX166" s="61"/>
    </row>
    <row r="167" spans="1:50" s="60" customFormat="1" ht="75">
      <c r="A167" s="52">
        <v>16995871</v>
      </c>
      <c r="B167" s="52">
        <v>5</v>
      </c>
      <c r="C167" s="55" t="s">
        <v>2473</v>
      </c>
      <c r="D167" s="52" t="s">
        <v>3333</v>
      </c>
      <c r="E167" s="55"/>
      <c r="F167" s="54"/>
      <c r="G167" s="52"/>
      <c r="H167" s="52"/>
      <c r="I167" s="1"/>
      <c r="J167" s="61"/>
      <c r="K167" s="61"/>
      <c r="L167" s="61"/>
      <c r="M167" s="61"/>
      <c r="N167" s="61"/>
      <c r="O167" s="61"/>
      <c r="P167" s="61"/>
      <c r="Q167" s="61"/>
      <c r="R167" s="61"/>
      <c r="S167" s="61"/>
      <c r="T167" s="61"/>
      <c r="U167" s="61"/>
      <c r="V167" s="61"/>
      <c r="W167" s="61"/>
      <c r="X167" s="61"/>
      <c r="Y167" s="61"/>
      <c r="Z167" s="61"/>
      <c r="AA167" s="61"/>
      <c r="AB167" s="61"/>
      <c r="AC167" s="61"/>
      <c r="AD167" s="61"/>
      <c r="AE167" s="61"/>
      <c r="AF167" s="61"/>
      <c r="AG167" s="61"/>
      <c r="AH167" s="61"/>
      <c r="AI167" s="61"/>
      <c r="AJ167" s="61"/>
      <c r="AK167" s="61"/>
      <c r="AL167" s="61"/>
      <c r="AM167" s="61"/>
      <c r="AN167" s="61"/>
      <c r="AO167" s="61"/>
      <c r="AP167" s="61"/>
      <c r="AQ167" s="61"/>
      <c r="AR167" s="61"/>
      <c r="AS167" s="61"/>
      <c r="AT167" s="61"/>
      <c r="AU167" s="61"/>
      <c r="AV167" s="61"/>
      <c r="AW167" s="61"/>
      <c r="AX167" s="61"/>
    </row>
    <row r="168" spans="1:50" s="60" customFormat="1" ht="90">
      <c r="A168" s="52">
        <v>16995871</v>
      </c>
      <c r="B168" s="52">
        <v>6</v>
      </c>
      <c r="C168" s="55" t="s">
        <v>2474</v>
      </c>
      <c r="D168" s="52" t="s">
        <v>3333</v>
      </c>
      <c r="E168" s="55"/>
      <c r="F168" s="54"/>
      <c r="G168" s="52"/>
      <c r="H168" s="52"/>
      <c r="I168" s="1"/>
      <c r="J168" s="61"/>
      <c r="K168" s="61"/>
      <c r="L168" s="61"/>
      <c r="M168" s="61"/>
      <c r="N168" s="61"/>
      <c r="O168" s="61"/>
      <c r="P168" s="61"/>
      <c r="Q168" s="61"/>
      <c r="R168" s="61"/>
      <c r="S168" s="61"/>
      <c r="T168" s="61"/>
      <c r="U168" s="61"/>
      <c r="V168" s="61"/>
      <c r="W168" s="61"/>
      <c r="X168" s="61"/>
      <c r="Y168" s="61"/>
      <c r="Z168" s="61"/>
      <c r="AA168" s="61"/>
      <c r="AB168" s="61"/>
      <c r="AC168" s="61"/>
      <c r="AD168" s="61"/>
      <c r="AE168" s="61"/>
      <c r="AF168" s="61"/>
      <c r="AG168" s="61"/>
      <c r="AH168" s="61"/>
      <c r="AI168" s="61"/>
      <c r="AJ168" s="61"/>
      <c r="AK168" s="61"/>
      <c r="AL168" s="61"/>
      <c r="AM168" s="61"/>
      <c r="AN168" s="61"/>
      <c r="AO168" s="61"/>
      <c r="AP168" s="61"/>
      <c r="AQ168" s="61"/>
      <c r="AR168" s="61"/>
      <c r="AS168" s="61"/>
      <c r="AT168" s="61"/>
      <c r="AU168" s="61"/>
      <c r="AV168" s="61"/>
      <c r="AW168" s="61"/>
      <c r="AX168" s="61"/>
    </row>
    <row r="169" spans="1:50" s="60" customFormat="1" ht="75">
      <c r="A169" s="52">
        <v>16995871</v>
      </c>
      <c r="B169" s="52">
        <v>7</v>
      </c>
      <c r="C169" s="55" t="s">
        <v>2475</v>
      </c>
      <c r="D169" s="52" t="s">
        <v>3618</v>
      </c>
      <c r="E169" s="55"/>
      <c r="F169" s="54"/>
      <c r="G169" s="52"/>
      <c r="H169" s="52"/>
      <c r="I169" s="1"/>
      <c r="J169" s="61"/>
      <c r="K169" s="61"/>
      <c r="L169" s="61"/>
      <c r="M169" s="61"/>
      <c r="N169" s="61"/>
      <c r="O169" s="61"/>
      <c r="P169" s="61"/>
      <c r="Q169" s="61"/>
      <c r="R169" s="61"/>
      <c r="S169" s="61"/>
      <c r="T169" s="61"/>
      <c r="U169" s="61"/>
      <c r="V169" s="61"/>
      <c r="W169" s="61"/>
      <c r="X169" s="61"/>
      <c r="Y169" s="61"/>
      <c r="Z169" s="61"/>
      <c r="AA169" s="61"/>
      <c r="AB169" s="61"/>
      <c r="AC169" s="61"/>
      <c r="AD169" s="61"/>
      <c r="AE169" s="61"/>
      <c r="AF169" s="61"/>
      <c r="AG169" s="61"/>
      <c r="AH169" s="61"/>
      <c r="AI169" s="61"/>
      <c r="AJ169" s="61"/>
      <c r="AK169" s="61"/>
      <c r="AL169" s="61"/>
      <c r="AM169" s="61"/>
      <c r="AN169" s="61"/>
      <c r="AO169" s="61"/>
      <c r="AP169" s="61"/>
      <c r="AQ169" s="61"/>
      <c r="AR169" s="61"/>
      <c r="AS169" s="61"/>
      <c r="AT169" s="61"/>
      <c r="AU169" s="61"/>
      <c r="AV169" s="61"/>
      <c r="AW169" s="61"/>
      <c r="AX169" s="61"/>
    </row>
    <row r="170" spans="1:50" s="60" customFormat="1" ht="75">
      <c r="A170" s="52">
        <v>17389557</v>
      </c>
      <c r="B170" s="52">
        <v>1</v>
      </c>
      <c r="C170" s="55" t="s">
        <v>2476</v>
      </c>
      <c r="D170" s="52" t="s">
        <v>3375</v>
      </c>
      <c r="E170" s="55"/>
      <c r="F170" s="54"/>
      <c r="G170" s="52"/>
      <c r="H170" s="52"/>
      <c r="I170" s="1"/>
      <c r="J170" s="61"/>
      <c r="K170" s="61"/>
      <c r="L170" s="61"/>
      <c r="M170" s="61"/>
      <c r="N170" s="61"/>
      <c r="O170" s="61"/>
      <c r="P170" s="61"/>
      <c r="Q170" s="61"/>
      <c r="R170" s="61"/>
      <c r="S170" s="61"/>
      <c r="T170" s="61"/>
      <c r="U170" s="61"/>
      <c r="V170" s="61"/>
      <c r="W170" s="61"/>
      <c r="X170" s="61"/>
      <c r="Y170" s="61"/>
      <c r="Z170" s="61"/>
      <c r="AA170" s="61"/>
      <c r="AB170" s="61"/>
      <c r="AC170" s="61"/>
      <c r="AD170" s="61"/>
      <c r="AE170" s="61"/>
      <c r="AF170" s="61"/>
      <c r="AG170" s="61"/>
      <c r="AH170" s="61"/>
      <c r="AI170" s="61"/>
      <c r="AJ170" s="61"/>
      <c r="AK170" s="61"/>
      <c r="AL170" s="61"/>
      <c r="AM170" s="61"/>
      <c r="AN170" s="61"/>
      <c r="AO170" s="61"/>
      <c r="AP170" s="61"/>
      <c r="AQ170" s="61"/>
      <c r="AR170" s="61"/>
      <c r="AS170" s="61"/>
      <c r="AT170" s="61"/>
      <c r="AU170" s="61"/>
      <c r="AV170" s="61"/>
      <c r="AW170" s="61"/>
      <c r="AX170" s="61"/>
    </row>
    <row r="171" spans="1:50" s="60" customFormat="1" ht="150">
      <c r="A171" s="52">
        <v>17389557</v>
      </c>
      <c r="B171" s="52">
        <v>2</v>
      </c>
      <c r="C171" s="55" t="s">
        <v>2477</v>
      </c>
      <c r="D171" s="52" t="s">
        <v>3926</v>
      </c>
      <c r="E171" s="55"/>
      <c r="F171" s="54"/>
      <c r="G171" s="52"/>
      <c r="H171" s="52"/>
      <c r="I171" s="1"/>
      <c r="J171" s="61"/>
      <c r="K171" s="61"/>
      <c r="L171" s="61"/>
      <c r="M171" s="61"/>
      <c r="N171" s="61"/>
      <c r="O171" s="61"/>
      <c r="P171" s="61"/>
      <c r="Q171" s="61"/>
      <c r="R171" s="61"/>
      <c r="S171" s="61"/>
      <c r="T171" s="61"/>
      <c r="U171" s="61"/>
      <c r="V171" s="61"/>
      <c r="W171" s="61"/>
      <c r="X171" s="61"/>
      <c r="Y171" s="61"/>
      <c r="Z171" s="61"/>
      <c r="AA171" s="61"/>
      <c r="AB171" s="61"/>
      <c r="AC171" s="61"/>
      <c r="AD171" s="61"/>
      <c r="AE171" s="61"/>
      <c r="AF171" s="61"/>
      <c r="AG171" s="61"/>
      <c r="AH171" s="61"/>
      <c r="AI171" s="61"/>
      <c r="AJ171" s="61"/>
      <c r="AK171" s="61"/>
      <c r="AL171" s="61"/>
      <c r="AM171" s="61"/>
      <c r="AN171" s="61"/>
      <c r="AO171" s="61"/>
      <c r="AP171" s="61"/>
      <c r="AQ171" s="61"/>
      <c r="AR171" s="61"/>
      <c r="AS171" s="61"/>
      <c r="AT171" s="61"/>
      <c r="AU171" s="61"/>
      <c r="AV171" s="61"/>
      <c r="AW171" s="61"/>
      <c r="AX171" s="61"/>
    </row>
    <row r="172" spans="1:50" s="60" customFormat="1" ht="75">
      <c r="A172" s="52">
        <v>17389557</v>
      </c>
      <c r="B172" s="52">
        <v>3</v>
      </c>
      <c r="C172" s="55" t="s">
        <v>2478</v>
      </c>
      <c r="D172" s="52" t="s">
        <v>3376</v>
      </c>
      <c r="E172" s="55"/>
      <c r="F172" s="54"/>
      <c r="G172" s="52"/>
      <c r="H172" s="52"/>
      <c r="I172" s="1"/>
      <c r="J172" s="61"/>
      <c r="K172" s="61"/>
      <c r="L172" s="61"/>
      <c r="M172" s="61"/>
      <c r="N172" s="61"/>
      <c r="O172" s="61"/>
      <c r="P172" s="61"/>
      <c r="Q172" s="61"/>
      <c r="R172" s="61"/>
      <c r="S172" s="61"/>
      <c r="T172" s="61"/>
      <c r="U172" s="61"/>
      <c r="V172" s="61"/>
      <c r="W172" s="61"/>
      <c r="X172" s="61"/>
      <c r="Y172" s="61"/>
      <c r="Z172" s="61"/>
      <c r="AA172" s="61"/>
      <c r="AB172" s="61"/>
      <c r="AC172" s="61"/>
      <c r="AD172" s="61"/>
      <c r="AE172" s="61"/>
      <c r="AF172" s="61"/>
      <c r="AG172" s="61"/>
      <c r="AH172" s="61"/>
      <c r="AI172" s="61"/>
      <c r="AJ172" s="61"/>
      <c r="AK172" s="61"/>
      <c r="AL172" s="61"/>
      <c r="AM172" s="61"/>
      <c r="AN172" s="61"/>
      <c r="AO172" s="61"/>
      <c r="AP172" s="61"/>
      <c r="AQ172" s="61"/>
      <c r="AR172" s="61"/>
      <c r="AS172" s="61"/>
      <c r="AT172" s="61"/>
      <c r="AU172" s="61"/>
      <c r="AV172" s="61"/>
      <c r="AW172" s="61"/>
      <c r="AX172" s="61"/>
    </row>
    <row r="173" spans="1:50" s="60" customFormat="1" ht="120">
      <c r="A173" s="52">
        <v>17389557</v>
      </c>
      <c r="B173" s="52">
        <v>4</v>
      </c>
      <c r="C173" s="55" t="s">
        <v>2479</v>
      </c>
      <c r="D173" s="52" t="s">
        <v>3628</v>
      </c>
      <c r="E173" s="55"/>
      <c r="F173" s="54"/>
      <c r="G173" s="52"/>
      <c r="H173" s="52"/>
      <c r="I173" s="1"/>
      <c r="J173" s="61"/>
      <c r="K173" s="61"/>
      <c r="L173" s="61"/>
      <c r="M173" s="61"/>
      <c r="N173" s="61"/>
      <c r="O173" s="61"/>
      <c r="P173" s="61"/>
      <c r="Q173" s="61"/>
      <c r="R173" s="61"/>
      <c r="S173" s="61"/>
      <c r="T173" s="61"/>
      <c r="U173" s="61"/>
      <c r="V173" s="61"/>
      <c r="W173" s="61"/>
      <c r="X173" s="61"/>
      <c r="Y173" s="61"/>
      <c r="Z173" s="61"/>
      <c r="AA173" s="61"/>
      <c r="AB173" s="61"/>
      <c r="AC173" s="61"/>
      <c r="AD173" s="61"/>
      <c r="AE173" s="61"/>
      <c r="AF173" s="61"/>
      <c r="AG173" s="61"/>
      <c r="AH173" s="61"/>
      <c r="AI173" s="61"/>
      <c r="AJ173" s="61"/>
      <c r="AK173" s="61"/>
      <c r="AL173" s="61"/>
      <c r="AM173" s="61"/>
      <c r="AN173" s="61"/>
      <c r="AO173" s="61"/>
      <c r="AP173" s="61"/>
      <c r="AQ173" s="61"/>
      <c r="AR173" s="61"/>
      <c r="AS173" s="61"/>
      <c r="AT173" s="61"/>
      <c r="AU173" s="61"/>
      <c r="AV173" s="61"/>
      <c r="AW173" s="61"/>
      <c r="AX173" s="61"/>
    </row>
    <row r="174" spans="1:50" s="60" customFormat="1" ht="105">
      <c r="A174" s="52">
        <v>17389557</v>
      </c>
      <c r="B174" s="52">
        <v>5</v>
      </c>
      <c r="C174" s="55" t="s">
        <v>2480</v>
      </c>
      <c r="D174" s="52" t="s">
        <v>3542</v>
      </c>
      <c r="E174" s="55"/>
      <c r="F174" s="54"/>
      <c r="G174" s="52"/>
      <c r="H174" s="52"/>
      <c r="I174" s="1"/>
      <c r="J174" s="61"/>
      <c r="K174" s="61"/>
      <c r="L174" s="61"/>
      <c r="M174" s="61"/>
      <c r="N174" s="61"/>
      <c r="O174" s="61"/>
      <c r="P174" s="61"/>
      <c r="Q174" s="61"/>
      <c r="R174" s="61"/>
      <c r="S174" s="61"/>
      <c r="T174" s="61"/>
      <c r="U174" s="61"/>
      <c r="V174" s="61"/>
      <c r="W174" s="61"/>
      <c r="X174" s="61"/>
      <c r="Y174" s="61"/>
      <c r="Z174" s="61"/>
      <c r="AA174" s="61"/>
      <c r="AB174" s="61"/>
      <c r="AC174" s="61"/>
      <c r="AD174" s="61"/>
      <c r="AE174" s="61"/>
      <c r="AF174" s="61"/>
      <c r="AG174" s="61"/>
      <c r="AH174" s="61"/>
      <c r="AI174" s="61"/>
      <c r="AJ174" s="61"/>
      <c r="AK174" s="61"/>
      <c r="AL174" s="61"/>
      <c r="AM174" s="61"/>
      <c r="AN174" s="61"/>
      <c r="AO174" s="61"/>
      <c r="AP174" s="61"/>
      <c r="AQ174" s="61"/>
      <c r="AR174" s="61"/>
      <c r="AS174" s="61"/>
      <c r="AT174" s="61"/>
      <c r="AU174" s="61"/>
      <c r="AV174" s="61"/>
      <c r="AW174" s="61"/>
      <c r="AX174" s="61"/>
    </row>
    <row r="175" spans="1:50" s="60" customFormat="1" ht="60">
      <c r="A175" s="52">
        <v>17389557</v>
      </c>
      <c r="B175" s="52">
        <v>6</v>
      </c>
      <c r="C175" s="55" t="s">
        <v>2481</v>
      </c>
      <c r="D175" s="52" t="s">
        <v>3556</v>
      </c>
      <c r="E175" s="55"/>
      <c r="F175" s="54"/>
      <c r="G175" s="52"/>
      <c r="H175" s="52"/>
      <c r="I175" s="1"/>
      <c r="J175" s="61"/>
      <c r="K175" s="61"/>
      <c r="L175" s="61"/>
      <c r="M175" s="61"/>
      <c r="N175" s="61"/>
      <c r="O175" s="61"/>
      <c r="P175" s="61"/>
      <c r="Q175" s="61"/>
      <c r="R175" s="61"/>
      <c r="S175" s="61"/>
      <c r="T175" s="61"/>
      <c r="U175" s="61"/>
      <c r="V175" s="61"/>
      <c r="W175" s="61"/>
      <c r="X175" s="61"/>
      <c r="Y175" s="61"/>
      <c r="Z175" s="61"/>
      <c r="AA175" s="61"/>
      <c r="AB175" s="61"/>
      <c r="AC175" s="61"/>
      <c r="AD175" s="61"/>
      <c r="AE175" s="61"/>
      <c r="AF175" s="61"/>
      <c r="AG175" s="61"/>
      <c r="AH175" s="61"/>
      <c r="AI175" s="61"/>
      <c r="AJ175" s="61"/>
      <c r="AK175" s="61"/>
      <c r="AL175" s="61"/>
      <c r="AM175" s="61"/>
      <c r="AN175" s="61"/>
      <c r="AO175" s="61"/>
      <c r="AP175" s="61"/>
      <c r="AQ175" s="61"/>
      <c r="AR175" s="61"/>
      <c r="AS175" s="61"/>
      <c r="AT175" s="61"/>
      <c r="AU175" s="61"/>
      <c r="AV175" s="61"/>
      <c r="AW175" s="61"/>
      <c r="AX175" s="61"/>
    </row>
    <row r="176" spans="1:50" s="60" customFormat="1" ht="60">
      <c r="A176" s="52">
        <v>17389557</v>
      </c>
      <c r="B176" s="52">
        <v>7</v>
      </c>
      <c r="C176" s="55" t="s">
        <v>2482</v>
      </c>
      <c r="D176" s="52" t="s">
        <v>3830</v>
      </c>
      <c r="E176" s="55" t="s">
        <v>2483</v>
      </c>
      <c r="F176" s="52" t="s">
        <v>3953</v>
      </c>
      <c r="G176" s="52"/>
      <c r="H176" s="52"/>
      <c r="I176" s="1"/>
      <c r="J176" s="61"/>
      <c r="K176" s="61"/>
      <c r="L176" s="61"/>
      <c r="M176" s="61"/>
      <c r="N176" s="61"/>
      <c r="O176" s="61"/>
      <c r="P176" s="61"/>
      <c r="Q176" s="61"/>
      <c r="R176" s="61"/>
      <c r="S176" s="61"/>
      <c r="T176" s="61"/>
      <c r="U176" s="61"/>
      <c r="V176" s="61"/>
      <c r="W176" s="61"/>
      <c r="X176" s="61"/>
      <c r="Y176" s="61"/>
      <c r="Z176" s="61"/>
      <c r="AA176" s="61"/>
      <c r="AB176" s="61"/>
      <c r="AC176" s="61"/>
      <c r="AD176" s="61"/>
      <c r="AE176" s="61"/>
      <c r="AF176" s="61"/>
      <c r="AG176" s="61"/>
      <c r="AH176" s="61"/>
      <c r="AI176" s="61"/>
      <c r="AJ176" s="61"/>
      <c r="AK176" s="61"/>
      <c r="AL176" s="61"/>
      <c r="AM176" s="61"/>
      <c r="AN176" s="61"/>
      <c r="AO176" s="61"/>
      <c r="AP176" s="61"/>
      <c r="AQ176" s="61"/>
      <c r="AR176" s="61"/>
      <c r="AS176" s="61"/>
      <c r="AT176" s="61"/>
      <c r="AU176" s="61"/>
      <c r="AV176" s="61"/>
      <c r="AW176" s="61"/>
      <c r="AX176" s="61"/>
    </row>
    <row r="177" spans="1:50" s="60" customFormat="1" ht="30">
      <c r="A177" s="52">
        <v>18007569</v>
      </c>
      <c r="B177" s="52">
        <v>1</v>
      </c>
      <c r="C177" s="55" t="s">
        <v>2484</v>
      </c>
      <c r="D177" s="52" t="s">
        <v>3375</v>
      </c>
      <c r="E177" s="55"/>
      <c r="F177" s="54"/>
      <c r="G177" s="52"/>
      <c r="H177" s="52"/>
      <c r="I177" s="1"/>
      <c r="J177" s="61"/>
      <c r="K177" s="61"/>
      <c r="L177" s="61"/>
      <c r="M177" s="61"/>
      <c r="N177" s="61"/>
      <c r="O177" s="61"/>
      <c r="P177" s="61"/>
      <c r="Q177" s="61"/>
      <c r="R177" s="61"/>
      <c r="S177" s="61"/>
      <c r="T177" s="61"/>
      <c r="U177" s="61"/>
      <c r="V177" s="61"/>
      <c r="W177" s="61"/>
      <c r="X177" s="61"/>
      <c r="Y177" s="61"/>
      <c r="Z177" s="61"/>
      <c r="AA177" s="61"/>
      <c r="AB177" s="61"/>
      <c r="AC177" s="61"/>
      <c r="AD177" s="61"/>
      <c r="AE177" s="61"/>
      <c r="AF177" s="61"/>
      <c r="AG177" s="61"/>
      <c r="AH177" s="61"/>
      <c r="AI177" s="61"/>
      <c r="AJ177" s="61"/>
      <c r="AK177" s="61"/>
      <c r="AL177" s="61"/>
      <c r="AM177" s="61"/>
      <c r="AN177" s="61"/>
      <c r="AO177" s="61"/>
      <c r="AP177" s="61"/>
      <c r="AQ177" s="61"/>
      <c r="AR177" s="61"/>
      <c r="AS177" s="61"/>
      <c r="AT177" s="61"/>
      <c r="AU177" s="61"/>
      <c r="AV177" s="61"/>
      <c r="AW177" s="61"/>
      <c r="AX177" s="61"/>
    </row>
    <row r="178" spans="1:50" s="60" customFormat="1" ht="45">
      <c r="A178" s="52">
        <v>18007569</v>
      </c>
      <c r="B178" s="52">
        <v>2</v>
      </c>
      <c r="C178" s="55" t="s">
        <v>2485</v>
      </c>
      <c r="D178" s="52" t="s">
        <v>3370</v>
      </c>
      <c r="E178" s="55"/>
      <c r="F178" s="54"/>
      <c r="G178" s="52"/>
      <c r="H178" s="52"/>
      <c r="I178" s="1"/>
      <c r="J178" s="61"/>
      <c r="K178" s="61"/>
      <c r="L178" s="61"/>
      <c r="M178" s="61"/>
      <c r="N178" s="61"/>
      <c r="O178" s="61"/>
      <c r="P178" s="61"/>
      <c r="Q178" s="61"/>
      <c r="R178" s="61"/>
      <c r="S178" s="61"/>
      <c r="T178" s="61"/>
      <c r="U178" s="61"/>
      <c r="V178" s="61"/>
      <c r="W178" s="61"/>
      <c r="X178" s="61"/>
      <c r="Y178" s="61"/>
      <c r="Z178" s="61"/>
      <c r="AA178" s="61"/>
      <c r="AB178" s="61"/>
      <c r="AC178" s="61"/>
      <c r="AD178" s="61"/>
      <c r="AE178" s="61"/>
      <c r="AF178" s="61"/>
      <c r="AG178" s="61"/>
      <c r="AH178" s="61"/>
      <c r="AI178" s="61"/>
      <c r="AJ178" s="61"/>
      <c r="AK178" s="61"/>
      <c r="AL178" s="61"/>
      <c r="AM178" s="61"/>
      <c r="AN178" s="61"/>
      <c r="AO178" s="61"/>
      <c r="AP178" s="61"/>
      <c r="AQ178" s="61"/>
      <c r="AR178" s="61"/>
      <c r="AS178" s="61"/>
      <c r="AT178" s="61"/>
      <c r="AU178" s="61"/>
      <c r="AV178" s="61"/>
      <c r="AW178" s="61"/>
      <c r="AX178" s="61"/>
    </row>
    <row r="179" spans="1:50" s="60" customFormat="1" ht="75">
      <c r="A179" s="52">
        <v>18007569</v>
      </c>
      <c r="B179" s="52">
        <v>3</v>
      </c>
      <c r="C179" s="55" t="s">
        <v>2486</v>
      </c>
      <c r="D179" s="52" t="s">
        <v>3910</v>
      </c>
      <c r="E179" s="55"/>
      <c r="F179" s="54"/>
      <c r="G179" s="52"/>
      <c r="H179" s="52"/>
      <c r="I179" s="1"/>
      <c r="J179" s="61"/>
      <c r="K179" s="61"/>
      <c r="L179" s="61"/>
      <c r="M179" s="61"/>
      <c r="N179" s="61"/>
      <c r="O179" s="61"/>
      <c r="P179" s="61"/>
      <c r="Q179" s="61"/>
      <c r="R179" s="61"/>
      <c r="S179" s="61"/>
      <c r="T179" s="61"/>
      <c r="U179" s="61"/>
      <c r="V179" s="61"/>
      <c r="W179" s="61"/>
      <c r="X179" s="61"/>
      <c r="Y179" s="61"/>
      <c r="Z179" s="61"/>
      <c r="AA179" s="61"/>
      <c r="AB179" s="61"/>
      <c r="AC179" s="61"/>
      <c r="AD179" s="61"/>
      <c r="AE179" s="61"/>
      <c r="AF179" s="61"/>
      <c r="AG179" s="61"/>
      <c r="AH179" s="61"/>
      <c r="AI179" s="61"/>
      <c r="AJ179" s="61"/>
      <c r="AK179" s="61"/>
      <c r="AL179" s="61"/>
      <c r="AM179" s="61"/>
      <c r="AN179" s="61"/>
      <c r="AO179" s="61"/>
      <c r="AP179" s="61"/>
      <c r="AQ179" s="61"/>
      <c r="AR179" s="61"/>
      <c r="AS179" s="61"/>
      <c r="AT179" s="61"/>
      <c r="AU179" s="61"/>
      <c r="AV179" s="61"/>
      <c r="AW179" s="61"/>
      <c r="AX179" s="61"/>
    </row>
    <row r="180" spans="1:50" s="60" customFormat="1" ht="60">
      <c r="A180" s="52">
        <v>18007569</v>
      </c>
      <c r="B180" s="52">
        <v>4</v>
      </c>
      <c r="C180" s="55" t="s">
        <v>2487</v>
      </c>
      <c r="D180" s="52" t="s">
        <v>3910</v>
      </c>
      <c r="E180" s="55"/>
      <c r="F180" s="54"/>
      <c r="G180" s="52"/>
      <c r="H180" s="52"/>
      <c r="I180" s="1"/>
      <c r="J180" s="61"/>
      <c r="K180" s="61"/>
      <c r="L180" s="61"/>
      <c r="M180" s="61"/>
      <c r="N180" s="61"/>
      <c r="O180" s="61"/>
      <c r="P180" s="61"/>
      <c r="Q180" s="61"/>
      <c r="R180" s="61"/>
      <c r="S180" s="61"/>
      <c r="T180" s="61"/>
      <c r="U180" s="61"/>
      <c r="V180" s="61"/>
      <c r="W180" s="61"/>
      <c r="X180" s="61"/>
      <c r="Y180" s="61"/>
      <c r="Z180" s="61"/>
      <c r="AA180" s="61"/>
      <c r="AB180" s="61"/>
      <c r="AC180" s="61"/>
      <c r="AD180" s="61"/>
      <c r="AE180" s="61"/>
      <c r="AF180" s="61"/>
      <c r="AG180" s="61"/>
      <c r="AH180" s="61"/>
      <c r="AI180" s="61"/>
      <c r="AJ180" s="61"/>
      <c r="AK180" s="61"/>
      <c r="AL180" s="61"/>
      <c r="AM180" s="61"/>
      <c r="AN180" s="61"/>
      <c r="AO180" s="61"/>
      <c r="AP180" s="61"/>
      <c r="AQ180" s="61"/>
      <c r="AR180" s="61"/>
      <c r="AS180" s="61"/>
      <c r="AT180" s="61"/>
      <c r="AU180" s="61"/>
      <c r="AV180" s="61"/>
      <c r="AW180" s="61"/>
      <c r="AX180" s="61"/>
    </row>
    <row r="181" spans="1:50" s="60" customFormat="1" ht="90">
      <c r="A181" s="52">
        <v>18007569</v>
      </c>
      <c r="B181" s="52">
        <v>5</v>
      </c>
      <c r="C181" s="55" t="s">
        <v>2488</v>
      </c>
      <c r="D181" s="52" t="s">
        <v>3326</v>
      </c>
      <c r="E181" s="55"/>
      <c r="F181" s="54"/>
      <c r="G181" s="52"/>
      <c r="H181" s="52"/>
      <c r="I181" s="1"/>
      <c r="J181" s="61"/>
      <c r="K181" s="61"/>
      <c r="L181" s="61"/>
      <c r="M181" s="61"/>
      <c r="N181" s="61"/>
      <c r="O181" s="61"/>
      <c r="P181" s="61"/>
      <c r="Q181" s="61"/>
      <c r="R181" s="61"/>
      <c r="S181" s="61"/>
      <c r="T181" s="61"/>
      <c r="U181" s="61"/>
      <c r="V181" s="61"/>
      <c r="W181" s="61"/>
      <c r="X181" s="61"/>
      <c r="Y181" s="61"/>
      <c r="Z181" s="61"/>
      <c r="AA181" s="61"/>
      <c r="AB181" s="61"/>
      <c r="AC181" s="61"/>
      <c r="AD181" s="61"/>
      <c r="AE181" s="61"/>
      <c r="AF181" s="61"/>
      <c r="AG181" s="61"/>
      <c r="AH181" s="61"/>
      <c r="AI181" s="61"/>
      <c r="AJ181" s="61"/>
      <c r="AK181" s="61"/>
      <c r="AL181" s="61"/>
      <c r="AM181" s="61"/>
      <c r="AN181" s="61"/>
      <c r="AO181" s="61"/>
      <c r="AP181" s="61"/>
      <c r="AQ181" s="61"/>
      <c r="AR181" s="61"/>
      <c r="AS181" s="61"/>
      <c r="AT181" s="61"/>
      <c r="AU181" s="61"/>
      <c r="AV181" s="61"/>
      <c r="AW181" s="61"/>
      <c r="AX181" s="61"/>
    </row>
    <row r="182" spans="1:50" s="60" customFormat="1" ht="90">
      <c r="A182" s="52">
        <v>18007569</v>
      </c>
      <c r="B182" s="52">
        <v>6</v>
      </c>
      <c r="C182" s="55" t="s">
        <v>2489</v>
      </c>
      <c r="D182" s="52" t="s">
        <v>3329</v>
      </c>
      <c r="E182" s="55"/>
      <c r="F182" s="54"/>
      <c r="G182" s="52"/>
      <c r="H182" s="52"/>
      <c r="I182" s="1"/>
      <c r="J182" s="61"/>
      <c r="K182" s="61"/>
      <c r="L182" s="61"/>
      <c r="M182" s="61"/>
      <c r="N182" s="61"/>
      <c r="O182" s="61"/>
      <c r="P182" s="61"/>
      <c r="Q182" s="61"/>
      <c r="R182" s="61"/>
      <c r="S182" s="61"/>
      <c r="T182" s="61"/>
      <c r="U182" s="61"/>
      <c r="V182" s="61"/>
      <c r="W182" s="61"/>
      <c r="X182" s="61"/>
      <c r="Y182" s="61"/>
      <c r="Z182" s="61"/>
      <c r="AA182" s="61"/>
      <c r="AB182" s="61"/>
      <c r="AC182" s="61"/>
      <c r="AD182" s="61"/>
      <c r="AE182" s="61"/>
      <c r="AF182" s="61"/>
      <c r="AG182" s="61"/>
      <c r="AH182" s="61"/>
      <c r="AI182" s="61"/>
      <c r="AJ182" s="61"/>
      <c r="AK182" s="61"/>
      <c r="AL182" s="61"/>
      <c r="AM182" s="61"/>
      <c r="AN182" s="61"/>
      <c r="AO182" s="61"/>
      <c r="AP182" s="61"/>
      <c r="AQ182" s="61"/>
      <c r="AR182" s="61"/>
      <c r="AS182" s="61"/>
      <c r="AT182" s="61"/>
      <c r="AU182" s="61"/>
      <c r="AV182" s="61"/>
      <c r="AW182" s="61"/>
      <c r="AX182" s="61"/>
    </row>
    <row r="183" spans="1:50" s="60" customFormat="1" ht="105">
      <c r="A183" s="52">
        <v>18007569</v>
      </c>
      <c r="B183" s="52">
        <v>7</v>
      </c>
      <c r="C183" s="55" t="s">
        <v>2490</v>
      </c>
      <c r="D183" s="52" t="s">
        <v>3927</v>
      </c>
      <c r="E183" s="55"/>
      <c r="F183" s="54"/>
      <c r="G183" s="52"/>
      <c r="H183" s="52"/>
      <c r="I183" s="1"/>
      <c r="J183" s="61"/>
      <c r="K183" s="61"/>
      <c r="L183" s="61"/>
      <c r="M183" s="61"/>
      <c r="N183" s="61"/>
      <c r="O183" s="61"/>
      <c r="P183" s="61"/>
      <c r="Q183" s="61"/>
      <c r="R183" s="61"/>
      <c r="S183" s="61"/>
      <c r="T183" s="61"/>
      <c r="U183" s="61"/>
      <c r="V183" s="61"/>
      <c r="W183" s="61"/>
      <c r="X183" s="61"/>
      <c r="Y183" s="61"/>
      <c r="Z183" s="61"/>
      <c r="AA183" s="61"/>
      <c r="AB183" s="61"/>
      <c r="AC183" s="61"/>
      <c r="AD183" s="61"/>
      <c r="AE183" s="61"/>
      <c r="AF183" s="61"/>
      <c r="AG183" s="61"/>
      <c r="AH183" s="61"/>
      <c r="AI183" s="61"/>
      <c r="AJ183" s="61"/>
      <c r="AK183" s="61"/>
      <c r="AL183" s="61"/>
      <c r="AM183" s="61"/>
      <c r="AN183" s="61"/>
      <c r="AO183" s="61"/>
      <c r="AP183" s="61"/>
      <c r="AQ183" s="61"/>
      <c r="AR183" s="61"/>
      <c r="AS183" s="61"/>
      <c r="AT183" s="61"/>
      <c r="AU183" s="61"/>
      <c r="AV183" s="61"/>
      <c r="AW183" s="61"/>
      <c r="AX183" s="61"/>
    </row>
    <row r="184" spans="1:50" s="60" customFormat="1" ht="90">
      <c r="A184" s="52">
        <v>18007569</v>
      </c>
      <c r="B184" s="52">
        <v>8</v>
      </c>
      <c r="C184" s="55" t="s">
        <v>2491</v>
      </c>
      <c r="D184" s="52" t="s">
        <v>3374</v>
      </c>
      <c r="E184" s="55"/>
      <c r="F184" s="54"/>
      <c r="G184" s="52"/>
      <c r="H184" s="52"/>
      <c r="I184" s="1"/>
      <c r="J184" s="61"/>
      <c r="K184" s="61"/>
      <c r="L184" s="61"/>
      <c r="M184" s="61"/>
      <c r="N184" s="61"/>
      <c r="O184" s="61"/>
      <c r="P184" s="61"/>
      <c r="Q184" s="61"/>
      <c r="R184" s="61"/>
      <c r="S184" s="61"/>
      <c r="T184" s="61"/>
      <c r="U184" s="61"/>
      <c r="V184" s="61"/>
      <c r="W184" s="61"/>
      <c r="X184" s="61"/>
      <c r="Y184" s="61"/>
      <c r="Z184" s="61"/>
      <c r="AA184" s="61"/>
      <c r="AB184" s="61"/>
      <c r="AC184" s="61"/>
      <c r="AD184" s="61"/>
      <c r="AE184" s="61"/>
      <c r="AF184" s="61"/>
      <c r="AG184" s="61"/>
      <c r="AH184" s="61"/>
      <c r="AI184" s="61"/>
      <c r="AJ184" s="61"/>
      <c r="AK184" s="61"/>
      <c r="AL184" s="61"/>
      <c r="AM184" s="61"/>
      <c r="AN184" s="61"/>
      <c r="AO184" s="61"/>
      <c r="AP184" s="61"/>
      <c r="AQ184" s="61"/>
      <c r="AR184" s="61"/>
      <c r="AS184" s="61"/>
      <c r="AT184" s="61"/>
      <c r="AU184" s="61"/>
      <c r="AV184" s="61"/>
      <c r="AW184" s="61"/>
      <c r="AX184" s="61"/>
    </row>
    <row r="185" spans="1:50" s="60" customFormat="1" ht="75">
      <c r="A185" s="52">
        <v>18007569</v>
      </c>
      <c r="B185" s="52">
        <v>9</v>
      </c>
      <c r="C185" s="55" t="s">
        <v>2492</v>
      </c>
      <c r="D185" s="52" t="s">
        <v>3326</v>
      </c>
      <c r="E185" s="55"/>
      <c r="F185" s="54"/>
      <c r="G185" s="52"/>
      <c r="H185" s="52"/>
      <c r="I185" s="1"/>
      <c r="J185" s="61"/>
      <c r="K185" s="61"/>
      <c r="L185" s="61"/>
      <c r="M185" s="61"/>
      <c r="N185" s="61"/>
      <c r="O185" s="61"/>
      <c r="P185" s="61"/>
      <c r="Q185" s="61"/>
      <c r="R185" s="61"/>
      <c r="S185" s="61"/>
      <c r="T185" s="61"/>
      <c r="U185" s="61"/>
      <c r="V185" s="61"/>
      <c r="W185" s="61"/>
      <c r="X185" s="61"/>
      <c r="Y185" s="61"/>
      <c r="Z185" s="61"/>
      <c r="AA185" s="61"/>
      <c r="AB185" s="61"/>
      <c r="AC185" s="61"/>
      <c r="AD185" s="61"/>
      <c r="AE185" s="61"/>
      <c r="AF185" s="61"/>
      <c r="AG185" s="61"/>
      <c r="AH185" s="61"/>
      <c r="AI185" s="61"/>
      <c r="AJ185" s="61"/>
      <c r="AK185" s="61"/>
      <c r="AL185" s="61"/>
      <c r="AM185" s="61"/>
      <c r="AN185" s="61"/>
      <c r="AO185" s="61"/>
      <c r="AP185" s="61"/>
      <c r="AQ185" s="61"/>
      <c r="AR185" s="61"/>
      <c r="AS185" s="61"/>
      <c r="AT185" s="61"/>
      <c r="AU185" s="61"/>
      <c r="AV185" s="61"/>
      <c r="AW185" s="61"/>
      <c r="AX185" s="61"/>
    </row>
    <row r="186" spans="1:50" s="60" customFormat="1" ht="90">
      <c r="A186" s="52">
        <v>18007569</v>
      </c>
      <c r="B186" s="52">
        <v>10</v>
      </c>
      <c r="C186" s="55" t="s">
        <v>2493</v>
      </c>
      <c r="D186" s="52" t="s">
        <v>3329</v>
      </c>
      <c r="E186" s="55"/>
      <c r="F186" s="54"/>
      <c r="G186" s="52"/>
      <c r="H186" s="52"/>
      <c r="I186" s="1"/>
      <c r="J186" s="61"/>
      <c r="K186" s="61"/>
      <c r="L186" s="61"/>
      <c r="M186" s="61"/>
      <c r="N186" s="61"/>
      <c r="O186" s="61"/>
      <c r="P186" s="61"/>
      <c r="Q186" s="61"/>
      <c r="R186" s="61"/>
      <c r="S186" s="61"/>
      <c r="T186" s="61"/>
      <c r="U186" s="61"/>
      <c r="V186" s="61"/>
      <c r="W186" s="61"/>
      <c r="X186" s="61"/>
      <c r="Y186" s="61"/>
      <c r="Z186" s="61"/>
      <c r="AA186" s="61"/>
      <c r="AB186" s="61"/>
      <c r="AC186" s="61"/>
      <c r="AD186" s="61"/>
      <c r="AE186" s="61"/>
      <c r="AF186" s="61"/>
      <c r="AG186" s="61"/>
      <c r="AH186" s="61"/>
      <c r="AI186" s="61"/>
      <c r="AJ186" s="61"/>
      <c r="AK186" s="61"/>
      <c r="AL186" s="61"/>
      <c r="AM186" s="61"/>
      <c r="AN186" s="61"/>
      <c r="AO186" s="61"/>
      <c r="AP186" s="61"/>
      <c r="AQ186" s="61"/>
      <c r="AR186" s="61"/>
      <c r="AS186" s="61"/>
      <c r="AT186" s="61"/>
      <c r="AU186" s="61"/>
      <c r="AV186" s="61"/>
      <c r="AW186" s="61"/>
      <c r="AX186" s="61"/>
    </row>
    <row r="187" spans="1:50" s="60" customFormat="1" ht="60">
      <c r="A187" s="52">
        <v>18007569</v>
      </c>
      <c r="B187" s="52">
        <v>11</v>
      </c>
      <c r="C187" s="55" t="s">
        <v>2494</v>
      </c>
      <c r="D187" s="52" t="s">
        <v>3556</v>
      </c>
      <c r="E187" s="55" t="s">
        <v>2495</v>
      </c>
      <c r="F187" s="52" t="s">
        <v>3954</v>
      </c>
      <c r="G187" s="52"/>
      <c r="H187" s="52"/>
      <c r="I187" s="1"/>
      <c r="J187" s="61"/>
      <c r="K187" s="61"/>
      <c r="L187" s="61"/>
      <c r="M187" s="61"/>
      <c r="N187" s="61"/>
      <c r="O187" s="61"/>
      <c r="P187" s="61"/>
      <c r="Q187" s="61"/>
      <c r="R187" s="61"/>
      <c r="S187" s="61"/>
      <c r="T187" s="61"/>
      <c r="U187" s="61"/>
      <c r="V187" s="61"/>
      <c r="W187" s="61"/>
      <c r="X187" s="61"/>
      <c r="Y187" s="61"/>
      <c r="Z187" s="61"/>
      <c r="AA187" s="61"/>
      <c r="AB187" s="61"/>
      <c r="AC187" s="61"/>
      <c r="AD187" s="61"/>
      <c r="AE187" s="61"/>
      <c r="AF187" s="61"/>
      <c r="AG187" s="61"/>
      <c r="AH187" s="61"/>
      <c r="AI187" s="61"/>
      <c r="AJ187" s="61"/>
      <c r="AK187" s="61"/>
      <c r="AL187" s="61"/>
      <c r="AM187" s="61"/>
      <c r="AN187" s="61"/>
      <c r="AO187" s="61"/>
      <c r="AP187" s="61"/>
      <c r="AQ187" s="61"/>
      <c r="AR187" s="61"/>
      <c r="AS187" s="61"/>
      <c r="AT187" s="61"/>
      <c r="AU187" s="61"/>
      <c r="AV187" s="61"/>
      <c r="AW187" s="61"/>
      <c r="AX187" s="61"/>
    </row>
    <row r="188" spans="1:50" s="60" customFormat="1" ht="45">
      <c r="A188" s="52">
        <v>18007569</v>
      </c>
      <c r="B188" s="52">
        <v>12</v>
      </c>
      <c r="C188" s="55" t="s">
        <v>2496</v>
      </c>
      <c r="D188" s="52" t="s">
        <v>3928</v>
      </c>
      <c r="E188" s="55" t="s">
        <v>2497</v>
      </c>
      <c r="F188" s="52" t="s">
        <v>3955</v>
      </c>
      <c r="G188" s="52"/>
      <c r="H188" s="52"/>
      <c r="I188" s="1"/>
      <c r="J188" s="61"/>
      <c r="K188" s="61"/>
      <c r="L188" s="61"/>
      <c r="M188" s="61"/>
      <c r="N188" s="61"/>
      <c r="O188" s="61"/>
      <c r="P188" s="61"/>
      <c r="Q188" s="61"/>
      <c r="R188" s="61"/>
      <c r="S188" s="61"/>
      <c r="T188" s="61"/>
      <c r="U188" s="61"/>
      <c r="V188" s="61"/>
      <c r="W188" s="61"/>
      <c r="X188" s="61"/>
      <c r="Y188" s="61"/>
      <c r="Z188" s="61"/>
      <c r="AA188" s="61"/>
      <c r="AB188" s="61"/>
      <c r="AC188" s="61"/>
      <c r="AD188" s="61"/>
      <c r="AE188" s="61"/>
      <c r="AF188" s="61"/>
      <c r="AG188" s="61"/>
      <c r="AH188" s="61"/>
      <c r="AI188" s="61"/>
      <c r="AJ188" s="61"/>
      <c r="AK188" s="61"/>
      <c r="AL188" s="61"/>
      <c r="AM188" s="61"/>
      <c r="AN188" s="61"/>
      <c r="AO188" s="61"/>
      <c r="AP188" s="61"/>
      <c r="AQ188" s="61"/>
      <c r="AR188" s="61"/>
      <c r="AS188" s="61"/>
      <c r="AT188" s="61"/>
      <c r="AU188" s="61"/>
      <c r="AV188" s="61"/>
      <c r="AW188" s="61"/>
      <c r="AX188" s="61"/>
    </row>
    <row r="189" spans="1:50" s="60" customFormat="1" ht="105">
      <c r="A189" s="52">
        <v>18007569</v>
      </c>
      <c r="B189" s="52">
        <v>13</v>
      </c>
      <c r="C189" s="55" t="s">
        <v>2498</v>
      </c>
      <c r="D189" s="52" t="s">
        <v>3369</v>
      </c>
      <c r="E189" s="55"/>
      <c r="F189" s="54"/>
      <c r="G189" s="52"/>
      <c r="H189" s="52"/>
      <c r="I189" s="1"/>
      <c r="J189" s="61"/>
      <c r="K189" s="61"/>
      <c r="L189" s="61"/>
      <c r="M189" s="61"/>
      <c r="N189" s="61"/>
      <c r="O189" s="61"/>
      <c r="P189" s="61"/>
      <c r="Q189" s="61"/>
      <c r="R189" s="61"/>
      <c r="S189" s="61"/>
      <c r="T189" s="61"/>
      <c r="U189" s="61"/>
      <c r="V189" s="61"/>
      <c r="W189" s="61"/>
      <c r="X189" s="61"/>
      <c r="Y189" s="61"/>
      <c r="Z189" s="61"/>
      <c r="AA189" s="61"/>
      <c r="AB189" s="61"/>
      <c r="AC189" s="61"/>
      <c r="AD189" s="61"/>
      <c r="AE189" s="61"/>
      <c r="AF189" s="61"/>
      <c r="AG189" s="61"/>
      <c r="AH189" s="61"/>
      <c r="AI189" s="61"/>
      <c r="AJ189" s="61"/>
      <c r="AK189" s="61"/>
      <c r="AL189" s="61"/>
      <c r="AM189" s="61"/>
      <c r="AN189" s="61"/>
      <c r="AO189" s="61"/>
      <c r="AP189" s="61"/>
      <c r="AQ189" s="61"/>
      <c r="AR189" s="61"/>
      <c r="AS189" s="61"/>
      <c r="AT189" s="61"/>
      <c r="AU189" s="61"/>
      <c r="AV189" s="61"/>
      <c r="AW189" s="61"/>
      <c r="AX189" s="61"/>
    </row>
    <row r="190" spans="1:50" s="60" customFormat="1" ht="75">
      <c r="A190" s="52">
        <v>18671458</v>
      </c>
      <c r="B190" s="52">
        <v>1</v>
      </c>
      <c r="C190" s="55" t="s">
        <v>2499</v>
      </c>
      <c r="D190" s="52" t="s">
        <v>3375</v>
      </c>
      <c r="E190" s="55"/>
      <c r="F190" s="54"/>
      <c r="G190" s="52"/>
      <c r="H190" s="52"/>
      <c r="I190" s="1"/>
      <c r="J190" s="61"/>
      <c r="K190" s="61"/>
      <c r="L190" s="61"/>
      <c r="M190" s="61"/>
      <c r="N190" s="61"/>
      <c r="O190" s="61"/>
      <c r="P190" s="61"/>
      <c r="Q190" s="61"/>
      <c r="R190" s="61"/>
      <c r="S190" s="61"/>
      <c r="T190" s="61"/>
      <c r="U190" s="61"/>
      <c r="V190" s="61"/>
      <c r="W190" s="61"/>
      <c r="X190" s="61"/>
      <c r="Y190" s="61"/>
      <c r="Z190" s="61"/>
      <c r="AA190" s="61"/>
      <c r="AB190" s="61"/>
      <c r="AC190" s="61"/>
      <c r="AD190" s="61"/>
      <c r="AE190" s="61"/>
      <c r="AF190" s="61"/>
      <c r="AG190" s="61"/>
      <c r="AH190" s="61"/>
      <c r="AI190" s="61"/>
      <c r="AJ190" s="61"/>
      <c r="AK190" s="61"/>
      <c r="AL190" s="61"/>
      <c r="AM190" s="61"/>
      <c r="AN190" s="61"/>
      <c r="AO190" s="61"/>
      <c r="AP190" s="61"/>
      <c r="AQ190" s="61"/>
      <c r="AR190" s="61"/>
      <c r="AS190" s="61"/>
      <c r="AT190" s="61"/>
      <c r="AU190" s="61"/>
      <c r="AV190" s="61"/>
      <c r="AW190" s="61"/>
      <c r="AX190" s="61"/>
    </row>
    <row r="191" spans="1:50" s="60" customFormat="1" ht="90">
      <c r="A191" s="52">
        <v>18671458</v>
      </c>
      <c r="B191" s="52">
        <v>2</v>
      </c>
      <c r="C191" s="55" t="s">
        <v>2500</v>
      </c>
      <c r="D191" s="52" t="s">
        <v>3440</v>
      </c>
      <c r="E191" s="55"/>
      <c r="F191" s="54"/>
      <c r="G191" s="52"/>
      <c r="H191" s="52"/>
      <c r="I191" s="1"/>
      <c r="J191" s="61"/>
      <c r="K191" s="61"/>
      <c r="L191" s="61"/>
      <c r="M191" s="61"/>
      <c r="N191" s="61"/>
      <c r="O191" s="61"/>
      <c r="P191" s="61"/>
      <c r="Q191" s="61"/>
      <c r="R191" s="61"/>
      <c r="S191" s="61"/>
      <c r="T191" s="61"/>
      <c r="U191" s="61"/>
      <c r="V191" s="61"/>
      <c r="W191" s="61"/>
      <c r="X191" s="61"/>
      <c r="Y191" s="61"/>
      <c r="Z191" s="61"/>
      <c r="AA191" s="61"/>
      <c r="AB191" s="61"/>
      <c r="AC191" s="61"/>
      <c r="AD191" s="61"/>
      <c r="AE191" s="61"/>
      <c r="AF191" s="61"/>
      <c r="AG191" s="61"/>
      <c r="AH191" s="61"/>
      <c r="AI191" s="61"/>
      <c r="AJ191" s="61"/>
      <c r="AK191" s="61"/>
      <c r="AL191" s="61"/>
      <c r="AM191" s="61"/>
      <c r="AN191" s="61"/>
      <c r="AO191" s="61"/>
      <c r="AP191" s="61"/>
      <c r="AQ191" s="61"/>
      <c r="AR191" s="61"/>
      <c r="AS191" s="61"/>
      <c r="AT191" s="61"/>
      <c r="AU191" s="61"/>
      <c r="AV191" s="61"/>
      <c r="AW191" s="61"/>
      <c r="AX191" s="61"/>
    </row>
    <row r="192" spans="1:50" ht="75">
      <c r="A192" s="52">
        <v>18671458</v>
      </c>
      <c r="B192" s="52">
        <v>3</v>
      </c>
      <c r="C192" s="55" t="s">
        <v>2501</v>
      </c>
      <c r="D192" s="52" t="s">
        <v>3910</v>
      </c>
    </row>
    <row r="193" spans="1:50" ht="120">
      <c r="A193" s="52">
        <v>18671458</v>
      </c>
      <c r="B193" s="52">
        <v>4</v>
      </c>
      <c r="C193" s="55" t="s">
        <v>2502</v>
      </c>
      <c r="D193" s="52" t="s">
        <v>3326</v>
      </c>
    </row>
    <row r="194" spans="1:50" ht="105">
      <c r="A194" s="52">
        <v>18671458</v>
      </c>
      <c r="B194" s="52">
        <v>5</v>
      </c>
      <c r="C194" s="55" t="s">
        <v>2503</v>
      </c>
      <c r="D194" s="52" t="s">
        <v>3341</v>
      </c>
    </row>
    <row r="195" spans="1:50" ht="75">
      <c r="A195" s="52">
        <v>18671458</v>
      </c>
      <c r="B195" s="52">
        <v>6</v>
      </c>
      <c r="C195" s="55" t="s">
        <v>2504</v>
      </c>
      <c r="D195" s="52" t="s">
        <v>3617</v>
      </c>
    </row>
    <row r="196" spans="1:50" ht="150">
      <c r="A196" s="52">
        <v>18671458</v>
      </c>
      <c r="B196" s="52">
        <v>7</v>
      </c>
      <c r="C196" s="55" t="s">
        <v>2505</v>
      </c>
      <c r="D196" s="52" t="s">
        <v>3341</v>
      </c>
    </row>
    <row r="197" spans="1:50" ht="30">
      <c r="A197" s="52">
        <v>18671458</v>
      </c>
      <c r="B197" s="52">
        <v>8</v>
      </c>
      <c r="C197" s="55" t="s">
        <v>2506</v>
      </c>
      <c r="D197" s="52" t="s">
        <v>3446</v>
      </c>
    </row>
    <row r="198" spans="1:50" ht="60">
      <c r="A198" s="52">
        <v>18671458</v>
      </c>
      <c r="B198" s="52">
        <v>9</v>
      </c>
      <c r="C198" s="55" t="s">
        <v>2507</v>
      </c>
      <c r="D198" s="52" t="s">
        <v>3329</v>
      </c>
    </row>
    <row r="199" spans="1:50" ht="180">
      <c r="A199" s="52">
        <v>18671458</v>
      </c>
      <c r="B199" s="52">
        <v>10</v>
      </c>
      <c r="C199" s="55" t="s">
        <v>2508</v>
      </c>
      <c r="D199" s="52" t="s">
        <v>3333</v>
      </c>
    </row>
    <row r="200" spans="1:50" ht="105">
      <c r="A200" s="52">
        <v>18671458</v>
      </c>
      <c r="B200" s="52">
        <v>11</v>
      </c>
      <c r="C200" s="55" t="s">
        <v>2509</v>
      </c>
      <c r="D200" s="52" t="s">
        <v>3412</v>
      </c>
      <c r="E200" s="55" t="s">
        <v>2510</v>
      </c>
      <c r="F200" s="52" t="s">
        <v>3567</v>
      </c>
    </row>
    <row r="201" spans="1:50" ht="90">
      <c r="A201" s="52">
        <v>18826865</v>
      </c>
      <c r="B201" s="52">
        <v>1</v>
      </c>
      <c r="C201" s="55" t="s">
        <v>2511</v>
      </c>
      <c r="D201" s="52" t="s">
        <v>3916</v>
      </c>
    </row>
    <row r="202" spans="1:50" ht="105">
      <c r="A202" s="52">
        <v>18826865</v>
      </c>
      <c r="B202" s="52">
        <v>2</v>
      </c>
      <c r="C202" s="55" t="s">
        <v>2512</v>
      </c>
      <c r="D202" s="52" t="s">
        <v>3912</v>
      </c>
    </row>
    <row r="203" spans="1:50" ht="60">
      <c r="A203" s="52">
        <v>18826865</v>
      </c>
      <c r="B203" s="52">
        <v>3</v>
      </c>
      <c r="C203" s="55" t="s">
        <v>2513</v>
      </c>
      <c r="D203" s="52" t="s">
        <v>3649</v>
      </c>
    </row>
    <row r="204" spans="1:50" ht="135">
      <c r="A204" s="52">
        <v>18826865</v>
      </c>
      <c r="B204" s="52">
        <v>4</v>
      </c>
      <c r="C204" s="55" t="s">
        <v>2514</v>
      </c>
      <c r="D204" s="52" t="s">
        <v>3326</v>
      </c>
    </row>
    <row r="205" spans="1:50" ht="45">
      <c r="A205" s="52">
        <v>18826865</v>
      </c>
      <c r="B205" s="52">
        <v>5</v>
      </c>
      <c r="C205" s="55" t="s">
        <v>2515</v>
      </c>
      <c r="D205" s="52" t="s">
        <v>3327</v>
      </c>
    </row>
    <row r="206" spans="1:50" ht="75">
      <c r="A206" s="52">
        <v>18826865</v>
      </c>
      <c r="B206" s="52">
        <v>6</v>
      </c>
      <c r="C206" s="55" t="s">
        <v>2516</v>
      </c>
      <c r="D206" s="52" t="s">
        <v>3326</v>
      </c>
    </row>
    <row r="207" spans="1:50" ht="60">
      <c r="A207" s="52">
        <v>18826865</v>
      </c>
      <c r="B207" s="52">
        <v>7</v>
      </c>
      <c r="C207" s="55" t="s">
        <v>2517</v>
      </c>
      <c r="D207" s="52" t="s">
        <v>3332</v>
      </c>
    </row>
    <row r="208" spans="1:50" s="60" customFormat="1" ht="75">
      <c r="A208" s="52">
        <v>18826865</v>
      </c>
      <c r="B208" s="52">
        <v>8</v>
      </c>
      <c r="C208" s="55" t="s">
        <v>2518</v>
      </c>
      <c r="D208" s="52" t="s">
        <v>3929</v>
      </c>
      <c r="E208" s="55"/>
      <c r="F208" s="54"/>
      <c r="G208" s="52"/>
      <c r="H208" s="52"/>
      <c r="I208" s="1"/>
      <c r="J208" s="61"/>
      <c r="K208" s="61"/>
      <c r="L208" s="61"/>
      <c r="M208" s="61"/>
      <c r="N208" s="61"/>
      <c r="O208" s="61"/>
      <c r="P208" s="61"/>
      <c r="Q208" s="61"/>
      <c r="R208" s="61"/>
      <c r="S208" s="61"/>
      <c r="T208" s="61"/>
      <c r="U208" s="61"/>
      <c r="V208" s="61"/>
      <c r="W208" s="61"/>
      <c r="X208" s="61"/>
      <c r="Y208" s="61"/>
      <c r="Z208" s="61"/>
      <c r="AA208" s="61"/>
      <c r="AB208" s="61"/>
      <c r="AC208" s="61"/>
      <c r="AD208" s="61"/>
      <c r="AE208" s="61"/>
      <c r="AF208" s="61"/>
      <c r="AG208" s="61"/>
      <c r="AH208" s="61"/>
      <c r="AI208" s="61"/>
      <c r="AJ208" s="61"/>
      <c r="AK208" s="61"/>
      <c r="AL208" s="61"/>
      <c r="AM208" s="61"/>
      <c r="AN208" s="61"/>
      <c r="AO208" s="61"/>
      <c r="AP208" s="61"/>
      <c r="AQ208" s="61"/>
      <c r="AR208" s="61"/>
      <c r="AS208" s="61"/>
      <c r="AT208" s="61"/>
      <c r="AU208" s="61"/>
      <c r="AV208" s="61"/>
      <c r="AW208" s="61"/>
      <c r="AX208" s="61"/>
    </row>
    <row r="209" spans="1:50" s="60" customFormat="1" ht="30">
      <c r="A209" s="52">
        <v>18826865</v>
      </c>
      <c r="B209" s="52">
        <v>9</v>
      </c>
      <c r="C209" s="55" t="s">
        <v>2519</v>
      </c>
      <c r="D209" s="52" t="s">
        <v>3600</v>
      </c>
      <c r="E209" s="55"/>
      <c r="F209" s="54"/>
      <c r="G209" s="52"/>
      <c r="H209" s="52"/>
      <c r="I209" s="1"/>
      <c r="J209" s="61"/>
      <c r="K209" s="61"/>
      <c r="L209" s="61"/>
      <c r="M209" s="61"/>
      <c r="N209" s="61"/>
      <c r="O209" s="61"/>
      <c r="P209" s="61"/>
      <c r="Q209" s="61"/>
      <c r="R209" s="61"/>
      <c r="S209" s="61"/>
      <c r="T209" s="61"/>
      <c r="U209" s="61"/>
      <c r="V209" s="61"/>
      <c r="W209" s="61"/>
      <c r="X209" s="61"/>
      <c r="Y209" s="61"/>
      <c r="Z209" s="61"/>
      <c r="AA209" s="61"/>
      <c r="AB209" s="61"/>
      <c r="AC209" s="61"/>
      <c r="AD209" s="61"/>
      <c r="AE209" s="61"/>
      <c r="AF209" s="61"/>
      <c r="AG209" s="61"/>
      <c r="AH209" s="61"/>
      <c r="AI209" s="61"/>
      <c r="AJ209" s="61"/>
      <c r="AK209" s="61"/>
      <c r="AL209" s="61"/>
      <c r="AM209" s="61"/>
      <c r="AN209" s="61"/>
      <c r="AO209" s="61"/>
      <c r="AP209" s="61"/>
      <c r="AQ209" s="61"/>
      <c r="AR209" s="61"/>
      <c r="AS209" s="61"/>
      <c r="AT209" s="61"/>
      <c r="AU209" s="61"/>
      <c r="AV209" s="61"/>
      <c r="AW209" s="61"/>
      <c r="AX209" s="61"/>
    </row>
    <row r="210" spans="1:50" s="60" customFormat="1" ht="30">
      <c r="A210" s="52">
        <v>18826865</v>
      </c>
      <c r="B210" s="52">
        <v>10</v>
      </c>
      <c r="C210" s="55" t="s">
        <v>2520</v>
      </c>
      <c r="D210" s="52" t="s">
        <v>3624</v>
      </c>
      <c r="E210" s="55"/>
      <c r="F210" s="54"/>
      <c r="G210" s="52"/>
      <c r="H210" s="52"/>
      <c r="I210" s="1"/>
      <c r="J210" s="61"/>
      <c r="K210" s="61"/>
      <c r="L210" s="61"/>
      <c r="M210" s="61"/>
      <c r="N210" s="61"/>
      <c r="O210" s="61"/>
      <c r="P210" s="61"/>
      <c r="Q210" s="61"/>
      <c r="R210" s="61"/>
      <c r="S210" s="61"/>
      <c r="T210" s="61"/>
      <c r="U210" s="61"/>
      <c r="V210" s="61"/>
      <c r="W210" s="61"/>
      <c r="X210" s="61"/>
      <c r="Y210" s="61"/>
      <c r="Z210" s="61"/>
      <c r="AA210" s="61"/>
      <c r="AB210" s="61"/>
      <c r="AC210" s="61"/>
      <c r="AD210" s="61"/>
      <c r="AE210" s="61"/>
      <c r="AF210" s="61"/>
      <c r="AG210" s="61"/>
      <c r="AH210" s="61"/>
      <c r="AI210" s="61"/>
      <c r="AJ210" s="61"/>
      <c r="AK210" s="61"/>
      <c r="AL210" s="61"/>
      <c r="AM210" s="61"/>
      <c r="AN210" s="61"/>
      <c r="AO210" s="61"/>
      <c r="AP210" s="61"/>
      <c r="AQ210" s="61"/>
      <c r="AR210" s="61"/>
      <c r="AS210" s="61"/>
      <c r="AT210" s="61"/>
      <c r="AU210" s="61"/>
      <c r="AV210" s="61"/>
      <c r="AW210" s="61"/>
      <c r="AX210" s="61"/>
    </row>
    <row r="211" spans="1:50" s="60" customFormat="1" ht="60">
      <c r="A211" s="52">
        <v>18826865</v>
      </c>
      <c r="B211" s="52">
        <v>11</v>
      </c>
      <c r="C211" s="55" t="s">
        <v>2521</v>
      </c>
      <c r="D211" s="52" t="s">
        <v>3328</v>
      </c>
      <c r="E211" s="55"/>
      <c r="F211" s="54"/>
      <c r="G211" s="52"/>
      <c r="H211" s="52"/>
      <c r="I211" s="1"/>
      <c r="J211" s="61"/>
      <c r="K211" s="61"/>
      <c r="L211" s="61"/>
      <c r="M211" s="61"/>
      <c r="N211" s="61"/>
      <c r="O211" s="61"/>
      <c r="P211" s="61"/>
      <c r="Q211" s="61"/>
      <c r="R211" s="61"/>
      <c r="S211" s="61"/>
      <c r="T211" s="61"/>
      <c r="U211" s="61"/>
      <c r="V211" s="61"/>
      <c r="W211" s="61"/>
      <c r="X211" s="61"/>
      <c r="Y211" s="61"/>
      <c r="Z211" s="61"/>
      <c r="AA211" s="61"/>
      <c r="AB211" s="61"/>
      <c r="AC211" s="61"/>
      <c r="AD211" s="61"/>
      <c r="AE211" s="61"/>
      <c r="AF211" s="61"/>
      <c r="AG211" s="61"/>
      <c r="AH211" s="61"/>
      <c r="AI211" s="61"/>
      <c r="AJ211" s="61"/>
      <c r="AK211" s="61"/>
      <c r="AL211" s="61"/>
      <c r="AM211" s="61"/>
      <c r="AN211" s="61"/>
      <c r="AO211" s="61"/>
      <c r="AP211" s="61"/>
      <c r="AQ211" s="61"/>
      <c r="AR211" s="61"/>
      <c r="AS211" s="61"/>
      <c r="AT211" s="61"/>
      <c r="AU211" s="61"/>
      <c r="AV211" s="61"/>
      <c r="AW211" s="61"/>
      <c r="AX211" s="61"/>
    </row>
    <row r="212" spans="1:50" s="60" customFormat="1" ht="75">
      <c r="A212" s="52">
        <v>18826865</v>
      </c>
      <c r="B212" s="52">
        <v>12</v>
      </c>
      <c r="C212" s="55" t="s">
        <v>2522</v>
      </c>
      <c r="D212" s="52" t="s">
        <v>3328</v>
      </c>
      <c r="E212" s="55"/>
      <c r="F212" s="54"/>
      <c r="G212" s="52"/>
      <c r="H212" s="52"/>
      <c r="I212" s="1"/>
      <c r="J212" s="61"/>
      <c r="K212" s="61"/>
      <c r="L212" s="61"/>
      <c r="M212" s="61"/>
      <c r="N212" s="61"/>
      <c r="O212" s="61"/>
      <c r="P212" s="61"/>
      <c r="Q212" s="61"/>
      <c r="R212" s="61"/>
      <c r="S212" s="61"/>
      <c r="T212" s="61"/>
      <c r="U212" s="61"/>
      <c r="V212" s="61"/>
      <c r="W212" s="61"/>
      <c r="X212" s="61"/>
      <c r="Y212" s="61"/>
      <c r="Z212" s="61"/>
      <c r="AA212" s="61"/>
      <c r="AB212" s="61"/>
      <c r="AC212" s="61"/>
      <c r="AD212" s="61"/>
      <c r="AE212" s="61"/>
      <c r="AF212" s="61"/>
      <c r="AG212" s="61"/>
      <c r="AH212" s="61"/>
      <c r="AI212" s="61"/>
      <c r="AJ212" s="61"/>
      <c r="AK212" s="61"/>
      <c r="AL212" s="61"/>
      <c r="AM212" s="61"/>
      <c r="AN212" s="61"/>
      <c r="AO212" s="61"/>
      <c r="AP212" s="61"/>
      <c r="AQ212" s="61"/>
      <c r="AR212" s="61"/>
      <c r="AS212" s="61"/>
      <c r="AT212" s="61"/>
      <c r="AU212" s="61"/>
      <c r="AV212" s="61"/>
      <c r="AW212" s="61"/>
      <c r="AX212" s="61"/>
    </row>
    <row r="213" spans="1:50" s="60" customFormat="1" ht="75">
      <c r="A213" s="52">
        <v>18826865</v>
      </c>
      <c r="B213" s="52">
        <v>13</v>
      </c>
      <c r="C213" s="55" t="s">
        <v>2523</v>
      </c>
      <c r="D213" s="52" t="s">
        <v>3495</v>
      </c>
      <c r="E213" s="55" t="s">
        <v>2524</v>
      </c>
      <c r="F213" s="52" t="s">
        <v>3953</v>
      </c>
      <c r="G213" s="52"/>
      <c r="H213" s="52"/>
      <c r="I213" s="1"/>
      <c r="J213" s="61"/>
      <c r="K213" s="61"/>
      <c r="L213" s="61"/>
      <c r="M213" s="61"/>
      <c r="N213" s="61"/>
      <c r="O213" s="61"/>
      <c r="P213" s="61"/>
      <c r="Q213" s="61"/>
      <c r="R213" s="61"/>
      <c r="S213" s="61"/>
      <c r="T213" s="61"/>
      <c r="U213" s="61"/>
      <c r="V213" s="61"/>
      <c r="W213" s="61"/>
      <c r="X213" s="61"/>
      <c r="Y213" s="61"/>
      <c r="Z213" s="61"/>
      <c r="AA213" s="61"/>
      <c r="AB213" s="61"/>
      <c r="AC213" s="61"/>
      <c r="AD213" s="61"/>
      <c r="AE213" s="61"/>
      <c r="AF213" s="61"/>
      <c r="AG213" s="61"/>
      <c r="AH213" s="61"/>
      <c r="AI213" s="61"/>
      <c r="AJ213" s="61"/>
      <c r="AK213" s="61"/>
      <c r="AL213" s="61"/>
      <c r="AM213" s="61"/>
      <c r="AN213" s="61"/>
      <c r="AO213" s="61"/>
      <c r="AP213" s="61"/>
      <c r="AQ213" s="61"/>
      <c r="AR213" s="61"/>
      <c r="AS213" s="61"/>
      <c r="AT213" s="61"/>
      <c r="AU213" s="61"/>
      <c r="AV213" s="61"/>
      <c r="AW213" s="61"/>
      <c r="AX213" s="61"/>
    </row>
    <row r="214" spans="1:50" s="60" customFormat="1" ht="75">
      <c r="A214" s="52">
        <v>18826865</v>
      </c>
      <c r="B214" s="52">
        <v>14</v>
      </c>
      <c r="C214" s="55" t="s">
        <v>2525</v>
      </c>
      <c r="D214" s="52" t="s">
        <v>3468</v>
      </c>
      <c r="E214" s="55"/>
      <c r="F214" s="54"/>
      <c r="G214" s="52"/>
      <c r="H214" s="52"/>
      <c r="I214" s="1"/>
      <c r="J214" s="61"/>
      <c r="K214" s="61"/>
      <c r="L214" s="61"/>
      <c r="M214" s="61"/>
      <c r="N214" s="61"/>
      <c r="O214" s="61"/>
      <c r="P214" s="61"/>
      <c r="Q214" s="61"/>
      <c r="R214" s="61"/>
      <c r="S214" s="61"/>
      <c r="T214" s="61"/>
      <c r="U214" s="61"/>
      <c r="V214" s="61"/>
      <c r="W214" s="61"/>
      <c r="X214" s="61"/>
      <c r="Y214" s="61"/>
      <c r="Z214" s="61"/>
      <c r="AA214" s="61"/>
      <c r="AB214" s="61"/>
      <c r="AC214" s="61"/>
      <c r="AD214" s="61"/>
      <c r="AE214" s="61"/>
      <c r="AF214" s="61"/>
      <c r="AG214" s="61"/>
      <c r="AH214" s="61"/>
      <c r="AI214" s="61"/>
      <c r="AJ214" s="61"/>
      <c r="AK214" s="61"/>
      <c r="AL214" s="61"/>
      <c r="AM214" s="61"/>
      <c r="AN214" s="61"/>
      <c r="AO214" s="61"/>
      <c r="AP214" s="61"/>
      <c r="AQ214" s="61"/>
      <c r="AR214" s="61"/>
      <c r="AS214" s="61"/>
      <c r="AT214" s="61"/>
      <c r="AU214" s="61"/>
      <c r="AV214" s="61"/>
      <c r="AW214" s="61"/>
      <c r="AX214" s="61"/>
    </row>
    <row r="215" spans="1:50" s="60" customFormat="1" ht="75">
      <c r="A215" s="52">
        <v>19356393</v>
      </c>
      <c r="B215" s="52">
        <v>1</v>
      </c>
      <c r="C215" s="55" t="s">
        <v>2526</v>
      </c>
      <c r="D215" s="52" t="s">
        <v>3375</v>
      </c>
      <c r="E215" s="55"/>
      <c r="F215" s="54"/>
      <c r="G215" s="52"/>
      <c r="H215" s="52"/>
      <c r="I215" s="1"/>
      <c r="J215" s="61"/>
      <c r="K215" s="61"/>
      <c r="L215" s="61"/>
      <c r="M215" s="61"/>
      <c r="N215" s="61"/>
      <c r="O215" s="61"/>
      <c r="P215" s="61"/>
      <c r="Q215" s="61"/>
      <c r="R215" s="61"/>
      <c r="S215" s="61"/>
      <c r="T215" s="61"/>
      <c r="U215" s="61"/>
      <c r="V215" s="61"/>
      <c r="W215" s="61"/>
      <c r="X215" s="61"/>
      <c r="Y215" s="61"/>
      <c r="Z215" s="61"/>
      <c r="AA215" s="61"/>
      <c r="AB215" s="61"/>
      <c r="AC215" s="61"/>
      <c r="AD215" s="61"/>
      <c r="AE215" s="61"/>
      <c r="AF215" s="61"/>
      <c r="AG215" s="61"/>
      <c r="AH215" s="61"/>
      <c r="AI215" s="61"/>
      <c r="AJ215" s="61"/>
      <c r="AK215" s="61"/>
      <c r="AL215" s="61"/>
      <c r="AM215" s="61"/>
      <c r="AN215" s="61"/>
      <c r="AO215" s="61"/>
      <c r="AP215" s="61"/>
      <c r="AQ215" s="61"/>
      <c r="AR215" s="61"/>
      <c r="AS215" s="61"/>
      <c r="AT215" s="61"/>
      <c r="AU215" s="61"/>
      <c r="AV215" s="61"/>
      <c r="AW215" s="61"/>
      <c r="AX215" s="61"/>
    </row>
    <row r="216" spans="1:50" s="60" customFormat="1" ht="90">
      <c r="A216" s="52">
        <v>19356393</v>
      </c>
      <c r="B216" s="52">
        <v>2</v>
      </c>
      <c r="C216" s="55" t="s">
        <v>2527</v>
      </c>
      <c r="D216" s="52" t="s">
        <v>3910</v>
      </c>
      <c r="E216" s="55"/>
      <c r="F216" s="54"/>
      <c r="G216" s="52"/>
      <c r="H216" s="52"/>
      <c r="I216" s="1"/>
      <c r="J216" s="61"/>
      <c r="K216" s="61"/>
      <c r="L216" s="61"/>
      <c r="M216" s="61"/>
      <c r="N216" s="61"/>
      <c r="O216" s="61"/>
      <c r="P216" s="61"/>
      <c r="Q216" s="61"/>
      <c r="R216" s="61"/>
      <c r="S216" s="61"/>
      <c r="T216" s="61"/>
      <c r="U216" s="61"/>
      <c r="V216" s="61"/>
      <c r="W216" s="61"/>
      <c r="X216" s="61"/>
      <c r="Y216" s="61"/>
      <c r="Z216" s="61"/>
      <c r="AA216" s="61"/>
      <c r="AB216" s="61"/>
      <c r="AC216" s="61"/>
      <c r="AD216" s="61"/>
      <c r="AE216" s="61"/>
      <c r="AF216" s="61"/>
      <c r="AG216" s="61"/>
      <c r="AH216" s="61"/>
      <c r="AI216" s="61"/>
      <c r="AJ216" s="61"/>
      <c r="AK216" s="61"/>
      <c r="AL216" s="61"/>
      <c r="AM216" s="61"/>
      <c r="AN216" s="61"/>
      <c r="AO216" s="61"/>
      <c r="AP216" s="61"/>
      <c r="AQ216" s="61"/>
      <c r="AR216" s="61"/>
      <c r="AS216" s="61"/>
      <c r="AT216" s="61"/>
      <c r="AU216" s="61"/>
      <c r="AV216" s="61"/>
      <c r="AW216" s="61"/>
      <c r="AX216" s="61"/>
    </row>
    <row r="217" spans="1:50" s="60" customFormat="1" ht="60">
      <c r="A217" s="52">
        <v>19356393</v>
      </c>
      <c r="B217" s="52">
        <v>3</v>
      </c>
      <c r="C217" s="55" t="s">
        <v>2528</v>
      </c>
      <c r="D217" s="52" t="s">
        <v>3357</v>
      </c>
      <c r="E217" s="55"/>
      <c r="F217" s="54"/>
      <c r="G217" s="52"/>
      <c r="H217" s="52"/>
      <c r="I217" s="1"/>
      <c r="J217" s="61"/>
      <c r="K217" s="61"/>
      <c r="L217" s="61"/>
      <c r="M217" s="61"/>
      <c r="N217" s="61"/>
      <c r="O217" s="61"/>
      <c r="P217" s="61"/>
      <c r="Q217" s="61"/>
      <c r="R217" s="61"/>
      <c r="S217" s="61"/>
      <c r="T217" s="61"/>
      <c r="U217" s="61"/>
      <c r="V217" s="61"/>
      <c r="W217" s="61"/>
      <c r="X217" s="61"/>
      <c r="Y217" s="61"/>
      <c r="Z217" s="61"/>
      <c r="AA217" s="61"/>
      <c r="AB217" s="61"/>
      <c r="AC217" s="61"/>
      <c r="AD217" s="61"/>
      <c r="AE217" s="61"/>
      <c r="AF217" s="61"/>
      <c r="AG217" s="61"/>
      <c r="AH217" s="61"/>
      <c r="AI217" s="61"/>
      <c r="AJ217" s="61"/>
      <c r="AK217" s="61"/>
      <c r="AL217" s="61"/>
      <c r="AM217" s="61"/>
      <c r="AN217" s="61"/>
      <c r="AO217" s="61"/>
      <c r="AP217" s="61"/>
      <c r="AQ217" s="61"/>
      <c r="AR217" s="61"/>
      <c r="AS217" s="61"/>
      <c r="AT217" s="61"/>
      <c r="AU217" s="61"/>
      <c r="AV217" s="61"/>
      <c r="AW217" s="61"/>
      <c r="AX217" s="61"/>
    </row>
    <row r="218" spans="1:50" s="60" customFormat="1" ht="60">
      <c r="A218" s="52">
        <v>19356393</v>
      </c>
      <c r="B218" s="52">
        <v>4</v>
      </c>
      <c r="C218" s="55" t="s">
        <v>2529</v>
      </c>
      <c r="D218" s="52" t="s">
        <v>3649</v>
      </c>
      <c r="E218" s="55"/>
      <c r="F218" s="54"/>
      <c r="G218" s="52"/>
      <c r="H218" s="52"/>
      <c r="I218" s="1"/>
      <c r="J218" s="61"/>
      <c r="K218" s="61"/>
      <c r="L218" s="61"/>
      <c r="M218" s="61"/>
      <c r="N218" s="61"/>
      <c r="O218" s="61"/>
      <c r="P218" s="61"/>
      <c r="Q218" s="61"/>
      <c r="R218" s="61"/>
      <c r="S218" s="61"/>
      <c r="T218" s="61"/>
      <c r="U218" s="61"/>
      <c r="V218" s="61"/>
      <c r="W218" s="61"/>
      <c r="X218" s="61"/>
      <c r="Y218" s="61"/>
      <c r="Z218" s="61"/>
      <c r="AA218" s="61"/>
      <c r="AB218" s="61"/>
      <c r="AC218" s="61"/>
      <c r="AD218" s="61"/>
      <c r="AE218" s="61"/>
      <c r="AF218" s="61"/>
      <c r="AG218" s="61"/>
      <c r="AH218" s="61"/>
      <c r="AI218" s="61"/>
      <c r="AJ218" s="61"/>
      <c r="AK218" s="61"/>
      <c r="AL218" s="61"/>
      <c r="AM218" s="61"/>
      <c r="AN218" s="61"/>
      <c r="AO218" s="61"/>
      <c r="AP218" s="61"/>
      <c r="AQ218" s="61"/>
      <c r="AR218" s="61"/>
      <c r="AS218" s="61"/>
      <c r="AT218" s="61"/>
      <c r="AU218" s="61"/>
      <c r="AV218" s="61"/>
      <c r="AW218" s="61"/>
      <c r="AX218" s="61"/>
    </row>
    <row r="219" spans="1:50" s="60" customFormat="1" ht="120">
      <c r="A219" s="52">
        <v>19356393</v>
      </c>
      <c r="B219" s="52">
        <v>5</v>
      </c>
      <c r="C219" s="55" t="s">
        <v>2530</v>
      </c>
      <c r="D219" s="52" t="s">
        <v>3341</v>
      </c>
      <c r="E219" s="55"/>
      <c r="F219" s="54"/>
      <c r="G219" s="52"/>
      <c r="H219" s="52"/>
      <c r="I219" s="1"/>
      <c r="J219" s="61"/>
      <c r="K219" s="61"/>
      <c r="L219" s="61"/>
      <c r="M219" s="61"/>
      <c r="N219" s="61"/>
      <c r="O219" s="61"/>
      <c r="P219" s="61"/>
      <c r="Q219" s="61"/>
      <c r="R219" s="61"/>
      <c r="S219" s="61"/>
      <c r="T219" s="61"/>
      <c r="U219" s="61"/>
      <c r="V219" s="61"/>
      <c r="W219" s="61"/>
      <c r="X219" s="61"/>
      <c r="Y219" s="61"/>
      <c r="Z219" s="61"/>
      <c r="AA219" s="61"/>
      <c r="AB219" s="61"/>
      <c r="AC219" s="61"/>
      <c r="AD219" s="61"/>
      <c r="AE219" s="61"/>
      <c r="AF219" s="61"/>
      <c r="AG219" s="61"/>
      <c r="AH219" s="61"/>
      <c r="AI219" s="61"/>
      <c r="AJ219" s="61"/>
      <c r="AK219" s="61"/>
      <c r="AL219" s="61"/>
      <c r="AM219" s="61"/>
      <c r="AN219" s="61"/>
      <c r="AO219" s="61"/>
      <c r="AP219" s="61"/>
      <c r="AQ219" s="61"/>
      <c r="AR219" s="61"/>
      <c r="AS219" s="61"/>
      <c r="AT219" s="61"/>
      <c r="AU219" s="61"/>
      <c r="AV219" s="61"/>
      <c r="AW219" s="61"/>
      <c r="AX219" s="61"/>
    </row>
    <row r="220" spans="1:50" s="60" customFormat="1" ht="75">
      <c r="A220" s="52">
        <v>19356393</v>
      </c>
      <c r="B220" s="52">
        <v>6</v>
      </c>
      <c r="C220" s="55" t="s">
        <v>2531</v>
      </c>
      <c r="D220" s="52" t="s">
        <v>3649</v>
      </c>
      <c r="E220" s="55"/>
      <c r="F220" s="54"/>
      <c r="G220" s="52"/>
      <c r="H220" s="52"/>
      <c r="I220" s="1"/>
      <c r="J220" s="61"/>
      <c r="K220" s="61"/>
      <c r="L220" s="61"/>
      <c r="M220" s="61"/>
      <c r="N220" s="61"/>
      <c r="O220" s="61"/>
      <c r="P220" s="61"/>
      <c r="Q220" s="61"/>
      <c r="R220" s="61"/>
      <c r="S220" s="61"/>
      <c r="T220" s="61"/>
      <c r="U220" s="61"/>
      <c r="V220" s="61"/>
      <c r="W220" s="61"/>
      <c r="X220" s="61"/>
      <c r="Y220" s="61"/>
      <c r="Z220" s="61"/>
      <c r="AA220" s="61"/>
      <c r="AB220" s="61"/>
      <c r="AC220" s="61"/>
      <c r="AD220" s="61"/>
      <c r="AE220" s="61"/>
      <c r="AF220" s="61"/>
      <c r="AG220" s="61"/>
      <c r="AH220" s="61"/>
      <c r="AI220" s="61"/>
      <c r="AJ220" s="61"/>
      <c r="AK220" s="61"/>
      <c r="AL220" s="61"/>
      <c r="AM220" s="61"/>
      <c r="AN220" s="61"/>
      <c r="AO220" s="61"/>
      <c r="AP220" s="61"/>
      <c r="AQ220" s="61"/>
      <c r="AR220" s="61"/>
      <c r="AS220" s="61"/>
      <c r="AT220" s="61"/>
      <c r="AU220" s="61"/>
      <c r="AV220" s="61"/>
      <c r="AW220" s="61"/>
      <c r="AX220" s="61"/>
    </row>
    <row r="221" spans="1:50" s="60" customFormat="1" ht="75">
      <c r="A221" s="52">
        <v>19356393</v>
      </c>
      <c r="B221" s="52">
        <v>7</v>
      </c>
      <c r="C221" s="55" t="s">
        <v>2532</v>
      </c>
      <c r="D221" s="52" t="s">
        <v>3375</v>
      </c>
      <c r="E221" s="55"/>
      <c r="F221" s="54"/>
      <c r="G221" s="52"/>
      <c r="H221" s="52"/>
      <c r="I221" s="1"/>
      <c r="J221" s="61"/>
      <c r="K221" s="61"/>
      <c r="L221" s="61"/>
      <c r="M221" s="61"/>
      <c r="N221" s="61"/>
      <c r="O221" s="61"/>
      <c r="P221" s="61"/>
      <c r="Q221" s="61"/>
      <c r="R221" s="61"/>
      <c r="S221" s="61"/>
      <c r="T221" s="61"/>
      <c r="U221" s="61"/>
      <c r="V221" s="61"/>
      <c r="W221" s="61"/>
      <c r="X221" s="61"/>
      <c r="Y221" s="61"/>
      <c r="Z221" s="61"/>
      <c r="AA221" s="61"/>
      <c r="AB221" s="61"/>
      <c r="AC221" s="61"/>
      <c r="AD221" s="61"/>
      <c r="AE221" s="61"/>
      <c r="AF221" s="61"/>
      <c r="AG221" s="61"/>
      <c r="AH221" s="61"/>
      <c r="AI221" s="61"/>
      <c r="AJ221" s="61"/>
      <c r="AK221" s="61"/>
      <c r="AL221" s="61"/>
      <c r="AM221" s="61"/>
      <c r="AN221" s="61"/>
      <c r="AO221" s="61"/>
      <c r="AP221" s="61"/>
      <c r="AQ221" s="61"/>
      <c r="AR221" s="61"/>
      <c r="AS221" s="61"/>
      <c r="AT221" s="61"/>
      <c r="AU221" s="61"/>
      <c r="AV221" s="61"/>
      <c r="AW221" s="61"/>
      <c r="AX221" s="61"/>
    </row>
    <row r="222" spans="1:50" s="60" customFormat="1" ht="105">
      <c r="A222" s="52">
        <v>19356393</v>
      </c>
      <c r="B222" s="52">
        <v>8</v>
      </c>
      <c r="C222" s="55" t="s">
        <v>2533</v>
      </c>
      <c r="D222" s="52" t="s">
        <v>3328</v>
      </c>
      <c r="E222" s="55" t="s">
        <v>2534</v>
      </c>
      <c r="F222" s="52" t="s">
        <v>3400</v>
      </c>
      <c r="G222" s="52"/>
      <c r="H222" s="52"/>
      <c r="I222" s="1"/>
      <c r="J222" s="61"/>
      <c r="K222" s="61"/>
      <c r="L222" s="61"/>
      <c r="M222" s="61"/>
      <c r="N222" s="61"/>
      <c r="O222" s="61"/>
      <c r="P222" s="61"/>
      <c r="Q222" s="61"/>
      <c r="R222" s="61"/>
      <c r="S222" s="61"/>
      <c r="T222" s="61"/>
      <c r="U222" s="61"/>
      <c r="V222" s="61"/>
      <c r="W222" s="61"/>
      <c r="X222" s="61"/>
      <c r="Y222" s="61"/>
      <c r="Z222" s="61"/>
      <c r="AA222" s="61"/>
      <c r="AB222" s="61"/>
      <c r="AC222" s="61"/>
      <c r="AD222" s="61"/>
      <c r="AE222" s="61"/>
      <c r="AF222" s="61"/>
      <c r="AG222" s="61"/>
      <c r="AH222" s="61"/>
      <c r="AI222" s="61"/>
      <c r="AJ222" s="61"/>
      <c r="AK222" s="61"/>
      <c r="AL222" s="61"/>
      <c r="AM222" s="61"/>
      <c r="AN222" s="61"/>
      <c r="AO222" s="61"/>
      <c r="AP222" s="61"/>
      <c r="AQ222" s="61"/>
      <c r="AR222" s="61"/>
      <c r="AS222" s="61"/>
      <c r="AT222" s="61"/>
      <c r="AU222" s="61"/>
      <c r="AV222" s="61"/>
      <c r="AW222" s="61"/>
      <c r="AX222" s="61"/>
    </row>
    <row r="223" spans="1:50" s="60" customFormat="1" ht="30">
      <c r="A223" s="52">
        <v>19356393</v>
      </c>
      <c r="B223" s="52">
        <v>9</v>
      </c>
      <c r="C223" s="55" t="s">
        <v>2535</v>
      </c>
      <c r="D223" s="52" t="s">
        <v>3329</v>
      </c>
      <c r="E223" s="55"/>
      <c r="F223" s="54"/>
      <c r="G223" s="52"/>
      <c r="H223" s="52"/>
      <c r="I223" s="1"/>
      <c r="J223" s="61"/>
      <c r="K223" s="61"/>
      <c r="L223" s="61"/>
      <c r="M223" s="61"/>
      <c r="N223" s="61"/>
      <c r="O223" s="61"/>
      <c r="P223" s="61"/>
      <c r="Q223" s="61"/>
      <c r="R223" s="61"/>
      <c r="S223" s="61"/>
      <c r="T223" s="61"/>
      <c r="U223" s="61"/>
      <c r="V223" s="61"/>
      <c r="W223" s="61"/>
      <c r="X223" s="61"/>
      <c r="Y223" s="61"/>
      <c r="Z223" s="61"/>
      <c r="AA223" s="61"/>
      <c r="AB223" s="61"/>
      <c r="AC223" s="61"/>
      <c r="AD223" s="61"/>
      <c r="AE223" s="61"/>
      <c r="AF223" s="61"/>
      <c r="AG223" s="61"/>
      <c r="AH223" s="61"/>
      <c r="AI223" s="61"/>
      <c r="AJ223" s="61"/>
      <c r="AK223" s="61"/>
      <c r="AL223" s="61"/>
      <c r="AM223" s="61"/>
      <c r="AN223" s="61"/>
      <c r="AO223" s="61"/>
      <c r="AP223" s="61"/>
      <c r="AQ223" s="61"/>
      <c r="AR223" s="61"/>
      <c r="AS223" s="61"/>
      <c r="AT223" s="61"/>
      <c r="AU223" s="61"/>
      <c r="AV223" s="61"/>
      <c r="AW223" s="61"/>
      <c r="AX223" s="61"/>
    </row>
    <row r="224" spans="1:50" s="60" customFormat="1" ht="90">
      <c r="A224" s="52">
        <v>19356393</v>
      </c>
      <c r="B224" s="52">
        <v>10</v>
      </c>
      <c r="C224" s="55" t="s">
        <v>2536</v>
      </c>
      <c r="D224" s="52" t="s">
        <v>3422</v>
      </c>
      <c r="E224" s="55"/>
      <c r="F224" s="54"/>
      <c r="G224" s="52"/>
      <c r="H224" s="52"/>
      <c r="I224" s="1"/>
      <c r="J224" s="61"/>
      <c r="K224" s="61"/>
      <c r="L224" s="61"/>
      <c r="M224" s="61"/>
      <c r="N224" s="61"/>
      <c r="O224" s="61"/>
      <c r="P224" s="61"/>
      <c r="Q224" s="61"/>
      <c r="R224" s="61"/>
      <c r="S224" s="61"/>
      <c r="T224" s="61"/>
      <c r="U224" s="61"/>
      <c r="V224" s="61"/>
      <c r="W224" s="61"/>
      <c r="X224" s="61"/>
      <c r="Y224" s="61"/>
      <c r="Z224" s="61"/>
      <c r="AA224" s="61"/>
      <c r="AB224" s="61"/>
      <c r="AC224" s="61"/>
      <c r="AD224" s="61"/>
      <c r="AE224" s="61"/>
      <c r="AF224" s="61"/>
      <c r="AG224" s="61"/>
      <c r="AH224" s="61"/>
      <c r="AI224" s="61"/>
      <c r="AJ224" s="61"/>
      <c r="AK224" s="61"/>
      <c r="AL224" s="61"/>
      <c r="AM224" s="61"/>
      <c r="AN224" s="61"/>
      <c r="AO224" s="61"/>
      <c r="AP224" s="61"/>
      <c r="AQ224" s="61"/>
      <c r="AR224" s="61"/>
      <c r="AS224" s="61"/>
      <c r="AT224" s="61"/>
      <c r="AU224" s="61"/>
      <c r="AV224" s="61"/>
      <c r="AW224" s="61"/>
      <c r="AX224" s="61"/>
    </row>
    <row r="225" spans="1:50" s="60" customFormat="1" ht="75">
      <c r="A225" s="52">
        <v>19356393</v>
      </c>
      <c r="B225" s="52">
        <v>11</v>
      </c>
      <c r="C225" s="55" t="s">
        <v>2537</v>
      </c>
      <c r="D225" s="52" t="s">
        <v>3624</v>
      </c>
      <c r="E225" s="55" t="s">
        <v>2538</v>
      </c>
      <c r="F225" s="52" t="s">
        <v>3956</v>
      </c>
      <c r="G225" s="52"/>
      <c r="H225" s="52"/>
      <c r="I225" s="1"/>
      <c r="J225" s="61"/>
      <c r="K225" s="61"/>
      <c r="L225" s="61"/>
      <c r="M225" s="61"/>
      <c r="N225" s="61"/>
      <c r="O225" s="61"/>
      <c r="P225" s="61"/>
      <c r="Q225" s="61"/>
      <c r="R225" s="61"/>
      <c r="S225" s="61"/>
      <c r="T225" s="61"/>
      <c r="U225" s="61"/>
      <c r="V225" s="61"/>
      <c r="W225" s="61"/>
      <c r="X225" s="61"/>
      <c r="Y225" s="61"/>
      <c r="Z225" s="61"/>
      <c r="AA225" s="61"/>
      <c r="AB225" s="61"/>
      <c r="AC225" s="61"/>
      <c r="AD225" s="61"/>
      <c r="AE225" s="61"/>
      <c r="AF225" s="61"/>
      <c r="AG225" s="61"/>
      <c r="AH225" s="61"/>
      <c r="AI225" s="61"/>
      <c r="AJ225" s="61"/>
      <c r="AK225" s="61"/>
      <c r="AL225" s="61"/>
      <c r="AM225" s="61"/>
      <c r="AN225" s="61"/>
      <c r="AO225" s="61"/>
      <c r="AP225" s="61"/>
      <c r="AQ225" s="61"/>
      <c r="AR225" s="61"/>
      <c r="AS225" s="61"/>
      <c r="AT225" s="61"/>
      <c r="AU225" s="61"/>
      <c r="AV225" s="61"/>
      <c r="AW225" s="61"/>
      <c r="AX225" s="61"/>
    </row>
    <row r="226" spans="1:50" s="60" customFormat="1" ht="90">
      <c r="A226" s="52">
        <v>19356393</v>
      </c>
      <c r="B226" s="52">
        <v>12</v>
      </c>
      <c r="C226" s="55" t="s">
        <v>2539</v>
      </c>
      <c r="D226" s="52" t="s">
        <v>3930</v>
      </c>
      <c r="E226" s="55"/>
      <c r="F226" s="54"/>
      <c r="G226" s="52"/>
      <c r="H226" s="52"/>
      <c r="I226" s="1"/>
      <c r="J226" s="61"/>
      <c r="K226" s="61"/>
      <c r="L226" s="61"/>
      <c r="M226" s="61"/>
      <c r="N226" s="61"/>
      <c r="O226" s="61"/>
      <c r="P226" s="61"/>
      <c r="Q226" s="61"/>
      <c r="R226" s="61"/>
      <c r="S226" s="61"/>
      <c r="T226" s="61"/>
      <c r="U226" s="61"/>
      <c r="V226" s="61"/>
      <c r="W226" s="61"/>
      <c r="X226" s="61"/>
      <c r="Y226" s="61"/>
      <c r="Z226" s="61"/>
      <c r="AA226" s="61"/>
      <c r="AB226" s="61"/>
      <c r="AC226" s="61"/>
      <c r="AD226" s="61"/>
      <c r="AE226" s="61"/>
      <c r="AF226" s="61"/>
      <c r="AG226" s="61"/>
      <c r="AH226" s="61"/>
      <c r="AI226" s="61"/>
      <c r="AJ226" s="61"/>
      <c r="AK226" s="61"/>
      <c r="AL226" s="61"/>
      <c r="AM226" s="61"/>
      <c r="AN226" s="61"/>
      <c r="AO226" s="61"/>
      <c r="AP226" s="61"/>
      <c r="AQ226" s="61"/>
      <c r="AR226" s="61"/>
      <c r="AS226" s="61"/>
      <c r="AT226" s="61"/>
      <c r="AU226" s="61"/>
      <c r="AV226" s="61"/>
      <c r="AW226" s="61"/>
      <c r="AX226" s="61"/>
    </row>
    <row r="227" spans="1:50" s="60" customFormat="1" ht="90">
      <c r="A227" s="52">
        <v>19591515</v>
      </c>
      <c r="B227" s="52">
        <v>1</v>
      </c>
      <c r="C227" s="55" t="s">
        <v>2540</v>
      </c>
      <c r="D227" s="52" t="s">
        <v>3375</v>
      </c>
      <c r="E227" s="55"/>
      <c r="F227" s="54"/>
      <c r="G227" s="52"/>
      <c r="H227" s="52"/>
      <c r="I227" s="1"/>
      <c r="J227" s="61"/>
      <c r="K227" s="61"/>
      <c r="L227" s="61"/>
      <c r="M227" s="61"/>
      <c r="N227" s="61"/>
      <c r="O227" s="61"/>
      <c r="P227" s="61"/>
      <c r="Q227" s="61"/>
      <c r="R227" s="61"/>
      <c r="S227" s="61"/>
      <c r="T227" s="61"/>
      <c r="U227" s="61"/>
      <c r="V227" s="61"/>
      <c r="W227" s="61"/>
      <c r="X227" s="61"/>
      <c r="Y227" s="61"/>
      <c r="Z227" s="61"/>
      <c r="AA227" s="61"/>
      <c r="AB227" s="61"/>
      <c r="AC227" s="61"/>
      <c r="AD227" s="61"/>
      <c r="AE227" s="61"/>
      <c r="AF227" s="61"/>
      <c r="AG227" s="61"/>
      <c r="AH227" s="61"/>
      <c r="AI227" s="61"/>
      <c r="AJ227" s="61"/>
      <c r="AK227" s="61"/>
      <c r="AL227" s="61"/>
      <c r="AM227" s="61"/>
      <c r="AN227" s="61"/>
      <c r="AO227" s="61"/>
      <c r="AP227" s="61"/>
      <c r="AQ227" s="61"/>
      <c r="AR227" s="61"/>
      <c r="AS227" s="61"/>
      <c r="AT227" s="61"/>
      <c r="AU227" s="61"/>
      <c r="AV227" s="61"/>
      <c r="AW227" s="61"/>
      <c r="AX227" s="61"/>
    </row>
    <row r="228" spans="1:50" s="60" customFormat="1" ht="60">
      <c r="A228" s="52">
        <v>19591515</v>
      </c>
      <c r="B228" s="52">
        <v>2</v>
      </c>
      <c r="C228" s="55" t="s">
        <v>2541</v>
      </c>
      <c r="D228" s="52" t="s">
        <v>3543</v>
      </c>
      <c r="E228" s="55"/>
      <c r="F228" s="54"/>
      <c r="G228" s="52"/>
      <c r="H228" s="52"/>
      <c r="I228" s="1"/>
      <c r="J228" s="61"/>
      <c r="K228" s="61"/>
      <c r="L228" s="61"/>
      <c r="M228" s="61"/>
      <c r="N228" s="61"/>
      <c r="O228" s="61"/>
      <c r="P228" s="61"/>
      <c r="Q228" s="61"/>
      <c r="R228" s="61"/>
      <c r="S228" s="61"/>
      <c r="T228" s="61"/>
      <c r="U228" s="61"/>
      <c r="V228" s="61"/>
      <c r="W228" s="61"/>
      <c r="X228" s="61"/>
      <c r="Y228" s="61"/>
      <c r="Z228" s="61"/>
      <c r="AA228" s="61"/>
      <c r="AB228" s="61"/>
      <c r="AC228" s="61"/>
      <c r="AD228" s="61"/>
      <c r="AE228" s="61"/>
      <c r="AF228" s="61"/>
      <c r="AG228" s="61"/>
      <c r="AH228" s="61"/>
      <c r="AI228" s="61"/>
      <c r="AJ228" s="61"/>
      <c r="AK228" s="61"/>
      <c r="AL228" s="61"/>
      <c r="AM228" s="61"/>
      <c r="AN228" s="61"/>
      <c r="AO228" s="61"/>
      <c r="AP228" s="61"/>
      <c r="AQ228" s="61"/>
      <c r="AR228" s="61"/>
      <c r="AS228" s="61"/>
      <c r="AT228" s="61"/>
      <c r="AU228" s="61"/>
      <c r="AV228" s="61"/>
      <c r="AW228" s="61"/>
      <c r="AX228" s="61"/>
    </row>
    <row r="229" spans="1:50" s="60" customFormat="1" ht="75">
      <c r="A229" s="52">
        <v>19591515</v>
      </c>
      <c r="B229" s="52">
        <v>3</v>
      </c>
      <c r="C229" s="55" t="s">
        <v>2542</v>
      </c>
      <c r="D229" s="52" t="s">
        <v>3432</v>
      </c>
      <c r="E229" s="55"/>
      <c r="F229" s="54"/>
      <c r="G229" s="52"/>
      <c r="H229" s="52"/>
      <c r="I229" s="1"/>
      <c r="J229" s="61"/>
      <c r="K229" s="61"/>
      <c r="L229" s="61"/>
      <c r="M229" s="61"/>
      <c r="N229" s="61"/>
      <c r="O229" s="61"/>
      <c r="P229" s="61"/>
      <c r="Q229" s="61"/>
      <c r="R229" s="61"/>
      <c r="S229" s="61"/>
      <c r="T229" s="61"/>
      <c r="U229" s="61"/>
      <c r="V229" s="61"/>
      <c r="W229" s="61"/>
      <c r="X229" s="61"/>
      <c r="Y229" s="61"/>
      <c r="Z229" s="61"/>
      <c r="AA229" s="61"/>
      <c r="AB229" s="61"/>
      <c r="AC229" s="61"/>
      <c r="AD229" s="61"/>
      <c r="AE229" s="61"/>
      <c r="AF229" s="61"/>
      <c r="AG229" s="61"/>
      <c r="AH229" s="61"/>
      <c r="AI229" s="61"/>
      <c r="AJ229" s="61"/>
      <c r="AK229" s="61"/>
      <c r="AL229" s="61"/>
      <c r="AM229" s="61"/>
      <c r="AN229" s="61"/>
      <c r="AO229" s="61"/>
      <c r="AP229" s="61"/>
      <c r="AQ229" s="61"/>
      <c r="AR229" s="61"/>
      <c r="AS229" s="61"/>
      <c r="AT229" s="61"/>
      <c r="AU229" s="61"/>
      <c r="AV229" s="61"/>
      <c r="AW229" s="61"/>
      <c r="AX229" s="61"/>
    </row>
    <row r="230" spans="1:50" s="60" customFormat="1" ht="135">
      <c r="A230" s="52">
        <v>19591515</v>
      </c>
      <c r="B230" s="52">
        <v>4</v>
      </c>
      <c r="C230" s="55" t="s">
        <v>2543</v>
      </c>
      <c r="D230" s="52" t="s">
        <v>3374</v>
      </c>
      <c r="E230" s="55"/>
      <c r="F230" s="54"/>
      <c r="G230" s="52"/>
      <c r="H230" s="52"/>
      <c r="I230" s="1"/>
      <c r="J230" s="61"/>
      <c r="K230" s="61"/>
      <c r="L230" s="61"/>
      <c r="M230" s="61"/>
      <c r="N230" s="61"/>
      <c r="O230" s="61"/>
      <c r="P230" s="61"/>
      <c r="Q230" s="61"/>
      <c r="R230" s="61"/>
      <c r="S230" s="61"/>
      <c r="T230" s="61"/>
      <c r="U230" s="61"/>
      <c r="V230" s="61"/>
      <c r="W230" s="61"/>
      <c r="X230" s="61"/>
      <c r="Y230" s="61"/>
      <c r="Z230" s="61"/>
      <c r="AA230" s="61"/>
      <c r="AB230" s="61"/>
      <c r="AC230" s="61"/>
      <c r="AD230" s="61"/>
      <c r="AE230" s="61"/>
      <c r="AF230" s="61"/>
      <c r="AG230" s="61"/>
      <c r="AH230" s="61"/>
      <c r="AI230" s="61"/>
      <c r="AJ230" s="61"/>
      <c r="AK230" s="61"/>
      <c r="AL230" s="61"/>
      <c r="AM230" s="61"/>
      <c r="AN230" s="61"/>
      <c r="AO230" s="61"/>
      <c r="AP230" s="61"/>
      <c r="AQ230" s="61"/>
      <c r="AR230" s="61"/>
      <c r="AS230" s="61"/>
      <c r="AT230" s="61"/>
      <c r="AU230" s="61"/>
      <c r="AV230" s="61"/>
      <c r="AW230" s="61"/>
      <c r="AX230" s="61"/>
    </row>
    <row r="231" spans="1:50" s="60" customFormat="1" ht="75">
      <c r="A231" s="52">
        <v>19591515</v>
      </c>
      <c r="B231" s="52">
        <v>5</v>
      </c>
      <c r="C231" s="55" t="s">
        <v>2544</v>
      </c>
      <c r="D231" s="52" t="s">
        <v>3327</v>
      </c>
      <c r="E231" s="55"/>
      <c r="F231" s="54"/>
      <c r="G231" s="52"/>
      <c r="H231" s="52"/>
      <c r="I231" s="1"/>
      <c r="J231" s="61"/>
      <c r="K231" s="61"/>
      <c r="L231" s="61"/>
      <c r="M231" s="61"/>
      <c r="N231" s="61"/>
      <c r="O231" s="61"/>
      <c r="P231" s="61"/>
      <c r="Q231" s="61"/>
      <c r="R231" s="61"/>
      <c r="S231" s="61"/>
      <c r="T231" s="61"/>
      <c r="U231" s="61"/>
      <c r="V231" s="61"/>
      <c r="W231" s="61"/>
      <c r="X231" s="61"/>
      <c r="Y231" s="61"/>
      <c r="Z231" s="61"/>
      <c r="AA231" s="61"/>
      <c r="AB231" s="61"/>
      <c r="AC231" s="61"/>
      <c r="AD231" s="61"/>
      <c r="AE231" s="61"/>
      <c r="AF231" s="61"/>
      <c r="AG231" s="61"/>
      <c r="AH231" s="61"/>
      <c r="AI231" s="61"/>
      <c r="AJ231" s="61"/>
      <c r="AK231" s="61"/>
      <c r="AL231" s="61"/>
      <c r="AM231" s="61"/>
      <c r="AN231" s="61"/>
      <c r="AO231" s="61"/>
      <c r="AP231" s="61"/>
      <c r="AQ231" s="61"/>
      <c r="AR231" s="61"/>
      <c r="AS231" s="61"/>
      <c r="AT231" s="61"/>
      <c r="AU231" s="61"/>
      <c r="AV231" s="61"/>
      <c r="AW231" s="61"/>
      <c r="AX231" s="61"/>
    </row>
    <row r="232" spans="1:50" s="60" customFormat="1" ht="105">
      <c r="A232" s="52">
        <v>19591515</v>
      </c>
      <c r="B232" s="52">
        <v>6</v>
      </c>
      <c r="C232" s="55" t="s">
        <v>2545</v>
      </c>
      <c r="D232" s="52" t="s">
        <v>3326</v>
      </c>
      <c r="E232" s="55"/>
      <c r="F232" s="54"/>
      <c r="G232" s="52"/>
      <c r="H232" s="52"/>
      <c r="I232" s="1"/>
      <c r="J232" s="61"/>
      <c r="K232" s="61"/>
      <c r="L232" s="61"/>
      <c r="M232" s="61"/>
      <c r="N232" s="61"/>
      <c r="O232" s="61"/>
      <c r="P232" s="61"/>
      <c r="Q232" s="61"/>
      <c r="R232" s="61"/>
      <c r="S232" s="61"/>
      <c r="T232" s="61"/>
      <c r="U232" s="61"/>
      <c r="V232" s="61"/>
      <c r="W232" s="61"/>
      <c r="X232" s="61"/>
      <c r="Y232" s="61"/>
      <c r="Z232" s="61"/>
      <c r="AA232" s="61"/>
      <c r="AB232" s="61"/>
      <c r="AC232" s="61"/>
      <c r="AD232" s="61"/>
      <c r="AE232" s="61"/>
      <c r="AF232" s="61"/>
      <c r="AG232" s="61"/>
      <c r="AH232" s="61"/>
      <c r="AI232" s="61"/>
      <c r="AJ232" s="61"/>
      <c r="AK232" s="61"/>
      <c r="AL232" s="61"/>
      <c r="AM232" s="61"/>
      <c r="AN232" s="61"/>
      <c r="AO232" s="61"/>
      <c r="AP232" s="61"/>
      <c r="AQ232" s="61"/>
      <c r="AR232" s="61"/>
      <c r="AS232" s="61"/>
      <c r="AT232" s="61"/>
      <c r="AU232" s="61"/>
      <c r="AV232" s="61"/>
      <c r="AW232" s="61"/>
      <c r="AX232" s="61"/>
    </row>
    <row r="233" spans="1:50" s="60" customFormat="1" ht="120">
      <c r="A233" s="52">
        <v>19591515</v>
      </c>
      <c r="B233" s="52">
        <v>7</v>
      </c>
      <c r="C233" s="55" t="s">
        <v>2546</v>
      </c>
      <c r="D233" s="52" t="s">
        <v>3659</v>
      </c>
      <c r="E233" s="55"/>
      <c r="F233" s="54"/>
      <c r="G233" s="52"/>
      <c r="H233" s="52"/>
      <c r="I233" s="1"/>
      <c r="J233" s="61"/>
      <c r="K233" s="61"/>
      <c r="L233" s="61"/>
      <c r="M233" s="61"/>
      <c r="N233" s="61"/>
      <c r="O233" s="61"/>
      <c r="P233" s="61"/>
      <c r="Q233" s="61"/>
      <c r="R233" s="61"/>
      <c r="S233" s="61"/>
      <c r="T233" s="61"/>
      <c r="U233" s="61"/>
      <c r="V233" s="61"/>
      <c r="W233" s="61"/>
      <c r="X233" s="61"/>
      <c r="Y233" s="61"/>
      <c r="Z233" s="61"/>
      <c r="AA233" s="61"/>
      <c r="AB233" s="61"/>
      <c r="AC233" s="61"/>
      <c r="AD233" s="61"/>
      <c r="AE233" s="61"/>
      <c r="AF233" s="61"/>
      <c r="AG233" s="61"/>
      <c r="AH233" s="61"/>
      <c r="AI233" s="61"/>
      <c r="AJ233" s="61"/>
      <c r="AK233" s="61"/>
      <c r="AL233" s="61"/>
      <c r="AM233" s="61"/>
      <c r="AN233" s="61"/>
      <c r="AO233" s="61"/>
      <c r="AP233" s="61"/>
      <c r="AQ233" s="61"/>
      <c r="AR233" s="61"/>
      <c r="AS233" s="61"/>
      <c r="AT233" s="61"/>
      <c r="AU233" s="61"/>
      <c r="AV233" s="61"/>
      <c r="AW233" s="61"/>
      <c r="AX233" s="61"/>
    </row>
    <row r="234" spans="1:50" s="60" customFormat="1" ht="30">
      <c r="A234" s="52">
        <v>19591515</v>
      </c>
      <c r="B234" s="52">
        <v>8</v>
      </c>
      <c r="C234" s="55" t="s">
        <v>2547</v>
      </c>
      <c r="D234" s="52" t="s">
        <v>3649</v>
      </c>
      <c r="E234" s="55"/>
      <c r="F234" s="54"/>
      <c r="G234" s="52"/>
      <c r="H234" s="52"/>
      <c r="I234" s="1"/>
      <c r="J234" s="61"/>
      <c r="K234" s="61"/>
      <c r="L234" s="61"/>
      <c r="M234" s="61"/>
      <c r="N234" s="61"/>
      <c r="O234" s="61"/>
      <c r="P234" s="61"/>
      <c r="Q234" s="61"/>
      <c r="R234" s="61"/>
      <c r="S234" s="61"/>
      <c r="T234" s="61"/>
      <c r="U234" s="61"/>
      <c r="V234" s="61"/>
      <c r="W234" s="61"/>
      <c r="X234" s="61"/>
      <c r="Y234" s="61"/>
      <c r="Z234" s="61"/>
      <c r="AA234" s="61"/>
      <c r="AB234" s="61"/>
      <c r="AC234" s="61"/>
      <c r="AD234" s="61"/>
      <c r="AE234" s="61"/>
      <c r="AF234" s="61"/>
      <c r="AG234" s="61"/>
      <c r="AH234" s="61"/>
      <c r="AI234" s="61"/>
      <c r="AJ234" s="61"/>
      <c r="AK234" s="61"/>
      <c r="AL234" s="61"/>
      <c r="AM234" s="61"/>
      <c r="AN234" s="61"/>
      <c r="AO234" s="61"/>
      <c r="AP234" s="61"/>
      <c r="AQ234" s="61"/>
      <c r="AR234" s="61"/>
      <c r="AS234" s="61"/>
      <c r="AT234" s="61"/>
      <c r="AU234" s="61"/>
      <c r="AV234" s="61"/>
      <c r="AW234" s="61"/>
      <c r="AX234" s="61"/>
    </row>
    <row r="235" spans="1:50" s="60" customFormat="1" ht="30">
      <c r="A235" s="52">
        <v>19591515</v>
      </c>
      <c r="B235" s="52">
        <v>9</v>
      </c>
      <c r="C235" s="55" t="s">
        <v>2548</v>
      </c>
      <c r="D235" s="52" t="s">
        <v>3917</v>
      </c>
      <c r="E235" s="55"/>
      <c r="F235" s="54"/>
      <c r="G235" s="52"/>
      <c r="H235" s="52"/>
      <c r="I235" s="1"/>
      <c r="J235" s="61"/>
      <c r="K235" s="61"/>
      <c r="L235" s="61"/>
      <c r="M235" s="61"/>
      <c r="N235" s="61"/>
      <c r="O235" s="61"/>
      <c r="P235" s="61"/>
      <c r="Q235" s="61"/>
      <c r="R235" s="61"/>
      <c r="S235" s="61"/>
      <c r="T235" s="61"/>
      <c r="U235" s="61"/>
      <c r="V235" s="61"/>
      <c r="W235" s="61"/>
      <c r="X235" s="61"/>
      <c r="Y235" s="61"/>
      <c r="Z235" s="61"/>
      <c r="AA235" s="61"/>
      <c r="AB235" s="61"/>
      <c r="AC235" s="61"/>
      <c r="AD235" s="61"/>
      <c r="AE235" s="61"/>
      <c r="AF235" s="61"/>
      <c r="AG235" s="61"/>
      <c r="AH235" s="61"/>
      <c r="AI235" s="61"/>
      <c r="AJ235" s="61"/>
      <c r="AK235" s="61"/>
      <c r="AL235" s="61"/>
      <c r="AM235" s="61"/>
      <c r="AN235" s="61"/>
      <c r="AO235" s="61"/>
      <c r="AP235" s="61"/>
      <c r="AQ235" s="61"/>
      <c r="AR235" s="61"/>
      <c r="AS235" s="61"/>
      <c r="AT235" s="61"/>
      <c r="AU235" s="61"/>
      <c r="AV235" s="61"/>
      <c r="AW235" s="61"/>
      <c r="AX235" s="61"/>
    </row>
    <row r="236" spans="1:50" s="60" customFormat="1" ht="75">
      <c r="A236" s="52">
        <v>19591515</v>
      </c>
      <c r="B236" s="52">
        <v>10</v>
      </c>
      <c r="C236" s="55" t="s">
        <v>2549</v>
      </c>
      <c r="D236" s="52" t="s">
        <v>3357</v>
      </c>
      <c r="E236" s="55"/>
      <c r="F236" s="54"/>
      <c r="G236" s="52"/>
      <c r="H236" s="52"/>
      <c r="I236" s="1"/>
      <c r="J236" s="61"/>
      <c r="K236" s="61"/>
      <c r="L236" s="61"/>
      <c r="M236" s="61"/>
      <c r="N236" s="61"/>
      <c r="O236" s="61"/>
      <c r="P236" s="61"/>
      <c r="Q236" s="61"/>
      <c r="R236" s="61"/>
      <c r="S236" s="61"/>
      <c r="T236" s="61"/>
      <c r="U236" s="61"/>
      <c r="V236" s="61"/>
      <c r="W236" s="61"/>
      <c r="X236" s="61"/>
      <c r="Y236" s="61"/>
      <c r="Z236" s="61"/>
      <c r="AA236" s="61"/>
      <c r="AB236" s="61"/>
      <c r="AC236" s="61"/>
      <c r="AD236" s="61"/>
      <c r="AE236" s="61"/>
      <c r="AF236" s="61"/>
      <c r="AG236" s="61"/>
      <c r="AH236" s="61"/>
      <c r="AI236" s="61"/>
      <c r="AJ236" s="61"/>
      <c r="AK236" s="61"/>
      <c r="AL236" s="61"/>
      <c r="AM236" s="61"/>
      <c r="AN236" s="61"/>
      <c r="AO236" s="61"/>
      <c r="AP236" s="61"/>
      <c r="AQ236" s="61"/>
      <c r="AR236" s="61"/>
      <c r="AS236" s="61"/>
      <c r="AT236" s="61"/>
      <c r="AU236" s="61"/>
      <c r="AV236" s="61"/>
      <c r="AW236" s="61"/>
      <c r="AX236" s="61"/>
    </row>
    <row r="237" spans="1:50" s="60" customFormat="1" ht="150">
      <c r="A237" s="52">
        <v>19591515</v>
      </c>
      <c r="B237" s="52">
        <v>11</v>
      </c>
      <c r="C237" s="55" t="s">
        <v>2550</v>
      </c>
      <c r="D237" s="52" t="s">
        <v>3333</v>
      </c>
      <c r="E237" s="55"/>
      <c r="F237" s="54"/>
      <c r="G237" s="52"/>
      <c r="H237" s="52"/>
      <c r="I237" s="1"/>
      <c r="J237" s="61"/>
      <c r="K237" s="61"/>
      <c r="L237" s="61"/>
      <c r="M237" s="61"/>
      <c r="N237" s="61"/>
      <c r="O237" s="61"/>
      <c r="P237" s="61"/>
      <c r="Q237" s="61"/>
      <c r="R237" s="61"/>
      <c r="S237" s="61"/>
      <c r="T237" s="61"/>
      <c r="U237" s="61"/>
      <c r="V237" s="61"/>
      <c r="W237" s="61"/>
      <c r="X237" s="61"/>
      <c r="Y237" s="61"/>
      <c r="Z237" s="61"/>
      <c r="AA237" s="61"/>
      <c r="AB237" s="61"/>
      <c r="AC237" s="61"/>
      <c r="AD237" s="61"/>
      <c r="AE237" s="61"/>
      <c r="AF237" s="61"/>
      <c r="AG237" s="61"/>
      <c r="AH237" s="61"/>
      <c r="AI237" s="61"/>
      <c r="AJ237" s="61"/>
      <c r="AK237" s="61"/>
      <c r="AL237" s="61"/>
      <c r="AM237" s="61"/>
      <c r="AN237" s="61"/>
      <c r="AO237" s="61"/>
      <c r="AP237" s="61"/>
      <c r="AQ237" s="61"/>
      <c r="AR237" s="61"/>
      <c r="AS237" s="61"/>
      <c r="AT237" s="61"/>
      <c r="AU237" s="61"/>
      <c r="AV237" s="61"/>
      <c r="AW237" s="61"/>
      <c r="AX237" s="61"/>
    </row>
    <row r="238" spans="1:50" s="60" customFormat="1" ht="150">
      <c r="A238" s="52">
        <v>19591515</v>
      </c>
      <c r="B238" s="52">
        <v>12</v>
      </c>
      <c r="C238" s="55" t="s">
        <v>2551</v>
      </c>
      <c r="D238" s="52" t="s">
        <v>3333</v>
      </c>
      <c r="E238" s="55"/>
      <c r="F238" s="54"/>
      <c r="G238" s="52"/>
      <c r="H238" s="52"/>
      <c r="I238" s="1"/>
      <c r="J238" s="61"/>
      <c r="K238" s="61"/>
      <c r="L238" s="61"/>
      <c r="M238" s="61"/>
      <c r="N238" s="61"/>
      <c r="O238" s="61"/>
      <c r="P238" s="61"/>
      <c r="Q238" s="61"/>
      <c r="R238" s="61"/>
      <c r="S238" s="61"/>
      <c r="T238" s="61"/>
      <c r="U238" s="61"/>
      <c r="V238" s="61"/>
      <c r="W238" s="61"/>
      <c r="X238" s="61"/>
      <c r="Y238" s="61"/>
      <c r="Z238" s="61"/>
      <c r="AA238" s="61"/>
      <c r="AB238" s="61"/>
      <c r="AC238" s="61"/>
      <c r="AD238" s="61"/>
      <c r="AE238" s="61"/>
      <c r="AF238" s="61"/>
      <c r="AG238" s="61"/>
      <c r="AH238" s="61"/>
      <c r="AI238" s="61"/>
      <c r="AJ238" s="61"/>
      <c r="AK238" s="61"/>
      <c r="AL238" s="61"/>
      <c r="AM238" s="61"/>
      <c r="AN238" s="61"/>
      <c r="AO238" s="61"/>
      <c r="AP238" s="61"/>
      <c r="AQ238" s="61"/>
      <c r="AR238" s="61"/>
      <c r="AS238" s="61"/>
      <c r="AT238" s="61"/>
      <c r="AU238" s="61"/>
      <c r="AV238" s="61"/>
      <c r="AW238" s="61"/>
      <c r="AX238" s="61"/>
    </row>
    <row r="239" spans="1:50" s="60" customFormat="1" ht="105">
      <c r="A239" s="52">
        <v>19591515</v>
      </c>
      <c r="B239" s="52">
        <v>13</v>
      </c>
      <c r="C239" s="55" t="s">
        <v>2552</v>
      </c>
      <c r="D239" s="52" t="s">
        <v>3542</v>
      </c>
      <c r="E239" s="55"/>
      <c r="F239" s="54"/>
      <c r="G239" s="52"/>
      <c r="H239" s="52"/>
      <c r="I239" s="1"/>
      <c r="J239" s="61"/>
      <c r="K239" s="61"/>
      <c r="L239" s="61"/>
      <c r="M239" s="61"/>
      <c r="N239" s="61"/>
      <c r="O239" s="61"/>
      <c r="P239" s="61"/>
      <c r="Q239" s="61"/>
      <c r="R239" s="61"/>
      <c r="S239" s="61"/>
      <c r="T239" s="61"/>
      <c r="U239" s="61"/>
      <c r="V239" s="61"/>
      <c r="W239" s="61"/>
      <c r="X239" s="61"/>
      <c r="Y239" s="61"/>
      <c r="Z239" s="61"/>
      <c r="AA239" s="61"/>
      <c r="AB239" s="61"/>
      <c r="AC239" s="61"/>
      <c r="AD239" s="61"/>
      <c r="AE239" s="61"/>
      <c r="AF239" s="61"/>
      <c r="AG239" s="61"/>
      <c r="AH239" s="61"/>
      <c r="AI239" s="61"/>
      <c r="AJ239" s="61"/>
      <c r="AK239" s="61"/>
      <c r="AL239" s="61"/>
      <c r="AM239" s="61"/>
      <c r="AN239" s="61"/>
      <c r="AO239" s="61"/>
      <c r="AP239" s="61"/>
      <c r="AQ239" s="61"/>
      <c r="AR239" s="61"/>
      <c r="AS239" s="61"/>
      <c r="AT239" s="61"/>
      <c r="AU239" s="61"/>
      <c r="AV239" s="61"/>
      <c r="AW239" s="61"/>
      <c r="AX239" s="61"/>
    </row>
    <row r="240" spans="1:50" s="61" customFormat="1" ht="225">
      <c r="A240" s="52">
        <v>19591515</v>
      </c>
      <c r="B240" s="52">
        <v>14</v>
      </c>
      <c r="C240" s="55" t="s">
        <v>2553</v>
      </c>
      <c r="D240" s="52" t="s">
        <v>3333</v>
      </c>
      <c r="E240" s="55"/>
      <c r="F240" s="54"/>
      <c r="G240" s="52"/>
      <c r="H240" s="52"/>
      <c r="I240" s="1"/>
    </row>
    <row r="241" spans="1:9" s="61" customFormat="1" ht="75">
      <c r="A241" s="52">
        <v>19591515</v>
      </c>
      <c r="B241" s="52">
        <v>15</v>
      </c>
      <c r="C241" s="55" t="s">
        <v>2554</v>
      </c>
      <c r="D241" s="52" t="s">
        <v>3600</v>
      </c>
      <c r="E241" s="55"/>
      <c r="F241" s="54"/>
      <c r="G241" s="52"/>
      <c r="H241" s="52"/>
      <c r="I241" s="1"/>
    </row>
    <row r="242" spans="1:9" s="61" customFormat="1" ht="75">
      <c r="A242" s="52">
        <v>19591515</v>
      </c>
      <c r="B242" s="52">
        <v>16</v>
      </c>
      <c r="C242" s="55" t="s">
        <v>2555</v>
      </c>
      <c r="D242" s="52" t="s">
        <v>3364</v>
      </c>
      <c r="E242" s="55"/>
      <c r="F242" s="54"/>
      <c r="G242" s="52"/>
      <c r="H242" s="52"/>
      <c r="I242" s="1"/>
    </row>
    <row r="243" spans="1:9" s="61" customFormat="1" ht="135">
      <c r="A243" s="52">
        <v>19591515</v>
      </c>
      <c r="B243" s="52">
        <v>17</v>
      </c>
      <c r="C243" s="55" t="s">
        <v>2556</v>
      </c>
      <c r="D243" s="52" t="s">
        <v>3435</v>
      </c>
      <c r="E243" s="55"/>
      <c r="F243" s="54"/>
      <c r="G243" s="52"/>
      <c r="H243" s="52"/>
      <c r="I243" s="1"/>
    </row>
    <row r="244" spans="1:9" s="61" customFormat="1" ht="105">
      <c r="A244" s="52">
        <v>19591515</v>
      </c>
      <c r="B244" s="52">
        <v>18</v>
      </c>
      <c r="C244" s="55" t="s">
        <v>2557</v>
      </c>
      <c r="D244" s="52" t="s">
        <v>3347</v>
      </c>
      <c r="E244" s="55" t="s">
        <v>2558</v>
      </c>
      <c r="F244" s="54" t="s">
        <v>3518</v>
      </c>
      <c r="G244" s="52"/>
      <c r="H244" s="52"/>
      <c r="I244" s="1"/>
    </row>
    <row r="245" spans="1:9" s="61" customFormat="1" ht="60">
      <c r="A245" s="52">
        <v>19591515</v>
      </c>
      <c r="B245" s="52">
        <v>19</v>
      </c>
      <c r="C245" s="55" t="s">
        <v>2559</v>
      </c>
      <c r="D245" s="52" t="s">
        <v>3347</v>
      </c>
      <c r="E245" s="55"/>
      <c r="F245" s="54"/>
      <c r="G245" s="52"/>
      <c r="H245" s="52"/>
      <c r="I245" s="1"/>
    </row>
    <row r="246" spans="1:9" s="61" customFormat="1" ht="60">
      <c r="A246" s="52">
        <v>19591515</v>
      </c>
      <c r="B246" s="52">
        <v>20</v>
      </c>
      <c r="C246" s="55" t="s">
        <v>2560</v>
      </c>
      <c r="D246" s="52" t="s">
        <v>3498</v>
      </c>
      <c r="E246" s="55"/>
      <c r="F246" s="54"/>
      <c r="G246" s="52"/>
      <c r="H246" s="52"/>
      <c r="I246" s="1"/>
    </row>
    <row r="247" spans="1:9" s="61" customFormat="1" ht="75">
      <c r="A247" s="52">
        <v>19591515</v>
      </c>
      <c r="B247" s="52">
        <v>21</v>
      </c>
      <c r="C247" s="55" t="s">
        <v>2561</v>
      </c>
      <c r="D247" s="52" t="s">
        <v>3359</v>
      </c>
      <c r="E247" s="55"/>
      <c r="F247" s="54"/>
      <c r="G247" s="52"/>
      <c r="H247" s="52"/>
      <c r="I247" s="1"/>
    </row>
    <row r="248" spans="1:9" s="61" customFormat="1" ht="120">
      <c r="A248" s="52">
        <v>19695390</v>
      </c>
      <c r="B248" s="52">
        <v>1</v>
      </c>
      <c r="C248" s="55" t="s">
        <v>2562</v>
      </c>
      <c r="D248" s="52" t="s">
        <v>3916</v>
      </c>
      <c r="E248" s="55"/>
      <c r="F248" s="54"/>
      <c r="G248" s="52"/>
      <c r="H248" s="52"/>
      <c r="I248" s="1"/>
    </row>
    <row r="249" spans="1:9" s="61" customFormat="1" ht="75">
      <c r="A249" s="52">
        <v>19695390</v>
      </c>
      <c r="B249" s="52">
        <v>2</v>
      </c>
      <c r="C249" s="55" t="s">
        <v>2563</v>
      </c>
      <c r="D249" s="52" t="s">
        <v>3544</v>
      </c>
      <c r="E249" s="55"/>
      <c r="F249" s="54"/>
      <c r="G249" s="52"/>
      <c r="H249" s="52"/>
      <c r="I249" s="1"/>
    </row>
    <row r="250" spans="1:9" s="61" customFormat="1" ht="45">
      <c r="A250" s="52">
        <v>19695390</v>
      </c>
      <c r="B250" s="52">
        <v>3</v>
      </c>
      <c r="C250" s="55" t="s">
        <v>2564</v>
      </c>
      <c r="D250" s="52" t="s">
        <v>3431</v>
      </c>
      <c r="E250" s="55"/>
      <c r="F250" s="54"/>
      <c r="G250" s="52"/>
      <c r="H250" s="52"/>
      <c r="I250" s="1"/>
    </row>
    <row r="251" spans="1:9" s="61" customFormat="1" ht="75">
      <c r="A251" s="52">
        <v>19695390</v>
      </c>
      <c r="B251" s="52">
        <v>4</v>
      </c>
      <c r="C251" s="55" t="s">
        <v>2565</v>
      </c>
      <c r="D251" s="52" t="s">
        <v>3912</v>
      </c>
      <c r="E251" s="55"/>
      <c r="F251" s="54"/>
      <c r="G251" s="52"/>
      <c r="H251" s="52"/>
      <c r="I251" s="1"/>
    </row>
    <row r="252" spans="1:9" s="61" customFormat="1" ht="105">
      <c r="A252" s="52">
        <v>19695390</v>
      </c>
      <c r="B252" s="52">
        <v>5</v>
      </c>
      <c r="C252" s="55" t="s">
        <v>2566</v>
      </c>
      <c r="D252" s="52" t="s">
        <v>3545</v>
      </c>
      <c r="E252" s="55"/>
      <c r="F252" s="54"/>
      <c r="G252" s="52"/>
      <c r="H252" s="52"/>
      <c r="I252" s="1"/>
    </row>
    <row r="253" spans="1:9" s="61" customFormat="1" ht="120">
      <c r="A253" s="52">
        <v>19695390</v>
      </c>
      <c r="B253" s="52">
        <v>6</v>
      </c>
      <c r="C253" s="55" t="s">
        <v>2567</v>
      </c>
      <c r="D253" s="52" t="s">
        <v>3326</v>
      </c>
      <c r="E253" s="55"/>
      <c r="F253" s="54"/>
      <c r="G253" s="52"/>
      <c r="H253" s="52"/>
      <c r="I253" s="1"/>
    </row>
    <row r="254" spans="1:9" s="61" customFormat="1" ht="105">
      <c r="A254" s="52">
        <v>19695390</v>
      </c>
      <c r="B254" s="52">
        <v>7</v>
      </c>
      <c r="C254" s="55" t="s">
        <v>2568</v>
      </c>
      <c r="D254" s="52" t="s">
        <v>3332</v>
      </c>
      <c r="E254" s="55"/>
      <c r="F254" s="54"/>
      <c r="G254" s="52"/>
      <c r="H254" s="52"/>
      <c r="I254" s="1"/>
    </row>
    <row r="255" spans="1:9" s="61" customFormat="1" ht="135">
      <c r="A255" s="52">
        <v>19695390</v>
      </c>
      <c r="B255" s="52">
        <v>8</v>
      </c>
      <c r="C255" s="55" t="s">
        <v>2569</v>
      </c>
      <c r="D255" s="52" t="s">
        <v>3546</v>
      </c>
      <c r="E255" s="55"/>
      <c r="F255" s="54"/>
      <c r="G255" s="52"/>
      <c r="H255" s="52"/>
      <c r="I255" s="1"/>
    </row>
    <row r="256" spans="1:9" s="61" customFormat="1" ht="90">
      <c r="A256" s="52">
        <v>19695390</v>
      </c>
      <c r="B256" s="52">
        <v>9</v>
      </c>
      <c r="C256" s="55" t="s">
        <v>2570</v>
      </c>
      <c r="D256" s="52" t="s">
        <v>3357</v>
      </c>
      <c r="E256" s="55"/>
      <c r="F256" s="54"/>
      <c r="G256" s="52"/>
      <c r="H256" s="52"/>
      <c r="I256" s="1"/>
    </row>
    <row r="257" spans="1:50" s="61" customFormat="1" ht="75">
      <c r="A257" s="52">
        <v>19695390</v>
      </c>
      <c r="B257" s="52">
        <v>10</v>
      </c>
      <c r="C257" s="55" t="s">
        <v>2571</v>
      </c>
      <c r="D257" s="52" t="s">
        <v>3917</v>
      </c>
      <c r="E257" s="55"/>
      <c r="F257" s="54"/>
      <c r="G257" s="52"/>
      <c r="H257" s="52"/>
      <c r="I257" s="1"/>
    </row>
    <row r="258" spans="1:50" s="61" customFormat="1" ht="90">
      <c r="A258" s="52">
        <v>19695390</v>
      </c>
      <c r="B258" s="52">
        <v>11</v>
      </c>
      <c r="C258" s="55" t="s">
        <v>2572</v>
      </c>
      <c r="D258" s="52" t="s">
        <v>3327</v>
      </c>
      <c r="E258" s="55"/>
      <c r="F258" s="54"/>
      <c r="G258" s="52"/>
      <c r="H258" s="52"/>
      <c r="I258" s="1"/>
    </row>
    <row r="259" spans="1:50" s="61" customFormat="1" ht="150">
      <c r="A259" s="52">
        <v>19695390</v>
      </c>
      <c r="B259" s="52">
        <v>12</v>
      </c>
      <c r="C259" s="55" t="s">
        <v>2573</v>
      </c>
      <c r="D259" s="52" t="s">
        <v>3561</v>
      </c>
      <c r="E259" s="55"/>
      <c r="F259" s="54"/>
      <c r="G259" s="52"/>
      <c r="H259" s="52"/>
      <c r="I259" s="1"/>
    </row>
    <row r="260" spans="1:50" s="61" customFormat="1" ht="120">
      <c r="A260" s="52">
        <v>19695390</v>
      </c>
      <c r="B260" s="52">
        <v>13</v>
      </c>
      <c r="C260" s="55" t="s">
        <v>2574</v>
      </c>
      <c r="D260" s="52" t="s">
        <v>3489</v>
      </c>
      <c r="E260" s="55"/>
      <c r="F260" s="54"/>
      <c r="G260" s="52"/>
      <c r="H260" s="52"/>
      <c r="I260" s="1"/>
    </row>
    <row r="261" spans="1:50" s="61" customFormat="1" ht="75">
      <c r="A261" s="52">
        <v>19695390</v>
      </c>
      <c r="B261" s="52">
        <v>14</v>
      </c>
      <c r="C261" s="55" t="s">
        <v>2575</v>
      </c>
      <c r="D261" s="52" t="s">
        <v>3556</v>
      </c>
      <c r="E261" s="55"/>
      <c r="F261" s="54"/>
      <c r="G261" s="52"/>
      <c r="H261" s="52"/>
      <c r="I261" s="1"/>
    </row>
    <row r="262" spans="1:50" s="61" customFormat="1" ht="75">
      <c r="A262" s="52">
        <v>19695390</v>
      </c>
      <c r="B262" s="52">
        <v>15</v>
      </c>
      <c r="C262" s="55" t="s">
        <v>2576</v>
      </c>
      <c r="D262" s="52" t="s">
        <v>3333</v>
      </c>
      <c r="E262" s="55"/>
      <c r="F262" s="54"/>
      <c r="G262" s="52"/>
      <c r="H262" s="52"/>
      <c r="I262" s="1"/>
    </row>
    <row r="263" spans="1:50" s="61" customFormat="1" ht="105">
      <c r="A263" s="52">
        <v>19695390</v>
      </c>
      <c r="B263" s="52">
        <v>16</v>
      </c>
      <c r="C263" s="55" t="s">
        <v>2577</v>
      </c>
      <c r="D263" s="52" t="s">
        <v>3364</v>
      </c>
      <c r="E263" s="55"/>
      <c r="F263" s="54"/>
      <c r="G263" s="52"/>
      <c r="H263" s="52"/>
      <c r="I263" s="1"/>
    </row>
    <row r="264" spans="1:50" s="61" customFormat="1" ht="90">
      <c r="A264" s="52">
        <v>19695390</v>
      </c>
      <c r="B264" s="52">
        <v>17</v>
      </c>
      <c r="C264" s="55" t="s">
        <v>2578</v>
      </c>
      <c r="D264" s="52" t="s">
        <v>3931</v>
      </c>
      <c r="E264" s="55"/>
      <c r="F264" s="54"/>
      <c r="G264" s="52"/>
      <c r="H264" s="52"/>
      <c r="I264" s="1"/>
    </row>
    <row r="265" spans="1:50" s="61" customFormat="1" ht="60">
      <c r="A265" s="52">
        <v>19695390</v>
      </c>
      <c r="B265" s="52">
        <v>18</v>
      </c>
      <c r="C265" s="55" t="s">
        <v>2579</v>
      </c>
      <c r="D265" s="52" t="s">
        <v>3556</v>
      </c>
      <c r="E265" s="55"/>
      <c r="F265" s="54"/>
      <c r="G265" s="52"/>
      <c r="H265" s="52"/>
      <c r="I265" s="1"/>
    </row>
    <row r="266" spans="1:50" s="61" customFormat="1" ht="60">
      <c r="A266" s="52">
        <v>19695390</v>
      </c>
      <c r="B266" s="52">
        <v>19</v>
      </c>
      <c r="C266" s="55" t="s">
        <v>2580</v>
      </c>
      <c r="D266" s="52" t="s">
        <v>3446</v>
      </c>
      <c r="E266" s="55"/>
      <c r="F266" s="54"/>
      <c r="G266" s="52"/>
      <c r="H266" s="52"/>
      <c r="I266" s="1"/>
    </row>
    <row r="267" spans="1:50" s="61" customFormat="1" ht="45">
      <c r="A267" s="52">
        <v>20406214</v>
      </c>
      <c r="B267" s="52">
        <v>1</v>
      </c>
      <c r="C267" s="55" t="s">
        <v>2581</v>
      </c>
      <c r="D267" s="52" t="s">
        <v>3478</v>
      </c>
      <c r="E267" s="55"/>
      <c r="F267" s="54"/>
      <c r="G267" s="52"/>
      <c r="H267" s="52"/>
      <c r="I267" s="1"/>
    </row>
    <row r="268" spans="1:50" s="61" customFormat="1" ht="45">
      <c r="A268" s="52">
        <v>20406214</v>
      </c>
      <c r="B268" s="52">
        <v>2</v>
      </c>
      <c r="C268" s="55" t="s">
        <v>2582</v>
      </c>
      <c r="D268" s="52" t="s">
        <v>3356</v>
      </c>
      <c r="E268" s="55"/>
      <c r="F268" s="54"/>
      <c r="G268" s="52"/>
      <c r="H268" s="52"/>
      <c r="I268" s="1"/>
    </row>
    <row r="269" spans="1:50" s="61" customFormat="1" ht="135">
      <c r="A269" s="52">
        <v>20406214</v>
      </c>
      <c r="B269" s="52">
        <v>3</v>
      </c>
      <c r="C269" s="55" t="s">
        <v>2583</v>
      </c>
      <c r="D269" s="52" t="s">
        <v>3502</v>
      </c>
      <c r="E269" s="55"/>
      <c r="F269" s="54"/>
      <c r="G269" s="52"/>
      <c r="H269" s="52"/>
      <c r="I269" s="1"/>
    </row>
    <row r="270" spans="1:50" s="61" customFormat="1" ht="45">
      <c r="A270" s="52">
        <v>20406214</v>
      </c>
      <c r="B270" s="52">
        <v>4</v>
      </c>
      <c r="C270" s="55" t="s">
        <v>2584</v>
      </c>
      <c r="D270" s="52" t="s">
        <v>3327</v>
      </c>
      <c r="E270" s="55"/>
      <c r="F270" s="54"/>
      <c r="G270" s="52"/>
      <c r="H270" s="52"/>
      <c r="I270" s="1"/>
    </row>
    <row r="271" spans="1:50" s="61" customFormat="1" ht="45">
      <c r="A271" s="52">
        <v>20406214</v>
      </c>
      <c r="B271" s="52">
        <v>5</v>
      </c>
      <c r="C271" s="55" t="s">
        <v>2585</v>
      </c>
      <c r="D271" s="52" t="s">
        <v>3326</v>
      </c>
      <c r="E271" s="55"/>
      <c r="F271" s="54"/>
      <c r="G271" s="52"/>
      <c r="H271" s="52"/>
      <c r="I271" s="1"/>
    </row>
    <row r="272" spans="1:50" s="60" customFormat="1" ht="120">
      <c r="A272" s="52">
        <v>20406214</v>
      </c>
      <c r="B272" s="52">
        <v>6</v>
      </c>
      <c r="C272" s="55" t="s">
        <v>2586</v>
      </c>
      <c r="D272" s="52" t="s">
        <v>3382</v>
      </c>
      <c r="E272" s="55"/>
      <c r="F272" s="54"/>
      <c r="G272" s="52"/>
      <c r="H272" s="52"/>
      <c r="I272" s="1"/>
      <c r="J272" s="61"/>
      <c r="K272" s="61"/>
      <c r="L272" s="61"/>
      <c r="M272" s="61"/>
      <c r="N272" s="61"/>
      <c r="O272" s="61"/>
      <c r="P272" s="61"/>
      <c r="Q272" s="61"/>
      <c r="R272" s="61"/>
      <c r="S272" s="61"/>
      <c r="T272" s="61"/>
      <c r="U272" s="61"/>
      <c r="V272" s="61"/>
      <c r="W272" s="61"/>
      <c r="X272" s="61"/>
      <c r="Y272" s="61"/>
      <c r="Z272" s="61"/>
      <c r="AA272" s="61"/>
      <c r="AB272" s="61"/>
      <c r="AC272" s="61"/>
      <c r="AD272" s="61"/>
      <c r="AE272" s="61"/>
      <c r="AF272" s="61"/>
      <c r="AG272" s="61"/>
      <c r="AH272" s="61"/>
      <c r="AI272" s="61"/>
      <c r="AJ272" s="61"/>
      <c r="AK272" s="61"/>
      <c r="AL272" s="61"/>
      <c r="AM272" s="61"/>
      <c r="AN272" s="61"/>
      <c r="AO272" s="61"/>
      <c r="AP272" s="61"/>
      <c r="AQ272" s="61"/>
      <c r="AR272" s="61"/>
      <c r="AS272" s="61"/>
      <c r="AT272" s="61"/>
      <c r="AU272" s="61"/>
      <c r="AV272" s="61"/>
      <c r="AW272" s="61"/>
      <c r="AX272" s="61"/>
    </row>
    <row r="273" spans="1:50" s="60" customFormat="1" ht="150">
      <c r="A273" s="52">
        <v>20406214</v>
      </c>
      <c r="B273" s="52">
        <v>7</v>
      </c>
      <c r="C273" s="55" t="s">
        <v>2587</v>
      </c>
      <c r="D273" s="52" t="s">
        <v>3338</v>
      </c>
      <c r="E273" s="55"/>
      <c r="F273" s="54"/>
      <c r="G273" s="52"/>
      <c r="H273" s="52"/>
      <c r="I273" s="1"/>
      <c r="J273" s="61"/>
      <c r="K273" s="61"/>
      <c r="L273" s="61"/>
      <c r="M273" s="61"/>
      <c r="N273" s="61"/>
      <c r="O273" s="61"/>
      <c r="P273" s="61"/>
      <c r="Q273" s="61"/>
      <c r="R273" s="61"/>
      <c r="S273" s="61"/>
      <c r="T273" s="61"/>
      <c r="U273" s="61"/>
      <c r="V273" s="61"/>
      <c r="W273" s="61"/>
      <c r="X273" s="61"/>
      <c r="Y273" s="61"/>
      <c r="Z273" s="61"/>
      <c r="AA273" s="61"/>
      <c r="AB273" s="61"/>
      <c r="AC273" s="61"/>
      <c r="AD273" s="61"/>
      <c r="AE273" s="61"/>
      <c r="AF273" s="61"/>
      <c r="AG273" s="61"/>
      <c r="AH273" s="61"/>
      <c r="AI273" s="61"/>
      <c r="AJ273" s="61"/>
      <c r="AK273" s="61"/>
      <c r="AL273" s="61"/>
      <c r="AM273" s="61"/>
      <c r="AN273" s="61"/>
      <c r="AO273" s="61"/>
      <c r="AP273" s="61"/>
      <c r="AQ273" s="61"/>
      <c r="AR273" s="61"/>
      <c r="AS273" s="61"/>
      <c r="AT273" s="61"/>
      <c r="AU273" s="61"/>
      <c r="AV273" s="61"/>
      <c r="AW273" s="61"/>
      <c r="AX273" s="61"/>
    </row>
    <row r="274" spans="1:50" s="60" customFormat="1" ht="105">
      <c r="A274" s="52">
        <v>20406214</v>
      </c>
      <c r="B274" s="52">
        <v>8</v>
      </c>
      <c r="C274" s="55" t="s">
        <v>2588</v>
      </c>
      <c r="D274" s="52" t="s">
        <v>3347</v>
      </c>
      <c r="E274" s="55"/>
      <c r="F274" s="54"/>
      <c r="G274" s="52"/>
      <c r="H274" s="52"/>
      <c r="I274" s="1"/>
      <c r="J274" s="61"/>
      <c r="K274" s="61"/>
      <c r="L274" s="61"/>
      <c r="M274" s="61"/>
      <c r="N274" s="61"/>
      <c r="O274" s="61"/>
      <c r="P274" s="61"/>
      <c r="Q274" s="61"/>
      <c r="R274" s="61"/>
      <c r="S274" s="61"/>
      <c r="T274" s="61"/>
      <c r="U274" s="61"/>
      <c r="V274" s="61"/>
      <c r="W274" s="61"/>
      <c r="X274" s="61"/>
      <c r="Y274" s="61"/>
      <c r="Z274" s="61"/>
      <c r="AA274" s="61"/>
      <c r="AB274" s="61"/>
      <c r="AC274" s="61"/>
      <c r="AD274" s="61"/>
      <c r="AE274" s="61"/>
      <c r="AF274" s="61"/>
      <c r="AG274" s="61"/>
      <c r="AH274" s="61"/>
      <c r="AI274" s="61"/>
      <c r="AJ274" s="61"/>
      <c r="AK274" s="61"/>
      <c r="AL274" s="61"/>
      <c r="AM274" s="61"/>
      <c r="AN274" s="61"/>
      <c r="AO274" s="61"/>
      <c r="AP274" s="61"/>
      <c r="AQ274" s="61"/>
      <c r="AR274" s="61"/>
      <c r="AS274" s="61"/>
      <c r="AT274" s="61"/>
      <c r="AU274" s="61"/>
      <c r="AV274" s="61"/>
      <c r="AW274" s="61"/>
      <c r="AX274" s="61"/>
    </row>
    <row r="275" spans="1:50" s="60" customFormat="1" ht="45">
      <c r="A275" s="52">
        <v>20406214</v>
      </c>
      <c r="B275" s="52">
        <v>9</v>
      </c>
      <c r="C275" s="55" t="s">
        <v>2589</v>
      </c>
      <c r="D275" s="52" t="s">
        <v>3338</v>
      </c>
      <c r="E275" s="55" t="s">
        <v>2590</v>
      </c>
      <c r="F275" s="54" t="s">
        <v>3946</v>
      </c>
      <c r="G275" s="52"/>
      <c r="H275" s="52"/>
      <c r="I275" s="1"/>
      <c r="J275" s="61"/>
      <c r="K275" s="61"/>
      <c r="L275" s="61"/>
      <c r="M275" s="61"/>
      <c r="N275" s="61"/>
      <c r="O275" s="61"/>
      <c r="P275" s="61"/>
      <c r="Q275" s="61"/>
      <c r="R275" s="61"/>
      <c r="S275" s="61"/>
      <c r="T275" s="61"/>
      <c r="U275" s="61"/>
      <c r="V275" s="61"/>
      <c r="W275" s="61"/>
      <c r="X275" s="61"/>
      <c r="Y275" s="61"/>
      <c r="Z275" s="61"/>
      <c r="AA275" s="61"/>
      <c r="AB275" s="61"/>
      <c r="AC275" s="61"/>
      <c r="AD275" s="61"/>
      <c r="AE275" s="61"/>
      <c r="AF275" s="61"/>
      <c r="AG275" s="61"/>
      <c r="AH275" s="61"/>
      <c r="AI275" s="61"/>
      <c r="AJ275" s="61"/>
      <c r="AK275" s="61"/>
      <c r="AL275" s="61"/>
      <c r="AM275" s="61"/>
      <c r="AN275" s="61"/>
      <c r="AO275" s="61"/>
      <c r="AP275" s="61"/>
      <c r="AQ275" s="61"/>
      <c r="AR275" s="61"/>
      <c r="AS275" s="61"/>
      <c r="AT275" s="61"/>
      <c r="AU275" s="61"/>
      <c r="AV275" s="61"/>
      <c r="AW275" s="61"/>
      <c r="AX275" s="61"/>
    </row>
    <row r="276" spans="1:50" s="60" customFormat="1" ht="60">
      <c r="A276" s="52">
        <v>20406214</v>
      </c>
      <c r="B276" s="52">
        <v>10</v>
      </c>
      <c r="C276" s="55" t="s">
        <v>2591</v>
      </c>
      <c r="D276" s="52" t="s">
        <v>3412</v>
      </c>
      <c r="E276" s="55" t="s">
        <v>2592</v>
      </c>
      <c r="F276" s="52" t="s">
        <v>3957</v>
      </c>
      <c r="G276" s="52"/>
      <c r="H276" s="52"/>
      <c r="I276" s="1"/>
      <c r="J276" s="61"/>
      <c r="K276" s="61"/>
      <c r="L276" s="61"/>
      <c r="M276" s="61"/>
      <c r="N276" s="61"/>
      <c r="O276" s="61"/>
      <c r="P276" s="61"/>
      <c r="Q276" s="61"/>
      <c r="R276" s="61"/>
      <c r="S276" s="61"/>
      <c r="T276" s="61"/>
      <c r="U276" s="61"/>
      <c r="V276" s="61"/>
      <c r="W276" s="61"/>
      <c r="X276" s="61"/>
      <c r="Y276" s="61"/>
      <c r="Z276" s="61"/>
      <c r="AA276" s="61"/>
      <c r="AB276" s="61"/>
      <c r="AC276" s="61"/>
      <c r="AD276" s="61"/>
      <c r="AE276" s="61"/>
      <c r="AF276" s="61"/>
      <c r="AG276" s="61"/>
      <c r="AH276" s="61"/>
      <c r="AI276" s="61"/>
      <c r="AJ276" s="61"/>
      <c r="AK276" s="61"/>
      <c r="AL276" s="61"/>
      <c r="AM276" s="61"/>
      <c r="AN276" s="61"/>
      <c r="AO276" s="61"/>
      <c r="AP276" s="61"/>
      <c r="AQ276" s="61"/>
      <c r="AR276" s="61"/>
      <c r="AS276" s="61"/>
      <c r="AT276" s="61"/>
      <c r="AU276" s="61"/>
      <c r="AV276" s="61"/>
      <c r="AW276" s="61"/>
      <c r="AX276" s="61"/>
    </row>
    <row r="277" spans="1:50" s="60" customFormat="1" ht="30">
      <c r="A277" s="52">
        <v>20406214</v>
      </c>
      <c r="B277" s="52">
        <v>11</v>
      </c>
      <c r="C277" s="55" t="s">
        <v>2593</v>
      </c>
      <c r="D277" s="52" t="s">
        <v>3600</v>
      </c>
      <c r="E277" s="55"/>
      <c r="F277" s="54"/>
      <c r="G277" s="52"/>
      <c r="H277" s="52"/>
      <c r="I277" s="1"/>
      <c r="J277" s="61"/>
      <c r="K277" s="61"/>
      <c r="L277" s="61"/>
      <c r="M277" s="61"/>
      <c r="N277" s="61"/>
      <c r="O277" s="61"/>
      <c r="P277" s="61"/>
      <c r="Q277" s="61"/>
      <c r="R277" s="61"/>
      <c r="S277" s="61"/>
      <c r="T277" s="61"/>
      <c r="U277" s="61"/>
      <c r="V277" s="61"/>
      <c r="W277" s="61"/>
      <c r="X277" s="61"/>
      <c r="Y277" s="61"/>
      <c r="Z277" s="61"/>
      <c r="AA277" s="61"/>
      <c r="AB277" s="61"/>
      <c r="AC277" s="61"/>
      <c r="AD277" s="61"/>
      <c r="AE277" s="61"/>
      <c r="AF277" s="61"/>
      <c r="AG277" s="61"/>
      <c r="AH277" s="61"/>
      <c r="AI277" s="61"/>
      <c r="AJ277" s="61"/>
      <c r="AK277" s="61"/>
      <c r="AL277" s="61"/>
      <c r="AM277" s="61"/>
      <c r="AN277" s="61"/>
      <c r="AO277" s="61"/>
      <c r="AP277" s="61"/>
      <c r="AQ277" s="61"/>
      <c r="AR277" s="61"/>
      <c r="AS277" s="61"/>
      <c r="AT277" s="61"/>
      <c r="AU277" s="61"/>
      <c r="AV277" s="61"/>
      <c r="AW277" s="61"/>
      <c r="AX277" s="61"/>
    </row>
    <row r="278" spans="1:50" s="60" customFormat="1" ht="75">
      <c r="A278" s="52">
        <v>20406214</v>
      </c>
      <c r="B278" s="52">
        <v>12</v>
      </c>
      <c r="C278" s="55" t="s">
        <v>2594</v>
      </c>
      <c r="D278" s="52" t="s">
        <v>3932</v>
      </c>
      <c r="E278" s="55" t="s">
        <v>2595</v>
      </c>
      <c r="F278" s="54" t="s">
        <v>3958</v>
      </c>
      <c r="G278" s="55" t="s">
        <v>2596</v>
      </c>
      <c r="H278" s="55" t="s">
        <v>3965</v>
      </c>
      <c r="I278" s="1"/>
      <c r="J278" s="61"/>
      <c r="K278" s="61"/>
      <c r="L278" s="61"/>
      <c r="M278" s="61"/>
      <c r="N278" s="61"/>
      <c r="O278" s="61"/>
      <c r="P278" s="61"/>
      <c r="Q278" s="61"/>
      <c r="R278" s="61"/>
      <c r="S278" s="61"/>
      <c r="T278" s="61"/>
      <c r="U278" s="61"/>
      <c r="V278" s="61"/>
      <c r="W278" s="61"/>
      <c r="X278" s="61"/>
      <c r="Y278" s="61"/>
      <c r="Z278" s="61"/>
      <c r="AA278" s="61"/>
      <c r="AB278" s="61"/>
      <c r="AC278" s="61"/>
      <c r="AD278" s="61"/>
      <c r="AE278" s="61"/>
      <c r="AF278" s="61"/>
      <c r="AG278" s="61"/>
      <c r="AH278" s="61"/>
      <c r="AI278" s="61"/>
      <c r="AJ278" s="61"/>
      <c r="AK278" s="61"/>
      <c r="AL278" s="61"/>
      <c r="AM278" s="61"/>
      <c r="AN278" s="61"/>
      <c r="AO278" s="61"/>
      <c r="AP278" s="61"/>
      <c r="AQ278" s="61"/>
      <c r="AR278" s="61"/>
      <c r="AS278" s="61"/>
      <c r="AT278" s="61"/>
      <c r="AU278" s="61"/>
      <c r="AV278" s="61"/>
      <c r="AW278" s="61"/>
      <c r="AX278" s="61"/>
    </row>
    <row r="279" spans="1:50" s="60" customFormat="1" ht="75">
      <c r="A279" s="52">
        <v>20406214</v>
      </c>
      <c r="B279" s="52">
        <v>13</v>
      </c>
      <c r="C279" s="55" t="s">
        <v>2597</v>
      </c>
      <c r="D279" s="52" t="s">
        <v>3501</v>
      </c>
      <c r="E279" s="55"/>
      <c r="F279" s="54"/>
      <c r="G279" s="52"/>
      <c r="H279" s="52"/>
      <c r="I279" s="1"/>
      <c r="J279" s="61"/>
      <c r="K279" s="61"/>
      <c r="L279" s="61"/>
      <c r="M279" s="61"/>
      <c r="N279" s="61"/>
      <c r="O279" s="61"/>
      <c r="P279" s="61"/>
      <c r="Q279" s="61"/>
      <c r="R279" s="61"/>
      <c r="S279" s="61"/>
      <c r="T279" s="61"/>
      <c r="U279" s="61"/>
      <c r="V279" s="61"/>
      <c r="W279" s="61"/>
      <c r="X279" s="61"/>
      <c r="Y279" s="61"/>
      <c r="Z279" s="61"/>
      <c r="AA279" s="61"/>
      <c r="AB279" s="61"/>
      <c r="AC279" s="61"/>
      <c r="AD279" s="61"/>
      <c r="AE279" s="61"/>
      <c r="AF279" s="61"/>
      <c r="AG279" s="61"/>
      <c r="AH279" s="61"/>
      <c r="AI279" s="61"/>
      <c r="AJ279" s="61"/>
      <c r="AK279" s="61"/>
      <c r="AL279" s="61"/>
      <c r="AM279" s="61"/>
      <c r="AN279" s="61"/>
      <c r="AO279" s="61"/>
      <c r="AP279" s="61"/>
      <c r="AQ279" s="61"/>
      <c r="AR279" s="61"/>
      <c r="AS279" s="61"/>
      <c r="AT279" s="61"/>
      <c r="AU279" s="61"/>
      <c r="AV279" s="61"/>
      <c r="AW279" s="61"/>
      <c r="AX279" s="61"/>
    </row>
    <row r="280" spans="1:50" s="60" customFormat="1" ht="60">
      <c r="A280" s="52">
        <v>20664534</v>
      </c>
      <c r="B280" s="52">
        <v>1</v>
      </c>
      <c r="C280" s="55" t="s">
        <v>2598</v>
      </c>
      <c r="D280" s="52" t="s">
        <v>3911</v>
      </c>
      <c r="E280" s="55"/>
      <c r="F280" s="54"/>
      <c r="G280" s="52"/>
      <c r="H280" s="52"/>
      <c r="I280" s="1"/>
      <c r="J280" s="61"/>
      <c r="K280" s="61"/>
      <c r="L280" s="61"/>
      <c r="M280" s="61"/>
      <c r="N280" s="61"/>
      <c r="O280" s="61"/>
      <c r="P280" s="61"/>
      <c r="Q280" s="61"/>
      <c r="R280" s="61"/>
      <c r="S280" s="61"/>
      <c r="T280" s="61"/>
      <c r="U280" s="61"/>
      <c r="V280" s="61"/>
      <c r="W280" s="61"/>
      <c r="X280" s="61"/>
      <c r="Y280" s="61"/>
      <c r="Z280" s="61"/>
      <c r="AA280" s="61"/>
      <c r="AB280" s="61"/>
      <c r="AC280" s="61"/>
      <c r="AD280" s="61"/>
      <c r="AE280" s="61"/>
      <c r="AF280" s="61"/>
      <c r="AG280" s="61"/>
      <c r="AH280" s="61"/>
      <c r="AI280" s="61"/>
      <c r="AJ280" s="61"/>
      <c r="AK280" s="61"/>
      <c r="AL280" s="61"/>
      <c r="AM280" s="61"/>
      <c r="AN280" s="61"/>
      <c r="AO280" s="61"/>
      <c r="AP280" s="61"/>
      <c r="AQ280" s="61"/>
      <c r="AR280" s="61"/>
      <c r="AS280" s="61"/>
      <c r="AT280" s="61"/>
      <c r="AU280" s="61"/>
      <c r="AV280" s="61"/>
      <c r="AW280" s="61"/>
      <c r="AX280" s="61"/>
    </row>
    <row r="281" spans="1:50" s="60" customFormat="1" ht="75">
      <c r="A281" s="52">
        <v>20664534</v>
      </c>
      <c r="B281" s="52">
        <v>2</v>
      </c>
      <c r="C281" s="55" t="s">
        <v>2599</v>
      </c>
      <c r="D281" s="52" t="s">
        <v>3327</v>
      </c>
      <c r="E281" s="55"/>
      <c r="F281" s="54"/>
      <c r="G281" s="52"/>
      <c r="H281" s="52"/>
      <c r="I281" s="1"/>
      <c r="J281" s="61"/>
      <c r="K281" s="61"/>
      <c r="L281" s="61"/>
      <c r="M281" s="61"/>
      <c r="N281" s="61"/>
      <c r="O281" s="61"/>
      <c r="P281" s="61"/>
      <c r="Q281" s="61"/>
      <c r="R281" s="61"/>
      <c r="S281" s="61"/>
      <c r="T281" s="61"/>
      <c r="U281" s="61"/>
      <c r="V281" s="61"/>
      <c r="W281" s="61"/>
      <c r="X281" s="61"/>
      <c r="Y281" s="61"/>
      <c r="Z281" s="61"/>
      <c r="AA281" s="61"/>
      <c r="AB281" s="61"/>
      <c r="AC281" s="61"/>
      <c r="AD281" s="61"/>
      <c r="AE281" s="61"/>
      <c r="AF281" s="61"/>
      <c r="AG281" s="61"/>
      <c r="AH281" s="61"/>
      <c r="AI281" s="61"/>
      <c r="AJ281" s="61"/>
      <c r="AK281" s="61"/>
      <c r="AL281" s="61"/>
      <c r="AM281" s="61"/>
      <c r="AN281" s="61"/>
      <c r="AO281" s="61"/>
      <c r="AP281" s="61"/>
      <c r="AQ281" s="61"/>
      <c r="AR281" s="61"/>
      <c r="AS281" s="61"/>
      <c r="AT281" s="61"/>
      <c r="AU281" s="61"/>
      <c r="AV281" s="61"/>
      <c r="AW281" s="61"/>
      <c r="AX281" s="61"/>
    </row>
    <row r="282" spans="1:50" s="60" customFormat="1" ht="30">
      <c r="A282" s="52">
        <v>20664534</v>
      </c>
      <c r="B282" s="52">
        <v>3</v>
      </c>
      <c r="C282" s="55" t="s">
        <v>2600</v>
      </c>
      <c r="D282" s="52" t="s">
        <v>3326</v>
      </c>
      <c r="E282" s="55"/>
      <c r="F282" s="54"/>
      <c r="G282" s="52"/>
      <c r="H282" s="52"/>
      <c r="I282" s="1"/>
      <c r="J282" s="61"/>
      <c r="K282" s="61"/>
      <c r="L282" s="61"/>
      <c r="M282" s="61"/>
      <c r="N282" s="61"/>
      <c r="O282" s="61"/>
      <c r="P282" s="61"/>
      <c r="Q282" s="61"/>
      <c r="R282" s="61"/>
      <c r="S282" s="61"/>
      <c r="T282" s="61"/>
      <c r="U282" s="61"/>
      <c r="V282" s="61"/>
      <c r="W282" s="61"/>
      <c r="X282" s="61"/>
      <c r="Y282" s="61"/>
      <c r="Z282" s="61"/>
      <c r="AA282" s="61"/>
      <c r="AB282" s="61"/>
      <c r="AC282" s="61"/>
      <c r="AD282" s="61"/>
      <c r="AE282" s="61"/>
      <c r="AF282" s="61"/>
      <c r="AG282" s="61"/>
      <c r="AH282" s="61"/>
      <c r="AI282" s="61"/>
      <c r="AJ282" s="61"/>
      <c r="AK282" s="61"/>
      <c r="AL282" s="61"/>
      <c r="AM282" s="61"/>
      <c r="AN282" s="61"/>
      <c r="AO282" s="61"/>
      <c r="AP282" s="61"/>
      <c r="AQ282" s="61"/>
      <c r="AR282" s="61"/>
      <c r="AS282" s="61"/>
      <c r="AT282" s="61"/>
      <c r="AU282" s="61"/>
      <c r="AV282" s="61"/>
      <c r="AW282" s="61"/>
      <c r="AX282" s="61"/>
    </row>
    <row r="283" spans="1:50" s="60" customFormat="1" ht="150">
      <c r="A283" s="52">
        <v>20664534</v>
      </c>
      <c r="B283" s="52">
        <v>4</v>
      </c>
      <c r="C283" s="55" t="s">
        <v>2601</v>
      </c>
      <c r="D283" s="52" t="s">
        <v>3347</v>
      </c>
      <c r="E283" s="55"/>
      <c r="F283" s="54"/>
      <c r="G283" s="52"/>
      <c r="H283" s="52"/>
      <c r="I283" s="1"/>
      <c r="J283" s="61"/>
      <c r="K283" s="61"/>
      <c r="L283" s="61"/>
      <c r="M283" s="61"/>
      <c r="N283" s="61"/>
      <c r="O283" s="61"/>
      <c r="P283" s="61"/>
      <c r="Q283" s="61"/>
      <c r="R283" s="61"/>
      <c r="S283" s="61"/>
      <c r="T283" s="61"/>
      <c r="U283" s="61"/>
      <c r="V283" s="61"/>
      <c r="W283" s="61"/>
      <c r="X283" s="61"/>
      <c r="Y283" s="61"/>
      <c r="Z283" s="61"/>
      <c r="AA283" s="61"/>
      <c r="AB283" s="61"/>
      <c r="AC283" s="61"/>
      <c r="AD283" s="61"/>
      <c r="AE283" s="61"/>
      <c r="AF283" s="61"/>
      <c r="AG283" s="61"/>
      <c r="AH283" s="61"/>
      <c r="AI283" s="61"/>
      <c r="AJ283" s="61"/>
      <c r="AK283" s="61"/>
      <c r="AL283" s="61"/>
      <c r="AM283" s="61"/>
      <c r="AN283" s="61"/>
      <c r="AO283" s="61"/>
      <c r="AP283" s="61"/>
      <c r="AQ283" s="61"/>
      <c r="AR283" s="61"/>
      <c r="AS283" s="61"/>
      <c r="AT283" s="61"/>
      <c r="AU283" s="61"/>
      <c r="AV283" s="61"/>
      <c r="AW283" s="61"/>
      <c r="AX283" s="61"/>
    </row>
    <row r="284" spans="1:50" s="60" customFormat="1" ht="45">
      <c r="A284" s="52">
        <v>20664534</v>
      </c>
      <c r="B284" s="52">
        <v>5</v>
      </c>
      <c r="C284" s="55" t="s">
        <v>2602</v>
      </c>
      <c r="D284" s="52" t="s">
        <v>3547</v>
      </c>
      <c r="E284" s="55"/>
      <c r="F284" s="54"/>
      <c r="G284" s="52"/>
      <c r="H284" s="52"/>
      <c r="I284" s="1"/>
      <c r="J284" s="61"/>
      <c r="K284" s="61"/>
      <c r="L284" s="61"/>
      <c r="M284" s="61"/>
      <c r="N284" s="61"/>
      <c r="O284" s="61"/>
      <c r="P284" s="61"/>
      <c r="Q284" s="61"/>
      <c r="R284" s="61"/>
      <c r="S284" s="61"/>
      <c r="T284" s="61"/>
      <c r="U284" s="61"/>
      <c r="V284" s="61"/>
      <c r="W284" s="61"/>
      <c r="X284" s="61"/>
      <c r="Y284" s="61"/>
      <c r="Z284" s="61"/>
      <c r="AA284" s="61"/>
      <c r="AB284" s="61"/>
      <c r="AC284" s="61"/>
      <c r="AD284" s="61"/>
      <c r="AE284" s="61"/>
      <c r="AF284" s="61"/>
      <c r="AG284" s="61"/>
      <c r="AH284" s="61"/>
      <c r="AI284" s="61"/>
      <c r="AJ284" s="61"/>
      <c r="AK284" s="61"/>
      <c r="AL284" s="61"/>
      <c r="AM284" s="61"/>
      <c r="AN284" s="61"/>
      <c r="AO284" s="61"/>
      <c r="AP284" s="61"/>
      <c r="AQ284" s="61"/>
      <c r="AR284" s="61"/>
      <c r="AS284" s="61"/>
      <c r="AT284" s="61"/>
      <c r="AU284" s="61"/>
      <c r="AV284" s="61"/>
      <c r="AW284" s="61"/>
      <c r="AX284" s="61"/>
    </row>
    <row r="285" spans="1:50" s="60" customFormat="1" ht="45">
      <c r="A285" s="52">
        <v>21548660</v>
      </c>
      <c r="B285" s="52">
        <v>1</v>
      </c>
      <c r="C285" s="55" t="s">
        <v>2603</v>
      </c>
      <c r="D285" s="52" t="s">
        <v>3375</v>
      </c>
      <c r="E285" s="55"/>
      <c r="F285" s="54"/>
      <c r="G285" s="52"/>
      <c r="H285" s="52"/>
      <c r="I285" s="1"/>
      <c r="J285" s="61"/>
      <c r="K285" s="61"/>
      <c r="L285" s="61"/>
      <c r="M285" s="61"/>
      <c r="N285" s="61"/>
      <c r="O285" s="61"/>
      <c r="P285" s="61"/>
      <c r="Q285" s="61"/>
      <c r="R285" s="61"/>
      <c r="S285" s="61"/>
      <c r="T285" s="61"/>
      <c r="U285" s="61"/>
      <c r="V285" s="61"/>
      <c r="W285" s="61"/>
      <c r="X285" s="61"/>
      <c r="Y285" s="61"/>
      <c r="Z285" s="61"/>
      <c r="AA285" s="61"/>
      <c r="AB285" s="61"/>
      <c r="AC285" s="61"/>
      <c r="AD285" s="61"/>
      <c r="AE285" s="61"/>
      <c r="AF285" s="61"/>
      <c r="AG285" s="61"/>
      <c r="AH285" s="61"/>
      <c r="AI285" s="61"/>
      <c r="AJ285" s="61"/>
      <c r="AK285" s="61"/>
      <c r="AL285" s="61"/>
      <c r="AM285" s="61"/>
      <c r="AN285" s="61"/>
      <c r="AO285" s="61"/>
      <c r="AP285" s="61"/>
      <c r="AQ285" s="61"/>
      <c r="AR285" s="61"/>
      <c r="AS285" s="61"/>
      <c r="AT285" s="61"/>
      <c r="AU285" s="61"/>
      <c r="AV285" s="61"/>
      <c r="AW285" s="61"/>
      <c r="AX285" s="61"/>
    </row>
    <row r="286" spans="1:50" s="60" customFormat="1" ht="135">
      <c r="A286" s="52">
        <v>21548660</v>
      </c>
      <c r="B286" s="52">
        <v>2</v>
      </c>
      <c r="C286" s="55" t="s">
        <v>2604</v>
      </c>
      <c r="D286" s="52" t="s">
        <v>3381</v>
      </c>
      <c r="E286" s="55"/>
      <c r="F286" s="54"/>
      <c r="G286" s="52"/>
      <c r="H286" s="52"/>
      <c r="I286" s="1"/>
      <c r="J286" s="61"/>
      <c r="K286" s="61"/>
      <c r="L286" s="61"/>
      <c r="M286" s="61"/>
      <c r="N286" s="61"/>
      <c r="O286" s="61"/>
      <c r="P286" s="61"/>
      <c r="Q286" s="61"/>
      <c r="R286" s="61"/>
      <c r="S286" s="61"/>
      <c r="T286" s="61"/>
      <c r="U286" s="61"/>
      <c r="V286" s="61"/>
      <c r="W286" s="61"/>
      <c r="X286" s="61"/>
      <c r="Y286" s="61"/>
      <c r="Z286" s="61"/>
      <c r="AA286" s="61"/>
      <c r="AB286" s="61"/>
      <c r="AC286" s="61"/>
      <c r="AD286" s="61"/>
      <c r="AE286" s="61"/>
      <c r="AF286" s="61"/>
      <c r="AG286" s="61"/>
      <c r="AH286" s="61"/>
      <c r="AI286" s="61"/>
      <c r="AJ286" s="61"/>
      <c r="AK286" s="61"/>
      <c r="AL286" s="61"/>
      <c r="AM286" s="61"/>
      <c r="AN286" s="61"/>
      <c r="AO286" s="61"/>
      <c r="AP286" s="61"/>
      <c r="AQ286" s="61"/>
      <c r="AR286" s="61"/>
      <c r="AS286" s="61"/>
      <c r="AT286" s="61"/>
      <c r="AU286" s="61"/>
      <c r="AV286" s="61"/>
      <c r="AW286" s="61"/>
      <c r="AX286" s="61"/>
    </row>
    <row r="287" spans="1:50" s="60" customFormat="1" ht="60">
      <c r="A287" s="52">
        <v>21548660</v>
      </c>
      <c r="B287" s="52">
        <v>3</v>
      </c>
      <c r="C287" s="55" t="s">
        <v>2605</v>
      </c>
      <c r="D287" s="52" t="s">
        <v>3910</v>
      </c>
      <c r="E287" s="55"/>
      <c r="F287" s="54"/>
      <c r="G287" s="52"/>
      <c r="H287" s="52"/>
      <c r="I287" s="1"/>
      <c r="J287" s="61"/>
      <c r="K287" s="61"/>
      <c r="L287" s="61"/>
      <c r="M287" s="61"/>
      <c r="N287" s="61"/>
      <c r="O287" s="61"/>
      <c r="P287" s="61"/>
      <c r="Q287" s="61"/>
      <c r="R287" s="61"/>
      <c r="S287" s="61"/>
      <c r="T287" s="61"/>
      <c r="U287" s="61"/>
      <c r="V287" s="61"/>
      <c r="W287" s="61"/>
      <c r="X287" s="61"/>
      <c r="Y287" s="61"/>
      <c r="Z287" s="61"/>
      <c r="AA287" s="61"/>
      <c r="AB287" s="61"/>
      <c r="AC287" s="61"/>
      <c r="AD287" s="61"/>
      <c r="AE287" s="61"/>
      <c r="AF287" s="61"/>
      <c r="AG287" s="61"/>
      <c r="AH287" s="61"/>
      <c r="AI287" s="61"/>
      <c r="AJ287" s="61"/>
      <c r="AK287" s="61"/>
      <c r="AL287" s="61"/>
      <c r="AM287" s="61"/>
      <c r="AN287" s="61"/>
      <c r="AO287" s="61"/>
      <c r="AP287" s="61"/>
      <c r="AQ287" s="61"/>
      <c r="AR287" s="61"/>
      <c r="AS287" s="61"/>
      <c r="AT287" s="61"/>
      <c r="AU287" s="61"/>
      <c r="AV287" s="61"/>
      <c r="AW287" s="61"/>
      <c r="AX287" s="61"/>
    </row>
    <row r="288" spans="1:50" s="60" customFormat="1" ht="60">
      <c r="A288" s="52">
        <v>21548660</v>
      </c>
      <c r="B288" s="52">
        <v>4</v>
      </c>
      <c r="C288" s="55" t="s">
        <v>2606</v>
      </c>
      <c r="D288" s="52" t="s">
        <v>3327</v>
      </c>
      <c r="E288" s="55"/>
      <c r="F288" s="54"/>
      <c r="G288" s="52"/>
      <c r="H288" s="52"/>
      <c r="I288" s="1"/>
      <c r="J288" s="61"/>
      <c r="K288" s="61"/>
      <c r="L288" s="61"/>
      <c r="M288" s="61"/>
      <c r="N288" s="61"/>
      <c r="O288" s="61"/>
      <c r="P288" s="61"/>
      <c r="Q288" s="61"/>
      <c r="R288" s="61"/>
      <c r="S288" s="61"/>
      <c r="T288" s="61"/>
      <c r="U288" s="61"/>
      <c r="V288" s="61"/>
      <c r="W288" s="61"/>
      <c r="X288" s="61"/>
      <c r="Y288" s="61"/>
      <c r="Z288" s="61"/>
      <c r="AA288" s="61"/>
      <c r="AB288" s="61"/>
      <c r="AC288" s="61"/>
      <c r="AD288" s="61"/>
      <c r="AE288" s="61"/>
      <c r="AF288" s="61"/>
      <c r="AG288" s="61"/>
      <c r="AH288" s="61"/>
      <c r="AI288" s="61"/>
      <c r="AJ288" s="61"/>
      <c r="AK288" s="61"/>
      <c r="AL288" s="61"/>
      <c r="AM288" s="61"/>
      <c r="AN288" s="61"/>
      <c r="AO288" s="61"/>
      <c r="AP288" s="61"/>
      <c r="AQ288" s="61"/>
      <c r="AR288" s="61"/>
      <c r="AS288" s="61"/>
      <c r="AT288" s="61"/>
      <c r="AU288" s="61"/>
      <c r="AV288" s="61"/>
      <c r="AW288" s="61"/>
      <c r="AX288" s="61"/>
    </row>
    <row r="289" spans="1:50" s="60" customFormat="1" ht="90">
      <c r="A289" s="52">
        <v>21548660</v>
      </c>
      <c r="B289" s="52">
        <v>5</v>
      </c>
      <c r="C289" s="55" t="s">
        <v>2607</v>
      </c>
      <c r="D289" s="52" t="s">
        <v>3326</v>
      </c>
      <c r="E289" s="55"/>
      <c r="F289" s="54"/>
      <c r="G289" s="52"/>
      <c r="H289" s="52"/>
      <c r="I289" s="1"/>
      <c r="J289" s="61"/>
      <c r="K289" s="61"/>
      <c r="L289" s="61"/>
      <c r="M289" s="61"/>
      <c r="N289" s="61"/>
      <c r="O289" s="61"/>
      <c r="P289" s="61"/>
      <c r="Q289" s="61"/>
      <c r="R289" s="61"/>
      <c r="S289" s="61"/>
      <c r="T289" s="61"/>
      <c r="U289" s="61"/>
      <c r="V289" s="61"/>
      <c r="W289" s="61"/>
      <c r="X289" s="61"/>
      <c r="Y289" s="61"/>
      <c r="Z289" s="61"/>
      <c r="AA289" s="61"/>
      <c r="AB289" s="61"/>
      <c r="AC289" s="61"/>
      <c r="AD289" s="61"/>
      <c r="AE289" s="61"/>
      <c r="AF289" s="61"/>
      <c r="AG289" s="61"/>
      <c r="AH289" s="61"/>
      <c r="AI289" s="61"/>
      <c r="AJ289" s="61"/>
      <c r="AK289" s="61"/>
      <c r="AL289" s="61"/>
      <c r="AM289" s="61"/>
      <c r="AN289" s="61"/>
      <c r="AO289" s="61"/>
      <c r="AP289" s="61"/>
      <c r="AQ289" s="61"/>
      <c r="AR289" s="61"/>
      <c r="AS289" s="61"/>
      <c r="AT289" s="61"/>
      <c r="AU289" s="61"/>
      <c r="AV289" s="61"/>
      <c r="AW289" s="61"/>
      <c r="AX289" s="61"/>
    </row>
    <row r="290" spans="1:50" s="60" customFormat="1" ht="105">
      <c r="A290" s="52">
        <v>21548660</v>
      </c>
      <c r="B290" s="52">
        <v>6</v>
      </c>
      <c r="C290" s="55" t="s">
        <v>2608</v>
      </c>
      <c r="D290" s="52" t="s">
        <v>3357</v>
      </c>
      <c r="E290" s="55"/>
      <c r="F290" s="54"/>
      <c r="G290" s="52"/>
      <c r="H290" s="52"/>
      <c r="I290" s="1"/>
      <c r="J290" s="61"/>
      <c r="K290" s="61"/>
      <c r="L290" s="61"/>
      <c r="M290" s="61"/>
      <c r="N290" s="61"/>
      <c r="O290" s="61"/>
      <c r="P290" s="61"/>
      <c r="Q290" s="61"/>
      <c r="R290" s="61"/>
      <c r="S290" s="61"/>
      <c r="T290" s="61"/>
      <c r="U290" s="61"/>
      <c r="V290" s="61"/>
      <c r="W290" s="61"/>
      <c r="X290" s="61"/>
      <c r="Y290" s="61"/>
      <c r="Z290" s="61"/>
      <c r="AA290" s="61"/>
      <c r="AB290" s="61"/>
      <c r="AC290" s="61"/>
      <c r="AD290" s="61"/>
      <c r="AE290" s="61"/>
      <c r="AF290" s="61"/>
      <c r="AG290" s="61"/>
      <c r="AH290" s="61"/>
      <c r="AI290" s="61"/>
      <c r="AJ290" s="61"/>
      <c r="AK290" s="61"/>
      <c r="AL290" s="61"/>
      <c r="AM290" s="61"/>
      <c r="AN290" s="61"/>
      <c r="AO290" s="61"/>
      <c r="AP290" s="61"/>
      <c r="AQ290" s="61"/>
      <c r="AR290" s="61"/>
      <c r="AS290" s="61"/>
      <c r="AT290" s="61"/>
      <c r="AU290" s="61"/>
      <c r="AV290" s="61"/>
      <c r="AW290" s="61"/>
      <c r="AX290" s="61"/>
    </row>
    <row r="291" spans="1:50" s="60" customFormat="1" ht="135">
      <c r="A291" s="52">
        <v>21548660</v>
      </c>
      <c r="B291" s="52">
        <v>7</v>
      </c>
      <c r="C291" s="55" t="s">
        <v>2609</v>
      </c>
      <c r="D291" s="52" t="s">
        <v>3929</v>
      </c>
      <c r="E291" s="55"/>
      <c r="F291" s="54"/>
      <c r="G291" s="52"/>
      <c r="H291" s="52"/>
      <c r="I291" s="1"/>
      <c r="J291" s="61"/>
      <c r="K291" s="61"/>
      <c r="L291" s="61"/>
      <c r="M291" s="61"/>
      <c r="N291" s="61"/>
      <c r="O291" s="61"/>
      <c r="P291" s="61"/>
      <c r="Q291" s="61"/>
      <c r="R291" s="61"/>
      <c r="S291" s="61"/>
      <c r="T291" s="61"/>
      <c r="U291" s="61"/>
      <c r="V291" s="61"/>
      <c r="W291" s="61"/>
      <c r="X291" s="61"/>
      <c r="Y291" s="61"/>
      <c r="Z291" s="61"/>
      <c r="AA291" s="61"/>
      <c r="AB291" s="61"/>
      <c r="AC291" s="61"/>
      <c r="AD291" s="61"/>
      <c r="AE291" s="61"/>
      <c r="AF291" s="61"/>
      <c r="AG291" s="61"/>
      <c r="AH291" s="61"/>
      <c r="AI291" s="61"/>
      <c r="AJ291" s="61"/>
      <c r="AK291" s="61"/>
      <c r="AL291" s="61"/>
      <c r="AM291" s="61"/>
      <c r="AN291" s="61"/>
      <c r="AO291" s="61"/>
      <c r="AP291" s="61"/>
      <c r="AQ291" s="61"/>
      <c r="AR291" s="61"/>
      <c r="AS291" s="61"/>
      <c r="AT291" s="61"/>
      <c r="AU291" s="61"/>
      <c r="AV291" s="61"/>
      <c r="AW291" s="61"/>
      <c r="AX291" s="61"/>
    </row>
    <row r="292" spans="1:50" s="60" customFormat="1" ht="60">
      <c r="A292" s="52">
        <v>21548660</v>
      </c>
      <c r="B292" s="52">
        <v>8</v>
      </c>
      <c r="C292" s="55" t="s">
        <v>2610</v>
      </c>
      <c r="D292" s="52" t="s">
        <v>3357</v>
      </c>
      <c r="E292" s="55"/>
      <c r="F292" s="54"/>
      <c r="G292" s="52"/>
      <c r="H292" s="52"/>
      <c r="I292" s="1"/>
      <c r="J292" s="61"/>
      <c r="K292" s="61"/>
      <c r="L292" s="61"/>
      <c r="M292" s="61"/>
      <c r="N292" s="61"/>
      <c r="O292" s="61"/>
      <c r="P292" s="61"/>
      <c r="Q292" s="61"/>
      <c r="R292" s="61"/>
      <c r="S292" s="61"/>
      <c r="T292" s="61"/>
      <c r="U292" s="61"/>
      <c r="V292" s="61"/>
      <c r="W292" s="61"/>
      <c r="X292" s="61"/>
      <c r="Y292" s="61"/>
      <c r="Z292" s="61"/>
      <c r="AA292" s="61"/>
      <c r="AB292" s="61"/>
      <c r="AC292" s="61"/>
      <c r="AD292" s="61"/>
      <c r="AE292" s="61"/>
      <c r="AF292" s="61"/>
      <c r="AG292" s="61"/>
      <c r="AH292" s="61"/>
      <c r="AI292" s="61"/>
      <c r="AJ292" s="61"/>
      <c r="AK292" s="61"/>
      <c r="AL292" s="61"/>
      <c r="AM292" s="61"/>
      <c r="AN292" s="61"/>
      <c r="AO292" s="61"/>
      <c r="AP292" s="61"/>
      <c r="AQ292" s="61"/>
      <c r="AR292" s="61"/>
      <c r="AS292" s="61"/>
      <c r="AT292" s="61"/>
      <c r="AU292" s="61"/>
      <c r="AV292" s="61"/>
      <c r="AW292" s="61"/>
      <c r="AX292" s="61"/>
    </row>
    <row r="293" spans="1:50" s="60" customFormat="1" ht="225">
      <c r="A293" s="52">
        <v>21548660</v>
      </c>
      <c r="B293" s="52">
        <v>9</v>
      </c>
      <c r="C293" s="55" t="s">
        <v>2611</v>
      </c>
      <c r="D293" s="52" t="s">
        <v>3333</v>
      </c>
      <c r="E293" s="55"/>
      <c r="F293" s="54"/>
      <c r="G293" s="52"/>
      <c r="H293" s="52"/>
      <c r="I293" s="1"/>
      <c r="J293" s="61"/>
      <c r="K293" s="61"/>
      <c r="L293" s="61"/>
      <c r="M293" s="61"/>
      <c r="N293" s="61"/>
      <c r="O293" s="61"/>
      <c r="P293" s="61"/>
      <c r="Q293" s="61"/>
      <c r="R293" s="61"/>
      <c r="S293" s="61"/>
      <c r="T293" s="61"/>
      <c r="U293" s="61"/>
      <c r="V293" s="61"/>
      <c r="W293" s="61"/>
      <c r="X293" s="61"/>
      <c r="Y293" s="61"/>
      <c r="Z293" s="61"/>
      <c r="AA293" s="61"/>
      <c r="AB293" s="61"/>
      <c r="AC293" s="61"/>
      <c r="AD293" s="61"/>
      <c r="AE293" s="61"/>
      <c r="AF293" s="61"/>
      <c r="AG293" s="61"/>
      <c r="AH293" s="61"/>
      <c r="AI293" s="61"/>
      <c r="AJ293" s="61"/>
      <c r="AK293" s="61"/>
      <c r="AL293" s="61"/>
      <c r="AM293" s="61"/>
      <c r="AN293" s="61"/>
      <c r="AO293" s="61"/>
      <c r="AP293" s="61"/>
      <c r="AQ293" s="61"/>
      <c r="AR293" s="61"/>
      <c r="AS293" s="61"/>
      <c r="AT293" s="61"/>
      <c r="AU293" s="61"/>
      <c r="AV293" s="61"/>
      <c r="AW293" s="61"/>
      <c r="AX293" s="61"/>
    </row>
    <row r="294" spans="1:50" s="60" customFormat="1" ht="90">
      <c r="A294" s="52">
        <v>21548660</v>
      </c>
      <c r="B294" s="52">
        <v>10</v>
      </c>
      <c r="C294" s="55" t="s">
        <v>2612</v>
      </c>
      <c r="D294" s="52" t="s">
        <v>3333</v>
      </c>
      <c r="E294" s="55"/>
      <c r="F294" s="54"/>
      <c r="G294" s="52"/>
      <c r="H294" s="52"/>
      <c r="I294" s="1"/>
      <c r="J294" s="61"/>
      <c r="K294" s="61"/>
      <c r="L294" s="61"/>
      <c r="M294" s="61"/>
      <c r="N294" s="61"/>
      <c r="O294" s="61"/>
      <c r="P294" s="61"/>
      <c r="Q294" s="61"/>
      <c r="R294" s="61"/>
      <c r="S294" s="61"/>
      <c r="T294" s="61"/>
      <c r="U294" s="61"/>
      <c r="V294" s="61"/>
      <c r="W294" s="61"/>
      <c r="X294" s="61"/>
      <c r="Y294" s="61"/>
      <c r="Z294" s="61"/>
      <c r="AA294" s="61"/>
      <c r="AB294" s="61"/>
      <c r="AC294" s="61"/>
      <c r="AD294" s="61"/>
      <c r="AE294" s="61"/>
      <c r="AF294" s="61"/>
      <c r="AG294" s="61"/>
      <c r="AH294" s="61"/>
      <c r="AI294" s="61"/>
      <c r="AJ294" s="61"/>
      <c r="AK294" s="61"/>
      <c r="AL294" s="61"/>
      <c r="AM294" s="61"/>
      <c r="AN294" s="61"/>
      <c r="AO294" s="61"/>
      <c r="AP294" s="61"/>
      <c r="AQ294" s="61"/>
      <c r="AR294" s="61"/>
      <c r="AS294" s="61"/>
      <c r="AT294" s="61"/>
      <c r="AU294" s="61"/>
      <c r="AV294" s="61"/>
      <c r="AW294" s="61"/>
      <c r="AX294" s="61"/>
    </row>
    <row r="295" spans="1:50" s="60" customFormat="1" ht="45">
      <c r="A295" s="52">
        <v>21548660</v>
      </c>
      <c r="B295" s="52">
        <v>11</v>
      </c>
      <c r="C295" s="55" t="s">
        <v>2613</v>
      </c>
      <c r="D295" s="52" t="s">
        <v>3914</v>
      </c>
      <c r="E295" s="55"/>
      <c r="F295" s="54"/>
      <c r="G295" s="52"/>
      <c r="H295" s="52"/>
      <c r="I295" s="1"/>
      <c r="J295" s="61"/>
      <c r="K295" s="61"/>
      <c r="L295" s="61"/>
      <c r="M295" s="61"/>
      <c r="N295" s="61"/>
      <c r="O295" s="61"/>
      <c r="P295" s="61"/>
      <c r="Q295" s="61"/>
      <c r="R295" s="61"/>
      <c r="S295" s="61"/>
      <c r="T295" s="61"/>
      <c r="U295" s="61"/>
      <c r="V295" s="61"/>
      <c r="W295" s="61"/>
      <c r="X295" s="61"/>
      <c r="Y295" s="61"/>
      <c r="Z295" s="61"/>
      <c r="AA295" s="61"/>
      <c r="AB295" s="61"/>
      <c r="AC295" s="61"/>
      <c r="AD295" s="61"/>
      <c r="AE295" s="61"/>
      <c r="AF295" s="61"/>
      <c r="AG295" s="61"/>
      <c r="AH295" s="61"/>
      <c r="AI295" s="61"/>
      <c r="AJ295" s="61"/>
      <c r="AK295" s="61"/>
      <c r="AL295" s="61"/>
      <c r="AM295" s="61"/>
      <c r="AN295" s="61"/>
      <c r="AO295" s="61"/>
      <c r="AP295" s="61"/>
      <c r="AQ295" s="61"/>
      <c r="AR295" s="61"/>
      <c r="AS295" s="61"/>
      <c r="AT295" s="61"/>
      <c r="AU295" s="61"/>
      <c r="AV295" s="61"/>
      <c r="AW295" s="61"/>
      <c r="AX295" s="61"/>
    </row>
    <row r="296" spans="1:50" s="60" customFormat="1" ht="210">
      <c r="A296" s="52">
        <v>21548660</v>
      </c>
      <c r="B296" s="52">
        <v>12</v>
      </c>
      <c r="C296" s="55" t="s">
        <v>2614</v>
      </c>
      <c r="D296" s="52" t="s">
        <v>3328</v>
      </c>
      <c r="E296" s="55"/>
      <c r="F296" s="54"/>
      <c r="G296" s="52"/>
      <c r="H296" s="52"/>
      <c r="I296" s="1"/>
      <c r="J296" s="61"/>
      <c r="K296" s="61"/>
      <c r="L296" s="61"/>
      <c r="M296" s="61"/>
      <c r="N296" s="61"/>
      <c r="O296" s="61"/>
      <c r="P296" s="61"/>
      <c r="Q296" s="61"/>
      <c r="R296" s="61"/>
      <c r="S296" s="61"/>
      <c r="T296" s="61"/>
      <c r="U296" s="61"/>
      <c r="V296" s="61"/>
      <c r="W296" s="61"/>
      <c r="X296" s="61"/>
      <c r="Y296" s="61"/>
      <c r="Z296" s="61"/>
      <c r="AA296" s="61"/>
      <c r="AB296" s="61"/>
      <c r="AC296" s="61"/>
      <c r="AD296" s="61"/>
      <c r="AE296" s="61"/>
      <c r="AF296" s="61"/>
      <c r="AG296" s="61"/>
      <c r="AH296" s="61"/>
      <c r="AI296" s="61"/>
      <c r="AJ296" s="61"/>
      <c r="AK296" s="61"/>
      <c r="AL296" s="61"/>
      <c r="AM296" s="61"/>
      <c r="AN296" s="61"/>
      <c r="AO296" s="61"/>
      <c r="AP296" s="61"/>
      <c r="AQ296" s="61"/>
      <c r="AR296" s="61"/>
      <c r="AS296" s="61"/>
      <c r="AT296" s="61"/>
      <c r="AU296" s="61"/>
      <c r="AV296" s="61"/>
      <c r="AW296" s="61"/>
      <c r="AX296" s="61"/>
    </row>
    <row r="297" spans="1:50" s="60" customFormat="1" ht="90">
      <c r="A297" s="52">
        <v>21548660</v>
      </c>
      <c r="B297" s="52">
        <v>13</v>
      </c>
      <c r="C297" s="55" t="s">
        <v>2615</v>
      </c>
      <c r="D297" s="52" t="s">
        <v>3333</v>
      </c>
      <c r="E297" s="55"/>
      <c r="F297" s="54"/>
      <c r="G297" s="52"/>
      <c r="H297" s="52"/>
      <c r="I297" s="1"/>
      <c r="J297" s="61"/>
      <c r="K297" s="61"/>
      <c r="L297" s="61"/>
      <c r="M297" s="61"/>
      <c r="N297" s="61"/>
      <c r="O297" s="61"/>
      <c r="P297" s="61"/>
      <c r="Q297" s="61"/>
      <c r="R297" s="61"/>
      <c r="S297" s="61"/>
      <c r="T297" s="61"/>
      <c r="U297" s="61"/>
      <c r="V297" s="61"/>
      <c r="W297" s="61"/>
      <c r="X297" s="61"/>
      <c r="Y297" s="61"/>
      <c r="Z297" s="61"/>
      <c r="AA297" s="61"/>
      <c r="AB297" s="61"/>
      <c r="AC297" s="61"/>
      <c r="AD297" s="61"/>
      <c r="AE297" s="61"/>
      <c r="AF297" s="61"/>
      <c r="AG297" s="61"/>
      <c r="AH297" s="61"/>
      <c r="AI297" s="61"/>
      <c r="AJ297" s="61"/>
      <c r="AK297" s="61"/>
      <c r="AL297" s="61"/>
      <c r="AM297" s="61"/>
      <c r="AN297" s="61"/>
      <c r="AO297" s="61"/>
      <c r="AP297" s="61"/>
      <c r="AQ297" s="61"/>
      <c r="AR297" s="61"/>
      <c r="AS297" s="61"/>
      <c r="AT297" s="61"/>
      <c r="AU297" s="61"/>
      <c r="AV297" s="61"/>
      <c r="AW297" s="61"/>
      <c r="AX297" s="61"/>
    </row>
    <row r="298" spans="1:50" s="60" customFormat="1" ht="45">
      <c r="A298" s="52">
        <v>21548660</v>
      </c>
      <c r="B298" s="52">
        <v>14</v>
      </c>
      <c r="C298" s="55" t="s">
        <v>2616</v>
      </c>
      <c r="D298" s="52" t="s">
        <v>3577</v>
      </c>
      <c r="E298" s="55"/>
      <c r="F298" s="54"/>
      <c r="G298" s="52"/>
      <c r="H298" s="52"/>
      <c r="I298" s="1"/>
      <c r="J298" s="61"/>
      <c r="K298" s="61"/>
      <c r="L298" s="61"/>
      <c r="M298" s="61"/>
      <c r="N298" s="61"/>
      <c r="O298" s="61"/>
      <c r="P298" s="61"/>
      <c r="Q298" s="61"/>
      <c r="R298" s="61"/>
      <c r="S298" s="61"/>
      <c r="T298" s="61"/>
      <c r="U298" s="61"/>
      <c r="V298" s="61"/>
      <c r="W298" s="61"/>
      <c r="X298" s="61"/>
      <c r="Y298" s="61"/>
      <c r="Z298" s="61"/>
      <c r="AA298" s="61"/>
      <c r="AB298" s="61"/>
      <c r="AC298" s="61"/>
      <c r="AD298" s="61"/>
      <c r="AE298" s="61"/>
      <c r="AF298" s="61"/>
      <c r="AG298" s="61"/>
      <c r="AH298" s="61"/>
      <c r="AI298" s="61"/>
      <c r="AJ298" s="61"/>
      <c r="AK298" s="61"/>
      <c r="AL298" s="61"/>
      <c r="AM298" s="61"/>
      <c r="AN298" s="61"/>
      <c r="AO298" s="61"/>
      <c r="AP298" s="61"/>
      <c r="AQ298" s="61"/>
      <c r="AR298" s="61"/>
      <c r="AS298" s="61"/>
      <c r="AT298" s="61"/>
      <c r="AU298" s="61"/>
      <c r="AV298" s="61"/>
      <c r="AW298" s="61"/>
      <c r="AX298" s="61"/>
    </row>
    <row r="299" spans="1:50" s="60" customFormat="1" ht="45">
      <c r="A299" s="52">
        <v>21548660</v>
      </c>
      <c r="B299" s="52">
        <v>15</v>
      </c>
      <c r="C299" s="55" t="s">
        <v>2617</v>
      </c>
      <c r="D299" s="52" t="s">
        <v>3632</v>
      </c>
      <c r="E299" s="55"/>
      <c r="F299" s="54"/>
      <c r="G299" s="52"/>
      <c r="H299" s="52"/>
      <c r="I299" s="1"/>
      <c r="J299" s="61"/>
      <c r="K299" s="61"/>
      <c r="L299" s="61"/>
      <c r="M299" s="61"/>
      <c r="N299" s="61"/>
      <c r="O299" s="61"/>
      <c r="P299" s="61"/>
      <c r="Q299" s="61"/>
      <c r="R299" s="61"/>
      <c r="S299" s="61"/>
      <c r="T299" s="61"/>
      <c r="U299" s="61"/>
      <c r="V299" s="61"/>
      <c r="W299" s="61"/>
      <c r="X299" s="61"/>
      <c r="Y299" s="61"/>
      <c r="Z299" s="61"/>
      <c r="AA299" s="61"/>
      <c r="AB299" s="61"/>
      <c r="AC299" s="61"/>
      <c r="AD299" s="61"/>
      <c r="AE299" s="61"/>
      <c r="AF299" s="61"/>
      <c r="AG299" s="61"/>
      <c r="AH299" s="61"/>
      <c r="AI299" s="61"/>
      <c r="AJ299" s="61"/>
      <c r="AK299" s="61"/>
      <c r="AL299" s="61"/>
      <c r="AM299" s="61"/>
      <c r="AN299" s="61"/>
      <c r="AO299" s="61"/>
      <c r="AP299" s="61"/>
      <c r="AQ299" s="61"/>
      <c r="AR299" s="61"/>
      <c r="AS299" s="61"/>
      <c r="AT299" s="61"/>
      <c r="AU299" s="61"/>
      <c r="AV299" s="61"/>
      <c r="AW299" s="61"/>
      <c r="AX299" s="61"/>
    </row>
    <row r="300" spans="1:50" s="60" customFormat="1">
      <c r="A300" s="52">
        <v>21548660</v>
      </c>
      <c r="B300" s="52">
        <v>16</v>
      </c>
      <c r="C300" s="55" t="s">
        <v>2618</v>
      </c>
      <c r="D300" s="52" t="s">
        <v>3446</v>
      </c>
      <c r="E300" s="55"/>
      <c r="F300" s="54"/>
      <c r="G300" s="52"/>
      <c r="H300" s="52"/>
      <c r="I300" s="1"/>
      <c r="J300" s="61"/>
      <c r="K300" s="61"/>
      <c r="L300" s="61"/>
      <c r="M300" s="61"/>
      <c r="N300" s="61"/>
      <c r="O300" s="61"/>
      <c r="P300" s="61"/>
      <c r="Q300" s="61"/>
      <c r="R300" s="61"/>
      <c r="S300" s="61"/>
      <c r="T300" s="61"/>
      <c r="U300" s="61"/>
      <c r="V300" s="61"/>
      <c r="W300" s="61"/>
      <c r="X300" s="61"/>
      <c r="Y300" s="61"/>
      <c r="Z300" s="61"/>
      <c r="AA300" s="61"/>
      <c r="AB300" s="61"/>
      <c r="AC300" s="61"/>
      <c r="AD300" s="61"/>
      <c r="AE300" s="61"/>
      <c r="AF300" s="61"/>
      <c r="AG300" s="61"/>
      <c r="AH300" s="61"/>
      <c r="AI300" s="61"/>
      <c r="AJ300" s="61"/>
      <c r="AK300" s="61"/>
      <c r="AL300" s="61"/>
      <c r="AM300" s="61"/>
      <c r="AN300" s="61"/>
      <c r="AO300" s="61"/>
      <c r="AP300" s="61"/>
      <c r="AQ300" s="61"/>
      <c r="AR300" s="61"/>
      <c r="AS300" s="61"/>
      <c r="AT300" s="61"/>
      <c r="AU300" s="61"/>
      <c r="AV300" s="61"/>
      <c r="AW300" s="61"/>
      <c r="AX300" s="61"/>
    </row>
    <row r="301" spans="1:50" s="60" customFormat="1" ht="60">
      <c r="A301" s="52">
        <v>21548660</v>
      </c>
      <c r="B301" s="52">
        <v>17</v>
      </c>
      <c r="C301" s="55" t="s">
        <v>2619</v>
      </c>
      <c r="D301" s="52" t="s">
        <v>3911</v>
      </c>
      <c r="E301" s="55" t="s">
        <v>2620</v>
      </c>
      <c r="F301" s="54" t="s">
        <v>3946</v>
      </c>
      <c r="G301" s="52"/>
      <c r="H301" s="52"/>
      <c r="I301" s="1"/>
      <c r="J301" s="61"/>
      <c r="K301" s="61"/>
      <c r="L301" s="61"/>
      <c r="M301" s="61"/>
      <c r="N301" s="61"/>
      <c r="O301" s="61"/>
      <c r="P301" s="61"/>
      <c r="Q301" s="61"/>
      <c r="R301" s="61"/>
      <c r="S301" s="61"/>
      <c r="T301" s="61"/>
      <c r="U301" s="61"/>
      <c r="V301" s="61"/>
      <c r="W301" s="61"/>
      <c r="X301" s="61"/>
      <c r="Y301" s="61"/>
      <c r="Z301" s="61"/>
      <c r="AA301" s="61"/>
      <c r="AB301" s="61"/>
      <c r="AC301" s="61"/>
      <c r="AD301" s="61"/>
      <c r="AE301" s="61"/>
      <c r="AF301" s="61"/>
      <c r="AG301" s="61"/>
      <c r="AH301" s="61"/>
      <c r="AI301" s="61"/>
      <c r="AJ301" s="61"/>
      <c r="AK301" s="61"/>
      <c r="AL301" s="61"/>
      <c r="AM301" s="61"/>
      <c r="AN301" s="61"/>
      <c r="AO301" s="61"/>
      <c r="AP301" s="61"/>
      <c r="AQ301" s="61"/>
      <c r="AR301" s="61"/>
      <c r="AS301" s="61"/>
      <c r="AT301" s="61"/>
      <c r="AU301" s="61"/>
      <c r="AV301" s="61"/>
      <c r="AW301" s="61"/>
      <c r="AX301" s="61"/>
    </row>
    <row r="302" spans="1:50" s="60" customFormat="1" ht="60">
      <c r="A302" s="52">
        <v>21548660</v>
      </c>
      <c r="B302" s="52">
        <v>18</v>
      </c>
      <c r="C302" s="55" t="s">
        <v>2621</v>
      </c>
      <c r="D302" s="52" t="s">
        <v>3933</v>
      </c>
      <c r="E302" s="55" t="s">
        <v>2622</v>
      </c>
      <c r="F302" s="54" t="s">
        <v>3959</v>
      </c>
      <c r="G302" s="52"/>
      <c r="H302" s="52"/>
      <c r="I302" s="1"/>
      <c r="J302" s="61"/>
      <c r="K302" s="61"/>
      <c r="L302" s="61"/>
      <c r="M302" s="61"/>
      <c r="N302" s="61"/>
      <c r="O302" s="61"/>
      <c r="P302" s="61"/>
      <c r="Q302" s="61"/>
      <c r="R302" s="61"/>
      <c r="S302" s="61"/>
      <c r="T302" s="61"/>
      <c r="U302" s="61"/>
      <c r="V302" s="61"/>
      <c r="W302" s="61"/>
      <c r="X302" s="61"/>
      <c r="Y302" s="61"/>
      <c r="Z302" s="61"/>
      <c r="AA302" s="61"/>
      <c r="AB302" s="61"/>
      <c r="AC302" s="61"/>
      <c r="AD302" s="61"/>
      <c r="AE302" s="61"/>
      <c r="AF302" s="61"/>
      <c r="AG302" s="61"/>
      <c r="AH302" s="61"/>
      <c r="AI302" s="61"/>
      <c r="AJ302" s="61"/>
      <c r="AK302" s="61"/>
      <c r="AL302" s="61"/>
      <c r="AM302" s="61"/>
      <c r="AN302" s="61"/>
      <c r="AO302" s="61"/>
      <c r="AP302" s="61"/>
      <c r="AQ302" s="61"/>
      <c r="AR302" s="61"/>
      <c r="AS302" s="61"/>
      <c r="AT302" s="61"/>
      <c r="AU302" s="61"/>
      <c r="AV302" s="61"/>
      <c r="AW302" s="61"/>
      <c r="AX302" s="61"/>
    </row>
    <row r="303" spans="1:50" s="60" customFormat="1">
      <c r="A303" s="52">
        <v>21548660</v>
      </c>
      <c r="B303" s="52">
        <v>19</v>
      </c>
      <c r="C303" s="55" t="s">
        <v>2623</v>
      </c>
      <c r="D303" s="52" t="s">
        <v>3345</v>
      </c>
      <c r="E303" s="55"/>
      <c r="F303" s="54"/>
      <c r="G303" s="52"/>
      <c r="H303" s="52"/>
      <c r="I303" s="1"/>
      <c r="J303" s="61"/>
      <c r="K303" s="61"/>
      <c r="L303" s="61"/>
      <c r="M303" s="61"/>
      <c r="N303" s="61"/>
      <c r="O303" s="61"/>
      <c r="P303" s="61"/>
      <c r="Q303" s="61"/>
      <c r="R303" s="61"/>
      <c r="S303" s="61"/>
      <c r="T303" s="61"/>
      <c r="U303" s="61"/>
      <c r="V303" s="61"/>
      <c r="W303" s="61"/>
      <c r="X303" s="61"/>
      <c r="Y303" s="61"/>
      <c r="Z303" s="61"/>
      <c r="AA303" s="61"/>
      <c r="AB303" s="61"/>
      <c r="AC303" s="61"/>
      <c r="AD303" s="61"/>
      <c r="AE303" s="61"/>
      <c r="AF303" s="61"/>
      <c r="AG303" s="61"/>
      <c r="AH303" s="61"/>
      <c r="AI303" s="61"/>
      <c r="AJ303" s="61"/>
      <c r="AK303" s="61"/>
      <c r="AL303" s="61"/>
      <c r="AM303" s="61"/>
      <c r="AN303" s="61"/>
      <c r="AO303" s="61"/>
      <c r="AP303" s="61"/>
      <c r="AQ303" s="61"/>
      <c r="AR303" s="61"/>
      <c r="AS303" s="61"/>
      <c r="AT303" s="61"/>
      <c r="AU303" s="61"/>
      <c r="AV303" s="61"/>
      <c r="AW303" s="61"/>
      <c r="AX303" s="61"/>
    </row>
    <row r="304" spans="1:50" s="60" customFormat="1" ht="75">
      <c r="A304" s="52">
        <v>22167566</v>
      </c>
      <c r="B304" s="52">
        <v>1</v>
      </c>
      <c r="C304" s="55" t="s">
        <v>2624</v>
      </c>
      <c r="D304" s="52" t="s">
        <v>3375</v>
      </c>
      <c r="E304" s="55"/>
      <c r="F304" s="54"/>
      <c r="G304" s="52"/>
      <c r="H304" s="52"/>
      <c r="I304" s="1"/>
      <c r="J304" s="61"/>
      <c r="K304" s="61"/>
      <c r="L304" s="61"/>
      <c r="M304" s="61"/>
      <c r="N304" s="61"/>
      <c r="O304" s="61"/>
      <c r="P304" s="61"/>
      <c r="Q304" s="61"/>
      <c r="R304" s="61"/>
      <c r="S304" s="61"/>
      <c r="T304" s="61"/>
      <c r="U304" s="61"/>
      <c r="V304" s="61"/>
      <c r="W304" s="61"/>
      <c r="X304" s="61"/>
      <c r="Y304" s="61"/>
      <c r="Z304" s="61"/>
      <c r="AA304" s="61"/>
      <c r="AB304" s="61"/>
      <c r="AC304" s="61"/>
      <c r="AD304" s="61"/>
      <c r="AE304" s="61"/>
      <c r="AF304" s="61"/>
      <c r="AG304" s="61"/>
      <c r="AH304" s="61"/>
      <c r="AI304" s="61"/>
      <c r="AJ304" s="61"/>
      <c r="AK304" s="61"/>
      <c r="AL304" s="61"/>
      <c r="AM304" s="61"/>
      <c r="AN304" s="61"/>
      <c r="AO304" s="61"/>
      <c r="AP304" s="61"/>
      <c r="AQ304" s="61"/>
      <c r="AR304" s="61"/>
      <c r="AS304" s="61"/>
      <c r="AT304" s="61"/>
      <c r="AU304" s="61"/>
      <c r="AV304" s="61"/>
      <c r="AW304" s="61"/>
      <c r="AX304" s="61"/>
    </row>
    <row r="305" spans="1:50" s="60" customFormat="1" ht="90">
      <c r="A305" s="52">
        <v>22167566</v>
      </c>
      <c r="B305" s="52">
        <v>2</v>
      </c>
      <c r="C305" s="55" t="s">
        <v>2625</v>
      </c>
      <c r="D305" s="52" t="s">
        <v>3910</v>
      </c>
      <c r="E305" s="55"/>
      <c r="F305" s="54"/>
      <c r="G305" s="52"/>
      <c r="H305" s="52"/>
      <c r="I305" s="1"/>
      <c r="J305" s="61"/>
      <c r="K305" s="61"/>
      <c r="L305" s="61"/>
      <c r="M305" s="61"/>
      <c r="N305" s="61"/>
      <c r="O305" s="61"/>
      <c r="P305" s="61"/>
      <c r="Q305" s="61"/>
      <c r="R305" s="61"/>
      <c r="S305" s="61"/>
      <c r="T305" s="61"/>
      <c r="U305" s="61"/>
      <c r="V305" s="61"/>
      <c r="W305" s="61"/>
      <c r="X305" s="61"/>
      <c r="Y305" s="61"/>
      <c r="Z305" s="61"/>
      <c r="AA305" s="61"/>
      <c r="AB305" s="61"/>
      <c r="AC305" s="61"/>
      <c r="AD305" s="61"/>
      <c r="AE305" s="61"/>
      <c r="AF305" s="61"/>
      <c r="AG305" s="61"/>
      <c r="AH305" s="61"/>
      <c r="AI305" s="61"/>
      <c r="AJ305" s="61"/>
      <c r="AK305" s="61"/>
      <c r="AL305" s="61"/>
      <c r="AM305" s="61"/>
      <c r="AN305" s="61"/>
      <c r="AO305" s="61"/>
      <c r="AP305" s="61"/>
      <c r="AQ305" s="61"/>
      <c r="AR305" s="61"/>
      <c r="AS305" s="61"/>
      <c r="AT305" s="61"/>
      <c r="AU305" s="61"/>
      <c r="AV305" s="61"/>
      <c r="AW305" s="61"/>
      <c r="AX305" s="61"/>
    </row>
    <row r="306" spans="1:50" s="60" customFormat="1" ht="150">
      <c r="A306" s="52">
        <v>22167566</v>
      </c>
      <c r="B306" s="52">
        <v>3</v>
      </c>
      <c r="C306" s="55" t="s">
        <v>2626</v>
      </c>
      <c r="D306" s="52" t="s">
        <v>3374</v>
      </c>
      <c r="E306" s="55"/>
      <c r="F306" s="54"/>
      <c r="G306" s="52"/>
      <c r="H306" s="52"/>
      <c r="I306" s="1"/>
      <c r="J306" s="61"/>
      <c r="K306" s="61"/>
      <c r="L306" s="61"/>
      <c r="M306" s="61"/>
      <c r="N306" s="61"/>
      <c r="O306" s="61"/>
      <c r="P306" s="61"/>
      <c r="Q306" s="61"/>
      <c r="R306" s="61"/>
      <c r="S306" s="61"/>
      <c r="T306" s="61"/>
      <c r="U306" s="61"/>
      <c r="V306" s="61"/>
      <c r="W306" s="61"/>
      <c r="X306" s="61"/>
      <c r="Y306" s="61"/>
      <c r="Z306" s="61"/>
      <c r="AA306" s="61"/>
      <c r="AB306" s="61"/>
      <c r="AC306" s="61"/>
      <c r="AD306" s="61"/>
      <c r="AE306" s="61"/>
      <c r="AF306" s="61"/>
      <c r="AG306" s="61"/>
      <c r="AH306" s="61"/>
      <c r="AI306" s="61"/>
      <c r="AJ306" s="61"/>
      <c r="AK306" s="61"/>
      <c r="AL306" s="61"/>
      <c r="AM306" s="61"/>
      <c r="AN306" s="61"/>
      <c r="AO306" s="61"/>
      <c r="AP306" s="61"/>
      <c r="AQ306" s="61"/>
      <c r="AR306" s="61"/>
      <c r="AS306" s="61"/>
      <c r="AT306" s="61"/>
      <c r="AU306" s="61"/>
      <c r="AV306" s="61"/>
      <c r="AW306" s="61"/>
      <c r="AX306" s="61"/>
    </row>
    <row r="307" spans="1:50" s="60" customFormat="1" ht="90">
      <c r="A307" s="52">
        <v>22167566</v>
      </c>
      <c r="B307" s="52">
        <v>4</v>
      </c>
      <c r="C307" s="55" t="s">
        <v>2627</v>
      </c>
      <c r="D307" s="52" t="s">
        <v>3351</v>
      </c>
      <c r="E307" s="55"/>
      <c r="F307" s="54"/>
      <c r="G307" s="52"/>
      <c r="H307" s="52"/>
      <c r="I307" s="1"/>
      <c r="J307" s="61"/>
      <c r="K307" s="61"/>
      <c r="L307" s="61"/>
      <c r="M307" s="61"/>
      <c r="N307" s="61"/>
      <c r="O307" s="61"/>
      <c r="P307" s="61"/>
      <c r="Q307" s="61"/>
      <c r="R307" s="61"/>
      <c r="S307" s="61"/>
      <c r="T307" s="61"/>
      <c r="U307" s="61"/>
      <c r="V307" s="61"/>
      <c r="W307" s="61"/>
      <c r="X307" s="61"/>
      <c r="Y307" s="61"/>
      <c r="Z307" s="61"/>
      <c r="AA307" s="61"/>
      <c r="AB307" s="61"/>
      <c r="AC307" s="61"/>
      <c r="AD307" s="61"/>
      <c r="AE307" s="61"/>
      <c r="AF307" s="61"/>
      <c r="AG307" s="61"/>
      <c r="AH307" s="61"/>
      <c r="AI307" s="61"/>
      <c r="AJ307" s="61"/>
      <c r="AK307" s="61"/>
      <c r="AL307" s="61"/>
      <c r="AM307" s="61"/>
      <c r="AN307" s="61"/>
      <c r="AO307" s="61"/>
      <c r="AP307" s="61"/>
      <c r="AQ307" s="61"/>
      <c r="AR307" s="61"/>
      <c r="AS307" s="61"/>
      <c r="AT307" s="61"/>
      <c r="AU307" s="61"/>
      <c r="AV307" s="61"/>
      <c r="AW307" s="61"/>
      <c r="AX307" s="61"/>
    </row>
    <row r="308" spans="1:50" s="60" customFormat="1" ht="240">
      <c r="A308" s="52">
        <v>22167566</v>
      </c>
      <c r="B308" s="52">
        <v>5</v>
      </c>
      <c r="C308" s="55" t="s">
        <v>2628</v>
      </c>
      <c r="D308" s="52" t="s">
        <v>3334</v>
      </c>
      <c r="E308" s="64" t="s">
        <v>2629</v>
      </c>
      <c r="F308" s="52" t="s">
        <v>3398</v>
      </c>
      <c r="G308" s="55" t="s">
        <v>2630</v>
      </c>
      <c r="H308" s="54" t="s">
        <v>3966</v>
      </c>
      <c r="I308" s="1"/>
      <c r="J308" s="61"/>
      <c r="K308" s="61"/>
      <c r="L308" s="61"/>
      <c r="M308" s="61"/>
      <c r="N308" s="61"/>
      <c r="O308" s="61"/>
      <c r="P308" s="61"/>
      <c r="Q308" s="61"/>
      <c r="R308" s="61"/>
      <c r="S308" s="61"/>
      <c r="T308" s="61"/>
      <c r="U308" s="61"/>
      <c r="V308" s="61"/>
      <c r="W308" s="61"/>
      <c r="X308" s="61"/>
      <c r="Y308" s="61"/>
      <c r="Z308" s="61"/>
      <c r="AA308" s="61"/>
      <c r="AB308" s="61"/>
      <c r="AC308" s="61"/>
      <c r="AD308" s="61"/>
      <c r="AE308" s="61"/>
      <c r="AF308" s="61"/>
      <c r="AG308" s="61"/>
      <c r="AH308" s="61"/>
      <c r="AI308" s="61"/>
      <c r="AJ308" s="61"/>
      <c r="AK308" s="61"/>
      <c r="AL308" s="61"/>
      <c r="AM308" s="61"/>
      <c r="AN308" s="61"/>
      <c r="AO308" s="61"/>
      <c r="AP308" s="61"/>
      <c r="AQ308" s="61"/>
      <c r="AR308" s="61"/>
      <c r="AS308" s="61"/>
      <c r="AT308" s="61"/>
      <c r="AU308" s="61"/>
      <c r="AV308" s="61"/>
      <c r="AW308" s="61"/>
      <c r="AX308" s="61"/>
    </row>
    <row r="309" spans="1:50" s="60" customFormat="1" ht="45">
      <c r="A309" s="52">
        <v>22167566</v>
      </c>
      <c r="B309" s="52">
        <v>6</v>
      </c>
      <c r="C309" s="55" t="s">
        <v>2631</v>
      </c>
      <c r="D309" s="52" t="s">
        <v>3351</v>
      </c>
      <c r="E309" s="55" t="s">
        <v>2632</v>
      </c>
      <c r="F309" s="52" t="s">
        <v>3398</v>
      </c>
      <c r="G309" s="52"/>
      <c r="H309" s="52"/>
      <c r="I309" s="1"/>
      <c r="J309" s="61"/>
      <c r="K309" s="61"/>
      <c r="L309" s="61"/>
      <c r="M309" s="61"/>
      <c r="N309" s="61"/>
      <c r="O309" s="61"/>
      <c r="P309" s="61"/>
      <c r="Q309" s="61"/>
      <c r="R309" s="61"/>
      <c r="S309" s="61"/>
      <c r="T309" s="61"/>
      <c r="U309" s="61"/>
      <c r="V309" s="61"/>
      <c r="W309" s="61"/>
      <c r="X309" s="61"/>
      <c r="Y309" s="61"/>
      <c r="Z309" s="61"/>
      <c r="AA309" s="61"/>
      <c r="AB309" s="61"/>
      <c r="AC309" s="61"/>
      <c r="AD309" s="61"/>
      <c r="AE309" s="61"/>
      <c r="AF309" s="61"/>
      <c r="AG309" s="61"/>
      <c r="AH309" s="61"/>
      <c r="AI309" s="61"/>
      <c r="AJ309" s="61"/>
      <c r="AK309" s="61"/>
      <c r="AL309" s="61"/>
      <c r="AM309" s="61"/>
      <c r="AN309" s="61"/>
      <c r="AO309" s="61"/>
      <c r="AP309" s="61"/>
      <c r="AQ309" s="61"/>
      <c r="AR309" s="61"/>
      <c r="AS309" s="61"/>
      <c r="AT309" s="61"/>
      <c r="AU309" s="61"/>
      <c r="AV309" s="61"/>
      <c r="AW309" s="61"/>
      <c r="AX309" s="61"/>
    </row>
    <row r="310" spans="1:50" s="60" customFormat="1" ht="105">
      <c r="A310" s="52">
        <v>22167566</v>
      </c>
      <c r="B310" s="52">
        <v>7</v>
      </c>
      <c r="C310" s="55" t="s">
        <v>2633</v>
      </c>
      <c r="D310" s="52" t="s">
        <v>3934</v>
      </c>
      <c r="E310" s="55"/>
      <c r="F310" s="54"/>
      <c r="G310" s="52"/>
      <c r="H310" s="52"/>
      <c r="I310" s="1"/>
      <c r="J310" s="61"/>
      <c r="K310" s="61"/>
      <c r="L310" s="61"/>
      <c r="M310" s="61"/>
      <c r="N310" s="61"/>
      <c r="O310" s="61"/>
      <c r="P310" s="61"/>
      <c r="Q310" s="61"/>
      <c r="R310" s="61"/>
      <c r="S310" s="61"/>
      <c r="T310" s="61"/>
      <c r="U310" s="61"/>
      <c r="V310" s="61"/>
      <c r="W310" s="61"/>
      <c r="X310" s="61"/>
      <c r="Y310" s="61"/>
      <c r="Z310" s="61"/>
      <c r="AA310" s="61"/>
      <c r="AB310" s="61"/>
      <c r="AC310" s="61"/>
      <c r="AD310" s="61"/>
      <c r="AE310" s="61"/>
      <c r="AF310" s="61"/>
      <c r="AG310" s="61"/>
      <c r="AH310" s="61"/>
      <c r="AI310" s="61"/>
      <c r="AJ310" s="61"/>
      <c r="AK310" s="61"/>
      <c r="AL310" s="61"/>
      <c r="AM310" s="61"/>
      <c r="AN310" s="61"/>
      <c r="AO310" s="61"/>
      <c r="AP310" s="61"/>
      <c r="AQ310" s="61"/>
      <c r="AR310" s="61"/>
      <c r="AS310" s="61"/>
      <c r="AT310" s="61"/>
      <c r="AU310" s="61"/>
      <c r="AV310" s="61"/>
      <c r="AW310" s="61"/>
      <c r="AX310" s="61"/>
    </row>
    <row r="311" spans="1:50" s="60" customFormat="1" ht="45">
      <c r="A311" s="52">
        <v>22167566</v>
      </c>
      <c r="B311" s="52">
        <v>8</v>
      </c>
      <c r="C311" s="55" t="s">
        <v>2634</v>
      </c>
      <c r="D311" s="52" t="s">
        <v>3600</v>
      </c>
      <c r="E311" s="55"/>
      <c r="F311" s="54"/>
      <c r="G311" s="52"/>
      <c r="H311" s="52"/>
      <c r="I311" s="1"/>
      <c r="J311" s="61"/>
      <c r="K311" s="61"/>
      <c r="L311" s="61"/>
      <c r="M311" s="61"/>
      <c r="N311" s="61"/>
      <c r="O311" s="61"/>
      <c r="P311" s="61"/>
      <c r="Q311" s="61"/>
      <c r="R311" s="61"/>
      <c r="S311" s="61"/>
      <c r="T311" s="61"/>
      <c r="U311" s="61"/>
      <c r="V311" s="61"/>
      <c r="W311" s="61"/>
      <c r="X311" s="61"/>
      <c r="Y311" s="61"/>
      <c r="Z311" s="61"/>
      <c r="AA311" s="61"/>
      <c r="AB311" s="61"/>
      <c r="AC311" s="61"/>
      <c r="AD311" s="61"/>
      <c r="AE311" s="61"/>
      <c r="AF311" s="61"/>
      <c r="AG311" s="61"/>
      <c r="AH311" s="61"/>
      <c r="AI311" s="61"/>
      <c r="AJ311" s="61"/>
      <c r="AK311" s="61"/>
      <c r="AL311" s="61"/>
      <c r="AM311" s="61"/>
      <c r="AN311" s="61"/>
      <c r="AO311" s="61"/>
      <c r="AP311" s="61"/>
      <c r="AQ311" s="61"/>
      <c r="AR311" s="61"/>
      <c r="AS311" s="61"/>
      <c r="AT311" s="61"/>
      <c r="AU311" s="61"/>
      <c r="AV311" s="61"/>
      <c r="AW311" s="61"/>
      <c r="AX311" s="61"/>
    </row>
    <row r="312" spans="1:50" s="60" customFormat="1" ht="45">
      <c r="A312" s="52">
        <v>22167566</v>
      </c>
      <c r="B312" s="52">
        <v>9</v>
      </c>
      <c r="C312" s="55" t="s">
        <v>2635</v>
      </c>
      <c r="D312" s="52" t="s">
        <v>3927</v>
      </c>
      <c r="E312" s="55" t="s">
        <v>2636</v>
      </c>
      <c r="F312" s="54" t="s">
        <v>3947</v>
      </c>
      <c r="G312" s="52"/>
      <c r="H312" s="52"/>
      <c r="I312" s="1"/>
      <c r="J312" s="61"/>
      <c r="K312" s="61"/>
      <c r="L312" s="61"/>
      <c r="M312" s="61"/>
      <c r="N312" s="61"/>
      <c r="O312" s="61"/>
      <c r="P312" s="61"/>
      <c r="Q312" s="61"/>
      <c r="R312" s="61"/>
      <c r="S312" s="61"/>
      <c r="T312" s="61"/>
      <c r="U312" s="61"/>
      <c r="V312" s="61"/>
      <c r="W312" s="61"/>
      <c r="X312" s="61"/>
      <c r="Y312" s="61"/>
      <c r="Z312" s="61"/>
      <c r="AA312" s="61"/>
      <c r="AB312" s="61"/>
      <c r="AC312" s="61"/>
      <c r="AD312" s="61"/>
      <c r="AE312" s="61"/>
      <c r="AF312" s="61"/>
      <c r="AG312" s="61"/>
      <c r="AH312" s="61"/>
      <c r="AI312" s="61"/>
      <c r="AJ312" s="61"/>
      <c r="AK312" s="61"/>
      <c r="AL312" s="61"/>
      <c r="AM312" s="61"/>
      <c r="AN312" s="61"/>
      <c r="AO312" s="61"/>
      <c r="AP312" s="61"/>
      <c r="AQ312" s="61"/>
      <c r="AR312" s="61"/>
      <c r="AS312" s="61"/>
      <c r="AT312" s="61"/>
      <c r="AU312" s="61"/>
      <c r="AV312" s="61"/>
      <c r="AW312" s="61"/>
      <c r="AX312" s="61"/>
    </row>
    <row r="313" spans="1:50" s="60" customFormat="1" ht="45">
      <c r="A313" s="52">
        <v>22167566</v>
      </c>
      <c r="B313" s="52">
        <v>10</v>
      </c>
      <c r="C313" s="55" t="s">
        <v>2637</v>
      </c>
      <c r="D313" s="52" t="s">
        <v>3548</v>
      </c>
      <c r="E313" s="55"/>
      <c r="F313" s="54"/>
      <c r="G313" s="52"/>
      <c r="H313" s="52"/>
      <c r="I313" s="1"/>
      <c r="J313" s="61"/>
      <c r="K313" s="61"/>
      <c r="L313" s="61"/>
      <c r="M313" s="61"/>
      <c r="N313" s="61"/>
      <c r="O313" s="61"/>
      <c r="P313" s="61"/>
      <c r="Q313" s="61"/>
      <c r="R313" s="61"/>
      <c r="S313" s="61"/>
      <c r="T313" s="61"/>
      <c r="U313" s="61"/>
      <c r="V313" s="61"/>
      <c r="W313" s="61"/>
      <c r="X313" s="61"/>
      <c r="Y313" s="61"/>
      <c r="Z313" s="61"/>
      <c r="AA313" s="61"/>
      <c r="AB313" s="61"/>
      <c r="AC313" s="61"/>
      <c r="AD313" s="61"/>
      <c r="AE313" s="61"/>
      <c r="AF313" s="61"/>
      <c r="AG313" s="61"/>
      <c r="AH313" s="61"/>
      <c r="AI313" s="61"/>
      <c r="AJ313" s="61"/>
      <c r="AK313" s="61"/>
      <c r="AL313" s="61"/>
      <c r="AM313" s="61"/>
      <c r="AN313" s="61"/>
      <c r="AO313" s="61"/>
      <c r="AP313" s="61"/>
      <c r="AQ313" s="61"/>
      <c r="AR313" s="61"/>
      <c r="AS313" s="61"/>
      <c r="AT313" s="61"/>
      <c r="AU313" s="61"/>
      <c r="AV313" s="61"/>
      <c r="AW313" s="61"/>
      <c r="AX313" s="61"/>
    </row>
    <row r="314" spans="1:50" s="60" customFormat="1" ht="75">
      <c r="A314" s="52">
        <v>22167566</v>
      </c>
      <c r="B314" s="52">
        <v>11</v>
      </c>
      <c r="C314" s="55" t="s">
        <v>2638</v>
      </c>
      <c r="D314" s="52" t="s">
        <v>3359</v>
      </c>
      <c r="E314" s="55"/>
      <c r="F314" s="54"/>
      <c r="G314" s="52"/>
      <c r="H314" s="52"/>
      <c r="I314" s="1"/>
      <c r="J314" s="61"/>
      <c r="K314" s="61"/>
      <c r="L314" s="61"/>
      <c r="M314" s="61"/>
      <c r="N314" s="61"/>
      <c r="O314" s="61"/>
      <c r="P314" s="61"/>
      <c r="Q314" s="61"/>
      <c r="R314" s="61"/>
      <c r="S314" s="61"/>
      <c r="T314" s="61"/>
      <c r="U314" s="61"/>
      <c r="V314" s="61"/>
      <c r="W314" s="61"/>
      <c r="X314" s="61"/>
      <c r="Y314" s="61"/>
      <c r="Z314" s="61"/>
      <c r="AA314" s="61"/>
      <c r="AB314" s="61"/>
      <c r="AC314" s="61"/>
      <c r="AD314" s="61"/>
      <c r="AE314" s="61"/>
      <c r="AF314" s="61"/>
      <c r="AG314" s="61"/>
      <c r="AH314" s="61"/>
      <c r="AI314" s="61"/>
      <c r="AJ314" s="61"/>
      <c r="AK314" s="61"/>
      <c r="AL314" s="61"/>
      <c r="AM314" s="61"/>
      <c r="AN314" s="61"/>
      <c r="AO314" s="61"/>
      <c r="AP314" s="61"/>
      <c r="AQ314" s="61"/>
      <c r="AR314" s="61"/>
      <c r="AS314" s="61"/>
      <c r="AT314" s="61"/>
      <c r="AU314" s="61"/>
      <c r="AV314" s="61"/>
      <c r="AW314" s="61"/>
      <c r="AX314" s="61"/>
    </row>
    <row r="315" spans="1:50" s="60" customFormat="1" ht="105">
      <c r="A315" s="52">
        <v>23230999</v>
      </c>
      <c r="B315" s="52">
        <v>1</v>
      </c>
      <c r="C315" s="55" t="s">
        <v>2639</v>
      </c>
      <c r="D315" s="52" t="s">
        <v>3333</v>
      </c>
      <c r="E315" s="55"/>
      <c r="F315" s="54"/>
      <c r="G315" s="52"/>
      <c r="H315" s="52"/>
      <c r="I315" s="1"/>
      <c r="J315" s="61"/>
      <c r="K315" s="61"/>
      <c r="L315" s="61"/>
      <c r="M315" s="61"/>
      <c r="N315" s="61"/>
      <c r="O315" s="61"/>
      <c r="P315" s="61"/>
      <c r="Q315" s="61"/>
      <c r="R315" s="61"/>
      <c r="S315" s="61"/>
      <c r="T315" s="61"/>
      <c r="U315" s="61"/>
      <c r="V315" s="61"/>
      <c r="W315" s="61"/>
      <c r="X315" s="61"/>
      <c r="Y315" s="61"/>
      <c r="Z315" s="61"/>
      <c r="AA315" s="61"/>
      <c r="AB315" s="61"/>
      <c r="AC315" s="61"/>
      <c r="AD315" s="61"/>
      <c r="AE315" s="61"/>
      <c r="AF315" s="61"/>
      <c r="AG315" s="61"/>
      <c r="AH315" s="61"/>
      <c r="AI315" s="61"/>
      <c r="AJ315" s="61"/>
      <c r="AK315" s="61"/>
      <c r="AL315" s="61"/>
      <c r="AM315" s="61"/>
      <c r="AN315" s="61"/>
      <c r="AO315" s="61"/>
      <c r="AP315" s="61"/>
      <c r="AQ315" s="61"/>
      <c r="AR315" s="61"/>
      <c r="AS315" s="61"/>
      <c r="AT315" s="61"/>
      <c r="AU315" s="61"/>
      <c r="AV315" s="61"/>
      <c r="AW315" s="61"/>
      <c r="AX315" s="61"/>
    </row>
    <row r="316" spans="1:50" s="60" customFormat="1" ht="90">
      <c r="A316" s="52">
        <v>23230999</v>
      </c>
      <c r="B316" s="52">
        <v>2</v>
      </c>
      <c r="C316" s="55" t="s">
        <v>2640</v>
      </c>
      <c r="D316" s="52" t="s">
        <v>3350</v>
      </c>
      <c r="E316" s="55"/>
      <c r="F316" s="54"/>
      <c r="G316" s="52"/>
      <c r="H316" s="52"/>
      <c r="I316" s="1"/>
      <c r="J316" s="61"/>
      <c r="K316" s="61"/>
      <c r="L316" s="61"/>
      <c r="M316" s="61"/>
      <c r="N316" s="61"/>
      <c r="O316" s="61"/>
      <c r="P316" s="61"/>
      <c r="Q316" s="61"/>
      <c r="R316" s="61"/>
      <c r="S316" s="61"/>
      <c r="T316" s="61"/>
      <c r="U316" s="61"/>
      <c r="V316" s="61"/>
      <c r="W316" s="61"/>
      <c r="X316" s="61"/>
      <c r="Y316" s="61"/>
      <c r="Z316" s="61"/>
      <c r="AA316" s="61"/>
      <c r="AB316" s="61"/>
      <c r="AC316" s="61"/>
      <c r="AD316" s="61"/>
      <c r="AE316" s="61"/>
      <c r="AF316" s="61"/>
      <c r="AG316" s="61"/>
      <c r="AH316" s="61"/>
      <c r="AI316" s="61"/>
      <c r="AJ316" s="61"/>
      <c r="AK316" s="61"/>
      <c r="AL316" s="61"/>
      <c r="AM316" s="61"/>
      <c r="AN316" s="61"/>
      <c r="AO316" s="61"/>
      <c r="AP316" s="61"/>
      <c r="AQ316" s="61"/>
      <c r="AR316" s="61"/>
      <c r="AS316" s="61"/>
      <c r="AT316" s="61"/>
      <c r="AU316" s="61"/>
      <c r="AV316" s="61"/>
      <c r="AW316" s="61"/>
      <c r="AX316" s="61"/>
    </row>
    <row r="317" spans="1:50" s="60" customFormat="1" ht="105">
      <c r="A317" s="52">
        <v>23230999</v>
      </c>
      <c r="B317" s="52">
        <v>3</v>
      </c>
      <c r="C317" s="55" t="s">
        <v>2641</v>
      </c>
      <c r="D317" s="52" t="s">
        <v>3440</v>
      </c>
      <c r="E317" s="55"/>
      <c r="F317" s="54"/>
      <c r="G317" s="52"/>
      <c r="H317" s="52"/>
      <c r="I317" s="1"/>
      <c r="J317" s="61"/>
      <c r="K317" s="61"/>
      <c r="L317" s="61"/>
      <c r="M317" s="61"/>
      <c r="N317" s="61"/>
      <c r="O317" s="61"/>
      <c r="P317" s="61"/>
      <c r="Q317" s="61"/>
      <c r="R317" s="61"/>
      <c r="S317" s="61"/>
      <c r="T317" s="61"/>
      <c r="U317" s="61"/>
      <c r="V317" s="61"/>
      <c r="W317" s="61"/>
      <c r="X317" s="61"/>
      <c r="Y317" s="61"/>
      <c r="Z317" s="61"/>
      <c r="AA317" s="61"/>
      <c r="AB317" s="61"/>
      <c r="AC317" s="61"/>
      <c r="AD317" s="61"/>
      <c r="AE317" s="61"/>
      <c r="AF317" s="61"/>
      <c r="AG317" s="61"/>
      <c r="AH317" s="61"/>
      <c r="AI317" s="61"/>
      <c r="AJ317" s="61"/>
      <c r="AK317" s="61"/>
      <c r="AL317" s="61"/>
      <c r="AM317" s="61"/>
      <c r="AN317" s="61"/>
      <c r="AO317" s="61"/>
      <c r="AP317" s="61"/>
      <c r="AQ317" s="61"/>
      <c r="AR317" s="61"/>
      <c r="AS317" s="61"/>
      <c r="AT317" s="61"/>
      <c r="AU317" s="61"/>
      <c r="AV317" s="61"/>
      <c r="AW317" s="61"/>
      <c r="AX317" s="61"/>
    </row>
    <row r="318" spans="1:50" s="60" customFormat="1" ht="60">
      <c r="A318" s="52">
        <v>23230999</v>
      </c>
      <c r="B318" s="52">
        <v>4</v>
      </c>
      <c r="C318" s="55" t="s">
        <v>2642</v>
      </c>
      <c r="D318" s="52" t="s">
        <v>3549</v>
      </c>
      <c r="E318" s="55"/>
      <c r="F318" s="54"/>
      <c r="G318" s="52"/>
      <c r="H318" s="52"/>
      <c r="I318" s="1"/>
      <c r="J318" s="61"/>
      <c r="K318" s="61"/>
      <c r="L318" s="61"/>
      <c r="M318" s="61"/>
      <c r="N318" s="61"/>
      <c r="O318" s="61"/>
      <c r="P318" s="61"/>
      <c r="Q318" s="61"/>
      <c r="R318" s="61"/>
      <c r="S318" s="61"/>
      <c r="T318" s="61"/>
      <c r="U318" s="61"/>
      <c r="V318" s="61"/>
      <c r="W318" s="61"/>
      <c r="X318" s="61"/>
      <c r="Y318" s="61"/>
      <c r="Z318" s="61"/>
      <c r="AA318" s="61"/>
      <c r="AB318" s="61"/>
      <c r="AC318" s="61"/>
      <c r="AD318" s="61"/>
      <c r="AE318" s="61"/>
      <c r="AF318" s="61"/>
      <c r="AG318" s="61"/>
      <c r="AH318" s="61"/>
      <c r="AI318" s="61"/>
      <c r="AJ318" s="61"/>
      <c r="AK318" s="61"/>
      <c r="AL318" s="61"/>
      <c r="AM318" s="61"/>
      <c r="AN318" s="61"/>
      <c r="AO318" s="61"/>
      <c r="AP318" s="61"/>
      <c r="AQ318" s="61"/>
      <c r="AR318" s="61"/>
      <c r="AS318" s="61"/>
      <c r="AT318" s="61"/>
      <c r="AU318" s="61"/>
      <c r="AV318" s="61"/>
      <c r="AW318" s="61"/>
      <c r="AX318" s="61"/>
    </row>
    <row r="319" spans="1:50" s="60" customFormat="1" ht="135">
      <c r="A319" s="52">
        <v>23230999</v>
      </c>
      <c r="B319" s="52">
        <v>5</v>
      </c>
      <c r="C319" s="55" t="s">
        <v>2643</v>
      </c>
      <c r="D319" s="52" t="s">
        <v>3374</v>
      </c>
      <c r="E319" s="55"/>
      <c r="F319" s="54"/>
      <c r="G319" s="52"/>
      <c r="H319" s="52"/>
      <c r="I319" s="1"/>
      <c r="J319" s="61"/>
      <c r="K319" s="61"/>
      <c r="L319" s="61"/>
      <c r="M319" s="61"/>
      <c r="N319" s="61"/>
      <c r="O319" s="61"/>
      <c r="P319" s="61"/>
      <c r="Q319" s="61"/>
      <c r="R319" s="61"/>
      <c r="S319" s="61"/>
      <c r="T319" s="61"/>
      <c r="U319" s="61"/>
      <c r="V319" s="61"/>
      <c r="W319" s="61"/>
      <c r="X319" s="61"/>
      <c r="Y319" s="61"/>
      <c r="Z319" s="61"/>
      <c r="AA319" s="61"/>
      <c r="AB319" s="61"/>
      <c r="AC319" s="61"/>
      <c r="AD319" s="61"/>
      <c r="AE319" s="61"/>
      <c r="AF319" s="61"/>
      <c r="AG319" s="61"/>
      <c r="AH319" s="61"/>
      <c r="AI319" s="61"/>
      <c r="AJ319" s="61"/>
      <c r="AK319" s="61"/>
      <c r="AL319" s="61"/>
      <c r="AM319" s="61"/>
      <c r="AN319" s="61"/>
      <c r="AO319" s="61"/>
      <c r="AP319" s="61"/>
      <c r="AQ319" s="61"/>
      <c r="AR319" s="61"/>
      <c r="AS319" s="61"/>
      <c r="AT319" s="61"/>
      <c r="AU319" s="61"/>
      <c r="AV319" s="61"/>
      <c r="AW319" s="61"/>
      <c r="AX319" s="61"/>
    </row>
    <row r="320" spans="1:50" s="61" customFormat="1" ht="60">
      <c r="A320" s="52">
        <v>23230999</v>
      </c>
      <c r="B320" s="52">
        <v>6</v>
      </c>
      <c r="C320" s="55" t="s">
        <v>2644</v>
      </c>
      <c r="D320" s="52" t="s">
        <v>3545</v>
      </c>
      <c r="E320" s="55"/>
      <c r="F320" s="54"/>
      <c r="G320" s="52"/>
      <c r="H320" s="52"/>
      <c r="I320" s="1"/>
    </row>
    <row r="321" spans="1:9" s="61" customFormat="1" ht="30">
      <c r="A321" s="52">
        <v>23230999</v>
      </c>
      <c r="B321" s="52">
        <v>7</v>
      </c>
      <c r="C321" s="55" t="s">
        <v>2645</v>
      </c>
      <c r="D321" s="52" t="s">
        <v>3649</v>
      </c>
      <c r="E321" s="55"/>
      <c r="F321" s="54"/>
      <c r="G321" s="52"/>
      <c r="H321" s="52"/>
      <c r="I321" s="1"/>
    </row>
    <row r="322" spans="1:9" s="61" customFormat="1" ht="135">
      <c r="A322" s="52">
        <v>23230999</v>
      </c>
      <c r="B322" s="52">
        <v>8</v>
      </c>
      <c r="C322" s="55" t="s">
        <v>2646</v>
      </c>
      <c r="D322" s="52" t="s">
        <v>3326</v>
      </c>
      <c r="E322" s="55"/>
      <c r="F322" s="54"/>
      <c r="G322" s="52"/>
      <c r="H322" s="52"/>
      <c r="I322" s="1"/>
    </row>
    <row r="323" spans="1:9" s="61" customFormat="1" ht="45">
      <c r="A323" s="52">
        <v>23230999</v>
      </c>
      <c r="B323" s="52">
        <v>9</v>
      </c>
      <c r="C323" s="55" t="s">
        <v>2647</v>
      </c>
      <c r="D323" s="52" t="s">
        <v>3649</v>
      </c>
      <c r="E323" s="55"/>
      <c r="F323" s="54"/>
      <c r="G323" s="52"/>
      <c r="H323" s="52"/>
      <c r="I323" s="1"/>
    </row>
    <row r="324" spans="1:9" s="61" customFormat="1" ht="135">
      <c r="A324" s="52">
        <v>23230999</v>
      </c>
      <c r="B324" s="52">
        <v>10</v>
      </c>
      <c r="C324" s="55" t="s">
        <v>2648</v>
      </c>
      <c r="D324" s="52" t="s">
        <v>3341</v>
      </c>
      <c r="E324" s="55"/>
      <c r="F324" s="54"/>
      <c r="G324" s="52"/>
      <c r="H324" s="52"/>
      <c r="I324" s="1"/>
    </row>
    <row r="325" spans="1:9" s="61" customFormat="1" ht="45">
      <c r="A325" s="52">
        <v>23230999</v>
      </c>
      <c r="B325" s="52">
        <v>11</v>
      </c>
      <c r="C325" s="55" t="s">
        <v>2649</v>
      </c>
      <c r="D325" s="52" t="s">
        <v>3929</v>
      </c>
      <c r="E325" s="55"/>
      <c r="F325" s="54"/>
      <c r="G325" s="52"/>
      <c r="H325" s="52"/>
      <c r="I325" s="1"/>
    </row>
    <row r="326" spans="1:9" s="61" customFormat="1" ht="75">
      <c r="A326" s="52">
        <v>23230999</v>
      </c>
      <c r="B326" s="52">
        <v>12</v>
      </c>
      <c r="C326" s="55" t="s">
        <v>2650</v>
      </c>
      <c r="D326" s="52" t="s">
        <v>3917</v>
      </c>
      <c r="E326" s="55"/>
      <c r="F326" s="54"/>
      <c r="G326" s="52"/>
      <c r="H326" s="52"/>
      <c r="I326" s="1"/>
    </row>
    <row r="327" spans="1:9" s="61" customFormat="1" ht="45">
      <c r="A327" s="52">
        <v>23230999</v>
      </c>
      <c r="B327" s="52">
        <v>13</v>
      </c>
      <c r="C327" s="55" t="s">
        <v>2651</v>
      </c>
      <c r="D327" s="52" t="s">
        <v>3327</v>
      </c>
      <c r="E327" s="55"/>
      <c r="F327" s="54"/>
      <c r="G327" s="52"/>
      <c r="H327" s="52"/>
      <c r="I327" s="1"/>
    </row>
    <row r="328" spans="1:9" s="61" customFormat="1" ht="270">
      <c r="A328" s="52">
        <v>23230999</v>
      </c>
      <c r="B328" s="52">
        <v>14</v>
      </c>
      <c r="C328" s="55" t="s">
        <v>2652</v>
      </c>
      <c r="D328" s="52" t="s">
        <v>3333</v>
      </c>
      <c r="E328" s="55"/>
      <c r="F328" s="54"/>
      <c r="G328" s="52"/>
      <c r="H328" s="52"/>
      <c r="I328" s="1"/>
    </row>
    <row r="329" spans="1:9" s="61" customFormat="1" ht="75">
      <c r="A329" s="52">
        <v>23230999</v>
      </c>
      <c r="B329" s="52">
        <v>15</v>
      </c>
      <c r="C329" s="55" t="s">
        <v>2653</v>
      </c>
      <c r="D329" s="52" t="s">
        <v>3918</v>
      </c>
      <c r="E329" s="55"/>
      <c r="F329" s="54"/>
      <c r="G329" s="52"/>
      <c r="H329" s="52"/>
      <c r="I329" s="1"/>
    </row>
    <row r="330" spans="1:9" s="61" customFormat="1" ht="90">
      <c r="A330" s="52">
        <v>23230999</v>
      </c>
      <c r="B330" s="52">
        <v>16</v>
      </c>
      <c r="C330" s="55" t="s">
        <v>2654</v>
      </c>
      <c r="D330" s="52" t="s">
        <v>3328</v>
      </c>
      <c r="E330" s="55"/>
      <c r="F330" s="54"/>
      <c r="G330" s="52"/>
      <c r="H330" s="52"/>
      <c r="I330" s="1"/>
    </row>
    <row r="331" spans="1:9" s="61" customFormat="1" ht="60">
      <c r="A331" s="52">
        <v>23230999</v>
      </c>
      <c r="B331" s="52">
        <v>17</v>
      </c>
      <c r="C331" s="55" t="s">
        <v>2655</v>
      </c>
      <c r="D331" s="52" t="s">
        <v>3556</v>
      </c>
      <c r="E331" s="55"/>
      <c r="F331" s="54"/>
      <c r="G331" s="52"/>
      <c r="H331" s="52"/>
      <c r="I331" s="1"/>
    </row>
    <row r="332" spans="1:9" s="61" customFormat="1" ht="45">
      <c r="A332" s="52">
        <v>23230999</v>
      </c>
      <c r="B332" s="52">
        <v>18</v>
      </c>
      <c r="C332" s="55" t="s">
        <v>2656</v>
      </c>
      <c r="D332" s="52" t="s">
        <v>3653</v>
      </c>
      <c r="E332" s="55"/>
      <c r="F332" s="54"/>
      <c r="G332" s="52"/>
      <c r="H332" s="52"/>
      <c r="I332" s="1"/>
    </row>
    <row r="333" spans="1:9" s="61" customFormat="1" ht="90">
      <c r="A333" s="52">
        <v>23497763</v>
      </c>
      <c r="B333" s="52">
        <v>1</v>
      </c>
      <c r="C333" s="55" t="s">
        <v>2657</v>
      </c>
      <c r="D333" s="52" t="s">
        <v>3375</v>
      </c>
      <c r="E333" s="55"/>
      <c r="F333" s="54"/>
      <c r="G333" s="52"/>
      <c r="H333" s="52"/>
      <c r="I333" s="1"/>
    </row>
    <row r="334" spans="1:9" s="61" customFormat="1" ht="60">
      <c r="A334" s="52">
        <v>23497763</v>
      </c>
      <c r="B334" s="52">
        <v>2</v>
      </c>
      <c r="C334" s="55" t="s">
        <v>2658</v>
      </c>
      <c r="D334" s="52" t="s">
        <v>3440</v>
      </c>
      <c r="E334" s="55"/>
      <c r="F334" s="54"/>
      <c r="G334" s="52"/>
      <c r="H334" s="52"/>
      <c r="I334" s="1"/>
    </row>
    <row r="335" spans="1:9" s="61" customFormat="1" ht="60">
      <c r="A335" s="52">
        <v>23497763</v>
      </c>
      <c r="B335" s="52">
        <v>3</v>
      </c>
      <c r="C335" s="55" t="s">
        <v>2659</v>
      </c>
      <c r="D335" s="52" t="s">
        <v>3550</v>
      </c>
      <c r="E335" s="55"/>
      <c r="F335" s="54"/>
      <c r="G335" s="52"/>
      <c r="H335" s="52"/>
      <c r="I335" s="1"/>
    </row>
    <row r="336" spans="1:9" ht="105">
      <c r="A336" s="52">
        <v>23497763</v>
      </c>
      <c r="B336" s="52">
        <v>4</v>
      </c>
      <c r="C336" s="55" t="s">
        <v>2660</v>
      </c>
      <c r="D336" s="52" t="s">
        <v>3551</v>
      </c>
    </row>
    <row r="337" spans="1:50" ht="120">
      <c r="A337" s="52">
        <v>23497763</v>
      </c>
      <c r="B337" s="52">
        <v>5</v>
      </c>
      <c r="C337" s="55" t="s">
        <v>2661</v>
      </c>
      <c r="D337" s="52" t="s">
        <v>3326</v>
      </c>
    </row>
    <row r="338" spans="1:50" ht="45">
      <c r="A338" s="52">
        <v>23497763</v>
      </c>
      <c r="B338" s="52">
        <v>6</v>
      </c>
      <c r="C338" s="55" t="s">
        <v>2662</v>
      </c>
      <c r="D338" s="52" t="s">
        <v>3327</v>
      </c>
    </row>
    <row r="339" spans="1:50" ht="105">
      <c r="A339" s="52">
        <v>23497763</v>
      </c>
      <c r="B339" s="52">
        <v>7</v>
      </c>
      <c r="C339" s="55" t="s">
        <v>2663</v>
      </c>
      <c r="D339" s="52" t="s">
        <v>3341</v>
      </c>
    </row>
    <row r="340" spans="1:50" ht="45">
      <c r="A340" s="52">
        <v>23497763</v>
      </c>
      <c r="B340" s="52">
        <v>8</v>
      </c>
      <c r="C340" s="55" t="s">
        <v>2664</v>
      </c>
      <c r="D340" s="52" t="s">
        <v>3929</v>
      </c>
    </row>
    <row r="341" spans="1:50" ht="105">
      <c r="A341" s="52">
        <v>23497763</v>
      </c>
      <c r="B341" s="52">
        <v>9</v>
      </c>
      <c r="C341" s="55" t="s">
        <v>2665</v>
      </c>
      <c r="D341" s="52" t="s">
        <v>3917</v>
      </c>
    </row>
    <row r="342" spans="1:50" ht="135">
      <c r="A342" s="52">
        <v>23497763</v>
      </c>
      <c r="B342" s="52">
        <v>10</v>
      </c>
      <c r="C342" s="55" t="s">
        <v>2666</v>
      </c>
      <c r="D342" s="52" t="s">
        <v>3327</v>
      </c>
    </row>
    <row r="343" spans="1:50" ht="105">
      <c r="A343" s="52">
        <v>23497763</v>
      </c>
      <c r="B343" s="52">
        <v>11</v>
      </c>
      <c r="C343" s="55" t="s">
        <v>2667</v>
      </c>
      <c r="D343" s="52" t="s">
        <v>3333</v>
      </c>
      <c r="E343" s="55" t="s">
        <v>2668</v>
      </c>
      <c r="F343" s="52" t="s">
        <v>3945</v>
      </c>
    </row>
    <row r="344" spans="1:50" ht="135">
      <c r="A344" s="52">
        <v>23497763</v>
      </c>
      <c r="B344" s="52">
        <v>12</v>
      </c>
      <c r="C344" s="55" t="s">
        <v>2669</v>
      </c>
      <c r="D344" s="52" t="s">
        <v>3347</v>
      </c>
    </row>
    <row r="345" spans="1:50" ht="105">
      <c r="A345" s="52">
        <v>23497763</v>
      </c>
      <c r="B345" s="52">
        <v>13</v>
      </c>
      <c r="C345" s="55" t="s">
        <v>2670</v>
      </c>
      <c r="D345" s="52" t="s">
        <v>3347</v>
      </c>
    </row>
    <row r="346" spans="1:50" ht="105">
      <c r="A346" s="52">
        <v>23497763</v>
      </c>
      <c r="B346" s="52">
        <v>14</v>
      </c>
      <c r="C346" s="55" t="s">
        <v>2671</v>
      </c>
      <c r="D346" s="52" t="s">
        <v>3347</v>
      </c>
    </row>
    <row r="347" spans="1:50" ht="90">
      <c r="A347" s="52">
        <v>23497763</v>
      </c>
      <c r="B347" s="52">
        <v>15</v>
      </c>
      <c r="C347" s="55" t="s">
        <v>2672</v>
      </c>
      <c r="D347" s="52" t="s">
        <v>3348</v>
      </c>
    </row>
    <row r="348" spans="1:50" ht="60">
      <c r="A348" s="52">
        <v>23497763</v>
      </c>
      <c r="B348" s="52">
        <v>16</v>
      </c>
      <c r="C348" s="55" t="s">
        <v>2673</v>
      </c>
      <c r="D348" s="52" t="s">
        <v>3375</v>
      </c>
    </row>
    <row r="349" spans="1:50" ht="90">
      <c r="A349" s="52">
        <v>23497763</v>
      </c>
      <c r="B349" s="52">
        <v>17</v>
      </c>
      <c r="C349" s="55" t="s">
        <v>2674</v>
      </c>
      <c r="D349" s="52" t="s">
        <v>3329</v>
      </c>
    </row>
    <row r="350" spans="1:50" ht="75">
      <c r="A350" s="52">
        <v>23497763</v>
      </c>
      <c r="B350" s="52">
        <v>18</v>
      </c>
      <c r="C350" s="55" t="s">
        <v>2675</v>
      </c>
      <c r="D350" s="52" t="s">
        <v>3931</v>
      </c>
    </row>
    <row r="351" spans="1:50" ht="105">
      <c r="A351" s="52">
        <v>23497763</v>
      </c>
      <c r="B351" s="52">
        <v>19</v>
      </c>
      <c r="C351" s="55" t="s">
        <v>2676</v>
      </c>
      <c r="D351" s="52" t="s">
        <v>3347</v>
      </c>
    </row>
    <row r="352" spans="1:50" s="60" customFormat="1" ht="75">
      <c r="A352" s="52">
        <v>23497763</v>
      </c>
      <c r="B352" s="52">
        <v>20</v>
      </c>
      <c r="C352" s="55" t="s">
        <v>2677</v>
      </c>
      <c r="D352" s="52" t="s">
        <v>3911</v>
      </c>
      <c r="E352" s="55"/>
      <c r="F352" s="54"/>
      <c r="G352" s="52"/>
      <c r="H352" s="52"/>
      <c r="I352" s="1"/>
      <c r="J352" s="61"/>
      <c r="K352" s="61"/>
      <c r="L352" s="61"/>
      <c r="M352" s="61"/>
      <c r="N352" s="61"/>
      <c r="O352" s="61"/>
      <c r="P352" s="61"/>
      <c r="Q352" s="61"/>
      <c r="R352" s="61"/>
      <c r="S352" s="61"/>
      <c r="T352" s="61"/>
      <c r="U352" s="61"/>
      <c r="V352" s="61"/>
      <c r="W352" s="61"/>
      <c r="X352" s="61"/>
      <c r="Y352" s="61"/>
      <c r="Z352" s="61"/>
      <c r="AA352" s="61"/>
      <c r="AB352" s="61"/>
      <c r="AC352" s="61"/>
      <c r="AD352" s="61"/>
      <c r="AE352" s="61"/>
      <c r="AF352" s="61"/>
      <c r="AG352" s="61"/>
      <c r="AH352" s="61"/>
      <c r="AI352" s="61"/>
      <c r="AJ352" s="61"/>
      <c r="AK352" s="61"/>
      <c r="AL352" s="61"/>
      <c r="AM352" s="61"/>
      <c r="AN352" s="61"/>
      <c r="AO352" s="61"/>
      <c r="AP352" s="61"/>
      <c r="AQ352" s="61"/>
      <c r="AR352" s="61"/>
      <c r="AS352" s="61"/>
      <c r="AT352" s="61"/>
      <c r="AU352" s="61"/>
      <c r="AV352" s="61"/>
      <c r="AW352" s="61"/>
      <c r="AX352" s="61"/>
    </row>
    <row r="353" spans="1:50" s="60" customFormat="1" ht="75">
      <c r="A353" s="52">
        <v>23497763</v>
      </c>
      <c r="B353" s="52">
        <v>21</v>
      </c>
      <c r="C353" s="55" t="s">
        <v>2678</v>
      </c>
      <c r="D353" s="52" t="s">
        <v>3349</v>
      </c>
      <c r="E353" s="55" t="s">
        <v>2679</v>
      </c>
      <c r="F353" s="52" t="s">
        <v>3720</v>
      </c>
      <c r="G353" s="52"/>
      <c r="H353" s="52"/>
      <c r="I353" s="1"/>
      <c r="J353" s="61"/>
      <c r="K353" s="61"/>
      <c r="L353" s="61"/>
      <c r="M353" s="61"/>
      <c r="N353" s="61"/>
      <c r="O353" s="61"/>
      <c r="P353" s="61"/>
      <c r="Q353" s="61"/>
      <c r="R353" s="61"/>
      <c r="S353" s="61"/>
      <c r="T353" s="61"/>
      <c r="U353" s="61"/>
      <c r="V353" s="61"/>
      <c r="W353" s="61"/>
      <c r="X353" s="61"/>
      <c r="Y353" s="61"/>
      <c r="Z353" s="61"/>
      <c r="AA353" s="61"/>
      <c r="AB353" s="61"/>
      <c r="AC353" s="61"/>
      <c r="AD353" s="61"/>
      <c r="AE353" s="61"/>
      <c r="AF353" s="61"/>
      <c r="AG353" s="61"/>
      <c r="AH353" s="61"/>
      <c r="AI353" s="61"/>
      <c r="AJ353" s="61"/>
      <c r="AK353" s="61"/>
      <c r="AL353" s="61"/>
      <c r="AM353" s="61"/>
      <c r="AN353" s="61"/>
      <c r="AO353" s="61"/>
      <c r="AP353" s="61"/>
      <c r="AQ353" s="61"/>
      <c r="AR353" s="61"/>
      <c r="AS353" s="61"/>
      <c r="AT353" s="61"/>
      <c r="AU353" s="61"/>
      <c r="AV353" s="61"/>
      <c r="AW353" s="61"/>
      <c r="AX353" s="61"/>
    </row>
    <row r="354" spans="1:50" s="60" customFormat="1" ht="30">
      <c r="A354" s="52">
        <v>23497763</v>
      </c>
      <c r="B354" s="52">
        <v>22</v>
      </c>
      <c r="C354" s="55" t="s">
        <v>2680</v>
      </c>
      <c r="D354" s="52" t="s">
        <v>3345</v>
      </c>
      <c r="E354" s="55"/>
      <c r="F354" s="54"/>
      <c r="G354" s="52"/>
      <c r="H354" s="52"/>
      <c r="I354" s="1"/>
      <c r="J354" s="61"/>
      <c r="K354" s="61"/>
      <c r="L354" s="61"/>
      <c r="M354" s="61"/>
      <c r="N354" s="61"/>
      <c r="O354" s="61"/>
      <c r="P354" s="61"/>
      <c r="Q354" s="61"/>
      <c r="R354" s="61"/>
      <c r="S354" s="61"/>
      <c r="T354" s="61"/>
      <c r="U354" s="61"/>
      <c r="V354" s="61"/>
      <c r="W354" s="61"/>
      <c r="X354" s="61"/>
      <c r="Y354" s="61"/>
      <c r="Z354" s="61"/>
      <c r="AA354" s="61"/>
      <c r="AB354" s="61"/>
      <c r="AC354" s="61"/>
      <c r="AD354" s="61"/>
      <c r="AE354" s="61"/>
      <c r="AF354" s="61"/>
      <c r="AG354" s="61"/>
      <c r="AH354" s="61"/>
      <c r="AI354" s="61"/>
      <c r="AJ354" s="61"/>
      <c r="AK354" s="61"/>
      <c r="AL354" s="61"/>
      <c r="AM354" s="61"/>
      <c r="AN354" s="61"/>
      <c r="AO354" s="61"/>
      <c r="AP354" s="61"/>
      <c r="AQ354" s="61"/>
      <c r="AR354" s="61"/>
      <c r="AS354" s="61"/>
      <c r="AT354" s="61"/>
      <c r="AU354" s="61"/>
      <c r="AV354" s="61"/>
      <c r="AW354" s="61"/>
      <c r="AX354" s="61"/>
    </row>
    <row r="355" spans="1:50" s="60" customFormat="1" ht="45">
      <c r="A355" s="52">
        <v>24517028</v>
      </c>
      <c r="B355" s="52">
        <v>1</v>
      </c>
      <c r="C355" s="55" t="s">
        <v>2681</v>
      </c>
      <c r="D355" s="52" t="s">
        <v>3375</v>
      </c>
      <c r="E355" s="55"/>
      <c r="F355" s="54"/>
      <c r="G355" s="52"/>
      <c r="H355" s="52"/>
      <c r="I355" s="1"/>
      <c r="J355" s="61"/>
      <c r="K355" s="61"/>
      <c r="L355" s="61"/>
      <c r="M355" s="61"/>
      <c r="N355" s="61"/>
      <c r="O355" s="61"/>
      <c r="P355" s="61"/>
      <c r="Q355" s="61"/>
      <c r="R355" s="61"/>
      <c r="S355" s="61"/>
      <c r="T355" s="61"/>
      <c r="U355" s="61"/>
      <c r="V355" s="61"/>
      <c r="W355" s="61"/>
      <c r="X355" s="61"/>
      <c r="Y355" s="61"/>
      <c r="Z355" s="61"/>
      <c r="AA355" s="61"/>
      <c r="AB355" s="61"/>
      <c r="AC355" s="61"/>
      <c r="AD355" s="61"/>
      <c r="AE355" s="61"/>
      <c r="AF355" s="61"/>
      <c r="AG355" s="61"/>
      <c r="AH355" s="61"/>
      <c r="AI355" s="61"/>
      <c r="AJ355" s="61"/>
      <c r="AK355" s="61"/>
      <c r="AL355" s="61"/>
      <c r="AM355" s="61"/>
      <c r="AN355" s="61"/>
      <c r="AO355" s="61"/>
      <c r="AP355" s="61"/>
      <c r="AQ355" s="61"/>
      <c r="AR355" s="61"/>
      <c r="AS355" s="61"/>
      <c r="AT355" s="61"/>
      <c r="AU355" s="61"/>
      <c r="AV355" s="61"/>
      <c r="AW355" s="61"/>
      <c r="AX355" s="61"/>
    </row>
    <row r="356" spans="1:50" s="60" customFormat="1" ht="45">
      <c r="A356" s="52">
        <v>24517028</v>
      </c>
      <c r="B356" s="52">
        <v>2</v>
      </c>
      <c r="C356" s="55" t="s">
        <v>2682</v>
      </c>
      <c r="D356" s="52" t="s">
        <v>3552</v>
      </c>
      <c r="E356" s="55"/>
      <c r="F356" s="54"/>
      <c r="G356" s="52"/>
      <c r="H356" s="52"/>
      <c r="I356" s="1"/>
      <c r="J356" s="61"/>
      <c r="K356" s="61"/>
      <c r="L356" s="61"/>
      <c r="M356" s="61"/>
      <c r="N356" s="61"/>
      <c r="O356" s="61"/>
      <c r="P356" s="61"/>
      <c r="Q356" s="61"/>
      <c r="R356" s="61"/>
      <c r="S356" s="61"/>
      <c r="T356" s="61"/>
      <c r="U356" s="61"/>
      <c r="V356" s="61"/>
      <c r="W356" s="61"/>
      <c r="X356" s="61"/>
      <c r="Y356" s="61"/>
      <c r="Z356" s="61"/>
      <c r="AA356" s="61"/>
      <c r="AB356" s="61"/>
      <c r="AC356" s="61"/>
      <c r="AD356" s="61"/>
      <c r="AE356" s="61"/>
      <c r="AF356" s="61"/>
      <c r="AG356" s="61"/>
      <c r="AH356" s="61"/>
      <c r="AI356" s="61"/>
      <c r="AJ356" s="61"/>
      <c r="AK356" s="61"/>
      <c r="AL356" s="61"/>
      <c r="AM356" s="61"/>
      <c r="AN356" s="61"/>
      <c r="AO356" s="61"/>
      <c r="AP356" s="61"/>
      <c r="AQ356" s="61"/>
      <c r="AR356" s="61"/>
      <c r="AS356" s="61"/>
      <c r="AT356" s="61"/>
      <c r="AU356" s="61"/>
      <c r="AV356" s="61"/>
      <c r="AW356" s="61"/>
      <c r="AX356" s="61"/>
    </row>
    <row r="357" spans="1:50" s="60" customFormat="1" ht="45">
      <c r="A357" s="52">
        <v>24517028</v>
      </c>
      <c r="B357" s="52">
        <v>3</v>
      </c>
      <c r="C357" s="55" t="s">
        <v>2683</v>
      </c>
      <c r="D357" s="52" t="s">
        <v>3553</v>
      </c>
      <c r="E357" s="55"/>
      <c r="F357" s="54"/>
      <c r="G357" s="52"/>
      <c r="H357" s="52"/>
      <c r="I357" s="1"/>
      <c r="J357" s="61"/>
      <c r="K357" s="61"/>
      <c r="L357" s="61"/>
      <c r="M357" s="61"/>
      <c r="N357" s="61"/>
      <c r="O357" s="61"/>
      <c r="P357" s="61"/>
      <c r="Q357" s="61"/>
      <c r="R357" s="61"/>
      <c r="S357" s="61"/>
      <c r="T357" s="61"/>
      <c r="U357" s="61"/>
      <c r="V357" s="61"/>
      <c r="W357" s="61"/>
      <c r="X357" s="61"/>
      <c r="Y357" s="61"/>
      <c r="Z357" s="61"/>
      <c r="AA357" s="61"/>
      <c r="AB357" s="61"/>
      <c r="AC357" s="61"/>
      <c r="AD357" s="61"/>
      <c r="AE357" s="61"/>
      <c r="AF357" s="61"/>
      <c r="AG357" s="61"/>
      <c r="AH357" s="61"/>
      <c r="AI357" s="61"/>
      <c r="AJ357" s="61"/>
      <c r="AK357" s="61"/>
      <c r="AL357" s="61"/>
      <c r="AM357" s="61"/>
      <c r="AN357" s="61"/>
      <c r="AO357" s="61"/>
      <c r="AP357" s="61"/>
      <c r="AQ357" s="61"/>
      <c r="AR357" s="61"/>
      <c r="AS357" s="61"/>
      <c r="AT357" s="61"/>
      <c r="AU357" s="61"/>
      <c r="AV357" s="61"/>
      <c r="AW357" s="61"/>
      <c r="AX357" s="61"/>
    </row>
    <row r="358" spans="1:50" s="60" customFormat="1" ht="90">
      <c r="A358" s="52">
        <v>24517028</v>
      </c>
      <c r="B358" s="52">
        <v>4</v>
      </c>
      <c r="C358" s="55" t="s">
        <v>2684</v>
      </c>
      <c r="D358" s="52" t="s">
        <v>3486</v>
      </c>
      <c r="E358" s="55"/>
      <c r="F358" s="54"/>
      <c r="G358" s="52"/>
      <c r="H358" s="52"/>
      <c r="I358" s="1"/>
      <c r="J358" s="61"/>
      <c r="K358" s="61"/>
      <c r="L358" s="61"/>
      <c r="M358" s="61"/>
      <c r="N358" s="61"/>
      <c r="O358" s="61"/>
      <c r="P358" s="61"/>
      <c r="Q358" s="61"/>
      <c r="R358" s="61"/>
      <c r="S358" s="61"/>
      <c r="T358" s="61"/>
      <c r="U358" s="61"/>
      <c r="V358" s="61"/>
      <c r="W358" s="61"/>
      <c r="X358" s="61"/>
      <c r="Y358" s="61"/>
      <c r="Z358" s="61"/>
      <c r="AA358" s="61"/>
      <c r="AB358" s="61"/>
      <c r="AC358" s="61"/>
      <c r="AD358" s="61"/>
      <c r="AE358" s="61"/>
      <c r="AF358" s="61"/>
      <c r="AG358" s="61"/>
      <c r="AH358" s="61"/>
      <c r="AI358" s="61"/>
      <c r="AJ358" s="61"/>
      <c r="AK358" s="61"/>
      <c r="AL358" s="61"/>
      <c r="AM358" s="61"/>
      <c r="AN358" s="61"/>
      <c r="AO358" s="61"/>
      <c r="AP358" s="61"/>
      <c r="AQ358" s="61"/>
      <c r="AR358" s="61"/>
      <c r="AS358" s="61"/>
      <c r="AT358" s="61"/>
      <c r="AU358" s="61"/>
      <c r="AV358" s="61"/>
      <c r="AW358" s="61"/>
      <c r="AX358" s="61"/>
    </row>
    <row r="359" spans="1:50" s="60" customFormat="1" ht="60">
      <c r="A359" s="52">
        <v>24517028</v>
      </c>
      <c r="B359" s="52">
        <v>5</v>
      </c>
      <c r="C359" s="55" t="s">
        <v>2685</v>
      </c>
      <c r="D359" s="52" t="s">
        <v>3935</v>
      </c>
      <c r="E359" s="55"/>
      <c r="F359" s="54"/>
      <c r="G359" s="52"/>
      <c r="H359" s="52"/>
      <c r="I359" s="1"/>
      <c r="J359" s="61"/>
      <c r="K359" s="61"/>
      <c r="L359" s="61"/>
      <c r="M359" s="61"/>
      <c r="N359" s="61"/>
      <c r="O359" s="61"/>
      <c r="P359" s="61"/>
      <c r="Q359" s="61"/>
      <c r="R359" s="61"/>
      <c r="S359" s="61"/>
      <c r="T359" s="61"/>
      <c r="U359" s="61"/>
      <c r="V359" s="61"/>
      <c r="W359" s="61"/>
      <c r="X359" s="61"/>
      <c r="Y359" s="61"/>
      <c r="Z359" s="61"/>
      <c r="AA359" s="61"/>
      <c r="AB359" s="61"/>
      <c r="AC359" s="61"/>
      <c r="AD359" s="61"/>
      <c r="AE359" s="61"/>
      <c r="AF359" s="61"/>
      <c r="AG359" s="61"/>
      <c r="AH359" s="61"/>
      <c r="AI359" s="61"/>
      <c r="AJ359" s="61"/>
      <c r="AK359" s="61"/>
      <c r="AL359" s="61"/>
      <c r="AM359" s="61"/>
      <c r="AN359" s="61"/>
      <c r="AO359" s="61"/>
      <c r="AP359" s="61"/>
      <c r="AQ359" s="61"/>
      <c r="AR359" s="61"/>
      <c r="AS359" s="61"/>
      <c r="AT359" s="61"/>
      <c r="AU359" s="61"/>
      <c r="AV359" s="61"/>
      <c r="AW359" s="61"/>
      <c r="AX359" s="61"/>
    </row>
    <row r="360" spans="1:50" s="60" customFormat="1" ht="75">
      <c r="A360" s="52">
        <v>24517028</v>
      </c>
      <c r="B360" s="52">
        <v>6</v>
      </c>
      <c r="C360" s="55" t="s">
        <v>2686</v>
      </c>
      <c r="D360" s="52" t="s">
        <v>3617</v>
      </c>
      <c r="E360" s="55"/>
      <c r="F360" s="54"/>
      <c r="G360" s="52"/>
      <c r="H360" s="52"/>
      <c r="I360" s="1"/>
      <c r="J360" s="61"/>
      <c r="K360" s="61"/>
      <c r="L360" s="61"/>
      <c r="M360" s="61"/>
      <c r="N360" s="61"/>
      <c r="O360" s="61"/>
      <c r="P360" s="61"/>
      <c r="Q360" s="61"/>
      <c r="R360" s="61"/>
      <c r="S360" s="61"/>
      <c r="T360" s="61"/>
      <c r="U360" s="61"/>
      <c r="V360" s="61"/>
      <c r="W360" s="61"/>
      <c r="X360" s="61"/>
      <c r="Y360" s="61"/>
      <c r="Z360" s="61"/>
      <c r="AA360" s="61"/>
      <c r="AB360" s="61"/>
      <c r="AC360" s="61"/>
      <c r="AD360" s="61"/>
      <c r="AE360" s="61"/>
      <c r="AF360" s="61"/>
      <c r="AG360" s="61"/>
      <c r="AH360" s="61"/>
      <c r="AI360" s="61"/>
      <c r="AJ360" s="61"/>
      <c r="AK360" s="61"/>
      <c r="AL360" s="61"/>
      <c r="AM360" s="61"/>
      <c r="AN360" s="61"/>
      <c r="AO360" s="61"/>
      <c r="AP360" s="61"/>
      <c r="AQ360" s="61"/>
      <c r="AR360" s="61"/>
      <c r="AS360" s="61"/>
      <c r="AT360" s="61"/>
      <c r="AU360" s="61"/>
      <c r="AV360" s="61"/>
      <c r="AW360" s="61"/>
      <c r="AX360" s="61"/>
    </row>
    <row r="361" spans="1:50" s="60" customFormat="1" ht="75">
      <c r="A361" s="52">
        <v>24517028</v>
      </c>
      <c r="B361" s="52">
        <v>7</v>
      </c>
      <c r="C361" s="55" t="s">
        <v>2687</v>
      </c>
      <c r="D361" s="52" t="s">
        <v>3326</v>
      </c>
      <c r="E361" s="55"/>
      <c r="F361" s="54"/>
      <c r="G361" s="52"/>
      <c r="H361" s="52"/>
      <c r="I361" s="1"/>
      <c r="J361" s="61"/>
      <c r="K361" s="61"/>
      <c r="L361" s="61"/>
      <c r="M361" s="61"/>
      <c r="N361" s="61"/>
      <c r="O361" s="61"/>
      <c r="P361" s="61"/>
      <c r="Q361" s="61"/>
      <c r="R361" s="61"/>
      <c r="S361" s="61"/>
      <c r="T361" s="61"/>
      <c r="U361" s="61"/>
      <c r="V361" s="61"/>
      <c r="W361" s="61"/>
      <c r="X361" s="61"/>
      <c r="Y361" s="61"/>
      <c r="Z361" s="61"/>
      <c r="AA361" s="61"/>
      <c r="AB361" s="61"/>
      <c r="AC361" s="61"/>
      <c r="AD361" s="61"/>
      <c r="AE361" s="61"/>
      <c r="AF361" s="61"/>
      <c r="AG361" s="61"/>
      <c r="AH361" s="61"/>
      <c r="AI361" s="61"/>
      <c r="AJ361" s="61"/>
      <c r="AK361" s="61"/>
      <c r="AL361" s="61"/>
      <c r="AM361" s="61"/>
      <c r="AN361" s="61"/>
      <c r="AO361" s="61"/>
      <c r="AP361" s="61"/>
      <c r="AQ361" s="61"/>
      <c r="AR361" s="61"/>
      <c r="AS361" s="61"/>
      <c r="AT361" s="61"/>
      <c r="AU361" s="61"/>
      <c r="AV361" s="61"/>
      <c r="AW361" s="61"/>
      <c r="AX361" s="61"/>
    </row>
    <row r="362" spans="1:50" s="60" customFormat="1" ht="135">
      <c r="A362" s="52">
        <v>24517028</v>
      </c>
      <c r="B362" s="52">
        <v>8</v>
      </c>
      <c r="C362" s="55" t="s">
        <v>2688</v>
      </c>
      <c r="D362" s="52" t="s">
        <v>3347</v>
      </c>
      <c r="E362" s="55"/>
      <c r="F362" s="54"/>
      <c r="G362" s="52"/>
      <c r="H362" s="52"/>
      <c r="I362" s="1"/>
      <c r="J362" s="61"/>
      <c r="K362" s="61"/>
      <c r="L362" s="61"/>
      <c r="M362" s="61"/>
      <c r="N362" s="61"/>
      <c r="O362" s="61"/>
      <c r="P362" s="61"/>
      <c r="Q362" s="61"/>
      <c r="R362" s="61"/>
      <c r="S362" s="61"/>
      <c r="T362" s="61"/>
      <c r="U362" s="61"/>
      <c r="V362" s="61"/>
      <c r="W362" s="61"/>
      <c r="X362" s="61"/>
      <c r="Y362" s="61"/>
      <c r="Z362" s="61"/>
      <c r="AA362" s="61"/>
      <c r="AB362" s="61"/>
      <c r="AC362" s="61"/>
      <c r="AD362" s="61"/>
      <c r="AE362" s="61"/>
      <c r="AF362" s="61"/>
      <c r="AG362" s="61"/>
      <c r="AH362" s="61"/>
      <c r="AI362" s="61"/>
      <c r="AJ362" s="61"/>
      <c r="AK362" s="61"/>
      <c r="AL362" s="61"/>
      <c r="AM362" s="61"/>
      <c r="AN362" s="61"/>
      <c r="AO362" s="61"/>
      <c r="AP362" s="61"/>
      <c r="AQ362" s="61"/>
      <c r="AR362" s="61"/>
      <c r="AS362" s="61"/>
      <c r="AT362" s="61"/>
      <c r="AU362" s="61"/>
      <c r="AV362" s="61"/>
      <c r="AW362" s="61"/>
      <c r="AX362" s="61"/>
    </row>
    <row r="363" spans="1:50" s="60" customFormat="1" ht="60">
      <c r="A363" s="52">
        <v>24517028</v>
      </c>
      <c r="B363" s="52">
        <v>9</v>
      </c>
      <c r="C363" s="55" t="s">
        <v>2689</v>
      </c>
      <c r="D363" s="52" t="s">
        <v>3375</v>
      </c>
      <c r="E363" s="55" t="s">
        <v>2690</v>
      </c>
      <c r="F363" s="52" t="s">
        <v>3960</v>
      </c>
      <c r="G363" s="52"/>
      <c r="H363" s="52"/>
      <c r="I363" s="1"/>
      <c r="J363" s="61"/>
      <c r="K363" s="61"/>
      <c r="L363" s="61"/>
      <c r="M363" s="61"/>
      <c r="N363" s="61"/>
      <c r="O363" s="61"/>
      <c r="P363" s="61"/>
      <c r="Q363" s="61"/>
      <c r="R363" s="61"/>
      <c r="S363" s="61"/>
      <c r="T363" s="61"/>
      <c r="U363" s="61"/>
      <c r="V363" s="61"/>
      <c r="W363" s="61"/>
      <c r="X363" s="61"/>
      <c r="Y363" s="61"/>
      <c r="Z363" s="61"/>
      <c r="AA363" s="61"/>
      <c r="AB363" s="61"/>
      <c r="AC363" s="61"/>
      <c r="AD363" s="61"/>
      <c r="AE363" s="61"/>
      <c r="AF363" s="61"/>
      <c r="AG363" s="61"/>
      <c r="AH363" s="61"/>
      <c r="AI363" s="61"/>
      <c r="AJ363" s="61"/>
      <c r="AK363" s="61"/>
      <c r="AL363" s="61"/>
      <c r="AM363" s="61"/>
      <c r="AN363" s="61"/>
      <c r="AO363" s="61"/>
      <c r="AP363" s="61"/>
      <c r="AQ363" s="61"/>
      <c r="AR363" s="61"/>
      <c r="AS363" s="61"/>
      <c r="AT363" s="61"/>
      <c r="AU363" s="61"/>
      <c r="AV363" s="61"/>
      <c r="AW363" s="61"/>
      <c r="AX363" s="61"/>
    </row>
    <row r="364" spans="1:50" s="60" customFormat="1" ht="90">
      <c r="A364" s="52">
        <v>24517028</v>
      </c>
      <c r="B364" s="52">
        <v>10</v>
      </c>
      <c r="C364" s="55" t="s">
        <v>2691</v>
      </c>
      <c r="D364" s="52" t="s">
        <v>3911</v>
      </c>
      <c r="E364" s="55"/>
      <c r="F364" s="54"/>
      <c r="G364" s="52"/>
      <c r="H364" s="52"/>
      <c r="I364" s="1"/>
      <c r="J364" s="61"/>
      <c r="K364" s="61"/>
      <c r="L364" s="61"/>
      <c r="M364" s="61"/>
      <c r="N364" s="61"/>
      <c r="O364" s="61"/>
      <c r="P364" s="61"/>
      <c r="Q364" s="61"/>
      <c r="R364" s="61"/>
      <c r="S364" s="61"/>
      <c r="T364" s="61"/>
      <c r="U364" s="61"/>
      <c r="V364" s="61"/>
      <c r="W364" s="61"/>
      <c r="X364" s="61"/>
      <c r="Y364" s="61"/>
      <c r="Z364" s="61"/>
      <c r="AA364" s="61"/>
      <c r="AB364" s="61"/>
      <c r="AC364" s="61"/>
      <c r="AD364" s="61"/>
      <c r="AE364" s="61"/>
      <c r="AF364" s="61"/>
      <c r="AG364" s="61"/>
      <c r="AH364" s="61"/>
      <c r="AI364" s="61"/>
      <c r="AJ364" s="61"/>
      <c r="AK364" s="61"/>
      <c r="AL364" s="61"/>
      <c r="AM364" s="61"/>
      <c r="AN364" s="61"/>
      <c r="AO364" s="61"/>
      <c r="AP364" s="61"/>
      <c r="AQ364" s="61"/>
      <c r="AR364" s="61"/>
      <c r="AS364" s="61"/>
      <c r="AT364" s="61"/>
      <c r="AU364" s="61"/>
      <c r="AV364" s="61"/>
      <c r="AW364" s="61"/>
      <c r="AX364" s="61"/>
    </row>
    <row r="365" spans="1:50" s="60" customFormat="1" ht="45">
      <c r="A365" s="52">
        <v>2837105</v>
      </c>
      <c r="B365" s="52">
        <v>1</v>
      </c>
      <c r="C365" s="55" t="s">
        <v>2692</v>
      </c>
      <c r="D365" s="52" t="s">
        <v>3446</v>
      </c>
      <c r="E365" s="55"/>
      <c r="F365" s="54"/>
      <c r="G365" s="52"/>
      <c r="H365" s="52"/>
      <c r="I365" s="1"/>
      <c r="J365" s="61"/>
      <c r="K365" s="61"/>
      <c r="L365" s="61"/>
      <c r="M365" s="61"/>
      <c r="N365" s="61"/>
      <c r="O365" s="61"/>
      <c r="P365" s="61"/>
      <c r="Q365" s="61"/>
      <c r="R365" s="61"/>
      <c r="S365" s="61"/>
      <c r="T365" s="61"/>
      <c r="U365" s="61"/>
      <c r="V365" s="61"/>
      <c r="W365" s="61"/>
      <c r="X365" s="61"/>
      <c r="Y365" s="61"/>
      <c r="Z365" s="61"/>
      <c r="AA365" s="61"/>
      <c r="AB365" s="61"/>
      <c r="AC365" s="61"/>
      <c r="AD365" s="61"/>
      <c r="AE365" s="61"/>
      <c r="AF365" s="61"/>
      <c r="AG365" s="61"/>
      <c r="AH365" s="61"/>
      <c r="AI365" s="61"/>
      <c r="AJ365" s="61"/>
      <c r="AK365" s="61"/>
      <c r="AL365" s="61"/>
      <c r="AM365" s="61"/>
      <c r="AN365" s="61"/>
      <c r="AO365" s="61"/>
      <c r="AP365" s="61"/>
      <c r="AQ365" s="61"/>
      <c r="AR365" s="61"/>
      <c r="AS365" s="61"/>
      <c r="AT365" s="61"/>
      <c r="AU365" s="61"/>
      <c r="AV365" s="61"/>
      <c r="AW365" s="61"/>
      <c r="AX365" s="61"/>
    </row>
    <row r="366" spans="1:50" s="60" customFormat="1" ht="165">
      <c r="A366" s="52">
        <v>2837105</v>
      </c>
      <c r="B366" s="52">
        <v>2</v>
      </c>
      <c r="C366" s="55" t="s">
        <v>2693</v>
      </c>
      <c r="D366" s="52" t="s">
        <v>3912</v>
      </c>
      <c r="E366" s="55"/>
      <c r="F366" s="54"/>
      <c r="G366" s="52"/>
      <c r="H366" s="52"/>
      <c r="I366" s="1"/>
      <c r="J366" s="61"/>
      <c r="K366" s="61"/>
      <c r="L366" s="61"/>
      <c r="M366" s="61"/>
      <c r="N366" s="61"/>
      <c r="O366" s="61"/>
      <c r="P366" s="61"/>
      <c r="Q366" s="61"/>
      <c r="R366" s="61"/>
      <c r="S366" s="61"/>
      <c r="T366" s="61"/>
      <c r="U366" s="61"/>
      <c r="V366" s="61"/>
      <c r="W366" s="61"/>
      <c r="X366" s="61"/>
      <c r="Y366" s="61"/>
      <c r="Z366" s="61"/>
      <c r="AA366" s="61"/>
      <c r="AB366" s="61"/>
      <c r="AC366" s="61"/>
      <c r="AD366" s="61"/>
      <c r="AE366" s="61"/>
      <c r="AF366" s="61"/>
      <c r="AG366" s="61"/>
      <c r="AH366" s="61"/>
      <c r="AI366" s="61"/>
      <c r="AJ366" s="61"/>
      <c r="AK366" s="61"/>
      <c r="AL366" s="61"/>
      <c r="AM366" s="61"/>
      <c r="AN366" s="61"/>
      <c r="AO366" s="61"/>
      <c r="AP366" s="61"/>
      <c r="AQ366" s="61"/>
      <c r="AR366" s="61"/>
      <c r="AS366" s="61"/>
      <c r="AT366" s="61"/>
      <c r="AU366" s="61"/>
      <c r="AV366" s="61"/>
      <c r="AW366" s="61"/>
      <c r="AX366" s="61"/>
    </row>
    <row r="367" spans="1:50" s="60" customFormat="1" ht="60">
      <c r="A367" s="52">
        <v>2837105</v>
      </c>
      <c r="B367" s="52">
        <v>3</v>
      </c>
      <c r="C367" s="55" t="s">
        <v>2694</v>
      </c>
      <c r="D367" s="52" t="s">
        <v>3659</v>
      </c>
      <c r="E367" s="55"/>
      <c r="F367" s="54"/>
      <c r="G367" s="52"/>
      <c r="H367" s="52"/>
      <c r="I367" s="1"/>
      <c r="J367" s="61"/>
      <c r="K367" s="61"/>
      <c r="L367" s="61"/>
      <c r="M367" s="61"/>
      <c r="N367" s="61"/>
      <c r="O367" s="61"/>
      <c r="P367" s="61"/>
      <c r="Q367" s="61"/>
      <c r="R367" s="61"/>
      <c r="S367" s="61"/>
      <c r="T367" s="61"/>
      <c r="U367" s="61"/>
      <c r="V367" s="61"/>
      <c r="W367" s="61"/>
      <c r="X367" s="61"/>
      <c r="Y367" s="61"/>
      <c r="Z367" s="61"/>
      <c r="AA367" s="61"/>
      <c r="AB367" s="61"/>
      <c r="AC367" s="61"/>
      <c r="AD367" s="61"/>
      <c r="AE367" s="61"/>
      <c r="AF367" s="61"/>
      <c r="AG367" s="61"/>
      <c r="AH367" s="61"/>
      <c r="AI367" s="61"/>
      <c r="AJ367" s="61"/>
      <c r="AK367" s="61"/>
      <c r="AL367" s="61"/>
      <c r="AM367" s="61"/>
      <c r="AN367" s="61"/>
      <c r="AO367" s="61"/>
      <c r="AP367" s="61"/>
      <c r="AQ367" s="61"/>
      <c r="AR367" s="61"/>
      <c r="AS367" s="61"/>
      <c r="AT367" s="61"/>
      <c r="AU367" s="61"/>
      <c r="AV367" s="61"/>
      <c r="AW367" s="61"/>
      <c r="AX367" s="61"/>
    </row>
    <row r="368" spans="1:50" ht="45">
      <c r="A368" s="52">
        <v>2837105</v>
      </c>
      <c r="B368" s="52">
        <v>4</v>
      </c>
      <c r="C368" s="55" t="s">
        <v>2695</v>
      </c>
      <c r="D368" s="52">
        <v>11</v>
      </c>
    </row>
    <row r="369" spans="1:8" ht="90">
      <c r="A369" s="52">
        <v>2837105</v>
      </c>
      <c r="B369" s="52">
        <v>5</v>
      </c>
      <c r="C369" s="55" t="s">
        <v>2696</v>
      </c>
      <c r="D369" s="52" t="s">
        <v>3327</v>
      </c>
    </row>
    <row r="370" spans="1:8" ht="180">
      <c r="A370" s="52">
        <v>2837105</v>
      </c>
      <c r="B370" s="52">
        <v>6</v>
      </c>
      <c r="C370" s="55" t="s">
        <v>2697</v>
      </c>
      <c r="D370" s="52" t="s">
        <v>3659</v>
      </c>
    </row>
    <row r="371" spans="1:8" ht="180">
      <c r="A371" s="52">
        <v>2837105</v>
      </c>
      <c r="B371" s="52">
        <v>7</v>
      </c>
      <c r="C371" s="55" t="s">
        <v>2698</v>
      </c>
      <c r="D371" s="52" t="s">
        <v>3936</v>
      </c>
    </row>
    <row r="372" spans="1:8" ht="105">
      <c r="A372" s="52">
        <v>2837105</v>
      </c>
      <c r="B372" s="52">
        <v>8</v>
      </c>
      <c r="C372" s="55" t="s">
        <v>2699</v>
      </c>
      <c r="D372" s="52" t="s">
        <v>3559</v>
      </c>
    </row>
    <row r="373" spans="1:8" ht="90">
      <c r="A373" s="52">
        <v>2837105</v>
      </c>
      <c r="B373" s="52">
        <v>9</v>
      </c>
      <c r="C373" s="55" t="s">
        <v>2700</v>
      </c>
      <c r="D373" s="52" t="s">
        <v>3931</v>
      </c>
    </row>
    <row r="374" spans="1:8" ht="45">
      <c r="A374" s="52">
        <v>3954936</v>
      </c>
      <c r="B374" s="52">
        <v>1</v>
      </c>
      <c r="C374" s="55" t="s">
        <v>2701</v>
      </c>
      <c r="D374" s="52" t="s">
        <v>3369</v>
      </c>
    </row>
    <row r="375" spans="1:8" ht="150">
      <c r="A375" s="52">
        <v>3954936</v>
      </c>
      <c r="B375" s="52">
        <v>2</v>
      </c>
      <c r="C375" s="55" t="s">
        <v>2702</v>
      </c>
      <c r="D375" s="52" t="s">
        <v>3326</v>
      </c>
    </row>
    <row r="376" spans="1:8" ht="75">
      <c r="A376" s="52">
        <v>3954936</v>
      </c>
      <c r="B376" s="52">
        <v>3</v>
      </c>
      <c r="C376" s="55" t="s">
        <v>2703</v>
      </c>
      <c r="D376" s="52" t="s">
        <v>3341</v>
      </c>
    </row>
    <row r="377" spans="1:8" ht="165">
      <c r="A377" s="52">
        <v>3954936</v>
      </c>
      <c r="B377" s="52">
        <v>4</v>
      </c>
      <c r="C377" s="55" t="s">
        <v>2704</v>
      </c>
      <c r="D377" s="52" t="s">
        <v>3338</v>
      </c>
    </row>
    <row r="378" spans="1:8" ht="180">
      <c r="A378" s="52">
        <v>3954936</v>
      </c>
      <c r="B378" s="52">
        <v>5</v>
      </c>
      <c r="C378" s="55" t="s">
        <v>2705</v>
      </c>
      <c r="D378" s="52" t="s">
        <v>3937</v>
      </c>
      <c r="E378" s="55" t="s">
        <v>2706</v>
      </c>
      <c r="F378" s="52" t="s">
        <v>3961</v>
      </c>
      <c r="G378" s="55" t="s">
        <v>2707</v>
      </c>
      <c r="H378" s="52" t="s">
        <v>3967</v>
      </c>
    </row>
    <row r="379" spans="1:8" ht="30">
      <c r="A379" s="52">
        <v>3954936</v>
      </c>
      <c r="B379" s="52">
        <v>6</v>
      </c>
      <c r="C379" s="55" t="s">
        <v>2708</v>
      </c>
      <c r="D379" s="52" t="s">
        <v>3938</v>
      </c>
    </row>
    <row r="380" spans="1:8" ht="90">
      <c r="A380" s="52">
        <v>3954936</v>
      </c>
      <c r="B380" s="52">
        <v>7</v>
      </c>
      <c r="C380" s="55" t="s">
        <v>2709</v>
      </c>
      <c r="D380" s="52" t="s">
        <v>3539</v>
      </c>
    </row>
    <row r="381" spans="1:8" ht="60">
      <c r="A381" s="52">
        <v>3954936</v>
      </c>
      <c r="B381" s="52">
        <v>8</v>
      </c>
      <c r="C381" s="55" t="s">
        <v>2710</v>
      </c>
      <c r="D381" s="52" t="s">
        <v>3547</v>
      </c>
    </row>
    <row r="382" spans="1:8" ht="45">
      <c r="A382" s="52">
        <v>3954936</v>
      </c>
      <c r="B382" s="52">
        <v>9</v>
      </c>
      <c r="C382" s="55" t="s">
        <v>2711</v>
      </c>
      <c r="D382" s="52" t="s">
        <v>3364</v>
      </c>
    </row>
    <row r="383" spans="1:8" ht="60">
      <c r="A383" s="52">
        <v>3954936</v>
      </c>
      <c r="B383" s="52">
        <v>10</v>
      </c>
      <c r="C383" s="55" t="s">
        <v>2712</v>
      </c>
      <c r="D383" s="52" t="s">
        <v>3911</v>
      </c>
    </row>
    <row r="384" spans="1:8" ht="90">
      <c r="A384" s="52">
        <v>3954936</v>
      </c>
      <c r="B384" s="52">
        <v>11</v>
      </c>
      <c r="C384" s="55" t="s">
        <v>2713</v>
      </c>
      <c r="D384" s="52" t="s">
        <v>3359</v>
      </c>
    </row>
    <row r="385" spans="1:50" ht="60">
      <c r="A385" s="52">
        <v>3954936</v>
      </c>
      <c r="B385" s="52">
        <v>12</v>
      </c>
      <c r="C385" s="55" t="s">
        <v>2714</v>
      </c>
      <c r="D385" s="52" t="s">
        <v>3570</v>
      </c>
      <c r="E385" s="55" t="s">
        <v>2715</v>
      </c>
      <c r="F385" s="54" t="s">
        <v>3962</v>
      </c>
    </row>
    <row r="386" spans="1:50" ht="105">
      <c r="A386" s="52">
        <v>6140699</v>
      </c>
      <c r="B386" s="52">
        <v>1</v>
      </c>
      <c r="C386" s="55" t="s">
        <v>2716</v>
      </c>
      <c r="D386" s="52" t="s">
        <v>3446</v>
      </c>
    </row>
    <row r="387" spans="1:50" ht="90">
      <c r="A387" s="52">
        <v>6140699</v>
      </c>
      <c r="B387" s="52">
        <v>2</v>
      </c>
      <c r="C387" s="55" t="s">
        <v>2717</v>
      </c>
      <c r="D387" s="52" t="s">
        <v>3326</v>
      </c>
    </row>
    <row r="388" spans="1:50" ht="45">
      <c r="A388" s="52">
        <v>6140699</v>
      </c>
      <c r="B388" s="52">
        <v>3</v>
      </c>
      <c r="C388" s="55" t="s">
        <v>2718</v>
      </c>
      <c r="D388" s="52" t="s">
        <v>3332</v>
      </c>
    </row>
    <row r="389" spans="1:50" ht="90">
      <c r="A389" s="52">
        <v>6140699</v>
      </c>
      <c r="B389" s="52">
        <v>4</v>
      </c>
      <c r="C389" s="55" t="s">
        <v>2719</v>
      </c>
      <c r="D389" s="52" t="s">
        <v>3364</v>
      </c>
      <c r="E389" s="55" t="s">
        <v>2720</v>
      </c>
      <c r="F389" s="52" t="s">
        <v>3455</v>
      </c>
    </row>
    <row r="390" spans="1:50" ht="75">
      <c r="A390" s="52">
        <v>6140699</v>
      </c>
      <c r="B390" s="52">
        <v>5</v>
      </c>
      <c r="C390" s="55" t="s">
        <v>2721</v>
      </c>
      <c r="D390" s="52" t="s">
        <v>3554</v>
      </c>
    </row>
    <row r="391" spans="1:50" ht="90">
      <c r="A391" s="52">
        <v>6140699</v>
      </c>
      <c r="B391" s="52">
        <v>6</v>
      </c>
      <c r="C391" s="55" t="s">
        <v>2722</v>
      </c>
      <c r="D391" s="52" t="s">
        <v>3939</v>
      </c>
    </row>
    <row r="392" spans="1:50" ht="120">
      <c r="A392" s="52">
        <v>6140699</v>
      </c>
      <c r="B392" s="52">
        <v>7</v>
      </c>
      <c r="C392" s="55" t="s">
        <v>2723</v>
      </c>
      <c r="D392" s="52" t="s">
        <v>3379</v>
      </c>
    </row>
    <row r="393" spans="1:50" ht="75">
      <c r="A393" s="52">
        <v>6140699</v>
      </c>
      <c r="B393" s="52">
        <v>8</v>
      </c>
      <c r="C393" s="55" t="s">
        <v>2724</v>
      </c>
      <c r="D393" s="52" t="s">
        <v>3600</v>
      </c>
    </row>
    <row r="394" spans="1:50" ht="75">
      <c r="A394" s="52">
        <v>6140699</v>
      </c>
      <c r="B394" s="52">
        <v>9</v>
      </c>
      <c r="C394" s="55" t="s">
        <v>2725</v>
      </c>
      <c r="D394" s="52" t="s">
        <v>3940</v>
      </c>
    </row>
    <row r="395" spans="1:50" ht="135">
      <c r="A395" s="52">
        <v>6140699</v>
      </c>
      <c r="B395" s="52">
        <v>10</v>
      </c>
      <c r="C395" s="55" t="s">
        <v>2726</v>
      </c>
      <c r="D395" s="52" t="s">
        <v>3446</v>
      </c>
      <c r="E395" s="55" t="s">
        <v>2727</v>
      </c>
      <c r="F395" s="52" t="s">
        <v>3963</v>
      </c>
    </row>
    <row r="396" spans="1:50" ht="90">
      <c r="A396" s="52">
        <v>8562295</v>
      </c>
      <c r="B396" s="52">
        <v>1</v>
      </c>
      <c r="C396" s="55" t="s">
        <v>2728</v>
      </c>
      <c r="D396" s="52" t="s">
        <v>3369</v>
      </c>
    </row>
    <row r="397" spans="1:50" ht="120">
      <c r="A397" s="52">
        <v>8562295</v>
      </c>
      <c r="B397" s="52">
        <v>3</v>
      </c>
      <c r="C397" s="55" t="s">
        <v>2729</v>
      </c>
      <c r="D397" s="52" t="s">
        <v>3326</v>
      </c>
    </row>
    <row r="398" spans="1:50" ht="75">
      <c r="A398" s="52">
        <v>8562295</v>
      </c>
      <c r="B398" s="52">
        <v>4</v>
      </c>
      <c r="C398" s="55" t="s">
        <v>2730</v>
      </c>
      <c r="D398" s="52" t="s">
        <v>3910</v>
      </c>
    </row>
    <row r="399" spans="1:50" ht="105">
      <c r="A399" s="52">
        <v>8562295</v>
      </c>
      <c r="B399" s="52">
        <v>6</v>
      </c>
      <c r="C399" s="55" t="s">
        <v>2731</v>
      </c>
      <c r="D399" s="52" t="s">
        <v>3338</v>
      </c>
    </row>
    <row r="400" spans="1:50" s="60" customFormat="1" ht="45">
      <c r="A400" s="52">
        <v>8562295</v>
      </c>
      <c r="B400" s="52">
        <v>7</v>
      </c>
      <c r="C400" s="55" t="s">
        <v>2732</v>
      </c>
      <c r="D400" s="52" t="s">
        <v>3368</v>
      </c>
      <c r="E400" s="55"/>
      <c r="F400" s="54"/>
      <c r="G400" s="52"/>
      <c r="H400" s="52"/>
      <c r="I400" s="1"/>
      <c r="J400" s="61"/>
      <c r="K400" s="61"/>
      <c r="L400" s="61"/>
      <c r="M400" s="61"/>
      <c r="N400" s="61"/>
      <c r="O400" s="61"/>
      <c r="P400" s="61"/>
      <c r="Q400" s="61"/>
      <c r="R400" s="61"/>
      <c r="S400" s="61"/>
      <c r="T400" s="61"/>
      <c r="U400" s="61"/>
      <c r="V400" s="61"/>
      <c r="W400" s="61"/>
      <c r="X400" s="61"/>
      <c r="Y400" s="61"/>
      <c r="Z400" s="61"/>
      <c r="AA400" s="61"/>
      <c r="AB400" s="61"/>
      <c r="AC400" s="61"/>
      <c r="AD400" s="61"/>
      <c r="AE400" s="61"/>
      <c r="AF400" s="61"/>
      <c r="AG400" s="61"/>
      <c r="AH400" s="61"/>
      <c r="AI400" s="61"/>
      <c r="AJ400" s="61"/>
      <c r="AK400" s="61"/>
      <c r="AL400" s="61"/>
      <c r="AM400" s="61"/>
      <c r="AN400" s="61"/>
      <c r="AO400" s="61"/>
      <c r="AP400" s="61"/>
      <c r="AQ400" s="61"/>
      <c r="AR400" s="61"/>
      <c r="AS400" s="61"/>
      <c r="AT400" s="61"/>
      <c r="AU400" s="61"/>
      <c r="AV400" s="61"/>
      <c r="AW400" s="61"/>
      <c r="AX400" s="61"/>
    </row>
    <row r="401" spans="1:50" s="60" customFormat="1" ht="120">
      <c r="A401" s="52">
        <v>8562295</v>
      </c>
      <c r="B401" s="52">
        <v>9</v>
      </c>
      <c r="C401" s="55" t="s">
        <v>2733</v>
      </c>
      <c r="D401" s="52" t="s">
        <v>3333</v>
      </c>
      <c r="E401" s="55"/>
      <c r="F401" s="54"/>
      <c r="G401" s="52"/>
      <c r="H401" s="52"/>
      <c r="I401" s="1"/>
      <c r="J401" s="61"/>
      <c r="K401" s="61"/>
      <c r="L401" s="61"/>
      <c r="M401" s="61"/>
      <c r="N401" s="61"/>
      <c r="O401" s="61"/>
      <c r="P401" s="61"/>
      <c r="Q401" s="61"/>
      <c r="R401" s="61"/>
      <c r="S401" s="61"/>
      <c r="T401" s="61"/>
      <c r="U401" s="61"/>
      <c r="V401" s="61"/>
      <c r="W401" s="61"/>
      <c r="X401" s="61"/>
      <c r="Y401" s="61"/>
      <c r="Z401" s="61"/>
      <c r="AA401" s="61"/>
      <c r="AB401" s="61"/>
      <c r="AC401" s="61"/>
      <c r="AD401" s="61"/>
      <c r="AE401" s="61"/>
      <c r="AF401" s="61"/>
      <c r="AG401" s="61"/>
      <c r="AH401" s="61"/>
      <c r="AI401" s="61"/>
      <c r="AJ401" s="61"/>
      <c r="AK401" s="61"/>
      <c r="AL401" s="61"/>
      <c r="AM401" s="61"/>
      <c r="AN401" s="61"/>
      <c r="AO401" s="61"/>
      <c r="AP401" s="61"/>
      <c r="AQ401" s="61"/>
      <c r="AR401" s="61"/>
      <c r="AS401" s="61"/>
      <c r="AT401" s="61"/>
      <c r="AU401" s="61"/>
      <c r="AV401" s="61"/>
      <c r="AW401" s="61"/>
      <c r="AX401" s="61"/>
    </row>
    <row r="402" spans="1:50" s="60" customFormat="1" ht="75">
      <c r="A402" s="52">
        <v>8562295</v>
      </c>
      <c r="B402" s="52">
        <v>10</v>
      </c>
      <c r="C402" s="55" t="s">
        <v>2734</v>
      </c>
      <c r="D402" s="52" t="s">
        <v>3333</v>
      </c>
      <c r="E402" s="55"/>
      <c r="F402" s="54"/>
      <c r="G402" s="52"/>
      <c r="H402" s="52"/>
      <c r="I402" s="1"/>
      <c r="J402" s="61"/>
      <c r="K402" s="61"/>
      <c r="L402" s="61"/>
      <c r="M402" s="61"/>
      <c r="N402" s="61"/>
      <c r="O402" s="61"/>
      <c r="P402" s="61"/>
      <c r="Q402" s="61"/>
      <c r="R402" s="61"/>
      <c r="S402" s="61"/>
      <c r="T402" s="61"/>
      <c r="U402" s="61"/>
      <c r="V402" s="61"/>
      <c r="W402" s="61"/>
      <c r="X402" s="61"/>
      <c r="Y402" s="61"/>
      <c r="Z402" s="61"/>
      <c r="AA402" s="61"/>
      <c r="AB402" s="61"/>
      <c r="AC402" s="61"/>
      <c r="AD402" s="61"/>
      <c r="AE402" s="61"/>
      <c r="AF402" s="61"/>
      <c r="AG402" s="61"/>
      <c r="AH402" s="61"/>
      <c r="AI402" s="61"/>
      <c r="AJ402" s="61"/>
      <c r="AK402" s="61"/>
      <c r="AL402" s="61"/>
      <c r="AM402" s="61"/>
      <c r="AN402" s="61"/>
      <c r="AO402" s="61"/>
      <c r="AP402" s="61"/>
      <c r="AQ402" s="61"/>
      <c r="AR402" s="61"/>
      <c r="AS402" s="61"/>
      <c r="AT402" s="61"/>
      <c r="AU402" s="61"/>
      <c r="AV402" s="61"/>
      <c r="AW402" s="61"/>
      <c r="AX402" s="61"/>
    </row>
    <row r="403" spans="1:50" s="60" customFormat="1" ht="105">
      <c r="A403" s="52">
        <v>8562295</v>
      </c>
      <c r="B403" s="52">
        <v>12</v>
      </c>
      <c r="C403" s="55" t="s">
        <v>2735</v>
      </c>
      <c r="D403" s="52" t="s">
        <v>3338</v>
      </c>
      <c r="E403" s="55"/>
      <c r="F403" s="54"/>
      <c r="G403" s="52"/>
      <c r="H403" s="52"/>
      <c r="I403" s="1"/>
      <c r="J403" s="61"/>
      <c r="K403" s="61"/>
      <c r="L403" s="61"/>
      <c r="M403" s="61"/>
      <c r="N403" s="61"/>
      <c r="O403" s="61"/>
      <c r="P403" s="61"/>
      <c r="Q403" s="61"/>
      <c r="R403" s="61"/>
      <c r="S403" s="61"/>
      <c r="T403" s="61"/>
      <c r="U403" s="61"/>
      <c r="V403" s="61"/>
      <c r="W403" s="61"/>
      <c r="X403" s="61"/>
      <c r="Y403" s="61"/>
      <c r="Z403" s="61"/>
      <c r="AA403" s="61"/>
      <c r="AB403" s="61"/>
      <c r="AC403" s="61"/>
      <c r="AD403" s="61"/>
      <c r="AE403" s="61"/>
      <c r="AF403" s="61"/>
      <c r="AG403" s="61"/>
      <c r="AH403" s="61"/>
      <c r="AI403" s="61"/>
      <c r="AJ403" s="61"/>
      <c r="AK403" s="61"/>
      <c r="AL403" s="61"/>
      <c r="AM403" s="61"/>
      <c r="AN403" s="61"/>
      <c r="AO403" s="61"/>
      <c r="AP403" s="61"/>
      <c r="AQ403" s="61"/>
      <c r="AR403" s="61"/>
      <c r="AS403" s="61"/>
      <c r="AT403" s="61"/>
      <c r="AU403" s="61"/>
      <c r="AV403" s="61"/>
      <c r="AW403" s="61"/>
      <c r="AX403" s="61"/>
    </row>
    <row r="404" spans="1:50" s="60" customFormat="1" ht="120">
      <c r="A404" s="52">
        <v>8562295</v>
      </c>
      <c r="B404" s="52">
        <v>13</v>
      </c>
      <c r="C404" s="55" t="s">
        <v>2736</v>
      </c>
      <c r="D404" s="52" t="s">
        <v>3338</v>
      </c>
      <c r="E404" s="55"/>
      <c r="F404" s="54"/>
      <c r="G404" s="52"/>
      <c r="H404" s="52"/>
      <c r="I404" s="1"/>
      <c r="J404" s="61"/>
      <c r="K404" s="61"/>
      <c r="L404" s="61"/>
      <c r="M404" s="61"/>
      <c r="N404" s="61"/>
      <c r="O404" s="61"/>
      <c r="P404" s="61"/>
      <c r="Q404" s="61"/>
      <c r="R404" s="61"/>
      <c r="S404" s="61"/>
      <c r="T404" s="61"/>
      <c r="U404" s="61"/>
      <c r="V404" s="61"/>
      <c r="W404" s="61"/>
      <c r="X404" s="61"/>
      <c r="Y404" s="61"/>
      <c r="Z404" s="61"/>
      <c r="AA404" s="61"/>
      <c r="AB404" s="61"/>
      <c r="AC404" s="61"/>
      <c r="AD404" s="61"/>
      <c r="AE404" s="61"/>
      <c r="AF404" s="61"/>
      <c r="AG404" s="61"/>
      <c r="AH404" s="61"/>
      <c r="AI404" s="61"/>
      <c r="AJ404" s="61"/>
      <c r="AK404" s="61"/>
      <c r="AL404" s="61"/>
      <c r="AM404" s="61"/>
      <c r="AN404" s="61"/>
      <c r="AO404" s="61"/>
      <c r="AP404" s="61"/>
      <c r="AQ404" s="61"/>
      <c r="AR404" s="61"/>
      <c r="AS404" s="61"/>
      <c r="AT404" s="61"/>
      <c r="AU404" s="61"/>
      <c r="AV404" s="61"/>
      <c r="AW404" s="61"/>
      <c r="AX404" s="61"/>
    </row>
    <row r="405" spans="1:50" s="60" customFormat="1" ht="75">
      <c r="A405" s="52">
        <v>8930779</v>
      </c>
      <c r="B405" s="52">
        <v>1</v>
      </c>
      <c r="C405" s="55" t="s">
        <v>2737</v>
      </c>
      <c r="D405" s="52" t="s">
        <v>3375</v>
      </c>
      <c r="E405" s="55"/>
      <c r="F405" s="54"/>
      <c r="G405" s="52"/>
      <c r="H405" s="52"/>
      <c r="I405" s="1"/>
      <c r="J405" s="61"/>
      <c r="K405" s="61"/>
      <c r="L405" s="61"/>
      <c r="M405" s="61"/>
      <c r="N405" s="61"/>
      <c r="O405" s="61"/>
      <c r="P405" s="61"/>
      <c r="Q405" s="61"/>
      <c r="R405" s="61"/>
      <c r="S405" s="61"/>
      <c r="T405" s="61"/>
      <c r="U405" s="61"/>
      <c r="V405" s="61"/>
      <c r="W405" s="61"/>
      <c r="X405" s="61"/>
      <c r="Y405" s="61"/>
      <c r="Z405" s="61"/>
      <c r="AA405" s="61"/>
      <c r="AB405" s="61"/>
      <c r="AC405" s="61"/>
      <c r="AD405" s="61"/>
      <c r="AE405" s="61"/>
      <c r="AF405" s="61"/>
      <c r="AG405" s="61"/>
      <c r="AH405" s="61"/>
      <c r="AI405" s="61"/>
      <c r="AJ405" s="61"/>
      <c r="AK405" s="61"/>
      <c r="AL405" s="61"/>
      <c r="AM405" s="61"/>
      <c r="AN405" s="61"/>
      <c r="AO405" s="61"/>
      <c r="AP405" s="61"/>
      <c r="AQ405" s="61"/>
      <c r="AR405" s="61"/>
      <c r="AS405" s="61"/>
      <c r="AT405" s="61"/>
      <c r="AU405" s="61"/>
      <c r="AV405" s="61"/>
      <c r="AW405" s="61"/>
      <c r="AX405" s="61"/>
    </row>
    <row r="406" spans="1:50" s="60" customFormat="1" ht="180">
      <c r="A406" s="52">
        <v>8930779</v>
      </c>
      <c r="B406" s="52">
        <v>2</v>
      </c>
      <c r="C406" s="55" t="s">
        <v>2738</v>
      </c>
      <c r="D406" s="52" t="s">
        <v>3374</v>
      </c>
      <c r="E406" s="55"/>
      <c r="F406" s="54"/>
      <c r="G406" s="52"/>
      <c r="H406" s="52"/>
      <c r="I406" s="1"/>
      <c r="J406" s="61"/>
      <c r="K406" s="61"/>
      <c r="L406" s="61"/>
      <c r="M406" s="61"/>
      <c r="N406" s="61"/>
      <c r="O406" s="61"/>
      <c r="P406" s="61"/>
      <c r="Q406" s="61"/>
      <c r="R406" s="61"/>
      <c r="S406" s="61"/>
      <c r="T406" s="61"/>
      <c r="U406" s="61"/>
      <c r="V406" s="61"/>
      <c r="W406" s="61"/>
      <c r="X406" s="61"/>
      <c r="Y406" s="61"/>
      <c r="Z406" s="61"/>
      <c r="AA406" s="61"/>
      <c r="AB406" s="61"/>
      <c r="AC406" s="61"/>
      <c r="AD406" s="61"/>
      <c r="AE406" s="61"/>
      <c r="AF406" s="61"/>
      <c r="AG406" s="61"/>
      <c r="AH406" s="61"/>
      <c r="AI406" s="61"/>
      <c r="AJ406" s="61"/>
      <c r="AK406" s="61"/>
      <c r="AL406" s="61"/>
      <c r="AM406" s="61"/>
      <c r="AN406" s="61"/>
      <c r="AO406" s="61"/>
      <c r="AP406" s="61"/>
      <c r="AQ406" s="61"/>
      <c r="AR406" s="61"/>
      <c r="AS406" s="61"/>
      <c r="AT406" s="61"/>
      <c r="AU406" s="61"/>
      <c r="AV406" s="61"/>
      <c r="AW406" s="61"/>
      <c r="AX406" s="61"/>
    </row>
    <row r="407" spans="1:50" s="60" customFormat="1" ht="75">
      <c r="A407" s="52">
        <v>8930779</v>
      </c>
      <c r="B407" s="52">
        <v>3</v>
      </c>
      <c r="C407" s="55" t="s">
        <v>2739</v>
      </c>
      <c r="D407" s="52" t="s">
        <v>3649</v>
      </c>
      <c r="E407" s="55"/>
      <c r="F407" s="54"/>
      <c r="G407" s="52"/>
      <c r="H407" s="52"/>
      <c r="I407" s="1"/>
      <c r="J407" s="61"/>
      <c r="K407" s="61"/>
      <c r="L407" s="61"/>
      <c r="M407" s="61"/>
      <c r="N407" s="61"/>
      <c r="O407" s="61"/>
      <c r="P407" s="61"/>
      <c r="Q407" s="61"/>
      <c r="R407" s="61"/>
      <c r="S407" s="61"/>
      <c r="T407" s="61"/>
      <c r="U407" s="61"/>
      <c r="V407" s="61"/>
      <c r="W407" s="61"/>
      <c r="X407" s="61"/>
      <c r="Y407" s="61"/>
      <c r="Z407" s="61"/>
      <c r="AA407" s="61"/>
      <c r="AB407" s="61"/>
      <c r="AC407" s="61"/>
      <c r="AD407" s="61"/>
      <c r="AE407" s="61"/>
      <c r="AF407" s="61"/>
      <c r="AG407" s="61"/>
      <c r="AH407" s="61"/>
      <c r="AI407" s="61"/>
      <c r="AJ407" s="61"/>
      <c r="AK407" s="61"/>
      <c r="AL407" s="61"/>
      <c r="AM407" s="61"/>
      <c r="AN407" s="61"/>
      <c r="AO407" s="61"/>
      <c r="AP407" s="61"/>
      <c r="AQ407" s="61"/>
      <c r="AR407" s="61"/>
      <c r="AS407" s="61"/>
      <c r="AT407" s="61"/>
      <c r="AU407" s="61"/>
      <c r="AV407" s="61"/>
      <c r="AW407" s="61"/>
      <c r="AX407" s="61"/>
    </row>
    <row r="408" spans="1:50" s="60" customFormat="1" ht="105">
      <c r="A408" s="52">
        <v>8930779</v>
      </c>
      <c r="B408" s="52">
        <v>4</v>
      </c>
      <c r="C408" s="55" t="s">
        <v>2740</v>
      </c>
      <c r="D408" s="52" t="s">
        <v>3326</v>
      </c>
      <c r="E408" s="55"/>
      <c r="F408" s="54"/>
      <c r="G408" s="52"/>
      <c r="H408" s="52"/>
      <c r="I408" s="1"/>
      <c r="J408" s="61"/>
      <c r="K408" s="61"/>
      <c r="L408" s="61"/>
      <c r="M408" s="61"/>
      <c r="N408" s="61"/>
      <c r="O408" s="61"/>
      <c r="P408" s="61"/>
      <c r="Q408" s="61"/>
      <c r="R408" s="61"/>
      <c r="S408" s="61"/>
      <c r="T408" s="61"/>
      <c r="U408" s="61"/>
      <c r="V408" s="61"/>
      <c r="W408" s="61"/>
      <c r="X408" s="61"/>
      <c r="Y408" s="61"/>
      <c r="Z408" s="61"/>
      <c r="AA408" s="61"/>
      <c r="AB408" s="61"/>
      <c r="AC408" s="61"/>
      <c r="AD408" s="61"/>
      <c r="AE408" s="61"/>
      <c r="AF408" s="61"/>
      <c r="AG408" s="61"/>
      <c r="AH408" s="61"/>
      <c r="AI408" s="61"/>
      <c r="AJ408" s="61"/>
      <c r="AK408" s="61"/>
      <c r="AL408" s="61"/>
      <c r="AM408" s="61"/>
      <c r="AN408" s="61"/>
      <c r="AO408" s="61"/>
      <c r="AP408" s="61"/>
      <c r="AQ408" s="61"/>
      <c r="AR408" s="61"/>
      <c r="AS408" s="61"/>
      <c r="AT408" s="61"/>
      <c r="AU408" s="61"/>
      <c r="AV408" s="61"/>
      <c r="AW408" s="61"/>
      <c r="AX408" s="61"/>
    </row>
    <row r="409" spans="1:50" s="60" customFormat="1" ht="150">
      <c r="A409" s="52">
        <v>8930779</v>
      </c>
      <c r="B409" s="52">
        <v>5</v>
      </c>
      <c r="C409" s="55" t="s">
        <v>2741</v>
      </c>
      <c r="D409" s="52" t="s">
        <v>3556</v>
      </c>
      <c r="E409" s="55"/>
      <c r="F409" s="54"/>
      <c r="G409" s="52"/>
      <c r="H409" s="52"/>
      <c r="I409" s="1"/>
      <c r="J409" s="61"/>
      <c r="K409" s="61"/>
      <c r="L409" s="61"/>
      <c r="M409" s="61"/>
      <c r="N409" s="61"/>
      <c r="O409" s="61"/>
      <c r="P409" s="61"/>
      <c r="Q409" s="61"/>
      <c r="R409" s="61"/>
      <c r="S409" s="61"/>
      <c r="T409" s="61"/>
      <c r="U409" s="61"/>
      <c r="V409" s="61"/>
      <c r="W409" s="61"/>
      <c r="X409" s="61"/>
      <c r="Y409" s="61"/>
      <c r="Z409" s="61"/>
      <c r="AA409" s="61"/>
      <c r="AB409" s="61"/>
      <c r="AC409" s="61"/>
      <c r="AD409" s="61"/>
      <c r="AE409" s="61"/>
      <c r="AF409" s="61"/>
      <c r="AG409" s="61"/>
      <c r="AH409" s="61"/>
      <c r="AI409" s="61"/>
      <c r="AJ409" s="61"/>
      <c r="AK409" s="61"/>
      <c r="AL409" s="61"/>
      <c r="AM409" s="61"/>
      <c r="AN409" s="61"/>
      <c r="AO409" s="61"/>
      <c r="AP409" s="61"/>
      <c r="AQ409" s="61"/>
      <c r="AR409" s="61"/>
      <c r="AS409" s="61"/>
      <c r="AT409" s="61"/>
      <c r="AU409" s="61"/>
      <c r="AV409" s="61"/>
      <c r="AW409" s="61"/>
      <c r="AX409" s="61"/>
    </row>
    <row r="410" spans="1:50" s="60" customFormat="1" ht="105">
      <c r="A410" s="52">
        <v>8930779</v>
      </c>
      <c r="B410" s="52">
        <v>6</v>
      </c>
      <c r="C410" s="55" t="s">
        <v>2742</v>
      </c>
      <c r="D410" s="52" t="s">
        <v>3543</v>
      </c>
      <c r="E410" s="55"/>
      <c r="F410" s="54"/>
      <c r="G410" s="52"/>
      <c r="H410" s="52"/>
      <c r="I410" s="1"/>
      <c r="J410" s="61"/>
      <c r="K410" s="61"/>
      <c r="L410" s="61"/>
      <c r="M410" s="61"/>
      <c r="N410" s="61"/>
      <c r="O410" s="61"/>
      <c r="P410" s="61"/>
      <c r="Q410" s="61"/>
      <c r="R410" s="61"/>
      <c r="S410" s="61"/>
      <c r="T410" s="61"/>
      <c r="U410" s="61"/>
      <c r="V410" s="61"/>
      <c r="W410" s="61"/>
      <c r="X410" s="61"/>
      <c r="Y410" s="61"/>
      <c r="Z410" s="61"/>
      <c r="AA410" s="61"/>
      <c r="AB410" s="61"/>
      <c r="AC410" s="61"/>
      <c r="AD410" s="61"/>
      <c r="AE410" s="61"/>
      <c r="AF410" s="61"/>
      <c r="AG410" s="61"/>
      <c r="AH410" s="61"/>
      <c r="AI410" s="61"/>
      <c r="AJ410" s="61"/>
      <c r="AK410" s="61"/>
      <c r="AL410" s="61"/>
      <c r="AM410" s="61"/>
      <c r="AN410" s="61"/>
      <c r="AO410" s="61"/>
      <c r="AP410" s="61"/>
      <c r="AQ410" s="61"/>
      <c r="AR410" s="61"/>
      <c r="AS410" s="61"/>
      <c r="AT410" s="61"/>
      <c r="AU410" s="61"/>
      <c r="AV410" s="61"/>
      <c r="AW410" s="61"/>
      <c r="AX410" s="61"/>
    </row>
    <row r="411" spans="1:50" s="60" customFormat="1" ht="105">
      <c r="A411" s="52">
        <v>8930779</v>
      </c>
      <c r="B411" s="52">
        <v>7</v>
      </c>
      <c r="C411" s="55" t="s">
        <v>2743</v>
      </c>
      <c r="D411" s="52" t="s">
        <v>3556</v>
      </c>
      <c r="E411" s="55"/>
      <c r="F411" s="54"/>
      <c r="G411" s="52"/>
      <c r="H411" s="52"/>
      <c r="I411" s="1"/>
      <c r="J411" s="61"/>
      <c r="K411" s="61"/>
      <c r="L411" s="61"/>
      <c r="M411" s="61"/>
      <c r="N411" s="61"/>
      <c r="O411" s="61"/>
      <c r="P411" s="61"/>
      <c r="Q411" s="61"/>
      <c r="R411" s="61"/>
      <c r="S411" s="61"/>
      <c r="T411" s="61"/>
      <c r="U411" s="61"/>
      <c r="V411" s="61"/>
      <c r="W411" s="61"/>
      <c r="X411" s="61"/>
      <c r="Y411" s="61"/>
      <c r="Z411" s="61"/>
      <c r="AA411" s="61"/>
      <c r="AB411" s="61"/>
      <c r="AC411" s="61"/>
      <c r="AD411" s="61"/>
      <c r="AE411" s="61"/>
      <c r="AF411" s="61"/>
      <c r="AG411" s="61"/>
      <c r="AH411" s="61"/>
      <c r="AI411" s="61"/>
      <c r="AJ411" s="61"/>
      <c r="AK411" s="61"/>
      <c r="AL411" s="61"/>
      <c r="AM411" s="61"/>
      <c r="AN411" s="61"/>
      <c r="AO411" s="61"/>
      <c r="AP411" s="61"/>
      <c r="AQ411" s="61"/>
      <c r="AR411" s="61"/>
      <c r="AS411" s="61"/>
      <c r="AT411" s="61"/>
      <c r="AU411" s="61"/>
      <c r="AV411" s="61"/>
      <c r="AW411" s="61"/>
      <c r="AX411" s="61"/>
    </row>
    <row r="412" spans="1:50" s="60" customFormat="1" ht="105">
      <c r="A412" s="52">
        <v>8930779</v>
      </c>
      <c r="B412" s="52">
        <v>8</v>
      </c>
      <c r="C412" s="55" t="s">
        <v>2744</v>
      </c>
      <c r="D412" s="52" t="s">
        <v>3338</v>
      </c>
      <c r="E412" s="55"/>
      <c r="F412" s="54"/>
      <c r="G412" s="52"/>
      <c r="H412" s="52"/>
      <c r="I412" s="1"/>
      <c r="J412" s="61"/>
      <c r="K412" s="61"/>
      <c r="L412" s="61"/>
      <c r="M412" s="61"/>
      <c r="N412" s="61"/>
      <c r="O412" s="61"/>
      <c r="P412" s="61"/>
      <c r="Q412" s="61"/>
      <c r="R412" s="61"/>
      <c r="S412" s="61"/>
      <c r="T412" s="61"/>
      <c r="U412" s="61"/>
      <c r="V412" s="61"/>
      <c r="W412" s="61"/>
      <c r="X412" s="61"/>
      <c r="Y412" s="61"/>
      <c r="Z412" s="61"/>
      <c r="AA412" s="61"/>
      <c r="AB412" s="61"/>
      <c r="AC412" s="61"/>
      <c r="AD412" s="61"/>
      <c r="AE412" s="61"/>
      <c r="AF412" s="61"/>
      <c r="AG412" s="61"/>
      <c r="AH412" s="61"/>
      <c r="AI412" s="61"/>
      <c r="AJ412" s="61"/>
      <c r="AK412" s="61"/>
      <c r="AL412" s="61"/>
      <c r="AM412" s="61"/>
      <c r="AN412" s="61"/>
      <c r="AO412" s="61"/>
      <c r="AP412" s="61"/>
      <c r="AQ412" s="61"/>
      <c r="AR412" s="61"/>
      <c r="AS412" s="61"/>
      <c r="AT412" s="61"/>
      <c r="AU412" s="61"/>
      <c r="AV412" s="61"/>
      <c r="AW412" s="61"/>
      <c r="AX412" s="61"/>
    </row>
    <row r="413" spans="1:50" s="60" customFormat="1" ht="150">
      <c r="A413" s="52">
        <v>8930779</v>
      </c>
      <c r="B413" s="52">
        <v>9</v>
      </c>
      <c r="C413" s="55" t="s">
        <v>2745</v>
      </c>
      <c r="D413" s="52" t="s">
        <v>3911</v>
      </c>
      <c r="E413" s="55" t="s">
        <v>2746</v>
      </c>
      <c r="F413" s="52" t="s">
        <v>3568</v>
      </c>
      <c r="G413" s="52"/>
      <c r="H413" s="52"/>
      <c r="I413" s="1"/>
      <c r="J413" s="61"/>
      <c r="K413" s="61"/>
      <c r="L413" s="61"/>
      <c r="M413" s="61"/>
      <c r="N413" s="61"/>
      <c r="O413" s="61"/>
      <c r="P413" s="61"/>
      <c r="Q413" s="61"/>
      <c r="R413" s="61"/>
      <c r="S413" s="61"/>
      <c r="T413" s="61"/>
      <c r="U413" s="61"/>
      <c r="V413" s="61"/>
      <c r="W413" s="61"/>
      <c r="X413" s="61"/>
      <c r="Y413" s="61"/>
      <c r="Z413" s="61"/>
      <c r="AA413" s="61"/>
      <c r="AB413" s="61"/>
      <c r="AC413" s="61"/>
      <c r="AD413" s="61"/>
      <c r="AE413" s="61"/>
      <c r="AF413" s="61"/>
      <c r="AG413" s="61"/>
      <c r="AH413" s="61"/>
      <c r="AI413" s="61"/>
      <c r="AJ413" s="61"/>
      <c r="AK413" s="61"/>
      <c r="AL413" s="61"/>
      <c r="AM413" s="61"/>
      <c r="AN413" s="61"/>
      <c r="AO413" s="61"/>
      <c r="AP413" s="61"/>
      <c r="AQ413" s="61"/>
      <c r="AR413" s="61"/>
      <c r="AS413" s="61"/>
      <c r="AT413" s="61"/>
      <c r="AU413" s="61"/>
      <c r="AV413" s="61"/>
      <c r="AW413" s="61"/>
      <c r="AX413" s="61"/>
    </row>
    <row r="414" spans="1:50" s="60" customFormat="1" ht="105">
      <c r="A414" s="52">
        <v>8930779</v>
      </c>
      <c r="B414" s="52">
        <v>10</v>
      </c>
      <c r="C414" s="55" t="s">
        <v>2747</v>
      </c>
      <c r="D414" s="52" t="s">
        <v>3941</v>
      </c>
      <c r="E414" s="55"/>
      <c r="F414" s="54"/>
      <c r="G414" s="52"/>
      <c r="H414" s="52"/>
      <c r="I414" s="1"/>
      <c r="J414" s="61"/>
      <c r="K414" s="61"/>
      <c r="L414" s="61"/>
      <c r="M414" s="61"/>
      <c r="N414" s="61"/>
      <c r="O414" s="61"/>
      <c r="P414" s="61"/>
      <c r="Q414" s="61"/>
      <c r="R414" s="61"/>
      <c r="S414" s="61"/>
      <c r="T414" s="61"/>
      <c r="U414" s="61"/>
      <c r="V414" s="61"/>
      <c r="W414" s="61"/>
      <c r="X414" s="61"/>
      <c r="Y414" s="61"/>
      <c r="Z414" s="61"/>
      <c r="AA414" s="61"/>
      <c r="AB414" s="61"/>
      <c r="AC414" s="61"/>
      <c r="AD414" s="61"/>
      <c r="AE414" s="61"/>
      <c r="AF414" s="61"/>
      <c r="AG414" s="61"/>
      <c r="AH414" s="61"/>
      <c r="AI414" s="61"/>
      <c r="AJ414" s="61"/>
      <c r="AK414" s="61"/>
      <c r="AL414" s="61"/>
      <c r="AM414" s="61"/>
      <c r="AN414" s="61"/>
      <c r="AO414" s="61"/>
      <c r="AP414" s="61"/>
      <c r="AQ414" s="61"/>
      <c r="AR414" s="61"/>
      <c r="AS414" s="61"/>
      <c r="AT414" s="61"/>
      <c r="AU414" s="61"/>
      <c r="AV414" s="61"/>
      <c r="AW414" s="61"/>
      <c r="AX414" s="61"/>
    </row>
    <row r="415" spans="1:50" s="60" customFormat="1" ht="90">
      <c r="A415" s="52">
        <v>9049582</v>
      </c>
      <c r="B415" s="52">
        <v>1</v>
      </c>
      <c r="C415" s="55" t="s">
        <v>2748</v>
      </c>
      <c r="D415" s="52" t="s">
        <v>3375</v>
      </c>
      <c r="E415" s="55"/>
      <c r="F415" s="54"/>
      <c r="G415" s="52"/>
      <c r="H415" s="52"/>
      <c r="I415" s="1"/>
      <c r="J415" s="61"/>
      <c r="K415" s="61"/>
      <c r="L415" s="61"/>
      <c r="M415" s="61"/>
      <c r="N415" s="61"/>
      <c r="O415" s="61"/>
      <c r="P415" s="61"/>
      <c r="Q415" s="61"/>
      <c r="R415" s="61"/>
      <c r="S415" s="61"/>
      <c r="T415" s="61"/>
      <c r="U415" s="61"/>
      <c r="V415" s="61"/>
      <c r="W415" s="61"/>
      <c r="X415" s="61"/>
      <c r="Y415" s="61"/>
      <c r="Z415" s="61"/>
      <c r="AA415" s="61"/>
      <c r="AB415" s="61"/>
      <c r="AC415" s="61"/>
      <c r="AD415" s="61"/>
      <c r="AE415" s="61"/>
      <c r="AF415" s="61"/>
      <c r="AG415" s="61"/>
      <c r="AH415" s="61"/>
      <c r="AI415" s="61"/>
      <c r="AJ415" s="61"/>
      <c r="AK415" s="61"/>
      <c r="AL415" s="61"/>
      <c r="AM415" s="61"/>
      <c r="AN415" s="61"/>
      <c r="AO415" s="61"/>
      <c r="AP415" s="61"/>
      <c r="AQ415" s="61"/>
      <c r="AR415" s="61"/>
      <c r="AS415" s="61"/>
      <c r="AT415" s="61"/>
      <c r="AU415" s="61"/>
      <c r="AV415" s="61"/>
      <c r="AW415" s="61"/>
      <c r="AX415" s="61"/>
    </row>
    <row r="416" spans="1:50" s="61" customFormat="1" ht="150">
      <c r="A416" s="52">
        <v>9049582</v>
      </c>
      <c r="B416" s="52">
        <v>2</v>
      </c>
      <c r="C416" s="55" t="s">
        <v>2749</v>
      </c>
      <c r="D416" s="52" t="s">
        <v>3912</v>
      </c>
      <c r="E416" s="55"/>
      <c r="F416" s="54"/>
      <c r="G416" s="52"/>
      <c r="H416" s="52"/>
      <c r="I416" s="1"/>
    </row>
    <row r="417" spans="1:9" s="61" customFormat="1" ht="120">
      <c r="A417" s="52">
        <v>9049582</v>
      </c>
      <c r="B417" s="52">
        <v>3</v>
      </c>
      <c r="C417" s="55" t="s">
        <v>2750</v>
      </c>
      <c r="D417" s="52" t="s">
        <v>3326</v>
      </c>
      <c r="E417" s="55"/>
      <c r="F417" s="54"/>
      <c r="G417" s="52"/>
      <c r="H417" s="52"/>
      <c r="I417" s="1"/>
    </row>
    <row r="418" spans="1:9" s="61" customFormat="1" ht="75">
      <c r="A418" s="52">
        <v>9049582</v>
      </c>
      <c r="B418" s="52">
        <v>4</v>
      </c>
      <c r="C418" s="55" t="s">
        <v>2751</v>
      </c>
      <c r="D418" s="52" t="s">
        <v>3334</v>
      </c>
      <c r="E418" s="55"/>
      <c r="F418" s="54"/>
      <c r="G418" s="52"/>
      <c r="H418" s="52"/>
      <c r="I418" s="1"/>
    </row>
    <row r="419" spans="1:9" s="61" customFormat="1" ht="75">
      <c r="A419" s="52">
        <v>9049582</v>
      </c>
      <c r="B419" s="52">
        <v>5</v>
      </c>
      <c r="C419" s="55" t="s">
        <v>2752</v>
      </c>
      <c r="D419" s="52" t="s">
        <v>3328</v>
      </c>
      <c r="E419" s="55"/>
      <c r="F419" s="54"/>
      <c r="G419" s="52"/>
      <c r="H419" s="52"/>
      <c r="I419" s="1"/>
    </row>
    <row r="420" spans="1:9" s="61" customFormat="1" ht="75">
      <c r="A420" s="52">
        <v>9049582</v>
      </c>
      <c r="B420" s="52">
        <v>6</v>
      </c>
      <c r="C420" s="55" t="s">
        <v>2753</v>
      </c>
      <c r="D420" s="52" t="s">
        <v>3942</v>
      </c>
      <c r="E420" s="55"/>
      <c r="F420" s="54"/>
      <c r="G420" s="52"/>
      <c r="H420" s="52"/>
      <c r="I420" s="1"/>
    </row>
    <row r="421" spans="1:9" s="61" customFormat="1" ht="75">
      <c r="A421" s="52">
        <v>9049582</v>
      </c>
      <c r="B421" s="52">
        <v>7</v>
      </c>
      <c r="C421" s="55" t="s">
        <v>2754</v>
      </c>
      <c r="D421" s="52" t="s">
        <v>3375</v>
      </c>
      <c r="E421" s="55"/>
      <c r="F421" s="54"/>
      <c r="G421" s="52"/>
      <c r="H421" s="52"/>
      <c r="I421" s="1"/>
    </row>
    <row r="422" spans="1:9" s="61" customFormat="1" ht="60">
      <c r="A422" s="52">
        <v>9049582</v>
      </c>
      <c r="B422" s="52">
        <v>8</v>
      </c>
      <c r="C422" s="55" t="s">
        <v>2755</v>
      </c>
      <c r="D422" s="52" t="s">
        <v>3329</v>
      </c>
      <c r="E422" s="55"/>
      <c r="F422" s="54"/>
      <c r="G422" s="52"/>
      <c r="H422" s="52"/>
      <c r="I422" s="1"/>
    </row>
    <row r="423" spans="1:9" s="61" customFormat="1" ht="45">
      <c r="A423" s="52">
        <v>9049582</v>
      </c>
      <c r="B423" s="52">
        <v>9</v>
      </c>
      <c r="C423" s="55" t="s">
        <v>2756</v>
      </c>
      <c r="D423" s="52" t="s">
        <v>3327</v>
      </c>
      <c r="E423" s="55"/>
      <c r="F423" s="54"/>
      <c r="G423" s="52"/>
      <c r="H423" s="52"/>
      <c r="I423" s="1"/>
    </row>
    <row r="424" spans="1:9" s="61" customFormat="1" ht="45">
      <c r="A424" s="52">
        <v>9049582</v>
      </c>
      <c r="B424" s="52">
        <v>10</v>
      </c>
      <c r="C424" s="55" t="s">
        <v>2757</v>
      </c>
      <c r="D424" s="52" t="s">
        <v>3326</v>
      </c>
      <c r="E424" s="55"/>
      <c r="F424" s="54"/>
      <c r="G424" s="52"/>
      <c r="H424" s="52"/>
      <c r="I424" s="1"/>
    </row>
    <row r="425" spans="1:9" s="61" customFormat="1" ht="75">
      <c r="A425" s="52">
        <v>9049582</v>
      </c>
      <c r="B425" s="52">
        <v>11</v>
      </c>
      <c r="C425" s="55" t="s">
        <v>2758</v>
      </c>
      <c r="D425" s="52" t="s">
        <v>3918</v>
      </c>
      <c r="E425" s="55"/>
      <c r="F425" s="54"/>
      <c r="G425" s="52"/>
      <c r="H425" s="52"/>
      <c r="I425" s="1"/>
    </row>
    <row r="426" spans="1:9" s="61" customFormat="1" ht="90">
      <c r="A426" s="52">
        <v>9049582</v>
      </c>
      <c r="B426" s="52">
        <v>12</v>
      </c>
      <c r="C426" s="55" t="s">
        <v>2759</v>
      </c>
      <c r="D426" s="52" t="s">
        <v>3327</v>
      </c>
      <c r="E426" s="55"/>
      <c r="F426" s="54"/>
      <c r="G426" s="52"/>
      <c r="H426" s="52"/>
      <c r="I426" s="1"/>
    </row>
    <row r="427" spans="1:9" s="61" customFormat="1" ht="60">
      <c r="A427" s="52">
        <v>9049582</v>
      </c>
      <c r="B427" s="52">
        <v>13</v>
      </c>
      <c r="C427" s="55" t="s">
        <v>2760</v>
      </c>
      <c r="D427" s="52" t="s">
        <v>3341</v>
      </c>
      <c r="E427" s="55"/>
      <c r="F427" s="54"/>
      <c r="G427" s="52"/>
      <c r="H427" s="52"/>
      <c r="I427" s="1"/>
    </row>
    <row r="428" spans="1:9" s="61" customFormat="1" ht="75">
      <c r="A428" s="52">
        <v>9049582</v>
      </c>
      <c r="B428" s="52">
        <v>14</v>
      </c>
      <c r="C428" s="55" t="s">
        <v>2761</v>
      </c>
      <c r="D428" s="52" t="s">
        <v>3511</v>
      </c>
      <c r="E428" s="55"/>
      <c r="F428" s="54"/>
      <c r="G428" s="52"/>
      <c r="H428" s="52"/>
      <c r="I428" s="1"/>
    </row>
    <row r="429" spans="1:9" s="61" customFormat="1" ht="90">
      <c r="A429" s="52">
        <v>9049582</v>
      </c>
      <c r="B429" s="52">
        <v>15</v>
      </c>
      <c r="C429" s="55" t="s">
        <v>2762</v>
      </c>
      <c r="D429" s="52" t="s">
        <v>3562</v>
      </c>
      <c r="E429" s="55" t="s">
        <v>2763</v>
      </c>
      <c r="F429" s="55" t="s">
        <v>3465</v>
      </c>
      <c r="G429" s="52"/>
      <c r="H429" s="52"/>
      <c r="I429" s="1"/>
    </row>
    <row r="430" spans="1:9" s="61" customFormat="1" ht="75">
      <c r="A430" s="52">
        <v>9049582</v>
      </c>
      <c r="B430" s="52">
        <v>16</v>
      </c>
      <c r="C430" s="55" t="s">
        <v>2764</v>
      </c>
      <c r="D430" s="52" t="s">
        <v>3555</v>
      </c>
      <c r="E430" s="55"/>
      <c r="F430" s="54"/>
      <c r="G430" s="52"/>
      <c r="H430" s="52"/>
      <c r="I430" s="1"/>
    </row>
    <row r="431" spans="1:9" s="61" customFormat="1" ht="135">
      <c r="A431" s="52">
        <v>9049582</v>
      </c>
      <c r="B431" s="52">
        <v>17</v>
      </c>
      <c r="C431" s="55" t="s">
        <v>2765</v>
      </c>
      <c r="D431" s="52" t="s">
        <v>3485</v>
      </c>
      <c r="E431" s="55"/>
      <c r="F431" s="54"/>
      <c r="G431" s="52"/>
      <c r="H431" s="52"/>
      <c r="I431" s="1"/>
    </row>
    <row r="432" spans="1:9" ht="60">
      <c r="A432" s="52">
        <v>9068936</v>
      </c>
      <c r="B432" s="52">
        <v>1</v>
      </c>
      <c r="C432" s="55" t="s">
        <v>2766</v>
      </c>
      <c r="D432" s="52" t="s">
        <v>3369</v>
      </c>
    </row>
    <row r="433" spans="1:6" ht="150">
      <c r="A433" s="52">
        <v>9068936</v>
      </c>
      <c r="B433" s="52">
        <v>2</v>
      </c>
      <c r="C433" s="55" t="s">
        <v>2767</v>
      </c>
      <c r="D433" s="52" t="s">
        <v>3910</v>
      </c>
    </row>
    <row r="434" spans="1:6" ht="165">
      <c r="A434" s="52">
        <v>9068936</v>
      </c>
      <c r="B434" s="52">
        <v>3</v>
      </c>
      <c r="C434" s="55" t="s">
        <v>2768</v>
      </c>
      <c r="D434" s="52" t="s">
        <v>3918</v>
      </c>
    </row>
    <row r="435" spans="1:6" ht="105">
      <c r="A435" s="52">
        <v>9068936</v>
      </c>
      <c r="B435" s="52">
        <v>4</v>
      </c>
      <c r="C435" s="55" t="s">
        <v>2769</v>
      </c>
      <c r="D435" s="52" t="s">
        <v>3556</v>
      </c>
    </row>
    <row r="436" spans="1:6" ht="75">
      <c r="A436" s="52">
        <v>9068936</v>
      </c>
      <c r="B436" s="52">
        <v>5</v>
      </c>
      <c r="C436" s="55" t="s">
        <v>2770</v>
      </c>
      <c r="D436" s="52" t="s">
        <v>3369</v>
      </c>
    </row>
    <row r="437" spans="1:6" ht="45">
      <c r="A437" s="52">
        <v>9591935</v>
      </c>
      <c r="B437" s="52">
        <v>1</v>
      </c>
      <c r="C437" s="55" t="s">
        <v>2771</v>
      </c>
      <c r="D437" s="52" t="s">
        <v>3417</v>
      </c>
    </row>
    <row r="438" spans="1:6" ht="105">
      <c r="A438" s="52">
        <v>9591935</v>
      </c>
      <c r="B438" s="52">
        <v>2</v>
      </c>
      <c r="C438" s="55" t="s">
        <v>2772</v>
      </c>
      <c r="D438" s="52" t="s">
        <v>3502</v>
      </c>
    </row>
    <row r="439" spans="1:6" ht="120">
      <c r="A439" s="52">
        <v>9591935</v>
      </c>
      <c r="B439" s="52">
        <v>3</v>
      </c>
      <c r="C439" s="55" t="s">
        <v>2773</v>
      </c>
      <c r="D439" s="52" t="s">
        <v>3326</v>
      </c>
    </row>
    <row r="440" spans="1:6" ht="30">
      <c r="A440" s="52">
        <v>9591935</v>
      </c>
      <c r="B440" s="52">
        <v>4</v>
      </c>
      <c r="C440" s="55" t="s">
        <v>2774</v>
      </c>
      <c r="D440" s="52" t="s">
        <v>3327</v>
      </c>
    </row>
    <row r="441" spans="1:6" ht="90">
      <c r="A441" s="52">
        <v>9591935</v>
      </c>
      <c r="B441" s="52">
        <v>5</v>
      </c>
      <c r="C441" s="55" t="s">
        <v>2775</v>
      </c>
      <c r="D441" s="52" t="s">
        <v>3382</v>
      </c>
    </row>
    <row r="442" spans="1:6" ht="105">
      <c r="A442" s="52">
        <v>9591935</v>
      </c>
      <c r="B442" s="52">
        <v>6</v>
      </c>
      <c r="C442" s="55" t="s">
        <v>2776</v>
      </c>
      <c r="D442" s="52" t="s">
        <v>3338</v>
      </c>
    </row>
    <row r="443" spans="1:6" ht="90">
      <c r="A443" s="52">
        <v>9591935</v>
      </c>
      <c r="B443" s="52">
        <v>7</v>
      </c>
      <c r="C443" s="55" t="s">
        <v>2777</v>
      </c>
      <c r="D443" s="52" t="s">
        <v>3338</v>
      </c>
    </row>
    <row r="444" spans="1:6" ht="60">
      <c r="A444" s="52">
        <v>9591935</v>
      </c>
      <c r="B444" s="52">
        <v>8</v>
      </c>
      <c r="C444" s="55" t="s">
        <v>2778</v>
      </c>
      <c r="D444" s="52" t="s">
        <v>3343</v>
      </c>
    </row>
    <row r="445" spans="1:6" ht="45">
      <c r="A445" s="52">
        <v>9591935</v>
      </c>
      <c r="B445" s="52">
        <v>9</v>
      </c>
      <c r="C445" s="55" t="s">
        <v>2779</v>
      </c>
      <c r="D445" s="52" t="s">
        <v>3632</v>
      </c>
    </row>
    <row r="446" spans="1:6" ht="75">
      <c r="A446" s="52">
        <v>9591935</v>
      </c>
      <c r="B446" s="52">
        <v>10</v>
      </c>
      <c r="C446" s="55" t="s">
        <v>2780</v>
      </c>
      <c r="D446" s="52" t="s">
        <v>3333</v>
      </c>
    </row>
    <row r="447" spans="1:6" ht="90">
      <c r="A447" s="52">
        <v>9591935</v>
      </c>
      <c r="B447" s="52">
        <v>11</v>
      </c>
      <c r="C447" s="55" t="s">
        <v>2781</v>
      </c>
      <c r="D447" s="52" t="s">
        <v>3539</v>
      </c>
      <c r="E447" s="55" t="s">
        <v>2782</v>
      </c>
      <c r="F447" s="54" t="s">
        <v>3964</v>
      </c>
    </row>
    <row r="448" spans="1:6" ht="75">
      <c r="A448" s="52">
        <v>9591935</v>
      </c>
      <c r="B448" s="52">
        <v>12</v>
      </c>
      <c r="C448" s="55" t="s">
        <v>2783</v>
      </c>
      <c r="D448" s="52" t="s">
        <v>3557</v>
      </c>
      <c r="E448" s="55" t="s">
        <v>2784</v>
      </c>
      <c r="F448" s="55" t="s">
        <v>3957</v>
      </c>
    </row>
    <row r="449" spans="1:4" ht="60">
      <c r="A449" s="52">
        <v>9591935</v>
      </c>
      <c r="B449" s="52">
        <v>13</v>
      </c>
      <c r="C449" s="55" t="s">
        <v>2785</v>
      </c>
      <c r="D449" s="52" t="s">
        <v>3558</v>
      </c>
    </row>
    <row r="450" spans="1:4" ht="135">
      <c r="A450" s="52">
        <v>9591935</v>
      </c>
      <c r="B450" s="52">
        <v>14</v>
      </c>
      <c r="C450" s="55" t="s">
        <v>2786</v>
      </c>
      <c r="D450" s="52" t="s">
        <v>3333</v>
      </c>
    </row>
    <row r="451" spans="1:4" ht="105">
      <c r="A451" s="52">
        <v>9591935</v>
      </c>
      <c r="B451" s="52">
        <v>15</v>
      </c>
      <c r="C451" s="55" t="s">
        <v>2787</v>
      </c>
      <c r="D451" s="52" t="s">
        <v>3484</v>
      </c>
    </row>
    <row r="452" spans="1:4" ht="60">
      <c r="A452" s="52">
        <v>9757152</v>
      </c>
      <c r="B452" s="52">
        <v>1</v>
      </c>
      <c r="C452" s="55" t="s">
        <v>2788</v>
      </c>
      <c r="D452" s="52" t="s">
        <v>3375</v>
      </c>
    </row>
    <row r="453" spans="1:4" ht="75">
      <c r="A453" s="52">
        <v>9757152</v>
      </c>
      <c r="B453" s="52">
        <v>2</v>
      </c>
      <c r="C453" s="55" t="s">
        <v>2789</v>
      </c>
      <c r="D453" s="52" t="s">
        <v>3910</v>
      </c>
    </row>
    <row r="454" spans="1:4" ht="45">
      <c r="A454" s="52">
        <v>9757152</v>
      </c>
      <c r="B454" s="52">
        <v>3</v>
      </c>
      <c r="C454" s="55" t="s">
        <v>2790</v>
      </c>
      <c r="D454" s="52" t="s">
        <v>3649</v>
      </c>
    </row>
    <row r="455" spans="1:4" ht="75">
      <c r="A455" s="52">
        <v>9757152</v>
      </c>
      <c r="B455" s="52">
        <v>4</v>
      </c>
      <c r="C455" s="55" t="s">
        <v>2791</v>
      </c>
      <c r="D455" s="52" t="s">
        <v>3326</v>
      </c>
    </row>
    <row r="456" spans="1:4" ht="60">
      <c r="A456" s="52">
        <v>9757152</v>
      </c>
      <c r="B456" s="52">
        <v>5</v>
      </c>
      <c r="C456" s="55" t="s">
        <v>2792</v>
      </c>
      <c r="D456" s="52" t="s">
        <v>3326</v>
      </c>
    </row>
    <row r="457" spans="1:4" ht="60">
      <c r="A457" s="52">
        <v>9757152</v>
      </c>
      <c r="B457" s="52">
        <v>6</v>
      </c>
      <c r="C457" s="55" t="s">
        <v>2793</v>
      </c>
      <c r="D457" s="52" t="s">
        <v>3326</v>
      </c>
    </row>
    <row r="458" spans="1:4" ht="60">
      <c r="A458" s="52">
        <v>9757152</v>
      </c>
      <c r="B458" s="52">
        <v>7</v>
      </c>
      <c r="C458" s="55" t="s">
        <v>2794</v>
      </c>
      <c r="D458" s="52" t="s">
        <v>3327</v>
      </c>
    </row>
    <row r="459" spans="1:4" ht="45">
      <c r="A459" s="52">
        <v>9757152</v>
      </c>
      <c r="B459" s="52">
        <v>8</v>
      </c>
      <c r="C459" s="55" t="s">
        <v>2795</v>
      </c>
      <c r="D459" s="52" t="s">
        <v>3659</v>
      </c>
    </row>
    <row r="460" spans="1:4" ht="165">
      <c r="A460" s="52">
        <v>9757152</v>
      </c>
      <c r="B460" s="52">
        <v>9</v>
      </c>
      <c r="C460" s="55" t="s">
        <v>2796</v>
      </c>
      <c r="D460" s="52" t="s">
        <v>3338</v>
      </c>
    </row>
    <row r="461" spans="1:4" ht="45">
      <c r="A461" s="52">
        <v>9757152</v>
      </c>
      <c r="B461" s="52">
        <v>10</v>
      </c>
      <c r="C461" s="55" t="s">
        <v>2797</v>
      </c>
      <c r="D461" s="52" t="s">
        <v>3918</v>
      </c>
    </row>
    <row r="462" spans="1:4" ht="75">
      <c r="A462" s="52">
        <v>9757152</v>
      </c>
      <c r="B462" s="52">
        <v>11</v>
      </c>
      <c r="C462" s="55" t="s">
        <v>2798</v>
      </c>
      <c r="D462" s="52" t="s">
        <v>3943</v>
      </c>
    </row>
  </sheetData>
  <autoFilter ref="B1:B462"/>
  <mergeCells count="1">
    <mergeCell ref="A1:H1"/>
  </mergeCells>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2"/>
  <sheetViews>
    <sheetView zoomScale="110" zoomScaleNormal="110" workbookViewId="0">
      <selection activeCell="D48" sqref="D48"/>
    </sheetView>
  </sheetViews>
  <sheetFormatPr defaultRowHeight="15"/>
  <cols>
    <col min="1" max="1" width="9.28515625" style="53" customWidth="1"/>
    <col min="2" max="2" width="3.28515625" style="53" customWidth="1"/>
    <col min="3" max="3" width="34.42578125" style="65" customWidth="1"/>
    <col min="4" max="4" width="25.28515625" style="54" customWidth="1"/>
    <col min="5" max="5" width="22.42578125" style="55" customWidth="1"/>
    <col min="6" max="6" width="19.7109375" style="54" customWidth="1"/>
    <col min="7" max="7" width="15" style="55" customWidth="1"/>
    <col min="8" max="8" width="13.7109375" style="52" customWidth="1"/>
    <col min="9" max="9" width="2.42578125" style="1" customWidth="1"/>
    <col min="10" max="16384" width="9.140625" style="52"/>
  </cols>
  <sheetData>
    <row r="1" spans="1:8">
      <c r="A1" s="80" t="s">
        <v>0</v>
      </c>
      <c r="B1" s="80"/>
      <c r="C1" s="80"/>
      <c r="D1" s="80"/>
      <c r="E1" s="80"/>
      <c r="F1" s="80"/>
      <c r="G1" s="80"/>
      <c r="H1" s="80"/>
    </row>
    <row r="2" spans="1:8" ht="30">
      <c r="A2" s="53">
        <v>10223776</v>
      </c>
      <c r="B2" s="53">
        <v>1</v>
      </c>
      <c r="C2" s="65" t="s">
        <v>2799</v>
      </c>
      <c r="D2" s="54" t="s">
        <v>3375</v>
      </c>
    </row>
    <row r="3" spans="1:8" ht="60">
      <c r="A3" s="53">
        <v>10223776</v>
      </c>
      <c r="B3" s="53">
        <v>2</v>
      </c>
      <c r="C3" s="65" t="s">
        <v>2800</v>
      </c>
      <c r="D3" s="54" t="s">
        <v>3968</v>
      </c>
    </row>
    <row r="4" spans="1:8" ht="60">
      <c r="A4" s="53">
        <v>10223776</v>
      </c>
      <c r="B4" s="53">
        <v>3</v>
      </c>
      <c r="C4" s="65" t="s">
        <v>2801</v>
      </c>
      <c r="D4" s="54" t="s">
        <v>3910</v>
      </c>
    </row>
    <row r="5" spans="1:8" ht="75">
      <c r="A5" s="53">
        <v>10223776</v>
      </c>
      <c r="B5" s="53">
        <v>4</v>
      </c>
      <c r="C5" s="65" t="s">
        <v>2802</v>
      </c>
      <c r="D5" s="54" t="s">
        <v>3326</v>
      </c>
    </row>
    <row r="6" spans="1:8" ht="45">
      <c r="A6" s="53">
        <v>10223776</v>
      </c>
      <c r="B6" s="53">
        <v>5</v>
      </c>
      <c r="C6" s="65" t="s">
        <v>2803</v>
      </c>
      <c r="D6" s="54" t="s">
        <v>3327</v>
      </c>
    </row>
    <row r="7" spans="1:8" ht="45">
      <c r="A7" s="53">
        <v>10223776</v>
      </c>
      <c r="B7" s="53">
        <v>6</v>
      </c>
      <c r="C7" s="65" t="s">
        <v>2804</v>
      </c>
      <c r="D7" s="54" t="s">
        <v>3617</v>
      </c>
    </row>
    <row r="8" spans="1:8" ht="90">
      <c r="A8" s="53">
        <v>10223776</v>
      </c>
      <c r="B8" s="53">
        <v>7</v>
      </c>
      <c r="C8" s="65" t="s">
        <v>2805</v>
      </c>
      <c r="D8" s="54" t="s">
        <v>3357</v>
      </c>
    </row>
    <row r="9" spans="1:8" ht="195">
      <c r="A9" s="53">
        <v>10223776</v>
      </c>
      <c r="B9" s="53">
        <v>8</v>
      </c>
      <c r="C9" s="65" t="s">
        <v>2806</v>
      </c>
      <c r="D9" s="54" t="s">
        <v>3338</v>
      </c>
    </row>
    <row r="10" spans="1:8">
      <c r="A10" s="53">
        <v>10223776</v>
      </c>
      <c r="B10" s="53">
        <v>9</v>
      </c>
      <c r="C10" s="65" t="s">
        <v>2807</v>
      </c>
      <c r="D10" s="54" t="s">
        <v>3918</v>
      </c>
    </row>
    <row r="11" spans="1:8" ht="135">
      <c r="A11" s="53">
        <v>10223776</v>
      </c>
      <c r="B11" s="53">
        <v>10</v>
      </c>
      <c r="C11" s="65" t="s">
        <v>2808</v>
      </c>
      <c r="D11" s="54" t="s">
        <v>3375</v>
      </c>
      <c r="E11" s="55" t="s">
        <v>2809</v>
      </c>
      <c r="F11" s="54" t="s">
        <v>3401</v>
      </c>
    </row>
    <row r="12" spans="1:8" ht="75">
      <c r="A12" s="53">
        <v>10223776</v>
      </c>
      <c r="B12" s="53">
        <v>11</v>
      </c>
      <c r="C12" s="65" t="s">
        <v>2810</v>
      </c>
      <c r="D12" s="54" t="s">
        <v>3328</v>
      </c>
    </row>
    <row r="13" spans="1:8" ht="60">
      <c r="A13" s="53">
        <v>10223776</v>
      </c>
      <c r="B13" s="53">
        <v>12</v>
      </c>
      <c r="C13" s="65" t="s">
        <v>2811</v>
      </c>
      <c r="D13" s="54" t="s">
        <v>3351</v>
      </c>
    </row>
    <row r="14" spans="1:8" ht="135">
      <c r="A14" s="53">
        <v>10223776</v>
      </c>
      <c r="B14" s="53">
        <v>13</v>
      </c>
      <c r="C14" s="65" t="s">
        <v>2813</v>
      </c>
      <c r="D14" s="54" t="s">
        <v>3784</v>
      </c>
      <c r="E14" s="55" t="s">
        <v>2814</v>
      </c>
      <c r="F14" s="54" t="s">
        <v>4017</v>
      </c>
      <c r="G14" s="55" t="s">
        <v>2812</v>
      </c>
      <c r="H14" s="54" t="s">
        <v>4035</v>
      </c>
    </row>
    <row r="15" spans="1:8" ht="45">
      <c r="A15" s="53">
        <v>10350016</v>
      </c>
      <c r="B15" s="53">
        <v>1</v>
      </c>
      <c r="C15" s="65" t="s">
        <v>2815</v>
      </c>
      <c r="D15" s="54" t="s">
        <v>3375</v>
      </c>
    </row>
    <row r="16" spans="1:8" ht="105">
      <c r="A16" s="53">
        <v>10350016</v>
      </c>
      <c r="B16" s="53">
        <v>2</v>
      </c>
      <c r="C16" s="65" t="s">
        <v>2816</v>
      </c>
      <c r="D16" s="54" t="s">
        <v>3910</v>
      </c>
    </row>
    <row r="17" spans="1:8" ht="75">
      <c r="A17" s="53">
        <v>10350016</v>
      </c>
      <c r="B17" s="53">
        <v>3</v>
      </c>
      <c r="C17" s="65" t="s">
        <v>2817</v>
      </c>
      <c r="D17" s="54" t="s">
        <v>3327</v>
      </c>
    </row>
    <row r="18" spans="1:8" ht="45">
      <c r="A18" s="53">
        <v>10350016</v>
      </c>
      <c r="B18" s="53">
        <v>4</v>
      </c>
      <c r="C18" s="65" t="s">
        <v>2818</v>
      </c>
      <c r="D18" s="54" t="s">
        <v>3327</v>
      </c>
    </row>
    <row r="19" spans="1:8" ht="60">
      <c r="A19" s="53">
        <v>10350016</v>
      </c>
      <c r="B19" s="53">
        <v>5</v>
      </c>
      <c r="C19" s="65" t="s">
        <v>2819</v>
      </c>
      <c r="D19" s="54" t="s">
        <v>3917</v>
      </c>
    </row>
    <row r="20" spans="1:8" ht="75">
      <c r="A20" s="53">
        <v>10350016</v>
      </c>
      <c r="B20" s="53">
        <v>6</v>
      </c>
      <c r="C20" s="65" t="s">
        <v>2820</v>
      </c>
      <c r="D20" s="54" t="s">
        <v>3326</v>
      </c>
    </row>
    <row r="21" spans="1:8" ht="45">
      <c r="A21" s="53">
        <v>10350016</v>
      </c>
      <c r="B21" s="53">
        <v>7</v>
      </c>
      <c r="C21" s="65" t="s">
        <v>2821</v>
      </c>
      <c r="D21" s="54" t="s">
        <v>3617</v>
      </c>
    </row>
    <row r="22" spans="1:8" ht="60">
      <c r="A22" s="53">
        <v>10350016</v>
      </c>
      <c r="B22" s="53">
        <v>8</v>
      </c>
      <c r="C22" s="65" t="s">
        <v>2822</v>
      </c>
      <c r="D22" s="54" t="s">
        <v>3911</v>
      </c>
    </row>
    <row r="23" spans="1:8" ht="75">
      <c r="A23" s="53">
        <v>10350016</v>
      </c>
      <c r="B23" s="53">
        <v>9</v>
      </c>
      <c r="C23" s="65" t="s">
        <v>2823</v>
      </c>
      <c r="D23" s="54" t="s">
        <v>3348</v>
      </c>
    </row>
    <row r="24" spans="1:8" ht="120">
      <c r="A24" s="53">
        <v>10350016</v>
      </c>
      <c r="B24" s="53">
        <v>10</v>
      </c>
      <c r="C24" s="65" t="s">
        <v>2824</v>
      </c>
      <c r="D24" s="54" t="s">
        <v>3348</v>
      </c>
    </row>
    <row r="25" spans="1:8" ht="75">
      <c r="A25" s="53">
        <v>10350016</v>
      </c>
      <c r="B25" s="53">
        <v>11</v>
      </c>
      <c r="C25" s="65" t="s">
        <v>2825</v>
      </c>
      <c r="D25" s="54" t="s">
        <v>3911</v>
      </c>
    </row>
    <row r="26" spans="1:8" ht="75">
      <c r="A26" s="53">
        <v>10350016</v>
      </c>
      <c r="B26" s="53">
        <v>12</v>
      </c>
      <c r="C26" s="65" t="s">
        <v>2826</v>
      </c>
      <c r="D26" s="54" t="s">
        <v>3911</v>
      </c>
    </row>
    <row r="27" spans="1:8" ht="45">
      <c r="A27" s="53">
        <v>10350016</v>
      </c>
      <c r="B27" s="53">
        <v>13</v>
      </c>
      <c r="C27" s="65" t="s">
        <v>2827</v>
      </c>
      <c r="D27" s="54" t="s">
        <v>3570</v>
      </c>
    </row>
    <row r="28" spans="1:8" ht="75">
      <c r="A28" s="53">
        <v>10350016</v>
      </c>
      <c r="B28" s="53">
        <v>14</v>
      </c>
      <c r="C28" s="65" t="s">
        <v>2828</v>
      </c>
      <c r="D28" s="54" t="s">
        <v>3969</v>
      </c>
      <c r="E28" s="55" t="s">
        <v>2829</v>
      </c>
      <c r="F28" s="54" t="s">
        <v>3962</v>
      </c>
      <c r="G28" s="55" t="s">
        <v>2830</v>
      </c>
      <c r="H28" s="54" t="s">
        <v>4035</v>
      </c>
    </row>
    <row r="29" spans="1:8" ht="105">
      <c r="A29" s="53">
        <v>10350016</v>
      </c>
      <c r="B29" s="53">
        <v>15</v>
      </c>
      <c r="C29" s="65" t="s">
        <v>2831</v>
      </c>
      <c r="D29" s="54" t="s">
        <v>3433</v>
      </c>
    </row>
    <row r="30" spans="1:8" ht="30">
      <c r="A30" s="53">
        <v>10460065</v>
      </c>
      <c r="B30" s="53">
        <v>1</v>
      </c>
      <c r="C30" s="65" t="s">
        <v>2832</v>
      </c>
      <c r="D30" s="54" t="s">
        <v>3351</v>
      </c>
      <c r="E30" s="55" t="s">
        <v>2833</v>
      </c>
      <c r="F30" s="54" t="s">
        <v>3953</v>
      </c>
    </row>
    <row r="31" spans="1:8" ht="45">
      <c r="A31" s="53">
        <v>10460065</v>
      </c>
      <c r="B31" s="53">
        <v>2</v>
      </c>
      <c r="C31" s="65" t="s">
        <v>2834</v>
      </c>
      <c r="D31" s="54" t="s">
        <v>3571</v>
      </c>
    </row>
    <row r="32" spans="1:8" ht="45">
      <c r="A32" s="53">
        <v>10460065</v>
      </c>
      <c r="B32" s="53">
        <v>3</v>
      </c>
      <c r="C32" s="65" t="s">
        <v>2835</v>
      </c>
      <c r="D32" s="54" t="s">
        <v>3910</v>
      </c>
    </row>
    <row r="33" spans="1:6" ht="75">
      <c r="A33" s="53">
        <v>10460065</v>
      </c>
      <c r="B33" s="53">
        <v>4</v>
      </c>
      <c r="C33" s="65" t="s">
        <v>2836</v>
      </c>
      <c r="D33" s="54" t="s">
        <v>3326</v>
      </c>
    </row>
    <row r="34" spans="1:6" ht="45">
      <c r="A34" s="53">
        <v>10460065</v>
      </c>
      <c r="B34" s="53">
        <v>5</v>
      </c>
      <c r="C34" s="65" t="s">
        <v>2837</v>
      </c>
      <c r="D34" s="54" t="s">
        <v>3327</v>
      </c>
    </row>
    <row r="35" spans="1:6" ht="105">
      <c r="A35" s="53">
        <v>10460065</v>
      </c>
      <c r="B35" s="53">
        <v>6</v>
      </c>
      <c r="C35" s="65" t="s">
        <v>2838</v>
      </c>
      <c r="D35" s="54" t="s">
        <v>3326</v>
      </c>
    </row>
    <row r="36" spans="1:6" ht="45">
      <c r="A36" s="53">
        <v>10460065</v>
      </c>
      <c r="B36" s="53">
        <v>7</v>
      </c>
      <c r="C36" s="65" t="s">
        <v>2839</v>
      </c>
      <c r="D36" s="52" t="s">
        <v>3327</v>
      </c>
    </row>
    <row r="37" spans="1:6" ht="120">
      <c r="A37" s="76">
        <v>10460065</v>
      </c>
      <c r="B37" s="53">
        <v>8</v>
      </c>
      <c r="C37" s="65" t="s">
        <v>2840</v>
      </c>
      <c r="D37" s="52">
        <v>11</v>
      </c>
    </row>
    <row r="38" spans="1:6" ht="60">
      <c r="A38" s="53">
        <v>10460065</v>
      </c>
      <c r="B38" s="53">
        <v>9</v>
      </c>
      <c r="C38" s="65" t="s">
        <v>2841</v>
      </c>
      <c r="D38" s="52" t="s">
        <v>3326</v>
      </c>
    </row>
    <row r="39" spans="1:6" ht="75">
      <c r="A39" s="53">
        <v>10460065</v>
      </c>
      <c r="B39" s="53">
        <v>10</v>
      </c>
      <c r="C39" s="65" t="s">
        <v>2842</v>
      </c>
      <c r="D39" s="54" t="s">
        <v>3338</v>
      </c>
      <c r="E39" s="55" t="s">
        <v>2843</v>
      </c>
      <c r="F39" s="54" t="s">
        <v>3947</v>
      </c>
    </row>
    <row r="40" spans="1:6" ht="60">
      <c r="A40" s="53">
        <v>10460065</v>
      </c>
      <c r="B40" s="53">
        <v>11</v>
      </c>
      <c r="C40" s="65" t="s">
        <v>2844</v>
      </c>
      <c r="D40" s="54" t="s">
        <v>3351</v>
      </c>
    </row>
    <row r="41" spans="1:6" ht="90">
      <c r="A41" s="53">
        <v>10460065</v>
      </c>
      <c r="B41" s="53">
        <v>12</v>
      </c>
      <c r="C41" s="65" t="s">
        <v>2845</v>
      </c>
      <c r="D41" s="54" t="s">
        <v>3338</v>
      </c>
    </row>
    <row r="42" spans="1:6" ht="45">
      <c r="A42" s="53">
        <v>10460065</v>
      </c>
      <c r="B42" s="53">
        <v>13</v>
      </c>
      <c r="C42" s="65" t="s">
        <v>2846</v>
      </c>
      <c r="D42" s="54" t="s">
        <v>3911</v>
      </c>
      <c r="E42" s="55" t="s">
        <v>2847</v>
      </c>
      <c r="F42" s="52" t="s">
        <v>4018</v>
      </c>
    </row>
    <row r="43" spans="1:6" ht="60">
      <c r="A43" s="53">
        <v>10460065</v>
      </c>
      <c r="B43" s="53">
        <v>14</v>
      </c>
      <c r="C43" s="65" t="s">
        <v>2848</v>
      </c>
      <c r="D43" s="54" t="s">
        <v>3379</v>
      </c>
    </row>
    <row r="44" spans="1:6" ht="75">
      <c r="A44" s="53">
        <v>10460065</v>
      </c>
      <c r="B44" s="53">
        <v>15</v>
      </c>
      <c r="C44" s="65" t="s">
        <v>2849</v>
      </c>
      <c r="D44" s="54" t="s">
        <v>3338</v>
      </c>
    </row>
    <row r="45" spans="1:6" ht="90">
      <c r="A45" s="53">
        <v>10460065</v>
      </c>
      <c r="B45" s="53">
        <v>16</v>
      </c>
      <c r="C45" s="65" t="s">
        <v>2850</v>
      </c>
      <c r="D45" s="54" t="s">
        <v>3375</v>
      </c>
    </row>
    <row r="46" spans="1:6" ht="75">
      <c r="A46" s="53">
        <v>10460065</v>
      </c>
      <c r="B46" s="53">
        <v>17</v>
      </c>
      <c r="C46" s="65" t="s">
        <v>2851</v>
      </c>
      <c r="D46" s="54" t="s">
        <v>3351</v>
      </c>
      <c r="E46" s="55" t="s">
        <v>2852</v>
      </c>
      <c r="F46" s="54" t="s">
        <v>4019</v>
      </c>
    </row>
    <row r="47" spans="1:6" ht="45">
      <c r="A47" s="53">
        <v>10460065</v>
      </c>
      <c r="B47" s="53">
        <v>18</v>
      </c>
      <c r="C47" s="65" t="s">
        <v>2853</v>
      </c>
      <c r="D47" s="54" t="s">
        <v>3556</v>
      </c>
    </row>
    <row r="48" spans="1:6" ht="75">
      <c r="A48" s="53">
        <v>10460065</v>
      </c>
      <c r="B48" s="53">
        <v>19</v>
      </c>
      <c r="C48" s="65" t="s">
        <v>2854</v>
      </c>
      <c r="D48" s="54" t="s">
        <v>3498</v>
      </c>
    </row>
    <row r="49" spans="1:6" ht="60">
      <c r="A49" s="53">
        <v>10546917</v>
      </c>
      <c r="B49" s="53">
        <v>1</v>
      </c>
      <c r="C49" s="65" t="s">
        <v>2855</v>
      </c>
      <c r="D49" s="54" t="s">
        <v>3375</v>
      </c>
    </row>
    <row r="50" spans="1:6" ht="60">
      <c r="A50" s="53">
        <v>10546917</v>
      </c>
      <c r="B50" s="53">
        <v>2</v>
      </c>
      <c r="C50" s="65" t="s">
        <v>2856</v>
      </c>
      <c r="D50" s="54" t="s">
        <v>3412</v>
      </c>
    </row>
    <row r="51" spans="1:6" ht="75">
      <c r="A51" s="53">
        <v>10546917</v>
      </c>
      <c r="B51" s="53">
        <v>3</v>
      </c>
      <c r="C51" s="65" t="s">
        <v>2857</v>
      </c>
      <c r="D51" s="54" t="s">
        <v>3970</v>
      </c>
    </row>
    <row r="52" spans="1:6" ht="30">
      <c r="A52" s="53">
        <v>10546917</v>
      </c>
      <c r="B52" s="53">
        <v>4</v>
      </c>
      <c r="C52" s="65" t="s">
        <v>2858</v>
      </c>
      <c r="D52" s="54" t="s">
        <v>3837</v>
      </c>
    </row>
    <row r="53" spans="1:6" ht="45">
      <c r="A53" s="53">
        <v>10546917</v>
      </c>
      <c r="B53" s="53">
        <v>5</v>
      </c>
      <c r="C53" s="65" t="s">
        <v>2859</v>
      </c>
      <c r="D53" s="54" t="s">
        <v>3910</v>
      </c>
    </row>
    <row r="54" spans="1:6" ht="90">
      <c r="A54" s="53">
        <v>10546917</v>
      </c>
      <c r="B54" s="53">
        <v>6</v>
      </c>
      <c r="C54" s="65" t="s">
        <v>2860</v>
      </c>
      <c r="D54" s="54" t="s">
        <v>3326</v>
      </c>
    </row>
    <row r="55" spans="1:6" ht="60">
      <c r="A55" s="53">
        <v>10546917</v>
      </c>
      <c r="B55" s="53">
        <v>7</v>
      </c>
      <c r="C55" s="65" t="s">
        <v>2861</v>
      </c>
      <c r="D55" s="54" t="s">
        <v>3341</v>
      </c>
    </row>
    <row r="56" spans="1:6" ht="135">
      <c r="A56" s="53">
        <v>10546917</v>
      </c>
      <c r="B56" s="53">
        <v>8</v>
      </c>
      <c r="C56" s="65" t="s">
        <v>2862</v>
      </c>
      <c r="D56" s="54" t="s">
        <v>3333</v>
      </c>
    </row>
    <row r="57" spans="1:6" ht="105">
      <c r="A57" s="53">
        <v>10546917</v>
      </c>
      <c r="B57" s="53">
        <v>9</v>
      </c>
      <c r="C57" s="65" t="s">
        <v>2863</v>
      </c>
      <c r="D57" s="54" t="s">
        <v>3422</v>
      </c>
    </row>
    <row r="58" spans="1:6" ht="90">
      <c r="A58" s="53">
        <v>10546917</v>
      </c>
      <c r="B58" s="53">
        <v>10</v>
      </c>
      <c r="C58" s="65" t="s">
        <v>2864</v>
      </c>
      <c r="D58" s="54" t="s">
        <v>3347</v>
      </c>
    </row>
    <row r="59" spans="1:6" ht="90">
      <c r="A59" s="53">
        <v>10546917</v>
      </c>
      <c r="B59" s="53">
        <v>11</v>
      </c>
      <c r="C59" s="65" t="s">
        <v>2865</v>
      </c>
      <c r="D59" s="54" t="s">
        <v>3348</v>
      </c>
    </row>
    <row r="60" spans="1:6" ht="45">
      <c r="A60" s="53">
        <v>10546917</v>
      </c>
      <c r="B60" s="53">
        <v>12</v>
      </c>
      <c r="C60" s="65" t="s">
        <v>2866</v>
      </c>
      <c r="D60" s="54" t="s">
        <v>3971</v>
      </c>
    </row>
    <row r="61" spans="1:6" ht="60">
      <c r="A61" s="53">
        <v>10546917</v>
      </c>
      <c r="B61" s="53">
        <v>13</v>
      </c>
      <c r="C61" s="65" t="s">
        <v>2867</v>
      </c>
      <c r="D61" s="54" t="s">
        <v>3344</v>
      </c>
    </row>
    <row r="62" spans="1:6" ht="45">
      <c r="A62" s="53">
        <v>10546917</v>
      </c>
      <c r="B62" s="53">
        <v>14</v>
      </c>
      <c r="C62" s="65" t="s">
        <v>2868</v>
      </c>
      <c r="D62" s="54" t="s">
        <v>3369</v>
      </c>
    </row>
    <row r="63" spans="1:6" ht="45">
      <c r="A63" s="53">
        <v>10546917</v>
      </c>
      <c r="B63" s="53">
        <v>15</v>
      </c>
      <c r="C63" s="65" t="s">
        <v>2869</v>
      </c>
      <c r="D63" s="54" t="s">
        <v>3972</v>
      </c>
    </row>
    <row r="64" spans="1:6" ht="60">
      <c r="A64" s="53">
        <v>10671908</v>
      </c>
      <c r="B64" s="53">
        <v>1</v>
      </c>
      <c r="C64" s="65" t="s">
        <v>2870</v>
      </c>
      <c r="D64" s="54" t="s">
        <v>3973</v>
      </c>
      <c r="E64" s="55" t="s">
        <v>2871</v>
      </c>
      <c r="F64" s="54" t="s">
        <v>4020</v>
      </c>
    </row>
    <row r="65" spans="1:6" ht="45">
      <c r="A65" s="53">
        <v>10671908</v>
      </c>
      <c r="B65" s="53">
        <v>2</v>
      </c>
      <c r="C65" s="65" t="s">
        <v>2872</v>
      </c>
      <c r="D65" s="54" t="s">
        <v>3974</v>
      </c>
    </row>
    <row r="66" spans="1:6" ht="30">
      <c r="A66" s="53">
        <v>10671908</v>
      </c>
      <c r="B66" s="53">
        <v>3</v>
      </c>
      <c r="C66" s="65" t="s">
        <v>2873</v>
      </c>
      <c r="D66" s="54" t="s">
        <v>3649</v>
      </c>
    </row>
    <row r="67" spans="1:6" ht="60">
      <c r="A67" s="53">
        <v>10671908</v>
      </c>
      <c r="B67" s="53">
        <v>4</v>
      </c>
      <c r="C67" s="65" t="s">
        <v>2874</v>
      </c>
      <c r="D67" s="54" t="s">
        <v>3326</v>
      </c>
    </row>
    <row r="68" spans="1:6" ht="60">
      <c r="A68" s="53">
        <v>10671908</v>
      </c>
      <c r="B68" s="53">
        <v>5</v>
      </c>
      <c r="C68" s="65" t="s">
        <v>2875</v>
      </c>
      <c r="D68" s="54" t="s">
        <v>3326</v>
      </c>
    </row>
    <row r="69" spans="1:6" ht="90">
      <c r="A69" s="53">
        <v>10671908</v>
      </c>
      <c r="B69" s="53">
        <v>6</v>
      </c>
      <c r="C69" s="65" t="s">
        <v>2876</v>
      </c>
      <c r="D69" s="54" t="s">
        <v>3975</v>
      </c>
    </row>
    <row r="70" spans="1:6" ht="90">
      <c r="A70" s="53">
        <v>10671908</v>
      </c>
      <c r="B70" s="53">
        <v>7</v>
      </c>
      <c r="C70" s="65" t="s">
        <v>2877</v>
      </c>
      <c r="D70" s="54" t="s">
        <v>3347</v>
      </c>
    </row>
    <row r="71" spans="1:6" ht="45">
      <c r="A71" s="53">
        <v>10671908</v>
      </c>
      <c r="B71" s="53">
        <v>8</v>
      </c>
      <c r="C71" s="65" t="s">
        <v>2878</v>
      </c>
      <c r="D71" s="54" t="s">
        <v>3556</v>
      </c>
    </row>
    <row r="72" spans="1:6" ht="120">
      <c r="A72" s="53">
        <v>10671908</v>
      </c>
      <c r="B72" s="53">
        <v>9</v>
      </c>
      <c r="C72" s="65" t="s">
        <v>2879</v>
      </c>
      <c r="D72" s="54" t="s">
        <v>3572</v>
      </c>
      <c r="E72" s="55" t="s">
        <v>2880</v>
      </c>
      <c r="F72" s="52" t="s">
        <v>3518</v>
      </c>
    </row>
    <row r="73" spans="1:6" ht="90">
      <c r="A73" s="53">
        <v>10671908</v>
      </c>
      <c r="B73" s="53">
        <v>10</v>
      </c>
      <c r="C73" s="65" t="s">
        <v>2881</v>
      </c>
      <c r="D73" s="54" t="s">
        <v>3556</v>
      </c>
      <c r="E73" s="55" t="s">
        <v>2882</v>
      </c>
      <c r="F73" s="54" t="s">
        <v>4021</v>
      </c>
    </row>
    <row r="74" spans="1:6" ht="45">
      <c r="A74" s="53">
        <v>10671908</v>
      </c>
      <c r="B74" s="53">
        <v>11</v>
      </c>
      <c r="C74" s="65" t="s">
        <v>2883</v>
      </c>
      <c r="D74" s="54" t="s">
        <v>3976</v>
      </c>
      <c r="E74" s="55" t="s">
        <v>2884</v>
      </c>
      <c r="F74" s="54" t="s">
        <v>4022</v>
      </c>
    </row>
    <row r="75" spans="1:6" ht="60">
      <c r="A75" s="53">
        <v>10671908</v>
      </c>
      <c r="B75" s="53">
        <v>12</v>
      </c>
      <c r="C75" s="65" t="s">
        <v>2885</v>
      </c>
      <c r="D75" s="54" t="s">
        <v>3573</v>
      </c>
    </row>
    <row r="76" spans="1:6" ht="60">
      <c r="A76" s="53">
        <v>11009051</v>
      </c>
      <c r="B76" s="53">
        <v>1</v>
      </c>
      <c r="C76" s="65" t="s">
        <v>2886</v>
      </c>
      <c r="D76" s="54" t="s">
        <v>3911</v>
      </c>
    </row>
    <row r="77" spans="1:6" ht="45">
      <c r="A77" s="53">
        <v>11009051</v>
      </c>
      <c r="B77" s="53">
        <v>2</v>
      </c>
      <c r="C77" s="65" t="s">
        <v>2887</v>
      </c>
      <c r="D77" s="54" t="s">
        <v>3574</v>
      </c>
    </row>
    <row r="78" spans="1:6" ht="60">
      <c r="A78" s="53">
        <v>11009051</v>
      </c>
      <c r="B78" s="53">
        <v>3</v>
      </c>
      <c r="C78" s="65" t="s">
        <v>2888</v>
      </c>
      <c r="D78" s="54" t="s">
        <v>3837</v>
      </c>
    </row>
    <row r="79" spans="1:6" ht="135">
      <c r="A79" s="53">
        <v>11009051</v>
      </c>
      <c r="B79" s="53">
        <v>4</v>
      </c>
      <c r="C79" s="65" t="s">
        <v>2889</v>
      </c>
      <c r="D79" s="54" t="s">
        <v>3326</v>
      </c>
    </row>
    <row r="80" spans="1:6" ht="75">
      <c r="A80" s="53">
        <v>11009051</v>
      </c>
      <c r="B80" s="53">
        <v>5</v>
      </c>
      <c r="C80" s="65" t="s">
        <v>2890</v>
      </c>
      <c r="D80" s="54" t="s">
        <v>3382</v>
      </c>
    </row>
    <row r="81" spans="1:4" ht="135">
      <c r="A81" s="53">
        <v>11009051</v>
      </c>
      <c r="B81" s="53">
        <v>6</v>
      </c>
      <c r="C81" s="65" t="s">
        <v>2891</v>
      </c>
      <c r="D81" s="54" t="s">
        <v>3338</v>
      </c>
    </row>
    <row r="82" spans="1:4" ht="135">
      <c r="A82" s="53">
        <v>11009051</v>
      </c>
      <c r="B82" s="53">
        <v>7</v>
      </c>
      <c r="C82" s="65" t="s">
        <v>2892</v>
      </c>
      <c r="D82" s="54">
        <v>11</v>
      </c>
    </row>
    <row r="83" spans="1:4" ht="60">
      <c r="A83" s="53">
        <v>11009051</v>
      </c>
      <c r="B83" s="53">
        <v>8</v>
      </c>
      <c r="C83" s="65" t="s">
        <v>2893</v>
      </c>
      <c r="D83" s="54">
        <v>11</v>
      </c>
    </row>
    <row r="84" spans="1:4" ht="135">
      <c r="A84" s="53">
        <v>11009051</v>
      </c>
      <c r="B84" s="53">
        <v>9</v>
      </c>
      <c r="C84" s="65" t="s">
        <v>2894</v>
      </c>
      <c r="D84" s="54" t="s">
        <v>3351</v>
      </c>
    </row>
    <row r="85" spans="1:4" ht="105">
      <c r="A85" s="53">
        <v>11009051</v>
      </c>
      <c r="B85" s="53">
        <v>10</v>
      </c>
      <c r="C85" s="65" t="s">
        <v>2895</v>
      </c>
      <c r="D85" s="54" t="s">
        <v>3351</v>
      </c>
    </row>
    <row r="86" spans="1:4" ht="60">
      <c r="A86" s="53">
        <v>11009051</v>
      </c>
      <c r="B86" s="53">
        <v>11</v>
      </c>
      <c r="C86" s="65" t="s">
        <v>2896</v>
      </c>
      <c r="D86" s="54" t="s">
        <v>3977</v>
      </c>
    </row>
    <row r="87" spans="1:4" ht="30">
      <c r="A87" s="53">
        <v>11572503</v>
      </c>
      <c r="B87" s="53">
        <v>1</v>
      </c>
      <c r="C87" s="65" t="s">
        <v>2897</v>
      </c>
      <c r="D87" s="54" t="s">
        <v>3369</v>
      </c>
    </row>
    <row r="88" spans="1:4" ht="45">
      <c r="A88" s="53">
        <v>11572503</v>
      </c>
      <c r="B88" s="53">
        <v>2</v>
      </c>
      <c r="C88" s="65" t="s">
        <v>2898</v>
      </c>
      <c r="D88" s="54" t="s">
        <v>3324</v>
      </c>
    </row>
    <row r="89" spans="1:4" ht="60">
      <c r="A89" s="53">
        <v>11572503</v>
      </c>
      <c r="B89" s="53">
        <v>3</v>
      </c>
      <c r="C89" s="65" t="s">
        <v>2899</v>
      </c>
      <c r="D89" s="54">
        <v>11</v>
      </c>
    </row>
    <row r="90" spans="1:4" ht="45">
      <c r="A90" s="53">
        <v>11572503</v>
      </c>
      <c r="B90" s="53">
        <v>4</v>
      </c>
      <c r="C90" s="65" t="s">
        <v>2900</v>
      </c>
      <c r="D90" s="54" t="s">
        <v>3412</v>
      </c>
    </row>
    <row r="91" spans="1:4" ht="45">
      <c r="A91" s="53">
        <v>11572503</v>
      </c>
      <c r="B91" s="53">
        <v>5</v>
      </c>
      <c r="C91" s="65" t="s">
        <v>2901</v>
      </c>
      <c r="D91" s="54" t="s">
        <v>3575</v>
      </c>
    </row>
    <row r="92" spans="1:4" ht="30">
      <c r="A92" s="53">
        <v>11572503</v>
      </c>
      <c r="B92" s="53">
        <v>6</v>
      </c>
      <c r="C92" s="65" t="s">
        <v>2902</v>
      </c>
      <c r="D92" s="54" t="s">
        <v>3576</v>
      </c>
    </row>
    <row r="93" spans="1:4" ht="45">
      <c r="A93" s="53">
        <v>11572503</v>
      </c>
      <c r="B93" s="53">
        <v>7</v>
      </c>
      <c r="C93" s="65" t="s">
        <v>2903</v>
      </c>
      <c r="D93" s="54" t="s">
        <v>3978</v>
      </c>
    </row>
    <row r="94" spans="1:4" ht="60">
      <c r="A94" s="53">
        <v>11572503</v>
      </c>
      <c r="B94" s="53">
        <v>8</v>
      </c>
      <c r="C94" s="65" t="s">
        <v>2904</v>
      </c>
      <c r="D94" s="54" t="s">
        <v>3351</v>
      </c>
    </row>
    <row r="95" spans="1:4" ht="30">
      <c r="A95" s="53">
        <v>11572503</v>
      </c>
      <c r="B95" s="53">
        <v>9</v>
      </c>
      <c r="C95" s="65" t="s">
        <v>2905</v>
      </c>
      <c r="D95" s="54" t="s">
        <v>3577</v>
      </c>
    </row>
    <row r="96" spans="1:4" ht="45">
      <c r="A96" s="53">
        <v>11572503</v>
      </c>
      <c r="B96" s="53">
        <v>10</v>
      </c>
      <c r="C96" s="65" t="s">
        <v>2906</v>
      </c>
      <c r="D96" s="54" t="s">
        <v>3369</v>
      </c>
    </row>
    <row r="97" spans="1:6" ht="30">
      <c r="A97" s="53">
        <v>11719733</v>
      </c>
      <c r="B97" s="53">
        <v>1</v>
      </c>
      <c r="C97" s="65" t="s">
        <v>2907</v>
      </c>
      <c r="D97" s="54" t="s">
        <v>3911</v>
      </c>
    </row>
    <row r="98" spans="1:6" ht="105">
      <c r="A98" s="53">
        <v>11719733</v>
      </c>
      <c r="B98" s="53">
        <v>2</v>
      </c>
      <c r="C98" s="65" t="s">
        <v>2908</v>
      </c>
      <c r="D98" s="54" t="s">
        <v>3342</v>
      </c>
    </row>
    <row r="99" spans="1:6" ht="105">
      <c r="A99" s="53">
        <v>11719733</v>
      </c>
      <c r="B99" s="53">
        <v>3</v>
      </c>
      <c r="C99" s="65" t="s">
        <v>2909</v>
      </c>
      <c r="D99" s="54" t="s">
        <v>3601</v>
      </c>
    </row>
    <row r="100" spans="1:6" ht="45">
      <c r="A100" s="53">
        <v>11719733</v>
      </c>
      <c r="B100" s="53">
        <v>4</v>
      </c>
      <c r="C100" s="65" t="s">
        <v>2910</v>
      </c>
      <c r="D100" s="54" t="s">
        <v>3979</v>
      </c>
    </row>
    <row r="101" spans="1:6" ht="45">
      <c r="A101" s="53">
        <v>11719733</v>
      </c>
      <c r="B101" s="53">
        <v>5</v>
      </c>
      <c r="C101" s="65" t="s">
        <v>2911</v>
      </c>
      <c r="D101" s="54" t="s">
        <v>3327</v>
      </c>
    </row>
    <row r="102" spans="1:6" ht="75">
      <c r="A102" s="53">
        <v>11719733</v>
      </c>
      <c r="B102" s="53">
        <v>6</v>
      </c>
      <c r="C102" s="65" t="s">
        <v>2912</v>
      </c>
      <c r="D102" s="54" t="s">
        <v>3326</v>
      </c>
    </row>
    <row r="103" spans="1:6" ht="75">
      <c r="A103" s="53">
        <v>11719733</v>
      </c>
      <c r="B103" s="53">
        <v>7</v>
      </c>
      <c r="C103" s="65" t="s">
        <v>2913</v>
      </c>
      <c r="D103" s="54" t="s">
        <v>3659</v>
      </c>
    </row>
    <row r="104" spans="1:6" ht="30">
      <c r="A104" s="53">
        <v>11719733</v>
      </c>
      <c r="B104" s="53">
        <v>8</v>
      </c>
      <c r="C104" s="65" t="s">
        <v>2914</v>
      </c>
      <c r="D104" s="54" t="s">
        <v>3617</v>
      </c>
    </row>
    <row r="105" spans="1:6" ht="30">
      <c r="A105" s="53">
        <v>11719733</v>
      </c>
      <c r="B105" s="53">
        <v>9</v>
      </c>
      <c r="C105" s="65" t="s">
        <v>2915</v>
      </c>
      <c r="D105" s="54" t="s">
        <v>3338</v>
      </c>
    </row>
    <row r="106" spans="1:6" ht="75">
      <c r="A106" s="53">
        <v>11719733</v>
      </c>
      <c r="B106" s="53">
        <v>10</v>
      </c>
      <c r="C106" s="65" t="s">
        <v>2916</v>
      </c>
      <c r="D106" s="54" t="s">
        <v>3927</v>
      </c>
    </row>
    <row r="107" spans="1:6" ht="60">
      <c r="A107" s="53">
        <v>11719733</v>
      </c>
      <c r="B107" s="53">
        <v>11</v>
      </c>
      <c r="C107" s="65" t="s">
        <v>2917</v>
      </c>
      <c r="D107" s="54" t="s">
        <v>3640</v>
      </c>
      <c r="E107" s="55" t="s">
        <v>2918</v>
      </c>
      <c r="F107" s="54" t="s">
        <v>4023</v>
      </c>
    </row>
    <row r="108" spans="1:6" ht="45">
      <c r="A108" s="53">
        <v>11719733</v>
      </c>
      <c r="B108" s="53">
        <v>12</v>
      </c>
      <c r="C108" s="65" t="s">
        <v>2919</v>
      </c>
      <c r="D108" s="54" t="s">
        <v>3680</v>
      </c>
    </row>
    <row r="109" spans="1:6" ht="45">
      <c r="A109" s="53">
        <v>11719733</v>
      </c>
      <c r="B109" s="53">
        <v>13</v>
      </c>
      <c r="C109" s="65" t="s">
        <v>2920</v>
      </c>
      <c r="D109" s="54" t="s">
        <v>3911</v>
      </c>
    </row>
    <row r="110" spans="1:6" ht="75">
      <c r="A110" s="53">
        <v>11719733</v>
      </c>
      <c r="B110" s="53">
        <v>14</v>
      </c>
      <c r="C110" s="65" t="s">
        <v>2921</v>
      </c>
      <c r="D110" s="54" t="s">
        <v>3369</v>
      </c>
      <c r="E110" s="55" t="s">
        <v>2922</v>
      </c>
      <c r="F110" s="54" t="s">
        <v>4023</v>
      </c>
    </row>
    <row r="111" spans="1:6" ht="30">
      <c r="A111" s="53">
        <v>11978146</v>
      </c>
      <c r="B111" s="53">
        <v>1</v>
      </c>
      <c r="C111" s="65" t="s">
        <v>2923</v>
      </c>
      <c r="D111" s="54" t="s">
        <v>3911</v>
      </c>
      <c r="E111" s="55" t="s">
        <v>2924</v>
      </c>
      <c r="F111" s="54" t="s">
        <v>4022</v>
      </c>
    </row>
    <row r="112" spans="1:6" ht="60">
      <c r="A112" s="53">
        <v>11978146</v>
      </c>
      <c r="B112" s="53">
        <v>2</v>
      </c>
      <c r="C112" s="65" t="s">
        <v>2925</v>
      </c>
      <c r="D112" s="54" t="s">
        <v>3578</v>
      </c>
    </row>
    <row r="113" spans="1:6" ht="90">
      <c r="A113" s="53">
        <v>11978146</v>
      </c>
      <c r="B113" s="53">
        <v>3</v>
      </c>
      <c r="C113" s="65" t="s">
        <v>2926</v>
      </c>
      <c r="D113" s="54" t="s">
        <v>3579</v>
      </c>
    </row>
    <row r="114" spans="1:6" ht="75">
      <c r="A114" s="53">
        <v>11978146</v>
      </c>
      <c r="B114" s="53">
        <v>4</v>
      </c>
      <c r="C114" s="65" t="s">
        <v>2927</v>
      </c>
      <c r="D114" s="54" t="s">
        <v>3910</v>
      </c>
    </row>
    <row r="115" spans="1:6" ht="30">
      <c r="A115" s="53">
        <v>11978146</v>
      </c>
      <c r="B115" s="53">
        <v>5</v>
      </c>
      <c r="C115" s="65" t="s">
        <v>2928</v>
      </c>
      <c r="D115" s="54" t="s">
        <v>3649</v>
      </c>
    </row>
    <row r="116" spans="1:6" ht="30">
      <c r="A116" s="53">
        <v>11978146</v>
      </c>
      <c r="B116" s="53">
        <v>6</v>
      </c>
      <c r="C116" s="65" t="s">
        <v>2929</v>
      </c>
      <c r="D116" s="54" t="s">
        <v>3327</v>
      </c>
    </row>
    <row r="117" spans="1:6" ht="135">
      <c r="A117" s="53">
        <v>11978146</v>
      </c>
      <c r="B117" s="53">
        <v>7</v>
      </c>
      <c r="C117" s="65" t="s">
        <v>2930</v>
      </c>
      <c r="D117" s="54" t="s">
        <v>3326</v>
      </c>
    </row>
    <row r="118" spans="1:6" ht="30">
      <c r="A118" s="53">
        <v>11978146</v>
      </c>
      <c r="B118" s="53">
        <v>8</v>
      </c>
      <c r="C118" s="65" t="s">
        <v>2931</v>
      </c>
      <c r="D118" s="54" t="s">
        <v>3327</v>
      </c>
    </row>
    <row r="119" spans="1:6" ht="120">
      <c r="A119" s="53">
        <v>11978146</v>
      </c>
      <c r="B119" s="53">
        <v>9</v>
      </c>
      <c r="C119" s="65" t="s">
        <v>2932</v>
      </c>
      <c r="D119" s="54" t="s">
        <v>3929</v>
      </c>
    </row>
    <row r="120" spans="1:6" ht="120">
      <c r="A120" s="53">
        <v>11978146</v>
      </c>
      <c r="B120" s="53">
        <v>10</v>
      </c>
      <c r="C120" s="65" t="s">
        <v>2933</v>
      </c>
      <c r="D120" s="54" t="s">
        <v>3347</v>
      </c>
    </row>
    <row r="121" spans="1:6" ht="45">
      <c r="A121" s="53">
        <v>11978146</v>
      </c>
      <c r="B121" s="53">
        <v>11</v>
      </c>
      <c r="C121" s="65" t="s">
        <v>2934</v>
      </c>
      <c r="D121" s="54" t="s">
        <v>3556</v>
      </c>
    </row>
    <row r="122" spans="1:6" ht="90">
      <c r="A122" s="53">
        <v>11978146</v>
      </c>
      <c r="B122" s="53">
        <v>12</v>
      </c>
      <c r="C122" s="65" t="s">
        <v>2935</v>
      </c>
      <c r="D122" s="54" t="s">
        <v>3931</v>
      </c>
    </row>
    <row r="123" spans="1:6" ht="75">
      <c r="A123" s="53">
        <v>11978146</v>
      </c>
      <c r="B123" s="53">
        <v>13</v>
      </c>
      <c r="C123" s="65" t="s">
        <v>2936</v>
      </c>
      <c r="D123" s="54" t="s">
        <v>3980</v>
      </c>
      <c r="E123" s="55" t="s">
        <v>2937</v>
      </c>
      <c r="F123" s="54" t="s">
        <v>4024</v>
      </c>
    </row>
    <row r="124" spans="1:6" ht="30">
      <c r="A124" s="53">
        <v>12087344</v>
      </c>
      <c r="B124" s="53">
        <v>1</v>
      </c>
      <c r="C124" s="65" t="s">
        <v>2938</v>
      </c>
      <c r="D124" s="54" t="s">
        <v>3375</v>
      </c>
    </row>
    <row r="125" spans="1:6" ht="90">
      <c r="A125" s="53">
        <v>12087344</v>
      </c>
      <c r="B125" s="53">
        <v>2</v>
      </c>
      <c r="C125" s="65" t="s">
        <v>2939</v>
      </c>
      <c r="D125" s="54" t="s">
        <v>3580</v>
      </c>
    </row>
    <row r="126" spans="1:6" ht="60">
      <c r="A126" s="53">
        <v>12087344</v>
      </c>
      <c r="B126" s="53">
        <v>3</v>
      </c>
      <c r="C126" s="65" t="s">
        <v>2940</v>
      </c>
      <c r="D126" s="54" t="s">
        <v>3910</v>
      </c>
    </row>
    <row r="127" spans="1:6" ht="30">
      <c r="A127" s="53">
        <v>12087344</v>
      </c>
      <c r="B127" s="53">
        <v>4</v>
      </c>
      <c r="C127" s="65" t="s">
        <v>2941</v>
      </c>
      <c r="D127" s="54" t="s">
        <v>3327</v>
      </c>
    </row>
    <row r="128" spans="1:6" ht="120">
      <c r="A128" s="53">
        <v>12087344</v>
      </c>
      <c r="B128" s="53">
        <v>5</v>
      </c>
      <c r="C128" s="65" t="s">
        <v>2942</v>
      </c>
      <c r="D128" s="54" t="s">
        <v>3326</v>
      </c>
    </row>
    <row r="129" spans="1:8" ht="60">
      <c r="A129" s="53">
        <v>12087344</v>
      </c>
      <c r="B129" s="53">
        <v>6</v>
      </c>
      <c r="C129" s="65" t="s">
        <v>2943</v>
      </c>
      <c r="D129" s="54" t="s">
        <v>3338</v>
      </c>
      <c r="E129" s="55" t="s">
        <v>2944</v>
      </c>
      <c r="F129" s="54" t="s">
        <v>3607</v>
      </c>
      <c r="G129" s="55" t="s">
        <v>2945</v>
      </c>
      <c r="H129" s="57" t="s">
        <v>4036</v>
      </c>
    </row>
    <row r="130" spans="1:8" ht="75">
      <c r="A130" s="53">
        <v>12087344</v>
      </c>
      <c r="B130" s="53">
        <v>7</v>
      </c>
      <c r="C130" s="65" t="s">
        <v>2946</v>
      </c>
      <c r="D130" s="54" t="s">
        <v>3556</v>
      </c>
    </row>
    <row r="131" spans="1:8" ht="75">
      <c r="A131" s="53">
        <v>12087344</v>
      </c>
      <c r="B131" s="53">
        <v>8</v>
      </c>
      <c r="C131" s="65" t="s">
        <v>2947</v>
      </c>
      <c r="D131" s="54" t="s">
        <v>3348</v>
      </c>
      <c r="E131" s="55" t="s">
        <v>2948</v>
      </c>
      <c r="F131" s="54" t="s">
        <v>3608</v>
      </c>
    </row>
    <row r="132" spans="1:8" ht="45">
      <c r="A132" s="53">
        <v>12087344</v>
      </c>
      <c r="B132" s="53">
        <v>9</v>
      </c>
      <c r="C132" s="65" t="s">
        <v>2949</v>
      </c>
      <c r="D132" s="54" t="s">
        <v>3981</v>
      </c>
    </row>
    <row r="133" spans="1:8" ht="60">
      <c r="A133" s="53">
        <v>12087344</v>
      </c>
      <c r="B133" s="53">
        <v>10</v>
      </c>
      <c r="C133" s="65" t="s">
        <v>2950</v>
      </c>
      <c r="D133" s="54" t="s">
        <v>3375</v>
      </c>
    </row>
    <row r="134" spans="1:8" ht="75">
      <c r="A134" s="53">
        <v>12236848</v>
      </c>
      <c r="B134" s="53">
        <v>1</v>
      </c>
      <c r="C134" s="65" t="s">
        <v>2951</v>
      </c>
      <c r="D134" s="54" t="s">
        <v>3446</v>
      </c>
    </row>
    <row r="135" spans="1:8" ht="105">
      <c r="A135" s="53">
        <v>12236848</v>
      </c>
      <c r="B135" s="53">
        <v>2</v>
      </c>
      <c r="C135" s="65" t="s">
        <v>2952</v>
      </c>
      <c r="D135" s="54" t="s">
        <v>3982</v>
      </c>
    </row>
    <row r="136" spans="1:8" ht="45">
      <c r="A136" s="53">
        <v>12236848</v>
      </c>
      <c r="B136" s="53">
        <v>3</v>
      </c>
      <c r="C136" s="65" t="s">
        <v>2953</v>
      </c>
      <c r="D136" s="54" t="s">
        <v>3327</v>
      </c>
    </row>
    <row r="137" spans="1:8" ht="105">
      <c r="A137" s="53">
        <v>12236848</v>
      </c>
      <c r="B137" s="53">
        <v>4</v>
      </c>
      <c r="C137" s="65" t="s">
        <v>2954</v>
      </c>
      <c r="D137" s="54" t="s">
        <v>3326</v>
      </c>
    </row>
    <row r="138" spans="1:8" ht="60">
      <c r="A138" s="53">
        <v>12236848</v>
      </c>
      <c r="B138" s="53">
        <v>5</v>
      </c>
      <c r="C138" s="65" t="s">
        <v>2955</v>
      </c>
      <c r="D138" s="54" t="s">
        <v>3936</v>
      </c>
    </row>
    <row r="139" spans="1:8" ht="90">
      <c r="A139" s="53">
        <v>12236848</v>
      </c>
      <c r="B139" s="53">
        <v>6</v>
      </c>
      <c r="C139" s="65" t="s">
        <v>2956</v>
      </c>
      <c r="D139" s="54" t="s">
        <v>3336</v>
      </c>
    </row>
    <row r="140" spans="1:8" ht="75">
      <c r="A140" s="53">
        <v>12236848</v>
      </c>
      <c r="B140" s="53">
        <v>7</v>
      </c>
      <c r="C140" s="65" t="s">
        <v>2957</v>
      </c>
      <c r="D140" s="54" t="s">
        <v>3917</v>
      </c>
    </row>
    <row r="141" spans="1:8" ht="285">
      <c r="A141" s="53">
        <v>12236848</v>
      </c>
      <c r="B141" s="53">
        <v>8</v>
      </c>
      <c r="C141" s="65" t="s">
        <v>2958</v>
      </c>
      <c r="D141" s="54" t="s">
        <v>3600</v>
      </c>
      <c r="E141" s="58" t="s">
        <v>2959</v>
      </c>
      <c r="F141" s="54" t="s">
        <v>4025</v>
      </c>
      <c r="G141" s="55" t="s">
        <v>2960</v>
      </c>
      <c r="H141" s="57" t="s">
        <v>3614</v>
      </c>
    </row>
    <row r="142" spans="1:8" ht="105">
      <c r="A142" s="53">
        <v>12236848</v>
      </c>
      <c r="B142" s="53">
        <v>9</v>
      </c>
      <c r="C142" s="65" t="s">
        <v>2961</v>
      </c>
      <c r="D142" s="54" t="s">
        <v>3931</v>
      </c>
    </row>
    <row r="143" spans="1:8" ht="45">
      <c r="A143" s="53">
        <v>12236848</v>
      </c>
      <c r="B143" s="53">
        <v>10</v>
      </c>
      <c r="C143" s="65" t="s">
        <v>2962</v>
      </c>
      <c r="D143" s="54" t="s">
        <v>3379</v>
      </c>
    </row>
    <row r="144" spans="1:8" ht="30">
      <c r="A144" s="53">
        <v>12236848</v>
      </c>
      <c r="B144" s="53">
        <v>11</v>
      </c>
      <c r="C144" s="65" t="s">
        <v>2963</v>
      </c>
      <c r="D144" s="54" t="s">
        <v>3577</v>
      </c>
    </row>
    <row r="145" spans="1:8" ht="30">
      <c r="A145" s="53">
        <v>12236848</v>
      </c>
      <c r="B145" s="53">
        <v>12</v>
      </c>
      <c r="C145" s="65" t="s">
        <v>2964</v>
      </c>
      <c r="D145" s="54" t="s">
        <v>3570</v>
      </c>
    </row>
    <row r="146" spans="1:8" ht="30">
      <c r="A146" s="53">
        <v>12236848</v>
      </c>
      <c r="B146" s="53">
        <v>13</v>
      </c>
      <c r="C146" s="65" t="s">
        <v>2965</v>
      </c>
      <c r="D146" s="54" t="s">
        <v>3539</v>
      </c>
    </row>
    <row r="147" spans="1:8" ht="45">
      <c r="A147" s="53">
        <v>12236848</v>
      </c>
      <c r="B147" s="53">
        <v>14</v>
      </c>
      <c r="C147" s="65" t="s">
        <v>2966</v>
      </c>
      <c r="D147" s="54" t="s">
        <v>3600</v>
      </c>
    </row>
    <row r="148" spans="1:8" ht="45">
      <c r="A148" s="53">
        <v>12236848</v>
      </c>
      <c r="B148" s="53">
        <v>15</v>
      </c>
      <c r="C148" s="65" t="s">
        <v>2967</v>
      </c>
      <c r="D148" s="54" t="s">
        <v>3379</v>
      </c>
      <c r="E148" s="58" t="s">
        <v>2968</v>
      </c>
      <c r="F148" s="54" t="s">
        <v>4026</v>
      </c>
    </row>
    <row r="149" spans="1:8" ht="75">
      <c r="A149" s="53">
        <v>12580992</v>
      </c>
      <c r="B149" s="53">
        <v>1</v>
      </c>
      <c r="C149" s="65" t="s">
        <v>2969</v>
      </c>
      <c r="D149" s="54" t="s">
        <v>3375</v>
      </c>
    </row>
    <row r="150" spans="1:8" ht="60">
      <c r="A150" s="53">
        <v>12580992</v>
      </c>
      <c r="B150" s="53">
        <v>2</v>
      </c>
      <c r="C150" s="65" t="s">
        <v>2970</v>
      </c>
      <c r="D150" s="54" t="s">
        <v>3910</v>
      </c>
    </row>
    <row r="151" spans="1:8" ht="105">
      <c r="A151" s="53">
        <v>12580992</v>
      </c>
      <c r="B151" s="53">
        <v>3</v>
      </c>
      <c r="C151" s="65" t="s">
        <v>2971</v>
      </c>
      <c r="D151" s="54" t="s">
        <v>3326</v>
      </c>
    </row>
    <row r="152" spans="1:8" ht="45">
      <c r="A152" s="53">
        <v>12580992</v>
      </c>
      <c r="B152" s="53">
        <v>4</v>
      </c>
      <c r="C152" s="65" t="s">
        <v>2972</v>
      </c>
      <c r="D152" s="54" t="s">
        <v>3327</v>
      </c>
    </row>
    <row r="153" spans="1:8" ht="30">
      <c r="A153" s="53">
        <v>12580992</v>
      </c>
      <c r="B153" s="53">
        <v>5</v>
      </c>
      <c r="C153" s="65" t="s">
        <v>2973</v>
      </c>
      <c r="D153" s="54" t="s">
        <v>3659</v>
      </c>
    </row>
    <row r="154" spans="1:8" ht="135">
      <c r="A154" s="53">
        <v>12580992</v>
      </c>
      <c r="B154" s="53">
        <v>6</v>
      </c>
      <c r="C154" s="65" t="s">
        <v>2974</v>
      </c>
      <c r="D154" s="54" t="s">
        <v>3347</v>
      </c>
    </row>
    <row r="155" spans="1:8" ht="60">
      <c r="A155" s="53">
        <v>12580992</v>
      </c>
      <c r="B155" s="53">
        <v>7</v>
      </c>
      <c r="C155" s="65" t="s">
        <v>2975</v>
      </c>
      <c r="D155" s="54" t="s">
        <v>3556</v>
      </c>
    </row>
    <row r="156" spans="1:8" ht="75">
      <c r="A156" s="53">
        <v>12580992</v>
      </c>
      <c r="B156" s="53">
        <v>8</v>
      </c>
      <c r="C156" s="65" t="s">
        <v>2976</v>
      </c>
      <c r="D156" s="54" t="s">
        <v>3973</v>
      </c>
      <c r="E156" s="55" t="s">
        <v>2977</v>
      </c>
      <c r="F156" s="54" t="s">
        <v>3609</v>
      </c>
      <c r="G156" s="55" t="s">
        <v>2978</v>
      </c>
      <c r="H156" s="54" t="s">
        <v>4037</v>
      </c>
    </row>
    <row r="157" spans="1:8" ht="45">
      <c r="A157" s="53">
        <v>12891222</v>
      </c>
      <c r="B157" s="53">
        <v>1</v>
      </c>
      <c r="C157" s="65" t="s">
        <v>2979</v>
      </c>
      <c r="D157" s="54" t="s">
        <v>3417</v>
      </c>
    </row>
    <row r="158" spans="1:8" ht="90">
      <c r="A158" s="53">
        <v>12891222</v>
      </c>
      <c r="B158" s="53">
        <v>2</v>
      </c>
      <c r="C158" s="65" t="s">
        <v>2980</v>
      </c>
      <c r="D158" s="54" t="s">
        <v>3581</v>
      </c>
    </row>
    <row r="159" spans="1:8" ht="60">
      <c r="A159" s="53">
        <v>12891222</v>
      </c>
      <c r="B159" s="53">
        <v>3</v>
      </c>
      <c r="C159" s="65" t="s">
        <v>2981</v>
      </c>
      <c r="D159" s="54" t="s">
        <v>3582</v>
      </c>
    </row>
    <row r="160" spans="1:8" ht="60">
      <c r="A160" s="53">
        <v>12891222</v>
      </c>
      <c r="B160" s="53">
        <v>4</v>
      </c>
      <c r="C160" s="65" t="s">
        <v>2982</v>
      </c>
      <c r="D160" s="54" t="s">
        <v>3365</v>
      </c>
      <c r="E160" s="55" t="s">
        <v>2983</v>
      </c>
      <c r="F160" s="54" t="s">
        <v>4027</v>
      </c>
    </row>
    <row r="161" spans="1:6" ht="45">
      <c r="A161" s="53">
        <v>12891222</v>
      </c>
      <c r="B161" s="53">
        <v>5</v>
      </c>
      <c r="C161" s="65" t="s">
        <v>2984</v>
      </c>
      <c r="D161" s="54" t="s">
        <v>3326</v>
      </c>
    </row>
    <row r="162" spans="1:6" ht="75">
      <c r="A162" s="53">
        <v>12891222</v>
      </c>
      <c r="B162" s="53">
        <v>6</v>
      </c>
      <c r="C162" s="65" t="s">
        <v>2985</v>
      </c>
      <c r="D162" s="54" t="s">
        <v>3983</v>
      </c>
    </row>
    <row r="163" spans="1:6" ht="75">
      <c r="A163" s="53">
        <v>12891222</v>
      </c>
      <c r="B163" s="53">
        <v>7</v>
      </c>
      <c r="C163" s="65" t="s">
        <v>2986</v>
      </c>
      <c r="D163" s="54" t="s">
        <v>3984</v>
      </c>
    </row>
    <row r="164" spans="1:6" ht="90">
      <c r="A164" s="53">
        <v>12891222</v>
      </c>
      <c r="B164" s="53">
        <v>8</v>
      </c>
      <c r="C164" s="65" t="s">
        <v>2987</v>
      </c>
      <c r="D164" s="54" t="s">
        <v>3338</v>
      </c>
    </row>
    <row r="165" spans="1:6" ht="90">
      <c r="A165" s="53">
        <v>12891222</v>
      </c>
      <c r="B165" s="53">
        <v>9</v>
      </c>
      <c r="C165" s="65" t="s">
        <v>2988</v>
      </c>
      <c r="D165" s="54" t="s">
        <v>3328</v>
      </c>
    </row>
    <row r="166" spans="1:6" ht="75">
      <c r="A166" s="53">
        <v>12891222</v>
      </c>
      <c r="B166" s="53">
        <v>10</v>
      </c>
      <c r="C166" s="65" t="s">
        <v>2989</v>
      </c>
      <c r="D166" s="54" t="s">
        <v>3329</v>
      </c>
    </row>
    <row r="167" spans="1:6" ht="60">
      <c r="A167" s="53">
        <v>12891222</v>
      </c>
      <c r="B167" s="53">
        <v>11</v>
      </c>
      <c r="C167" s="65" t="s">
        <v>2990</v>
      </c>
      <c r="D167" s="54" t="s">
        <v>3556</v>
      </c>
    </row>
    <row r="168" spans="1:6" ht="135">
      <c r="A168" s="53">
        <v>12891222</v>
      </c>
      <c r="B168" s="53">
        <v>12</v>
      </c>
      <c r="C168" s="65" t="s">
        <v>2991</v>
      </c>
      <c r="D168" s="54" t="s">
        <v>3602</v>
      </c>
      <c r="E168" s="55" t="s">
        <v>2992</v>
      </c>
      <c r="F168" s="54" t="s">
        <v>3610</v>
      </c>
    </row>
    <row r="169" spans="1:6" ht="45">
      <c r="A169" s="53">
        <v>12891222</v>
      </c>
      <c r="B169" s="53">
        <v>13</v>
      </c>
      <c r="C169" s="65" t="s">
        <v>2993</v>
      </c>
      <c r="D169" s="54" t="s">
        <v>3623</v>
      </c>
    </row>
    <row r="170" spans="1:6" ht="60">
      <c r="A170" s="53">
        <v>12891222</v>
      </c>
      <c r="B170" s="53">
        <v>14</v>
      </c>
      <c r="C170" s="65" t="s">
        <v>2994</v>
      </c>
      <c r="D170" s="54" t="s">
        <v>3876</v>
      </c>
      <c r="E170" s="55" t="s">
        <v>2995</v>
      </c>
      <c r="F170" s="54" t="s">
        <v>3518</v>
      </c>
    </row>
    <row r="171" spans="1:6" ht="60">
      <c r="A171" s="53">
        <v>12891222</v>
      </c>
      <c r="B171" s="53">
        <v>15</v>
      </c>
      <c r="C171" s="65" t="s">
        <v>2996</v>
      </c>
      <c r="D171" s="54" t="s">
        <v>3583</v>
      </c>
    </row>
    <row r="172" spans="1:6" ht="60">
      <c r="A172" s="53">
        <v>12891222</v>
      </c>
      <c r="B172" s="53">
        <v>16</v>
      </c>
      <c r="C172" s="65" t="s">
        <v>2997</v>
      </c>
      <c r="D172" s="54" t="s">
        <v>3985</v>
      </c>
    </row>
    <row r="173" spans="1:6" ht="45">
      <c r="A173" s="53">
        <v>1330396</v>
      </c>
      <c r="B173" s="53">
        <v>1</v>
      </c>
      <c r="C173" s="65" t="s">
        <v>2998</v>
      </c>
      <c r="D173" s="54" t="s">
        <v>3375</v>
      </c>
    </row>
    <row r="174" spans="1:6" ht="105">
      <c r="A174" s="53">
        <v>1330396</v>
      </c>
      <c r="B174" s="53">
        <v>2</v>
      </c>
      <c r="C174" s="65" t="s">
        <v>2999</v>
      </c>
      <c r="D174" s="54" t="s">
        <v>3505</v>
      </c>
    </row>
    <row r="175" spans="1:6" ht="90">
      <c r="A175" s="53">
        <v>1330396</v>
      </c>
      <c r="B175" s="53">
        <v>3</v>
      </c>
      <c r="C175" s="65" t="s">
        <v>3000</v>
      </c>
      <c r="D175" s="54" t="s">
        <v>3327</v>
      </c>
    </row>
    <row r="176" spans="1:6" ht="90">
      <c r="A176" s="53">
        <v>1330396</v>
      </c>
      <c r="B176" s="53">
        <v>4</v>
      </c>
      <c r="C176" s="65" t="s">
        <v>3001</v>
      </c>
      <c r="D176" s="54" t="s">
        <v>3341</v>
      </c>
    </row>
    <row r="177" spans="1:4" ht="195">
      <c r="A177" s="53">
        <v>1330396</v>
      </c>
      <c r="B177" s="53">
        <v>5</v>
      </c>
      <c r="C177" s="65" t="s">
        <v>3002</v>
      </c>
      <c r="D177" s="54" t="s">
        <v>3333</v>
      </c>
    </row>
    <row r="178" spans="1:4" ht="75">
      <c r="A178" s="53">
        <v>1330396</v>
      </c>
      <c r="B178" s="53">
        <v>6</v>
      </c>
      <c r="C178" s="65" t="s">
        <v>3003</v>
      </c>
      <c r="D178" s="54" t="s">
        <v>3368</v>
      </c>
    </row>
    <row r="179" spans="1:4" ht="90">
      <c r="A179" s="53">
        <v>1330396</v>
      </c>
      <c r="B179" s="53">
        <v>7</v>
      </c>
      <c r="C179" s="65" t="s">
        <v>3004</v>
      </c>
      <c r="D179" s="54" t="s">
        <v>3339</v>
      </c>
    </row>
    <row r="180" spans="1:4" ht="45">
      <c r="A180" s="53">
        <v>14998423</v>
      </c>
      <c r="B180" s="53">
        <v>1</v>
      </c>
      <c r="C180" s="65" t="s">
        <v>3005</v>
      </c>
      <c r="D180" s="54" t="s">
        <v>3375</v>
      </c>
    </row>
    <row r="181" spans="1:4" ht="165">
      <c r="A181" s="53">
        <v>14998423</v>
      </c>
      <c r="B181" s="53">
        <v>2</v>
      </c>
      <c r="C181" s="65" t="s">
        <v>3006</v>
      </c>
      <c r="D181" s="54" t="s">
        <v>3374</v>
      </c>
    </row>
    <row r="182" spans="1:4" ht="75">
      <c r="A182" s="53">
        <v>14998423</v>
      </c>
      <c r="B182" s="53">
        <v>3</v>
      </c>
      <c r="C182" s="65" t="s">
        <v>3007</v>
      </c>
      <c r="D182" s="54" t="s">
        <v>3649</v>
      </c>
    </row>
    <row r="183" spans="1:4" ht="75">
      <c r="A183" s="53">
        <v>14998423</v>
      </c>
      <c r="B183" s="53">
        <v>4</v>
      </c>
      <c r="C183" s="65" t="s">
        <v>3008</v>
      </c>
      <c r="D183" s="54" t="s">
        <v>3649</v>
      </c>
    </row>
    <row r="184" spans="1:4" ht="30">
      <c r="A184" s="53">
        <v>14998423</v>
      </c>
      <c r="B184" s="53">
        <v>5</v>
      </c>
      <c r="C184" s="65" t="s">
        <v>3009</v>
      </c>
      <c r="D184" s="54" t="s">
        <v>3327</v>
      </c>
    </row>
    <row r="185" spans="1:4" ht="75">
      <c r="A185" s="53">
        <v>14998423</v>
      </c>
      <c r="B185" s="53">
        <v>6</v>
      </c>
      <c r="C185" s="65" t="s">
        <v>3010</v>
      </c>
      <c r="D185" s="54" t="s">
        <v>3975</v>
      </c>
    </row>
    <row r="186" spans="1:4" ht="30">
      <c r="A186" s="53">
        <v>14998423</v>
      </c>
      <c r="B186" s="53">
        <v>7</v>
      </c>
      <c r="C186" s="65" t="s">
        <v>3011</v>
      </c>
      <c r="D186" s="54" t="s">
        <v>3929</v>
      </c>
    </row>
    <row r="187" spans="1:4" ht="75">
      <c r="A187" s="53">
        <v>14998423</v>
      </c>
      <c r="B187" s="53">
        <v>8</v>
      </c>
      <c r="C187" s="65" t="s">
        <v>3012</v>
      </c>
      <c r="D187" s="54" t="s">
        <v>3649</v>
      </c>
    </row>
    <row r="188" spans="1:4" ht="45">
      <c r="A188" s="53">
        <v>14998423</v>
      </c>
      <c r="B188" s="53">
        <v>9</v>
      </c>
      <c r="C188" s="65" t="s">
        <v>3013</v>
      </c>
      <c r="D188" s="54" t="s">
        <v>3375</v>
      </c>
    </row>
    <row r="189" spans="1:4" ht="105">
      <c r="A189" s="53">
        <v>14998423</v>
      </c>
      <c r="B189" s="53">
        <v>10</v>
      </c>
      <c r="C189" s="65" t="s">
        <v>3014</v>
      </c>
      <c r="D189" s="54" t="s">
        <v>3333</v>
      </c>
    </row>
    <row r="190" spans="1:4" ht="45">
      <c r="A190" s="53">
        <v>14998423</v>
      </c>
      <c r="B190" s="53">
        <v>11</v>
      </c>
      <c r="C190" s="65" t="s">
        <v>3015</v>
      </c>
      <c r="D190" s="54" t="s">
        <v>3375</v>
      </c>
    </row>
    <row r="191" spans="1:4" ht="90">
      <c r="A191" s="53">
        <v>14998423</v>
      </c>
      <c r="B191" s="53">
        <v>12</v>
      </c>
      <c r="C191" s="65" t="s">
        <v>3016</v>
      </c>
      <c r="D191" s="54" t="s">
        <v>3333</v>
      </c>
    </row>
    <row r="192" spans="1:4" ht="45">
      <c r="A192" s="53">
        <v>14998423</v>
      </c>
      <c r="B192" s="53">
        <v>13</v>
      </c>
      <c r="C192" s="65" t="s">
        <v>3017</v>
      </c>
      <c r="D192" s="54" t="s">
        <v>3918</v>
      </c>
    </row>
    <row r="193" spans="1:6" ht="90">
      <c r="A193" s="53">
        <v>14998423</v>
      </c>
      <c r="B193" s="53">
        <v>14</v>
      </c>
      <c r="C193" s="65" t="s">
        <v>3018</v>
      </c>
      <c r="D193" s="54" t="s">
        <v>3333</v>
      </c>
    </row>
    <row r="194" spans="1:6" ht="60">
      <c r="A194" s="53">
        <v>14998423</v>
      </c>
      <c r="B194" s="53">
        <v>15</v>
      </c>
      <c r="C194" s="65" t="s">
        <v>3019</v>
      </c>
      <c r="D194" s="54" t="s">
        <v>3375</v>
      </c>
    </row>
    <row r="195" spans="1:6" ht="45">
      <c r="A195" s="53">
        <v>14998423</v>
      </c>
      <c r="B195" s="53">
        <v>16</v>
      </c>
      <c r="C195" s="65" t="s">
        <v>3020</v>
      </c>
      <c r="D195" s="54" t="s">
        <v>3918</v>
      </c>
    </row>
    <row r="196" spans="1:6" ht="45">
      <c r="A196" s="53">
        <v>15025743</v>
      </c>
      <c r="B196" s="53">
        <v>1</v>
      </c>
      <c r="C196" s="65" t="s">
        <v>3021</v>
      </c>
      <c r="D196" s="54" t="s">
        <v>3375</v>
      </c>
    </row>
    <row r="197" spans="1:6" ht="75">
      <c r="A197" s="53">
        <v>15025743</v>
      </c>
      <c r="B197" s="53">
        <v>2</v>
      </c>
      <c r="C197" s="65" t="s">
        <v>3022</v>
      </c>
      <c r="D197" s="54" t="s">
        <v>3910</v>
      </c>
    </row>
    <row r="198" spans="1:6" ht="30">
      <c r="A198" s="53">
        <v>15025743</v>
      </c>
      <c r="B198" s="53">
        <v>3</v>
      </c>
      <c r="C198" s="65" t="s">
        <v>3023</v>
      </c>
      <c r="D198" s="54" t="s">
        <v>3649</v>
      </c>
    </row>
    <row r="199" spans="1:6" ht="45">
      <c r="A199" s="53">
        <v>15025743</v>
      </c>
      <c r="B199" s="53">
        <v>4</v>
      </c>
      <c r="C199" s="65" t="s">
        <v>3024</v>
      </c>
      <c r="D199" s="54" t="s">
        <v>3327</v>
      </c>
    </row>
    <row r="200" spans="1:6" ht="90">
      <c r="A200" s="53">
        <v>15025743</v>
      </c>
      <c r="B200" s="53">
        <v>5</v>
      </c>
      <c r="C200" s="65" t="s">
        <v>3025</v>
      </c>
      <c r="D200" s="54" t="s">
        <v>3326</v>
      </c>
    </row>
    <row r="201" spans="1:6" ht="75">
      <c r="A201" s="53">
        <v>15025743</v>
      </c>
      <c r="B201" s="53">
        <v>6</v>
      </c>
      <c r="C201" s="65" t="s">
        <v>3026</v>
      </c>
      <c r="D201" s="54" t="s">
        <v>3341</v>
      </c>
    </row>
    <row r="202" spans="1:6" ht="75">
      <c r="A202" s="53">
        <v>15025743</v>
      </c>
      <c r="B202" s="53">
        <v>7</v>
      </c>
      <c r="C202" s="65" t="s">
        <v>3027</v>
      </c>
      <c r="D202" s="54" t="s">
        <v>3338</v>
      </c>
    </row>
    <row r="203" spans="1:6" ht="105">
      <c r="A203" s="53">
        <v>15025743</v>
      </c>
      <c r="B203" s="53">
        <v>8</v>
      </c>
      <c r="C203" s="65" t="s">
        <v>3028</v>
      </c>
      <c r="D203" s="54" t="s">
        <v>3351</v>
      </c>
    </row>
    <row r="204" spans="1:6" ht="75">
      <c r="A204" s="53">
        <v>15025743</v>
      </c>
      <c r="B204" s="53">
        <v>9</v>
      </c>
      <c r="C204" s="65" t="s">
        <v>3029</v>
      </c>
      <c r="D204" s="54" t="s">
        <v>3556</v>
      </c>
    </row>
    <row r="205" spans="1:6" ht="60">
      <c r="A205" s="53">
        <v>15025743</v>
      </c>
      <c r="B205" s="53">
        <v>10</v>
      </c>
      <c r="C205" s="65" t="s">
        <v>3030</v>
      </c>
      <c r="D205" s="54" t="s">
        <v>3338</v>
      </c>
    </row>
    <row r="206" spans="1:6" ht="60">
      <c r="A206" s="53">
        <v>15025743</v>
      </c>
      <c r="B206" s="53">
        <v>11</v>
      </c>
      <c r="C206" s="65" t="s">
        <v>3031</v>
      </c>
      <c r="D206" s="54" t="s">
        <v>3375</v>
      </c>
      <c r="E206" s="55" t="s">
        <v>3032</v>
      </c>
      <c r="F206" s="54" t="s">
        <v>3953</v>
      </c>
    </row>
    <row r="207" spans="1:6" ht="60">
      <c r="A207" s="53">
        <v>15371986</v>
      </c>
      <c r="B207" s="53">
        <v>1</v>
      </c>
      <c r="C207" s="65" t="s">
        <v>3033</v>
      </c>
      <c r="D207" s="54" t="s">
        <v>3369</v>
      </c>
    </row>
    <row r="208" spans="1:6" ht="75">
      <c r="A208" s="53">
        <v>15371986</v>
      </c>
      <c r="B208" s="53">
        <v>2</v>
      </c>
      <c r="C208" s="65" t="s">
        <v>3034</v>
      </c>
      <c r="D208" s="54" t="s">
        <v>3986</v>
      </c>
    </row>
    <row r="209" spans="1:6" ht="105">
      <c r="A209" s="53">
        <v>15371986</v>
      </c>
      <c r="B209" s="53">
        <v>3</v>
      </c>
      <c r="C209" s="65" t="s">
        <v>3035</v>
      </c>
      <c r="D209" s="54" t="s">
        <v>3584</v>
      </c>
    </row>
    <row r="210" spans="1:6" ht="45">
      <c r="A210" s="53">
        <v>15371986</v>
      </c>
      <c r="B210" s="53">
        <v>4</v>
      </c>
      <c r="C210" s="65" t="s">
        <v>3036</v>
      </c>
      <c r="D210" s="54" t="s">
        <v>3585</v>
      </c>
    </row>
    <row r="211" spans="1:6" ht="75">
      <c r="A211" s="53">
        <v>15371986</v>
      </c>
      <c r="B211" s="53">
        <v>5</v>
      </c>
      <c r="C211" s="65" t="s">
        <v>3037</v>
      </c>
      <c r="D211" s="54" t="s">
        <v>3987</v>
      </c>
    </row>
    <row r="212" spans="1:6" ht="45">
      <c r="A212" s="53">
        <v>15371986</v>
      </c>
      <c r="B212" s="53">
        <v>6</v>
      </c>
      <c r="C212" s="65" t="s">
        <v>3038</v>
      </c>
      <c r="D212" s="54" t="s">
        <v>3649</v>
      </c>
    </row>
    <row r="213" spans="1:6" ht="180">
      <c r="A213" s="53">
        <v>15371986</v>
      </c>
      <c r="B213" s="53">
        <v>7</v>
      </c>
      <c r="C213" s="65" t="s">
        <v>3039</v>
      </c>
      <c r="D213" s="54" t="s">
        <v>3988</v>
      </c>
    </row>
    <row r="214" spans="1:6" ht="30">
      <c r="A214" s="53">
        <v>15371986</v>
      </c>
      <c r="B214" s="53">
        <v>8</v>
      </c>
      <c r="C214" s="65" t="s">
        <v>3040</v>
      </c>
      <c r="D214" s="54" t="s">
        <v>3936</v>
      </c>
    </row>
    <row r="215" spans="1:6" ht="60">
      <c r="A215" s="53">
        <v>15371986</v>
      </c>
      <c r="B215" s="53">
        <v>9</v>
      </c>
      <c r="C215" s="65" t="s">
        <v>3041</v>
      </c>
      <c r="D215" s="54" t="s">
        <v>3989</v>
      </c>
    </row>
    <row r="216" spans="1:6" ht="120">
      <c r="A216" s="53">
        <v>15371986</v>
      </c>
      <c r="B216" s="53">
        <v>10</v>
      </c>
      <c r="C216" s="65" t="s">
        <v>3042</v>
      </c>
      <c r="D216" s="54" t="s">
        <v>3333</v>
      </c>
    </row>
    <row r="217" spans="1:6" ht="255">
      <c r="A217" s="53">
        <v>15371986</v>
      </c>
      <c r="B217" s="53">
        <v>11</v>
      </c>
      <c r="C217" s="65" t="s">
        <v>3043</v>
      </c>
      <c r="D217" s="54" t="s">
        <v>3911</v>
      </c>
      <c r="E217" s="55" t="s">
        <v>3044</v>
      </c>
      <c r="F217" s="52" t="s">
        <v>3460</v>
      </c>
    </row>
    <row r="218" spans="1:6" ht="195">
      <c r="A218" s="53">
        <v>15371986</v>
      </c>
      <c r="B218" s="53">
        <v>20</v>
      </c>
      <c r="C218" s="65" t="s">
        <v>3045</v>
      </c>
      <c r="D218" s="54" t="s">
        <v>3542</v>
      </c>
      <c r="E218" s="55" t="s">
        <v>3046</v>
      </c>
      <c r="F218" s="54" t="s">
        <v>3567</v>
      </c>
    </row>
    <row r="219" spans="1:6" ht="45">
      <c r="A219" s="53">
        <v>15371986</v>
      </c>
      <c r="B219" s="53">
        <v>29</v>
      </c>
      <c r="C219" s="65" t="s">
        <v>3047</v>
      </c>
      <c r="D219" s="54" t="s">
        <v>3990</v>
      </c>
    </row>
    <row r="220" spans="1:6" ht="30">
      <c r="A220" s="53">
        <v>15371986</v>
      </c>
      <c r="B220" s="53">
        <v>30</v>
      </c>
      <c r="C220" s="65" t="s">
        <v>3048</v>
      </c>
      <c r="D220" s="54" t="s">
        <v>3446</v>
      </c>
    </row>
    <row r="221" spans="1:6" ht="60">
      <c r="A221" s="53">
        <v>15371986</v>
      </c>
      <c r="B221" s="53">
        <v>31</v>
      </c>
      <c r="C221" s="65" t="s">
        <v>3049</v>
      </c>
      <c r="D221" s="54" t="s">
        <v>3404</v>
      </c>
    </row>
    <row r="222" spans="1:6" ht="45">
      <c r="A222" s="53">
        <v>15371986</v>
      </c>
      <c r="B222" s="53">
        <v>32</v>
      </c>
      <c r="C222" s="65" t="s">
        <v>3050</v>
      </c>
      <c r="D222" s="54" t="s">
        <v>3991</v>
      </c>
    </row>
    <row r="223" spans="1:6" ht="75">
      <c r="A223" s="53">
        <v>15371986</v>
      </c>
      <c r="B223" s="53">
        <v>33</v>
      </c>
      <c r="C223" s="65" t="s">
        <v>3051</v>
      </c>
      <c r="D223" s="54" t="s">
        <v>3992</v>
      </c>
      <c r="E223" s="55" t="s">
        <v>3052</v>
      </c>
      <c r="F223" s="54" t="s">
        <v>4028</v>
      </c>
    </row>
    <row r="224" spans="1:6" ht="90">
      <c r="A224" s="53">
        <v>15371986</v>
      </c>
      <c r="B224" s="53">
        <v>34</v>
      </c>
      <c r="C224" s="65" t="s">
        <v>3053</v>
      </c>
      <c r="D224" s="54" t="s">
        <v>3993</v>
      </c>
    </row>
    <row r="225" spans="1:4" ht="75">
      <c r="A225" s="53">
        <v>15371986</v>
      </c>
      <c r="B225" s="53">
        <v>35</v>
      </c>
      <c r="C225" s="65" t="s">
        <v>3054</v>
      </c>
      <c r="D225" s="54" t="s">
        <v>3416</v>
      </c>
    </row>
    <row r="226" spans="1:4" ht="30">
      <c r="A226" s="53">
        <v>16120075</v>
      </c>
      <c r="B226" s="53">
        <v>1</v>
      </c>
      <c r="C226" s="65" t="s">
        <v>3055</v>
      </c>
      <c r="D226" s="54" t="s">
        <v>3375</v>
      </c>
    </row>
    <row r="227" spans="1:4" ht="45">
      <c r="A227" s="53">
        <v>16120075</v>
      </c>
      <c r="B227" s="53">
        <v>2</v>
      </c>
      <c r="C227" s="65" t="s">
        <v>3056</v>
      </c>
      <c r="D227" s="54" t="s">
        <v>3910</v>
      </c>
    </row>
    <row r="228" spans="1:4" ht="75">
      <c r="A228" s="53">
        <v>16120075</v>
      </c>
      <c r="B228" s="53">
        <v>3</v>
      </c>
      <c r="C228" s="65" t="s">
        <v>3057</v>
      </c>
      <c r="D228" s="54" t="s">
        <v>3327</v>
      </c>
    </row>
    <row r="229" spans="1:4" ht="75">
      <c r="A229" s="53">
        <v>16120075</v>
      </c>
      <c r="B229" s="53">
        <v>4</v>
      </c>
      <c r="C229" s="65" t="s">
        <v>3058</v>
      </c>
      <c r="D229" s="54" t="s">
        <v>3326</v>
      </c>
    </row>
    <row r="230" spans="1:4" ht="60">
      <c r="A230" s="53">
        <v>16120075</v>
      </c>
      <c r="B230" s="53">
        <v>5</v>
      </c>
      <c r="C230" s="65" t="s">
        <v>3059</v>
      </c>
      <c r="D230" s="54" t="s">
        <v>3332</v>
      </c>
    </row>
    <row r="231" spans="1:4" ht="90">
      <c r="A231" s="76">
        <v>16120075</v>
      </c>
      <c r="B231" s="53">
        <v>6</v>
      </c>
      <c r="C231" s="55" t="s">
        <v>3060</v>
      </c>
      <c r="D231" s="54" t="s">
        <v>3489</v>
      </c>
    </row>
    <row r="232" spans="1:4" ht="135">
      <c r="A232" s="53">
        <v>16120075</v>
      </c>
      <c r="B232" s="53">
        <v>7</v>
      </c>
      <c r="C232" s="65" t="s">
        <v>3061</v>
      </c>
      <c r="D232" s="54" t="s">
        <v>3586</v>
      </c>
    </row>
    <row r="233" spans="1:4" ht="75">
      <c r="A233" s="53">
        <v>16120075</v>
      </c>
      <c r="B233" s="53">
        <v>8</v>
      </c>
      <c r="C233" s="65" t="s">
        <v>3062</v>
      </c>
      <c r="D233" s="54" t="s">
        <v>3587</v>
      </c>
    </row>
    <row r="234" spans="1:4" ht="60">
      <c r="A234" s="53">
        <v>16120075</v>
      </c>
      <c r="B234" s="53">
        <v>9</v>
      </c>
      <c r="C234" s="65" t="s">
        <v>3063</v>
      </c>
      <c r="D234" s="54" t="s">
        <v>3442</v>
      </c>
    </row>
    <row r="235" spans="1:4" ht="45">
      <c r="A235" s="53">
        <v>16120075</v>
      </c>
      <c r="B235" s="53">
        <v>10</v>
      </c>
      <c r="C235" s="65" t="s">
        <v>3064</v>
      </c>
      <c r="D235" s="54" t="s">
        <v>3498</v>
      </c>
    </row>
    <row r="236" spans="1:4" ht="60">
      <c r="A236" s="53">
        <v>1618254</v>
      </c>
      <c r="B236" s="53">
        <v>1</v>
      </c>
      <c r="C236" s="65" t="s">
        <v>3065</v>
      </c>
      <c r="D236" s="54" t="s">
        <v>3556</v>
      </c>
    </row>
    <row r="237" spans="1:4" ht="75">
      <c r="A237" s="53">
        <v>1618254</v>
      </c>
      <c r="B237" s="53">
        <v>2</v>
      </c>
      <c r="C237" s="65" t="s">
        <v>3066</v>
      </c>
      <c r="D237" s="54" t="s">
        <v>3910</v>
      </c>
    </row>
    <row r="238" spans="1:4" ht="45">
      <c r="A238" s="53">
        <v>1618254</v>
      </c>
      <c r="B238" s="53">
        <v>3</v>
      </c>
      <c r="C238" s="65" t="s">
        <v>3067</v>
      </c>
      <c r="D238" s="54" t="s">
        <v>3327</v>
      </c>
    </row>
    <row r="239" spans="1:4" ht="90">
      <c r="A239" s="53">
        <v>1618254</v>
      </c>
      <c r="B239" s="53">
        <v>4</v>
      </c>
      <c r="C239" s="65" t="s">
        <v>3068</v>
      </c>
      <c r="D239" s="54" t="s">
        <v>3326</v>
      </c>
    </row>
    <row r="240" spans="1:4" ht="60">
      <c r="A240" s="53">
        <v>1618254</v>
      </c>
      <c r="B240" s="53">
        <v>5</v>
      </c>
      <c r="C240" s="65" t="s">
        <v>3069</v>
      </c>
      <c r="D240" s="54" t="s">
        <v>3358</v>
      </c>
    </row>
    <row r="241" spans="1:6" ht="75">
      <c r="A241" s="53">
        <v>1618254</v>
      </c>
      <c r="B241" s="53">
        <v>6</v>
      </c>
      <c r="C241" s="65" t="s">
        <v>3070</v>
      </c>
      <c r="D241" s="54">
        <v>11</v>
      </c>
    </row>
    <row r="242" spans="1:6" ht="75">
      <c r="A242" s="53">
        <v>1618254</v>
      </c>
      <c r="B242" s="53">
        <v>7</v>
      </c>
      <c r="C242" s="65" t="s">
        <v>3071</v>
      </c>
      <c r="D242" s="54">
        <v>11</v>
      </c>
    </row>
    <row r="243" spans="1:6" ht="60">
      <c r="A243" s="53">
        <v>1618254</v>
      </c>
      <c r="B243" s="53">
        <v>8</v>
      </c>
      <c r="C243" s="65" t="s">
        <v>3072</v>
      </c>
      <c r="D243" s="54" t="s">
        <v>3358</v>
      </c>
    </row>
    <row r="244" spans="1:6" ht="60">
      <c r="A244" s="53">
        <v>1618254</v>
      </c>
      <c r="B244" s="53">
        <v>9</v>
      </c>
      <c r="C244" s="65" t="s">
        <v>3073</v>
      </c>
      <c r="D244" s="54" t="s">
        <v>3556</v>
      </c>
    </row>
    <row r="245" spans="1:6" ht="60">
      <c r="A245" s="53">
        <v>16390351</v>
      </c>
      <c r="B245" s="53">
        <v>1</v>
      </c>
      <c r="C245" s="65" t="s">
        <v>3074</v>
      </c>
      <c r="D245" s="54" t="s">
        <v>3994</v>
      </c>
    </row>
    <row r="246" spans="1:6" ht="75">
      <c r="A246" s="53">
        <v>16390351</v>
      </c>
      <c r="B246" s="53">
        <v>2</v>
      </c>
      <c r="C246" s="65" t="s">
        <v>3075</v>
      </c>
      <c r="D246" s="54" t="s">
        <v>3995</v>
      </c>
    </row>
    <row r="247" spans="1:6" ht="60">
      <c r="A247" s="53">
        <v>16390351</v>
      </c>
      <c r="B247" s="53">
        <v>3</v>
      </c>
      <c r="C247" s="65" t="s">
        <v>3076</v>
      </c>
      <c r="D247" s="54" t="s">
        <v>3910</v>
      </c>
    </row>
    <row r="248" spans="1:6" ht="90">
      <c r="A248" s="53">
        <v>16390351</v>
      </c>
      <c r="B248" s="53">
        <v>4</v>
      </c>
      <c r="C248" s="65" t="s">
        <v>3077</v>
      </c>
      <c r="D248" s="54" t="s">
        <v>3327</v>
      </c>
    </row>
    <row r="249" spans="1:6" ht="90">
      <c r="A249" s="53">
        <v>16390351</v>
      </c>
      <c r="B249" s="53">
        <v>5</v>
      </c>
      <c r="C249" s="65" t="s">
        <v>3078</v>
      </c>
      <c r="D249" s="54" t="s">
        <v>3326</v>
      </c>
    </row>
    <row r="250" spans="1:6" ht="135">
      <c r="A250" s="53">
        <v>16390351</v>
      </c>
      <c r="B250" s="53">
        <v>6</v>
      </c>
      <c r="C250" s="65" t="s">
        <v>3079</v>
      </c>
      <c r="D250" s="54" t="s">
        <v>3426</v>
      </c>
    </row>
    <row r="251" spans="1:6" ht="120">
      <c r="A251" s="53">
        <v>16390351</v>
      </c>
      <c r="B251" s="53">
        <v>7</v>
      </c>
      <c r="C251" s="65" t="s">
        <v>3080</v>
      </c>
      <c r="D251" s="54" t="s">
        <v>3572</v>
      </c>
      <c r="E251" s="55" t="s">
        <v>3081</v>
      </c>
      <c r="F251" s="54" t="s">
        <v>3608</v>
      </c>
    </row>
    <row r="252" spans="1:6" ht="60">
      <c r="A252" s="53">
        <v>16390351</v>
      </c>
      <c r="B252" s="53">
        <v>8</v>
      </c>
      <c r="C252" s="65" t="s">
        <v>3082</v>
      </c>
      <c r="D252" s="54" t="s">
        <v>3600</v>
      </c>
    </row>
    <row r="253" spans="1:6" ht="60">
      <c r="A253" s="53">
        <v>16390351</v>
      </c>
      <c r="B253" s="53">
        <v>9</v>
      </c>
      <c r="C253" s="65" t="s">
        <v>3083</v>
      </c>
      <c r="D253" s="54" t="s">
        <v>3427</v>
      </c>
    </row>
    <row r="254" spans="1:6" ht="75">
      <c r="A254" s="53">
        <v>16390351</v>
      </c>
      <c r="B254" s="53">
        <v>10</v>
      </c>
      <c r="C254" s="65" t="s">
        <v>3084</v>
      </c>
      <c r="D254" s="54" t="s">
        <v>3990</v>
      </c>
    </row>
    <row r="255" spans="1:6" ht="90">
      <c r="A255" s="53">
        <v>16390351</v>
      </c>
      <c r="B255" s="53">
        <v>11</v>
      </c>
      <c r="C255" s="65" t="s">
        <v>3085</v>
      </c>
      <c r="D255" s="54" t="s">
        <v>3351</v>
      </c>
      <c r="E255" s="55" t="s">
        <v>3086</v>
      </c>
      <c r="F255" s="54" t="s">
        <v>4029</v>
      </c>
    </row>
    <row r="256" spans="1:6" ht="90">
      <c r="A256" s="53">
        <v>17617289</v>
      </c>
      <c r="B256" s="53">
        <v>1</v>
      </c>
      <c r="C256" s="65" t="s">
        <v>3087</v>
      </c>
      <c r="D256" s="54" t="s">
        <v>3375</v>
      </c>
    </row>
    <row r="257" spans="1:6" ht="120">
      <c r="A257" s="53">
        <v>17617289</v>
      </c>
      <c r="B257" s="53">
        <v>2</v>
      </c>
      <c r="C257" s="65" t="s">
        <v>3088</v>
      </c>
      <c r="D257" s="54" t="s">
        <v>3588</v>
      </c>
    </row>
    <row r="258" spans="1:6" ht="120">
      <c r="A258" s="53">
        <v>17617289</v>
      </c>
      <c r="B258" s="53">
        <v>3</v>
      </c>
      <c r="C258" s="65" t="s">
        <v>3089</v>
      </c>
      <c r="D258" s="54" t="s">
        <v>3912</v>
      </c>
    </row>
    <row r="259" spans="1:6" ht="75">
      <c r="A259" s="53">
        <v>17617289</v>
      </c>
      <c r="B259" s="53">
        <v>4</v>
      </c>
      <c r="C259" s="65" t="s">
        <v>3090</v>
      </c>
      <c r="D259" s="54" t="s">
        <v>3649</v>
      </c>
    </row>
    <row r="260" spans="1:6" ht="45">
      <c r="A260" s="53">
        <v>17617289</v>
      </c>
      <c r="B260" s="53">
        <v>5</v>
      </c>
      <c r="C260" s="65" t="s">
        <v>3091</v>
      </c>
      <c r="D260" s="54" t="s">
        <v>3649</v>
      </c>
    </row>
    <row r="261" spans="1:6" ht="45">
      <c r="A261" s="53">
        <v>17617289</v>
      </c>
      <c r="B261" s="53">
        <v>6</v>
      </c>
      <c r="C261" s="65" t="s">
        <v>3092</v>
      </c>
      <c r="D261" s="54" t="s">
        <v>3327</v>
      </c>
    </row>
    <row r="262" spans="1:6" ht="30">
      <c r="A262" s="53">
        <v>17617289</v>
      </c>
      <c r="B262" s="53">
        <v>7</v>
      </c>
      <c r="C262" s="65" t="s">
        <v>3093</v>
      </c>
      <c r="D262" s="54" t="s">
        <v>3649</v>
      </c>
    </row>
    <row r="263" spans="1:6" ht="60">
      <c r="A263" s="53">
        <v>17617289</v>
      </c>
      <c r="B263" s="53">
        <v>8</v>
      </c>
      <c r="C263" s="65" t="s">
        <v>3094</v>
      </c>
      <c r="D263" s="54" t="s">
        <v>3386</v>
      </c>
    </row>
    <row r="264" spans="1:6" ht="60">
      <c r="A264" s="53">
        <v>17617289</v>
      </c>
      <c r="B264" s="53">
        <v>9</v>
      </c>
      <c r="C264" s="65" t="s">
        <v>3095</v>
      </c>
      <c r="D264" s="54" t="s">
        <v>3328</v>
      </c>
    </row>
    <row r="265" spans="1:6" ht="120">
      <c r="A265" s="53">
        <v>17617289</v>
      </c>
      <c r="B265" s="53">
        <v>10</v>
      </c>
      <c r="C265" s="65" t="s">
        <v>3096</v>
      </c>
      <c r="D265" s="54" t="s">
        <v>3332</v>
      </c>
    </row>
    <row r="266" spans="1:6" ht="45">
      <c r="A266" s="53">
        <v>17617289</v>
      </c>
      <c r="B266" s="53">
        <v>11</v>
      </c>
      <c r="C266" s="65" t="s">
        <v>3097</v>
      </c>
      <c r="D266" s="54" t="s">
        <v>3327</v>
      </c>
    </row>
    <row r="267" spans="1:6" ht="45">
      <c r="A267" s="53">
        <v>17617289</v>
      </c>
      <c r="B267" s="53">
        <v>12</v>
      </c>
      <c r="C267" s="65" t="s">
        <v>3098</v>
      </c>
      <c r="D267" s="54" t="s">
        <v>3358</v>
      </c>
    </row>
    <row r="268" spans="1:6" ht="120">
      <c r="A268" s="53">
        <v>17617289</v>
      </c>
      <c r="B268" s="53">
        <v>13</v>
      </c>
      <c r="C268" s="65" t="s">
        <v>3099</v>
      </c>
      <c r="D268" s="54" t="s">
        <v>3348</v>
      </c>
    </row>
    <row r="269" spans="1:6" ht="60">
      <c r="A269" s="53">
        <v>17617289</v>
      </c>
      <c r="B269" s="53">
        <v>14</v>
      </c>
      <c r="C269" s="65" t="s">
        <v>3100</v>
      </c>
      <c r="D269" s="54" t="s">
        <v>3328</v>
      </c>
    </row>
    <row r="270" spans="1:6" ht="60">
      <c r="A270" s="53">
        <v>17617289</v>
      </c>
      <c r="B270" s="53">
        <v>15</v>
      </c>
      <c r="C270" s="65" t="s">
        <v>3101</v>
      </c>
      <c r="D270" s="54" t="s">
        <v>3918</v>
      </c>
    </row>
    <row r="271" spans="1:6" ht="90">
      <c r="A271" s="53">
        <v>17617289</v>
      </c>
      <c r="B271" s="53">
        <v>16</v>
      </c>
      <c r="C271" s="65" t="s">
        <v>3102</v>
      </c>
      <c r="D271" s="54" t="s">
        <v>3364</v>
      </c>
    </row>
    <row r="272" spans="1:6" ht="90">
      <c r="A272" s="53">
        <v>17617289</v>
      </c>
      <c r="B272" s="53">
        <v>17</v>
      </c>
      <c r="C272" s="65" t="s">
        <v>3103</v>
      </c>
      <c r="D272" s="54" t="s">
        <v>3996</v>
      </c>
      <c r="E272" s="55" t="s">
        <v>3104</v>
      </c>
      <c r="F272" s="54" t="s">
        <v>4030</v>
      </c>
    </row>
    <row r="273" spans="1:4" ht="45">
      <c r="A273" s="53">
        <v>17617289</v>
      </c>
      <c r="B273" s="53">
        <v>18</v>
      </c>
      <c r="C273" s="65" t="s">
        <v>3105</v>
      </c>
      <c r="D273" s="54" t="s">
        <v>3918</v>
      </c>
    </row>
    <row r="274" spans="1:4" ht="105">
      <c r="A274" s="53">
        <v>17617289</v>
      </c>
      <c r="B274" s="53">
        <v>19</v>
      </c>
      <c r="C274" s="65" t="s">
        <v>3106</v>
      </c>
      <c r="D274" s="54" t="s">
        <v>3369</v>
      </c>
    </row>
    <row r="275" spans="1:4" ht="60">
      <c r="A275" s="53">
        <v>19293342</v>
      </c>
      <c r="B275" s="53">
        <v>1</v>
      </c>
      <c r="C275" s="65" t="s">
        <v>3107</v>
      </c>
      <c r="D275" s="54" t="s">
        <v>3916</v>
      </c>
    </row>
    <row r="276" spans="1:4" ht="60">
      <c r="A276" s="53">
        <v>19293342</v>
      </c>
      <c r="B276" s="53">
        <v>2</v>
      </c>
      <c r="C276" s="65" t="s">
        <v>3108</v>
      </c>
      <c r="D276" s="54" t="s">
        <v>3440</v>
      </c>
    </row>
    <row r="277" spans="1:4" ht="60">
      <c r="A277" s="53">
        <v>19293342</v>
      </c>
      <c r="B277" s="53">
        <v>3</v>
      </c>
      <c r="C277" s="65" t="s">
        <v>3109</v>
      </c>
      <c r="D277" s="54" t="s">
        <v>3374</v>
      </c>
    </row>
    <row r="278" spans="1:4" ht="105">
      <c r="A278" s="53">
        <v>19293342</v>
      </c>
      <c r="B278" s="53">
        <v>4</v>
      </c>
      <c r="C278" s="65" t="s">
        <v>3110</v>
      </c>
      <c r="D278" s="54" t="s">
        <v>3982</v>
      </c>
    </row>
    <row r="279" spans="1:4" ht="105">
      <c r="A279" s="53">
        <v>19293342</v>
      </c>
      <c r="B279" s="53">
        <v>5</v>
      </c>
      <c r="C279" s="65" t="s">
        <v>3111</v>
      </c>
      <c r="D279" s="54" t="s">
        <v>3326</v>
      </c>
    </row>
    <row r="280" spans="1:4" ht="45">
      <c r="A280" s="53">
        <v>19293342</v>
      </c>
      <c r="B280" s="53">
        <v>6</v>
      </c>
      <c r="C280" s="65" t="s">
        <v>3112</v>
      </c>
      <c r="D280" s="54" t="s">
        <v>3997</v>
      </c>
    </row>
    <row r="281" spans="1:4" ht="75">
      <c r="A281" s="53">
        <v>19293342</v>
      </c>
      <c r="B281" s="53">
        <v>7</v>
      </c>
      <c r="C281" s="65" t="s">
        <v>3113</v>
      </c>
      <c r="D281" s="54" t="s">
        <v>3329</v>
      </c>
    </row>
    <row r="282" spans="1:4" ht="90">
      <c r="A282" s="53">
        <v>19293342</v>
      </c>
      <c r="B282" s="53">
        <v>8</v>
      </c>
      <c r="C282" s="65" t="s">
        <v>3114</v>
      </c>
      <c r="D282" s="54" t="s">
        <v>3338</v>
      </c>
    </row>
    <row r="283" spans="1:4" ht="75">
      <c r="A283" s="53">
        <v>19293342</v>
      </c>
      <c r="B283" s="53">
        <v>9</v>
      </c>
      <c r="C283" s="65" t="s">
        <v>3115</v>
      </c>
      <c r="D283" s="54" t="s">
        <v>3329</v>
      </c>
    </row>
    <row r="284" spans="1:4" ht="90">
      <c r="A284" s="53">
        <v>19293342</v>
      </c>
      <c r="B284" s="53">
        <v>10</v>
      </c>
      <c r="C284" s="65" t="s">
        <v>3116</v>
      </c>
      <c r="D284" s="54" t="s">
        <v>3375</v>
      </c>
    </row>
    <row r="285" spans="1:4" ht="30">
      <c r="A285" s="53">
        <v>20393696</v>
      </c>
      <c r="B285" s="53">
        <v>1</v>
      </c>
      <c r="C285" s="65" t="s">
        <v>3117</v>
      </c>
      <c r="D285" s="54" t="s">
        <v>3417</v>
      </c>
    </row>
    <row r="286" spans="1:4" ht="60">
      <c r="A286" s="53">
        <v>20393696</v>
      </c>
      <c r="B286" s="53">
        <v>2</v>
      </c>
      <c r="C286" s="65" t="s">
        <v>3118</v>
      </c>
      <c r="D286" s="54" t="s">
        <v>3371</v>
      </c>
    </row>
    <row r="287" spans="1:4" ht="45">
      <c r="A287" s="53">
        <v>20393696</v>
      </c>
      <c r="B287" s="53">
        <v>3</v>
      </c>
      <c r="C287" s="65" t="s">
        <v>3119</v>
      </c>
      <c r="D287" s="54" t="s">
        <v>3418</v>
      </c>
    </row>
    <row r="288" spans="1:4" ht="45">
      <c r="A288" s="53">
        <v>20393696</v>
      </c>
      <c r="B288" s="53">
        <v>4</v>
      </c>
      <c r="C288" s="65" t="s">
        <v>3120</v>
      </c>
      <c r="D288" s="54" t="s">
        <v>3537</v>
      </c>
    </row>
    <row r="289" spans="1:4" ht="75">
      <c r="A289" s="53">
        <v>20393696</v>
      </c>
      <c r="B289" s="53">
        <v>5</v>
      </c>
      <c r="C289" s="65" t="s">
        <v>3121</v>
      </c>
      <c r="D289" s="54" t="s">
        <v>3995</v>
      </c>
    </row>
    <row r="290" spans="1:4" ht="45">
      <c r="A290" s="53">
        <v>20393696</v>
      </c>
      <c r="B290" s="53">
        <v>6</v>
      </c>
      <c r="C290" s="65" t="s">
        <v>3122</v>
      </c>
      <c r="D290" s="54" t="s">
        <v>3649</v>
      </c>
    </row>
    <row r="291" spans="1:4" ht="45">
      <c r="A291" s="53">
        <v>20393696</v>
      </c>
      <c r="B291" s="53">
        <v>7</v>
      </c>
      <c r="C291" s="65" t="s">
        <v>3123</v>
      </c>
      <c r="D291" s="54" t="s">
        <v>3326</v>
      </c>
    </row>
    <row r="292" spans="1:4" ht="60">
      <c r="A292" s="53">
        <v>20393696</v>
      </c>
      <c r="B292" s="53">
        <v>8</v>
      </c>
      <c r="C292" s="65" t="s">
        <v>3124</v>
      </c>
      <c r="D292" s="54" t="s">
        <v>3341</v>
      </c>
    </row>
    <row r="293" spans="1:4" ht="60">
      <c r="A293" s="53">
        <v>20393696</v>
      </c>
      <c r="B293" s="53">
        <v>9</v>
      </c>
      <c r="C293" s="65" t="s">
        <v>3125</v>
      </c>
      <c r="D293" s="54" t="s">
        <v>3357</v>
      </c>
    </row>
    <row r="294" spans="1:4" ht="90">
      <c r="A294" s="53">
        <v>20393696</v>
      </c>
      <c r="B294" s="53">
        <v>10</v>
      </c>
      <c r="C294" s="65" t="s">
        <v>3126</v>
      </c>
      <c r="D294" s="54">
        <v>11</v>
      </c>
    </row>
    <row r="295" spans="1:4" ht="75">
      <c r="A295" s="53">
        <v>20393696</v>
      </c>
      <c r="B295" s="53">
        <v>11</v>
      </c>
      <c r="C295" s="65" t="s">
        <v>3127</v>
      </c>
      <c r="D295" s="54" t="s">
        <v>3333</v>
      </c>
    </row>
    <row r="296" spans="1:4" ht="60">
      <c r="A296" s="53">
        <v>20393696</v>
      </c>
      <c r="B296" s="53">
        <v>12</v>
      </c>
      <c r="C296" s="65" t="s">
        <v>3128</v>
      </c>
      <c r="D296" s="54" t="s">
        <v>3328</v>
      </c>
    </row>
    <row r="297" spans="1:4" ht="75">
      <c r="A297" s="53">
        <v>20393696</v>
      </c>
      <c r="B297" s="53">
        <v>13</v>
      </c>
      <c r="C297" s="65" t="s">
        <v>3129</v>
      </c>
      <c r="D297" s="54" t="s">
        <v>3998</v>
      </c>
    </row>
    <row r="298" spans="1:4" ht="45">
      <c r="A298" s="53">
        <v>20565457</v>
      </c>
      <c r="B298" s="53">
        <v>1</v>
      </c>
      <c r="C298" s="65" t="s">
        <v>3130</v>
      </c>
      <c r="D298" s="54" t="s">
        <v>3417</v>
      </c>
    </row>
    <row r="299" spans="1:4" ht="45">
      <c r="A299" s="53">
        <v>20565457</v>
      </c>
      <c r="B299" s="53">
        <v>2</v>
      </c>
      <c r="C299" s="65" t="s">
        <v>3131</v>
      </c>
      <c r="D299" s="54" t="s">
        <v>3995</v>
      </c>
    </row>
    <row r="300" spans="1:4" ht="105">
      <c r="A300" s="53">
        <v>20565457</v>
      </c>
      <c r="B300" s="53">
        <v>3</v>
      </c>
      <c r="C300" s="65" t="s">
        <v>3132</v>
      </c>
      <c r="D300" s="54" t="s">
        <v>3341</v>
      </c>
    </row>
    <row r="301" spans="1:4" ht="75">
      <c r="A301" s="53">
        <v>20565457</v>
      </c>
      <c r="B301" s="53">
        <v>4</v>
      </c>
      <c r="C301" s="65" t="s">
        <v>3133</v>
      </c>
      <c r="D301" s="54" t="s">
        <v>3326</v>
      </c>
    </row>
    <row r="302" spans="1:4" ht="135">
      <c r="A302" s="53">
        <v>20565457</v>
      </c>
      <c r="B302" s="53">
        <v>5</v>
      </c>
      <c r="C302" s="65" t="s">
        <v>3134</v>
      </c>
      <c r="D302" s="54" t="s">
        <v>3589</v>
      </c>
    </row>
    <row r="303" spans="1:4" ht="195">
      <c r="A303" s="76">
        <v>20565457</v>
      </c>
      <c r="B303" s="53">
        <v>6</v>
      </c>
      <c r="C303" s="55" t="s">
        <v>3135</v>
      </c>
      <c r="D303" s="54" t="s">
        <v>3333</v>
      </c>
    </row>
    <row r="304" spans="1:4" ht="75">
      <c r="A304" s="53">
        <v>20565457</v>
      </c>
      <c r="B304" s="53">
        <v>7</v>
      </c>
      <c r="C304" s="65" t="s">
        <v>3136</v>
      </c>
      <c r="D304" s="54" t="s">
        <v>3328</v>
      </c>
    </row>
    <row r="305" spans="1:6" ht="60">
      <c r="A305" s="53">
        <v>20565457</v>
      </c>
      <c r="B305" s="53">
        <v>8</v>
      </c>
      <c r="C305" s="65" t="s">
        <v>3137</v>
      </c>
      <c r="D305" s="54" t="s">
        <v>3590</v>
      </c>
    </row>
    <row r="306" spans="1:6" ht="60">
      <c r="A306" s="53">
        <v>20565457</v>
      </c>
      <c r="B306" s="53">
        <v>9</v>
      </c>
      <c r="C306" s="65" t="s">
        <v>3138</v>
      </c>
      <c r="D306" s="54" t="s">
        <v>3999</v>
      </c>
    </row>
    <row r="307" spans="1:6" ht="75">
      <c r="A307" s="53">
        <v>24001154</v>
      </c>
      <c r="B307" s="53">
        <v>1</v>
      </c>
      <c r="C307" s="65" t="s">
        <v>3139</v>
      </c>
      <c r="D307" s="54" t="s">
        <v>3916</v>
      </c>
    </row>
    <row r="308" spans="1:6" ht="75">
      <c r="A308" s="53">
        <v>24001154</v>
      </c>
      <c r="B308" s="53">
        <v>2</v>
      </c>
      <c r="C308" s="65" t="s">
        <v>3140</v>
      </c>
      <c r="D308" s="54" t="s">
        <v>3910</v>
      </c>
    </row>
    <row r="309" spans="1:6" ht="45">
      <c r="A309" s="53">
        <v>24001154</v>
      </c>
      <c r="B309" s="53">
        <v>3</v>
      </c>
      <c r="C309" s="65" t="s">
        <v>3141</v>
      </c>
      <c r="D309" s="54" t="s">
        <v>3982</v>
      </c>
    </row>
    <row r="310" spans="1:6" ht="45">
      <c r="A310" s="53">
        <v>24001154</v>
      </c>
      <c r="B310" s="53">
        <v>4</v>
      </c>
      <c r="C310" s="65" t="s">
        <v>3142</v>
      </c>
      <c r="D310" s="54" t="s">
        <v>3327</v>
      </c>
    </row>
    <row r="311" spans="1:6" ht="75">
      <c r="A311" s="53">
        <v>24001154</v>
      </c>
      <c r="B311" s="53">
        <v>5</v>
      </c>
      <c r="C311" s="65" t="s">
        <v>3143</v>
      </c>
      <c r="D311" s="54" t="s">
        <v>3326</v>
      </c>
    </row>
    <row r="312" spans="1:6" ht="105">
      <c r="A312" s="53">
        <v>24001154</v>
      </c>
      <c r="B312" s="53">
        <v>6</v>
      </c>
      <c r="C312" s="65" t="s">
        <v>3144</v>
      </c>
      <c r="D312" s="54" t="s">
        <v>3589</v>
      </c>
    </row>
    <row r="313" spans="1:6" ht="75">
      <c r="A313" s="53">
        <v>24001154</v>
      </c>
      <c r="B313" s="53">
        <v>7</v>
      </c>
      <c r="C313" s="65" t="s">
        <v>3145</v>
      </c>
      <c r="D313" s="54" t="s">
        <v>3332</v>
      </c>
    </row>
    <row r="314" spans="1:6" ht="165">
      <c r="A314" s="53">
        <v>24001154</v>
      </c>
      <c r="B314" s="53">
        <v>8</v>
      </c>
      <c r="C314" s="65" t="s">
        <v>3146</v>
      </c>
      <c r="D314" s="54" t="s">
        <v>3339</v>
      </c>
    </row>
    <row r="315" spans="1:6" ht="75">
      <c r="A315" s="53">
        <v>24001154</v>
      </c>
      <c r="B315" s="53">
        <v>9</v>
      </c>
      <c r="C315" s="65" t="s">
        <v>3147</v>
      </c>
      <c r="D315" s="54" t="s">
        <v>3591</v>
      </c>
      <c r="E315" s="55" t="s">
        <v>3148</v>
      </c>
      <c r="F315" s="54" t="s">
        <v>4031</v>
      </c>
    </row>
    <row r="316" spans="1:6" ht="45">
      <c r="A316" s="53">
        <v>24001154</v>
      </c>
      <c r="B316" s="53">
        <v>10</v>
      </c>
      <c r="C316" s="65" t="s">
        <v>3149</v>
      </c>
      <c r="D316" s="54" t="s">
        <v>3600</v>
      </c>
    </row>
    <row r="317" spans="1:6" ht="60">
      <c r="A317" s="53">
        <v>24001154</v>
      </c>
      <c r="B317" s="53">
        <v>11</v>
      </c>
      <c r="C317" s="65" t="s">
        <v>3150</v>
      </c>
      <c r="D317" s="54" t="s">
        <v>3556</v>
      </c>
    </row>
    <row r="318" spans="1:6" ht="90">
      <c r="A318" s="53">
        <v>24001154</v>
      </c>
      <c r="B318" s="53">
        <v>12</v>
      </c>
      <c r="C318" s="65" t="s">
        <v>3151</v>
      </c>
      <c r="D318" s="54" t="s">
        <v>3424</v>
      </c>
      <c r="E318" s="55" t="s">
        <v>3152</v>
      </c>
      <c r="F318" s="54" t="s">
        <v>3613</v>
      </c>
    </row>
    <row r="319" spans="1:6" ht="75">
      <c r="A319" s="53">
        <v>24944041</v>
      </c>
      <c r="B319" s="53">
        <v>1</v>
      </c>
      <c r="C319" s="65" t="s">
        <v>3153</v>
      </c>
      <c r="D319" s="54" t="s">
        <v>3592</v>
      </c>
    </row>
    <row r="320" spans="1:6" ht="90">
      <c r="A320" s="53">
        <v>24944041</v>
      </c>
      <c r="B320" s="53">
        <v>2</v>
      </c>
      <c r="C320" s="65" t="s">
        <v>3154</v>
      </c>
      <c r="D320" s="54" t="s">
        <v>4000</v>
      </c>
    </row>
    <row r="321" spans="1:6" ht="60">
      <c r="A321" s="53">
        <v>24944041</v>
      </c>
      <c r="B321" s="53">
        <v>3</v>
      </c>
      <c r="C321" s="65" t="s">
        <v>3155</v>
      </c>
      <c r="D321" s="54" t="s">
        <v>3649</v>
      </c>
    </row>
    <row r="322" spans="1:6" ht="90">
      <c r="A322" s="53">
        <v>24944041</v>
      </c>
      <c r="B322" s="53">
        <v>4</v>
      </c>
      <c r="C322" s="65" t="s">
        <v>3156</v>
      </c>
      <c r="D322" s="54" t="s">
        <v>3326</v>
      </c>
    </row>
    <row r="323" spans="1:6" ht="60">
      <c r="A323" s="53">
        <v>24944041</v>
      </c>
      <c r="B323" s="53">
        <v>5</v>
      </c>
      <c r="C323" s="65" t="s">
        <v>3157</v>
      </c>
      <c r="D323" s="54" t="s">
        <v>3376</v>
      </c>
    </row>
    <row r="324" spans="1:6" ht="150">
      <c r="A324" s="53">
        <v>24944041</v>
      </c>
      <c r="B324" s="53">
        <v>6</v>
      </c>
      <c r="C324" s="65" t="s">
        <v>3158</v>
      </c>
      <c r="D324" s="54" t="s">
        <v>3449</v>
      </c>
    </row>
    <row r="325" spans="1:6" ht="75">
      <c r="A325" s="53">
        <v>24944041</v>
      </c>
      <c r="B325" s="53">
        <v>7</v>
      </c>
      <c r="C325" s="65" t="s">
        <v>3159</v>
      </c>
      <c r="D325" s="54" t="s">
        <v>3328</v>
      </c>
    </row>
    <row r="326" spans="1:6" ht="45">
      <c r="A326" s="53">
        <v>24944041</v>
      </c>
      <c r="B326" s="53">
        <v>8</v>
      </c>
      <c r="C326" s="65" t="s">
        <v>3160</v>
      </c>
      <c r="D326" s="54" t="s">
        <v>3446</v>
      </c>
    </row>
    <row r="327" spans="1:6" ht="75">
      <c r="A327" s="53">
        <v>24944041</v>
      </c>
      <c r="B327" s="53">
        <v>9</v>
      </c>
      <c r="C327" s="65" t="s">
        <v>3161</v>
      </c>
      <c r="D327" s="54" t="s">
        <v>4001</v>
      </c>
    </row>
    <row r="328" spans="1:6" ht="90">
      <c r="A328" s="53">
        <v>24944041</v>
      </c>
      <c r="B328" s="53">
        <v>10</v>
      </c>
      <c r="C328" s="65" t="s">
        <v>3162</v>
      </c>
      <c r="D328" s="54" t="s">
        <v>3592</v>
      </c>
    </row>
    <row r="329" spans="1:6" ht="75">
      <c r="A329" s="53">
        <v>24944041</v>
      </c>
      <c r="B329" s="53">
        <v>11</v>
      </c>
      <c r="C329" s="65" t="s">
        <v>3163</v>
      </c>
      <c r="D329" s="54" t="s">
        <v>3911</v>
      </c>
      <c r="E329" s="55" t="s">
        <v>3164</v>
      </c>
      <c r="F329" s="54" t="s">
        <v>4032</v>
      </c>
    </row>
    <row r="330" spans="1:6" ht="75">
      <c r="A330" s="53">
        <v>25223504</v>
      </c>
      <c r="B330" s="53">
        <v>1</v>
      </c>
      <c r="C330" s="65" t="s">
        <v>3165</v>
      </c>
      <c r="D330" s="54" t="s">
        <v>3446</v>
      </c>
    </row>
    <row r="331" spans="1:6" ht="105">
      <c r="A331" s="53">
        <v>25223504</v>
      </c>
      <c r="B331" s="53">
        <v>2</v>
      </c>
      <c r="C331" s="65" t="s">
        <v>3166</v>
      </c>
      <c r="D331" s="54" t="s">
        <v>3837</v>
      </c>
    </row>
    <row r="332" spans="1:6" ht="105">
      <c r="A332" s="53">
        <v>25223504</v>
      </c>
      <c r="B332" s="53">
        <v>3</v>
      </c>
      <c r="C332" s="65" t="s">
        <v>3167</v>
      </c>
      <c r="D332" s="54" t="s">
        <v>3326</v>
      </c>
    </row>
    <row r="333" spans="1:6" ht="60">
      <c r="A333" s="53">
        <v>25223504</v>
      </c>
      <c r="B333" s="53">
        <v>4</v>
      </c>
      <c r="C333" s="65" t="s">
        <v>3168</v>
      </c>
      <c r="D333" s="54" t="s">
        <v>3382</v>
      </c>
    </row>
    <row r="334" spans="1:6" ht="60">
      <c r="A334" s="53">
        <v>25223504</v>
      </c>
      <c r="B334" s="53">
        <v>5</v>
      </c>
      <c r="C334" s="65" t="s">
        <v>3169</v>
      </c>
      <c r="D334" s="54" t="s">
        <v>3911</v>
      </c>
      <c r="E334" s="55" t="s">
        <v>3170</v>
      </c>
      <c r="F334" s="54" t="s">
        <v>3518</v>
      </c>
    </row>
    <row r="335" spans="1:6" ht="105">
      <c r="A335" s="53">
        <v>25223504</v>
      </c>
      <c r="B335" s="53">
        <v>6</v>
      </c>
      <c r="C335" s="65" t="s">
        <v>3171</v>
      </c>
      <c r="D335" s="54" t="s">
        <v>3586</v>
      </c>
      <c r="E335" s="55" t="s">
        <v>3172</v>
      </c>
      <c r="F335" s="54" t="s">
        <v>3521</v>
      </c>
    </row>
    <row r="336" spans="1:6" ht="75">
      <c r="A336" s="53">
        <v>25223504</v>
      </c>
      <c r="B336" s="53">
        <v>7</v>
      </c>
      <c r="C336" s="65" t="s">
        <v>3173</v>
      </c>
      <c r="D336" s="54" t="s">
        <v>3539</v>
      </c>
    </row>
    <row r="337" spans="1:6" ht="60">
      <c r="A337" s="53">
        <v>6132935</v>
      </c>
      <c r="B337" s="53">
        <v>1</v>
      </c>
      <c r="C337" s="65" t="s">
        <v>3174</v>
      </c>
      <c r="D337" s="54" t="s">
        <v>3539</v>
      </c>
    </row>
    <row r="338" spans="1:6" ht="105">
      <c r="A338" s="53">
        <v>6132935</v>
      </c>
      <c r="B338" s="53">
        <v>2</v>
      </c>
      <c r="C338" s="65" t="s">
        <v>3175</v>
      </c>
      <c r="D338" s="54" t="s">
        <v>3593</v>
      </c>
    </row>
    <row r="339" spans="1:6" ht="30">
      <c r="A339" s="53">
        <v>6132935</v>
      </c>
      <c r="B339" s="53">
        <v>3</v>
      </c>
      <c r="C339" s="65" t="s">
        <v>3176</v>
      </c>
      <c r="D339" s="54" t="s">
        <v>4002</v>
      </c>
    </row>
    <row r="340" spans="1:6" ht="30">
      <c r="A340" s="53">
        <v>6132935</v>
      </c>
      <c r="B340" s="53">
        <v>4</v>
      </c>
      <c r="C340" s="65" t="s">
        <v>3177</v>
      </c>
      <c r="D340" s="52" t="s">
        <v>3649</v>
      </c>
    </row>
    <row r="341" spans="1:6" ht="60">
      <c r="A341" s="53">
        <v>6132935</v>
      </c>
      <c r="B341" s="53">
        <v>5</v>
      </c>
      <c r="C341" s="65" t="s">
        <v>3178</v>
      </c>
      <c r="D341" s="54" t="s">
        <v>3379</v>
      </c>
    </row>
    <row r="342" spans="1:6" ht="30">
      <c r="A342" s="53">
        <v>6132935</v>
      </c>
      <c r="B342" s="53">
        <v>6</v>
      </c>
      <c r="C342" s="65" t="s">
        <v>3179</v>
      </c>
      <c r="D342" s="54" t="s">
        <v>3940</v>
      </c>
    </row>
    <row r="343" spans="1:6" ht="30">
      <c r="A343" s="53">
        <v>6132935</v>
      </c>
      <c r="B343" s="53">
        <v>7</v>
      </c>
      <c r="C343" s="65" t="s">
        <v>3180</v>
      </c>
      <c r="D343" s="54" t="s">
        <v>3570</v>
      </c>
    </row>
    <row r="344" spans="1:6" ht="75">
      <c r="A344" s="53">
        <v>6132935</v>
      </c>
      <c r="B344" s="53">
        <v>8</v>
      </c>
      <c r="C344" s="65" t="s">
        <v>3181</v>
      </c>
      <c r="D344" s="54" t="s">
        <v>4003</v>
      </c>
    </row>
    <row r="345" spans="1:6" ht="60">
      <c r="A345" s="53">
        <v>6132935</v>
      </c>
      <c r="B345" s="53">
        <v>9</v>
      </c>
      <c r="C345" s="65" t="s">
        <v>3182</v>
      </c>
      <c r="D345" s="54" t="s">
        <v>3446</v>
      </c>
      <c r="E345" s="55" t="s">
        <v>3183</v>
      </c>
      <c r="F345" s="54" t="s">
        <v>3521</v>
      </c>
    </row>
    <row r="346" spans="1:6" ht="75">
      <c r="A346" s="53">
        <v>6132935</v>
      </c>
      <c r="B346" s="53">
        <v>10</v>
      </c>
      <c r="C346" s="65" t="s">
        <v>3184</v>
      </c>
      <c r="D346" s="54" t="s">
        <v>3577</v>
      </c>
    </row>
    <row r="347" spans="1:6" ht="105">
      <c r="A347" s="53">
        <v>6132935</v>
      </c>
      <c r="B347" s="53">
        <v>11</v>
      </c>
      <c r="C347" s="65" t="s">
        <v>3185</v>
      </c>
      <c r="D347" s="54" t="s">
        <v>3594</v>
      </c>
    </row>
    <row r="348" spans="1:6" ht="45">
      <c r="A348" s="53">
        <v>7768070</v>
      </c>
      <c r="B348" s="53">
        <v>1</v>
      </c>
      <c r="C348" s="65" t="s">
        <v>3186</v>
      </c>
      <c r="D348" s="54" t="s">
        <v>3375</v>
      </c>
    </row>
    <row r="349" spans="1:6" ht="75">
      <c r="A349" s="53">
        <v>7768070</v>
      </c>
      <c r="B349" s="53">
        <v>2</v>
      </c>
      <c r="C349" s="65" t="s">
        <v>3187</v>
      </c>
      <c r="D349" s="54" t="s">
        <v>3910</v>
      </c>
    </row>
    <row r="350" spans="1:6" ht="90">
      <c r="A350" s="53">
        <v>7768070</v>
      </c>
      <c r="B350" s="53">
        <v>3</v>
      </c>
      <c r="C350" s="65" t="s">
        <v>3188</v>
      </c>
      <c r="D350" s="54" t="s">
        <v>3326</v>
      </c>
    </row>
    <row r="351" spans="1:6" ht="60">
      <c r="A351" s="53">
        <v>7768070</v>
      </c>
      <c r="B351" s="53">
        <v>4</v>
      </c>
      <c r="C351" s="65" t="s">
        <v>3189</v>
      </c>
      <c r="D351" s="54" t="s">
        <v>3327</v>
      </c>
    </row>
    <row r="352" spans="1:6" ht="75">
      <c r="A352" s="53">
        <v>7768070</v>
      </c>
      <c r="B352" s="53">
        <v>5</v>
      </c>
      <c r="C352" s="65" t="s">
        <v>3190</v>
      </c>
      <c r="D352" s="54" t="s">
        <v>3341</v>
      </c>
    </row>
    <row r="353" spans="1:6" ht="45">
      <c r="A353" s="53">
        <v>7768070</v>
      </c>
      <c r="B353" s="53">
        <v>6</v>
      </c>
      <c r="C353" s="65" t="s">
        <v>3191</v>
      </c>
      <c r="D353" s="54" t="s">
        <v>3556</v>
      </c>
    </row>
    <row r="354" spans="1:6" ht="75">
      <c r="A354" s="53">
        <v>7768070</v>
      </c>
      <c r="B354" s="53">
        <v>7</v>
      </c>
      <c r="C354" s="65" t="s">
        <v>3192</v>
      </c>
      <c r="D354" s="54" t="s">
        <v>3329</v>
      </c>
      <c r="E354" s="55" t="s">
        <v>3193</v>
      </c>
      <c r="F354" s="54" t="s">
        <v>3947</v>
      </c>
    </row>
    <row r="355" spans="1:6" ht="60">
      <c r="A355" s="53">
        <v>7768070</v>
      </c>
      <c r="B355" s="53">
        <v>8</v>
      </c>
      <c r="C355" s="65" t="s">
        <v>3194</v>
      </c>
      <c r="D355" s="54" t="s">
        <v>3338</v>
      </c>
    </row>
    <row r="356" spans="1:6" ht="75">
      <c r="A356" s="53">
        <v>7768070</v>
      </c>
      <c r="B356" s="53">
        <v>9</v>
      </c>
      <c r="C356" s="65" t="s">
        <v>3195</v>
      </c>
      <c r="D356" s="54" t="s">
        <v>4004</v>
      </c>
      <c r="E356" s="55" t="s">
        <v>3196</v>
      </c>
      <c r="F356" s="54" t="s">
        <v>3712</v>
      </c>
    </row>
    <row r="357" spans="1:6" ht="90">
      <c r="A357" s="53">
        <v>7768070</v>
      </c>
      <c r="B357" s="53">
        <v>10</v>
      </c>
      <c r="C357" s="65" t="s">
        <v>3197</v>
      </c>
      <c r="D357" s="54" t="s">
        <v>3603</v>
      </c>
    </row>
    <row r="358" spans="1:6" ht="60">
      <c r="A358" s="53">
        <v>8018458</v>
      </c>
      <c r="B358" s="53">
        <v>1</v>
      </c>
      <c r="C358" s="65" t="s">
        <v>3198</v>
      </c>
      <c r="D358" s="54" t="s">
        <v>3556</v>
      </c>
    </row>
    <row r="359" spans="1:6" ht="165">
      <c r="A359" s="53">
        <v>8018458</v>
      </c>
      <c r="B359" s="53">
        <v>2</v>
      </c>
      <c r="C359" s="65" t="s">
        <v>3199</v>
      </c>
      <c r="D359" s="54" t="s">
        <v>3505</v>
      </c>
    </row>
    <row r="360" spans="1:6" ht="45">
      <c r="A360" s="53">
        <v>8018458</v>
      </c>
      <c r="B360" s="53">
        <v>3</v>
      </c>
      <c r="C360" s="65" t="s">
        <v>3200</v>
      </c>
      <c r="D360" s="54" t="s">
        <v>3327</v>
      </c>
    </row>
    <row r="361" spans="1:6" ht="75">
      <c r="A361" s="53">
        <v>8018458</v>
      </c>
      <c r="B361" s="53">
        <v>4</v>
      </c>
      <c r="C361" s="65" t="s">
        <v>3201</v>
      </c>
      <c r="D361" s="54" t="s">
        <v>3357</v>
      </c>
    </row>
    <row r="362" spans="1:6" ht="75">
      <c r="A362" s="53">
        <v>8018458</v>
      </c>
      <c r="B362" s="53">
        <v>5</v>
      </c>
      <c r="C362" s="65" t="s">
        <v>3202</v>
      </c>
      <c r="D362" s="54" t="s">
        <v>3556</v>
      </c>
    </row>
    <row r="363" spans="1:6" ht="75">
      <c r="A363" s="53">
        <v>8018458</v>
      </c>
      <c r="B363" s="53">
        <v>6</v>
      </c>
      <c r="C363" s="65" t="s">
        <v>3203</v>
      </c>
      <c r="D363" s="54" t="s">
        <v>3333</v>
      </c>
    </row>
    <row r="364" spans="1:6" ht="45">
      <c r="A364" s="53">
        <v>8039540</v>
      </c>
      <c r="B364" s="53">
        <v>1</v>
      </c>
      <c r="C364" s="65" t="s">
        <v>3204</v>
      </c>
      <c r="D364" s="54" t="s">
        <v>3932</v>
      </c>
    </row>
    <row r="365" spans="1:6" ht="150">
      <c r="A365" s="53">
        <v>8039540</v>
      </c>
      <c r="B365" s="53">
        <v>2</v>
      </c>
      <c r="C365" s="65" t="s">
        <v>3205</v>
      </c>
      <c r="D365" s="54" t="s">
        <v>3604</v>
      </c>
    </row>
    <row r="366" spans="1:6" ht="75">
      <c r="A366" s="53">
        <v>8039540</v>
      </c>
      <c r="B366" s="53">
        <v>3</v>
      </c>
      <c r="C366" s="65" t="s">
        <v>3206</v>
      </c>
      <c r="D366" s="54" t="s">
        <v>3347</v>
      </c>
    </row>
    <row r="367" spans="1:6" ht="75">
      <c r="A367" s="53">
        <v>8039540</v>
      </c>
      <c r="B367" s="53">
        <v>4</v>
      </c>
      <c r="C367" s="65" t="s">
        <v>3207</v>
      </c>
      <c r="D367" s="54" t="s">
        <v>3605</v>
      </c>
    </row>
    <row r="368" spans="1:6" ht="45">
      <c r="A368" s="53">
        <v>8039540</v>
      </c>
      <c r="B368" s="53">
        <v>5</v>
      </c>
      <c r="C368" s="65" t="s">
        <v>3208</v>
      </c>
      <c r="D368" s="54" t="s">
        <v>3427</v>
      </c>
    </row>
    <row r="369" spans="1:6" ht="45">
      <c r="A369" s="53">
        <v>8039540</v>
      </c>
      <c r="B369" s="53">
        <v>6</v>
      </c>
      <c r="C369" s="65" t="s">
        <v>3209</v>
      </c>
      <c r="D369" s="54" t="s">
        <v>4005</v>
      </c>
    </row>
    <row r="370" spans="1:6" ht="45">
      <c r="A370" s="53">
        <v>8039540</v>
      </c>
      <c r="B370" s="53">
        <v>7</v>
      </c>
      <c r="C370" s="65" t="s">
        <v>3210</v>
      </c>
      <c r="D370" s="54" t="s">
        <v>4006</v>
      </c>
    </row>
    <row r="371" spans="1:6" ht="30">
      <c r="A371" s="53">
        <v>8527268</v>
      </c>
      <c r="B371" s="53">
        <v>1</v>
      </c>
      <c r="C371" s="65" t="s">
        <v>3211</v>
      </c>
      <c r="D371" s="54" t="s">
        <v>3375</v>
      </c>
    </row>
    <row r="372" spans="1:6" ht="90">
      <c r="A372" s="53">
        <v>8527268</v>
      </c>
      <c r="B372" s="53">
        <v>3</v>
      </c>
      <c r="C372" s="65" t="s">
        <v>3212</v>
      </c>
      <c r="D372" s="54" t="s">
        <v>3326</v>
      </c>
    </row>
    <row r="373" spans="1:6" ht="90">
      <c r="A373" s="53">
        <v>8527268</v>
      </c>
      <c r="B373" s="53">
        <v>4</v>
      </c>
      <c r="C373" s="65" t="s">
        <v>3213</v>
      </c>
      <c r="D373" s="54" t="s">
        <v>3357</v>
      </c>
    </row>
    <row r="374" spans="1:6" ht="120">
      <c r="A374" s="53">
        <v>8527268</v>
      </c>
      <c r="B374" s="53">
        <v>6</v>
      </c>
      <c r="C374" s="65" t="s">
        <v>3214</v>
      </c>
      <c r="D374" s="54" t="s">
        <v>3341</v>
      </c>
    </row>
    <row r="375" spans="1:6" ht="165">
      <c r="A375" s="53">
        <v>8527268</v>
      </c>
      <c r="B375" s="53">
        <v>8</v>
      </c>
      <c r="C375" s="65" t="s">
        <v>3215</v>
      </c>
      <c r="D375" s="54" t="s">
        <v>3556</v>
      </c>
      <c r="E375" s="55" t="s">
        <v>3216</v>
      </c>
      <c r="F375" s="54" t="s">
        <v>3608</v>
      </c>
    </row>
    <row r="376" spans="1:6" ht="75">
      <c r="A376" s="53">
        <v>8527268</v>
      </c>
      <c r="B376" s="53">
        <v>9</v>
      </c>
      <c r="C376" s="65" t="s">
        <v>3217</v>
      </c>
      <c r="D376" s="54" t="s">
        <v>4007</v>
      </c>
      <c r="E376" s="55" t="s">
        <v>3218</v>
      </c>
      <c r="F376" s="54" t="s">
        <v>4033</v>
      </c>
    </row>
    <row r="377" spans="1:6" ht="90">
      <c r="A377" s="53">
        <v>8527268</v>
      </c>
      <c r="B377" s="53">
        <v>11</v>
      </c>
      <c r="C377" s="65" t="s">
        <v>3219</v>
      </c>
      <c r="D377" s="54" t="s">
        <v>3329</v>
      </c>
    </row>
    <row r="378" spans="1:6" ht="45">
      <c r="A378" s="53">
        <v>8527268</v>
      </c>
      <c r="B378" s="53">
        <v>12</v>
      </c>
      <c r="C378" s="65" t="s">
        <v>3220</v>
      </c>
      <c r="D378" s="54" t="s">
        <v>3348</v>
      </c>
    </row>
    <row r="379" spans="1:6" ht="75">
      <c r="A379" s="53">
        <v>8527268</v>
      </c>
      <c r="B379" s="53">
        <v>13</v>
      </c>
      <c r="C379" s="65" t="s">
        <v>3221</v>
      </c>
      <c r="D379" s="54" t="s">
        <v>3595</v>
      </c>
    </row>
    <row r="380" spans="1:6" ht="75">
      <c r="A380" s="53">
        <v>8527269</v>
      </c>
      <c r="B380" s="53">
        <v>1</v>
      </c>
      <c r="C380" s="65" t="s">
        <v>3222</v>
      </c>
      <c r="D380" s="54" t="s">
        <v>4008</v>
      </c>
    </row>
    <row r="381" spans="1:6" ht="105">
      <c r="A381" s="53">
        <v>8527269</v>
      </c>
      <c r="B381" s="53">
        <v>3</v>
      </c>
      <c r="C381" s="65" t="s">
        <v>3223</v>
      </c>
      <c r="D381" s="54" t="s">
        <v>3912</v>
      </c>
    </row>
    <row r="382" spans="1:6" ht="75">
      <c r="A382" s="53">
        <v>8527269</v>
      </c>
      <c r="B382" s="53">
        <v>4</v>
      </c>
      <c r="C382" s="65" t="s">
        <v>3224</v>
      </c>
      <c r="D382" s="54" t="s">
        <v>3327</v>
      </c>
    </row>
    <row r="383" spans="1:6" ht="75">
      <c r="A383" s="53">
        <v>8527269</v>
      </c>
      <c r="B383" s="53">
        <v>6</v>
      </c>
      <c r="C383" s="65" t="s">
        <v>3225</v>
      </c>
      <c r="D383" s="54" t="s">
        <v>3606</v>
      </c>
      <c r="E383" s="55" t="s">
        <v>3226</v>
      </c>
      <c r="F383" s="54" t="s">
        <v>3454</v>
      </c>
    </row>
    <row r="384" spans="1:6" ht="45">
      <c r="A384" s="53">
        <v>8527269</v>
      </c>
      <c r="B384" s="53">
        <v>7</v>
      </c>
      <c r="C384" s="65" t="s">
        <v>3227</v>
      </c>
      <c r="D384" s="54" t="s">
        <v>3348</v>
      </c>
    </row>
    <row r="385" spans="1:6" ht="105">
      <c r="A385" s="53">
        <v>8527269</v>
      </c>
      <c r="B385" s="53">
        <v>8</v>
      </c>
      <c r="C385" s="65" t="s">
        <v>3228</v>
      </c>
      <c r="D385" s="54" t="s">
        <v>3556</v>
      </c>
    </row>
    <row r="386" spans="1:6" ht="45">
      <c r="A386" s="53">
        <v>8527269</v>
      </c>
      <c r="B386" s="53">
        <v>9</v>
      </c>
      <c r="C386" s="65" t="s">
        <v>3229</v>
      </c>
      <c r="D386" s="54" t="s">
        <v>4009</v>
      </c>
    </row>
    <row r="387" spans="1:6" ht="90">
      <c r="A387" s="53">
        <v>8527269</v>
      </c>
      <c r="B387" s="53">
        <v>11</v>
      </c>
      <c r="C387" s="65" t="s">
        <v>3230</v>
      </c>
      <c r="D387" s="54" t="s">
        <v>3596</v>
      </c>
    </row>
    <row r="388" spans="1:6" ht="75">
      <c r="A388" s="53">
        <v>8527269</v>
      </c>
      <c r="B388" s="53">
        <v>12</v>
      </c>
      <c r="C388" s="65" t="s">
        <v>3231</v>
      </c>
      <c r="D388" s="54" t="s">
        <v>3586</v>
      </c>
    </row>
    <row r="389" spans="1:6" ht="90">
      <c r="A389" s="53">
        <v>8527269</v>
      </c>
      <c r="B389" s="53">
        <v>13</v>
      </c>
      <c r="C389" s="65" t="s">
        <v>3232</v>
      </c>
      <c r="D389" s="54" t="s">
        <v>3379</v>
      </c>
      <c r="E389" s="55" t="s">
        <v>3233</v>
      </c>
      <c r="F389" s="54" t="s">
        <v>4034</v>
      </c>
    </row>
    <row r="390" spans="1:6" ht="60">
      <c r="A390" s="53">
        <v>8612381</v>
      </c>
      <c r="B390" s="53">
        <v>1</v>
      </c>
      <c r="C390" s="65" t="s">
        <v>3234</v>
      </c>
      <c r="D390" s="54" t="s">
        <v>3369</v>
      </c>
      <c r="E390" s="55" t="s">
        <v>3235</v>
      </c>
      <c r="F390" s="54" t="s">
        <v>3521</v>
      </c>
    </row>
    <row r="391" spans="1:6" ht="165">
      <c r="A391" s="53">
        <v>8612381</v>
      </c>
      <c r="B391" s="53">
        <v>2</v>
      </c>
      <c r="C391" s="65" t="s">
        <v>3236</v>
      </c>
      <c r="D391" s="54" t="s">
        <v>3912</v>
      </c>
    </row>
    <row r="392" spans="1:6" ht="45">
      <c r="A392" s="53">
        <v>8612381</v>
      </c>
      <c r="B392" s="53">
        <v>3</v>
      </c>
      <c r="C392" s="65" t="s">
        <v>3237</v>
      </c>
      <c r="D392" s="54" t="s">
        <v>3327</v>
      </c>
    </row>
    <row r="393" spans="1:6" ht="135">
      <c r="A393" s="53">
        <v>8612381</v>
      </c>
      <c r="B393" s="53">
        <v>4</v>
      </c>
      <c r="C393" s="65" t="s">
        <v>3238</v>
      </c>
      <c r="D393" s="54" t="s">
        <v>4010</v>
      </c>
    </row>
    <row r="394" spans="1:6" ht="45">
      <c r="A394" s="53">
        <v>8612381</v>
      </c>
      <c r="B394" s="53">
        <v>5</v>
      </c>
      <c r="C394" s="65" t="s">
        <v>3239</v>
      </c>
      <c r="D394" s="54" t="s">
        <v>3326</v>
      </c>
    </row>
    <row r="395" spans="1:6" ht="120">
      <c r="A395" s="53">
        <v>8612381</v>
      </c>
      <c r="B395" s="53">
        <v>6</v>
      </c>
      <c r="C395" s="65" t="s">
        <v>3240</v>
      </c>
      <c r="D395" s="54" t="s">
        <v>3326</v>
      </c>
    </row>
    <row r="396" spans="1:6" ht="60">
      <c r="A396" s="53">
        <v>8612381</v>
      </c>
      <c r="B396" s="53">
        <v>7</v>
      </c>
      <c r="C396" s="65" t="s">
        <v>3241</v>
      </c>
      <c r="D396" s="54" t="s">
        <v>3382</v>
      </c>
    </row>
    <row r="397" spans="1:6" ht="60">
      <c r="A397" s="53">
        <v>8612381</v>
      </c>
      <c r="B397" s="53">
        <v>8</v>
      </c>
      <c r="C397" s="65" t="s">
        <v>3242</v>
      </c>
      <c r="D397" s="54" t="s">
        <v>3368</v>
      </c>
    </row>
    <row r="398" spans="1:6" ht="60">
      <c r="A398" s="53">
        <v>8612381</v>
      </c>
      <c r="B398" s="53">
        <v>9</v>
      </c>
      <c r="C398" s="65" t="s">
        <v>3243</v>
      </c>
      <c r="D398" s="54">
        <v>11</v>
      </c>
    </row>
    <row r="399" spans="1:6" ht="45">
      <c r="A399" s="53">
        <v>8612381</v>
      </c>
      <c r="B399" s="53">
        <v>10</v>
      </c>
      <c r="C399" s="65" t="s">
        <v>3244</v>
      </c>
      <c r="D399" s="54" t="s">
        <v>3333</v>
      </c>
    </row>
    <row r="400" spans="1:6" ht="60">
      <c r="A400" s="53">
        <v>8612381</v>
      </c>
      <c r="B400" s="53">
        <v>11</v>
      </c>
      <c r="C400" s="65" t="s">
        <v>3245</v>
      </c>
      <c r="D400" s="54" t="s">
        <v>3329</v>
      </c>
    </row>
    <row r="401" spans="1:9" ht="45">
      <c r="A401" s="53">
        <v>8612381</v>
      </c>
      <c r="B401" s="53">
        <v>12</v>
      </c>
      <c r="C401" s="65" t="s">
        <v>3246</v>
      </c>
      <c r="D401" s="54" t="s">
        <v>3557</v>
      </c>
      <c r="E401" s="58" t="s">
        <v>3247</v>
      </c>
      <c r="F401" s="54" t="s">
        <v>3398</v>
      </c>
    </row>
    <row r="402" spans="1:9" ht="75">
      <c r="A402" s="53">
        <v>8612381</v>
      </c>
      <c r="B402" s="53">
        <v>13</v>
      </c>
      <c r="C402" s="65" t="s">
        <v>3248</v>
      </c>
      <c r="D402" s="54" t="s">
        <v>4011</v>
      </c>
    </row>
    <row r="403" spans="1:9" ht="45">
      <c r="A403" s="53">
        <v>8612381</v>
      </c>
      <c r="B403" s="53">
        <v>14</v>
      </c>
      <c r="C403" s="65" t="s">
        <v>3249</v>
      </c>
      <c r="D403" s="54" t="s">
        <v>4012</v>
      </c>
    </row>
    <row r="404" spans="1:9" ht="45">
      <c r="A404" s="53">
        <v>8612386</v>
      </c>
      <c r="B404" s="53">
        <v>1</v>
      </c>
      <c r="C404" s="65" t="s">
        <v>3250</v>
      </c>
      <c r="D404" s="54" t="s">
        <v>3556</v>
      </c>
    </row>
    <row r="405" spans="1:9" ht="105">
      <c r="A405" s="53">
        <v>8612386</v>
      </c>
      <c r="B405" s="53">
        <v>2</v>
      </c>
      <c r="C405" s="65" t="s">
        <v>3251</v>
      </c>
      <c r="D405" s="54" t="s">
        <v>3597</v>
      </c>
    </row>
    <row r="406" spans="1:9" ht="120">
      <c r="A406" s="53">
        <v>8612386</v>
      </c>
      <c r="B406" s="53">
        <v>3</v>
      </c>
      <c r="C406" s="65" t="s">
        <v>3252</v>
      </c>
      <c r="D406" s="54" t="s">
        <v>3598</v>
      </c>
    </row>
    <row r="407" spans="1:9" ht="120">
      <c r="A407" s="53">
        <v>8612386</v>
      </c>
      <c r="B407" s="53">
        <v>4</v>
      </c>
      <c r="C407" s="65" t="s">
        <v>3253</v>
      </c>
      <c r="D407" s="54" t="s">
        <v>3910</v>
      </c>
    </row>
    <row r="408" spans="1:9" s="55" customFormat="1" ht="300">
      <c r="A408" s="65">
        <v>8612386</v>
      </c>
      <c r="B408" s="65">
        <v>5</v>
      </c>
      <c r="C408" s="65" t="s">
        <v>3254</v>
      </c>
      <c r="D408" s="55" t="s">
        <v>3347</v>
      </c>
      <c r="I408" s="14"/>
    </row>
    <row r="409" spans="1:9" ht="45">
      <c r="A409" s="53">
        <v>8612386</v>
      </c>
      <c r="B409" s="53">
        <v>6</v>
      </c>
      <c r="C409" s="65" t="s">
        <v>3255</v>
      </c>
      <c r="D409" s="54" t="s">
        <v>3653</v>
      </c>
    </row>
    <row r="410" spans="1:9" ht="120">
      <c r="A410" s="53">
        <v>8612386</v>
      </c>
      <c r="B410" s="53">
        <v>7</v>
      </c>
      <c r="C410" s="65" t="s">
        <v>3256</v>
      </c>
      <c r="D410" s="54" t="s">
        <v>4013</v>
      </c>
    </row>
    <row r="411" spans="1:9" ht="60">
      <c r="A411" s="53">
        <v>8799523</v>
      </c>
      <c r="B411" s="53">
        <v>1</v>
      </c>
      <c r="C411" s="65" t="s">
        <v>3257</v>
      </c>
      <c r="D411" s="54" t="s">
        <v>3916</v>
      </c>
    </row>
    <row r="412" spans="1:9" ht="135">
      <c r="A412" s="53">
        <v>8799523</v>
      </c>
      <c r="B412" s="53">
        <v>3</v>
      </c>
      <c r="C412" s="65" t="s">
        <v>3258</v>
      </c>
      <c r="D412" s="54" t="s">
        <v>3393</v>
      </c>
    </row>
    <row r="413" spans="1:9" ht="105">
      <c r="A413" s="53">
        <v>8799523</v>
      </c>
      <c r="B413" s="53">
        <v>5</v>
      </c>
      <c r="C413" s="65" t="s">
        <v>3259</v>
      </c>
      <c r="D413" s="54" t="s">
        <v>3341</v>
      </c>
    </row>
    <row r="414" spans="1:9" ht="105">
      <c r="A414" s="53">
        <v>8799523</v>
      </c>
      <c r="B414" s="53">
        <v>7</v>
      </c>
      <c r="C414" s="65" t="s">
        <v>3260</v>
      </c>
      <c r="D414" s="54" t="s">
        <v>3332</v>
      </c>
    </row>
    <row r="415" spans="1:9" ht="45">
      <c r="A415" s="53">
        <v>8799523</v>
      </c>
      <c r="B415" s="53">
        <v>9</v>
      </c>
      <c r="C415" s="65" t="s">
        <v>3261</v>
      </c>
      <c r="D415" s="54" t="s">
        <v>3940</v>
      </c>
    </row>
    <row r="416" spans="1:9" ht="105">
      <c r="A416" s="53">
        <v>8799523</v>
      </c>
      <c r="B416" s="53">
        <v>10</v>
      </c>
      <c r="C416" s="65" t="s">
        <v>3262</v>
      </c>
      <c r="D416" s="54" t="s">
        <v>3369</v>
      </c>
    </row>
    <row r="417" spans="1:6" ht="75">
      <c r="A417" s="53">
        <v>8799523</v>
      </c>
      <c r="B417" s="53">
        <v>12</v>
      </c>
      <c r="C417" s="65" t="s">
        <v>3263</v>
      </c>
      <c r="D417" s="54" t="s">
        <v>4014</v>
      </c>
    </row>
    <row r="418" spans="1:6" ht="45">
      <c r="A418" s="53">
        <v>8799523</v>
      </c>
      <c r="B418" s="53">
        <v>14</v>
      </c>
      <c r="C418" s="65" t="s">
        <v>3264</v>
      </c>
      <c r="D418" s="54" t="s">
        <v>3369</v>
      </c>
    </row>
    <row r="419" spans="1:6" ht="60">
      <c r="A419" s="53">
        <v>8799523</v>
      </c>
      <c r="B419" s="53">
        <v>15</v>
      </c>
      <c r="C419" s="65" t="s">
        <v>3265</v>
      </c>
      <c r="D419" s="54" t="s">
        <v>3599</v>
      </c>
      <c r="E419" s="55" t="s">
        <v>3266</v>
      </c>
      <c r="F419" s="54" t="s">
        <v>3611</v>
      </c>
    </row>
    <row r="420" spans="1:6" ht="30">
      <c r="A420" s="53">
        <v>8799523</v>
      </c>
      <c r="B420" s="53">
        <v>17</v>
      </c>
      <c r="C420" s="65" t="s">
        <v>3267</v>
      </c>
      <c r="D420" s="54" t="s">
        <v>3918</v>
      </c>
    </row>
    <row r="421" spans="1:6" ht="75">
      <c r="A421" s="53">
        <v>8799523</v>
      </c>
      <c r="B421" s="53">
        <v>19</v>
      </c>
      <c r="C421" s="65" t="s">
        <v>3268</v>
      </c>
      <c r="D421" s="54" t="s">
        <v>3931</v>
      </c>
    </row>
    <row r="422" spans="1:6" ht="45">
      <c r="A422" s="53">
        <v>8909272</v>
      </c>
      <c r="B422" s="53">
        <v>1</v>
      </c>
      <c r="C422" s="65" t="s">
        <v>3269</v>
      </c>
      <c r="D422" s="54" t="s">
        <v>3369</v>
      </c>
    </row>
    <row r="423" spans="1:6" ht="120">
      <c r="A423" s="53">
        <v>8909272</v>
      </c>
      <c r="B423" s="53">
        <v>2</v>
      </c>
      <c r="C423" s="65" t="s">
        <v>3270</v>
      </c>
      <c r="D423" s="54" t="s">
        <v>3982</v>
      </c>
    </row>
    <row r="424" spans="1:6" ht="90">
      <c r="A424" s="53">
        <v>8909272</v>
      </c>
      <c r="B424" s="53">
        <v>3</v>
      </c>
      <c r="C424" s="65" t="s">
        <v>3271</v>
      </c>
      <c r="D424" s="54" t="s">
        <v>3326</v>
      </c>
    </row>
    <row r="425" spans="1:6" ht="30">
      <c r="A425" s="53">
        <v>8909272</v>
      </c>
      <c r="B425" s="53">
        <v>4</v>
      </c>
      <c r="C425" s="65" t="s">
        <v>3272</v>
      </c>
      <c r="D425" s="54" t="s">
        <v>3539</v>
      </c>
    </row>
    <row r="426" spans="1:6" ht="90">
      <c r="A426" s="53">
        <v>8909272</v>
      </c>
      <c r="B426" s="53">
        <v>5</v>
      </c>
      <c r="C426" s="65" t="s">
        <v>3273</v>
      </c>
      <c r="D426" s="54" t="s">
        <v>4015</v>
      </c>
    </row>
    <row r="427" spans="1:6" ht="75">
      <c r="A427" s="53">
        <v>8909272</v>
      </c>
      <c r="B427" s="53">
        <v>6</v>
      </c>
      <c r="C427" s="65" t="s">
        <v>3274</v>
      </c>
      <c r="D427" s="54" t="s">
        <v>3539</v>
      </c>
      <c r="E427" s="55" t="s">
        <v>3275</v>
      </c>
      <c r="F427" s="54" t="s">
        <v>3612</v>
      </c>
    </row>
    <row r="428" spans="1:6" ht="60">
      <c r="A428" s="53">
        <v>8909272</v>
      </c>
      <c r="B428" s="53">
        <v>7</v>
      </c>
      <c r="C428" s="65" t="s">
        <v>3276</v>
      </c>
      <c r="D428" s="54" t="s">
        <v>3379</v>
      </c>
    </row>
    <row r="429" spans="1:6" ht="45">
      <c r="A429" s="53">
        <v>8909272</v>
      </c>
      <c r="B429" s="53">
        <v>8</v>
      </c>
      <c r="C429" s="65" t="s">
        <v>3277</v>
      </c>
      <c r="D429" s="54" t="s">
        <v>3359</v>
      </c>
      <c r="E429" s="55" t="s">
        <v>3278</v>
      </c>
      <c r="F429" s="54" t="s">
        <v>3951</v>
      </c>
    </row>
    <row r="430" spans="1:6" ht="90">
      <c r="A430" s="53">
        <v>8909272</v>
      </c>
      <c r="B430" s="53">
        <v>9</v>
      </c>
      <c r="C430" s="65" t="s">
        <v>3279</v>
      </c>
      <c r="D430" s="54" t="s">
        <v>3379</v>
      </c>
    </row>
    <row r="431" spans="1:6" ht="45">
      <c r="A431" s="53">
        <v>9248771</v>
      </c>
      <c r="B431" s="53">
        <v>1</v>
      </c>
      <c r="C431" s="65" t="s">
        <v>3280</v>
      </c>
      <c r="D431" s="54" t="s">
        <v>4016</v>
      </c>
    </row>
    <row r="432" spans="1:6" ht="90">
      <c r="A432" s="53">
        <v>9248771</v>
      </c>
      <c r="B432" s="53">
        <v>2</v>
      </c>
      <c r="C432" s="65" t="s">
        <v>3281</v>
      </c>
      <c r="D432" s="54" t="s">
        <v>3912</v>
      </c>
    </row>
    <row r="433" spans="1:8" ht="45">
      <c r="A433" s="53">
        <v>9248771</v>
      </c>
      <c r="B433" s="53">
        <v>3</v>
      </c>
      <c r="C433" s="65" t="s">
        <v>3282</v>
      </c>
      <c r="D433" s="54" t="s">
        <v>3327</v>
      </c>
    </row>
    <row r="434" spans="1:8" ht="60">
      <c r="A434" s="53">
        <v>9248771</v>
      </c>
      <c r="B434" s="53">
        <v>4</v>
      </c>
      <c r="C434" s="65" t="s">
        <v>3283</v>
      </c>
      <c r="D434" s="54" t="s">
        <v>3326</v>
      </c>
    </row>
    <row r="435" spans="1:8" ht="45">
      <c r="A435" s="53">
        <v>9248771</v>
      </c>
      <c r="B435" s="53">
        <v>5</v>
      </c>
      <c r="C435" s="65" t="s">
        <v>3284</v>
      </c>
      <c r="D435" s="54" t="s">
        <v>3327</v>
      </c>
    </row>
    <row r="436" spans="1:8" ht="135">
      <c r="A436" s="53">
        <v>9248771</v>
      </c>
      <c r="B436" s="53">
        <v>6</v>
      </c>
      <c r="C436" s="65" t="s">
        <v>3285</v>
      </c>
      <c r="D436" s="54" t="s">
        <v>3997</v>
      </c>
    </row>
    <row r="437" spans="1:8" ht="60">
      <c r="A437" s="53">
        <v>9248771</v>
      </c>
      <c r="B437" s="53">
        <v>7</v>
      </c>
      <c r="C437" s="65" t="s">
        <v>3286</v>
      </c>
      <c r="D437" s="54" t="s">
        <v>3341</v>
      </c>
    </row>
    <row r="438" spans="1:8" ht="90">
      <c r="A438" s="53">
        <v>9248771</v>
      </c>
      <c r="B438" s="53">
        <v>8</v>
      </c>
      <c r="C438" s="65" t="s">
        <v>3287</v>
      </c>
      <c r="D438" s="54" t="s">
        <v>3338</v>
      </c>
    </row>
    <row r="439" spans="1:8" ht="60">
      <c r="A439" s="53">
        <v>9248771</v>
      </c>
      <c r="B439" s="53">
        <v>9</v>
      </c>
      <c r="C439" s="65" t="s">
        <v>3288</v>
      </c>
      <c r="D439" s="54" t="s">
        <v>3930</v>
      </c>
      <c r="E439" s="55" t="s">
        <v>3289</v>
      </c>
      <c r="F439" s="54" t="s">
        <v>3964</v>
      </c>
      <c r="G439" s="55" t="s">
        <v>3290</v>
      </c>
      <c r="H439" s="54" t="s">
        <v>3965</v>
      </c>
    </row>
    <row r="440" spans="1:8" ht="45">
      <c r="A440" s="53">
        <v>9248771</v>
      </c>
      <c r="B440" s="53">
        <v>10</v>
      </c>
      <c r="C440" s="65" t="s">
        <v>3291</v>
      </c>
      <c r="D440" s="54" t="s">
        <v>3364</v>
      </c>
    </row>
    <row r="441" spans="1:8" ht="90">
      <c r="A441" s="76">
        <v>9248771</v>
      </c>
      <c r="B441" s="53">
        <v>11</v>
      </c>
      <c r="C441" s="55" t="s">
        <v>3292</v>
      </c>
      <c r="D441" s="54" t="s">
        <v>3491</v>
      </c>
      <c r="E441" s="55" t="s">
        <v>3293</v>
      </c>
      <c r="F441" s="57" t="s">
        <v>3613</v>
      </c>
      <c r="H441" s="57"/>
    </row>
    <row r="442" spans="1:8" ht="75">
      <c r="A442" s="53">
        <v>9248771</v>
      </c>
      <c r="B442" s="53">
        <v>12</v>
      </c>
      <c r="C442" s="65" t="s">
        <v>3294</v>
      </c>
      <c r="D442" s="54" t="s">
        <v>3600</v>
      </c>
    </row>
  </sheetData>
  <autoFilter ref="B1:B442"/>
  <mergeCells count="1">
    <mergeCell ref="A1:H1"/>
  </mergeCell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01"/>
  <sheetViews>
    <sheetView zoomScaleNormal="100" workbookViewId="0">
      <selection activeCell="D92" sqref="D92"/>
    </sheetView>
  </sheetViews>
  <sheetFormatPr defaultRowHeight="15"/>
  <cols>
    <col min="1" max="1" width="11.42578125" style="52" customWidth="1"/>
    <col min="2" max="2" width="3.5703125" style="52" customWidth="1"/>
    <col min="3" max="3" width="39.42578125" style="55" customWidth="1"/>
    <col min="4" max="4" width="23.28515625" style="52" customWidth="1"/>
    <col min="5" max="5" width="26.28515625" style="55" customWidth="1"/>
    <col min="6" max="6" width="20.140625" style="52" customWidth="1"/>
    <col min="7" max="7" width="19.85546875" style="55" customWidth="1"/>
    <col min="8" max="8" width="15" style="52" customWidth="1"/>
    <col min="9" max="9" width="16.5703125" style="52" customWidth="1"/>
    <col min="10" max="10" width="12.85546875" style="52" customWidth="1"/>
    <col min="11" max="11" width="3.85546875" style="1" customWidth="1"/>
    <col min="12" max="16384" width="9.140625" style="52"/>
  </cols>
  <sheetData>
    <row r="1" spans="1:10">
      <c r="A1" s="82" t="s">
        <v>0</v>
      </c>
      <c r="B1" s="82"/>
      <c r="C1" s="82"/>
      <c r="D1" s="82"/>
      <c r="E1" s="82"/>
      <c r="F1" s="82"/>
      <c r="G1" s="82"/>
      <c r="H1" s="82"/>
      <c r="I1" s="65"/>
      <c r="J1" s="65"/>
    </row>
    <row r="2" spans="1:10" ht="30">
      <c r="A2" s="52">
        <v>11740713</v>
      </c>
      <c r="B2" s="52">
        <v>1</v>
      </c>
      <c r="C2" s="55" t="s">
        <v>1845</v>
      </c>
      <c r="D2" s="52" t="s">
        <v>3369</v>
      </c>
    </row>
    <row r="3" spans="1:10" ht="60">
      <c r="A3" s="52">
        <v>11740713</v>
      </c>
      <c r="B3" s="52">
        <v>2</v>
      </c>
      <c r="C3" s="55" t="s">
        <v>1846</v>
      </c>
      <c r="D3" s="52" t="s">
        <v>3349</v>
      </c>
    </row>
    <row r="4" spans="1:10" ht="45">
      <c r="A4" s="52">
        <v>11740713</v>
      </c>
      <c r="B4" s="52">
        <v>3</v>
      </c>
      <c r="C4" s="55" t="s">
        <v>1847</v>
      </c>
      <c r="D4" s="52" t="s">
        <v>3837</v>
      </c>
    </row>
    <row r="5" spans="1:10" ht="105">
      <c r="A5" s="52">
        <v>11740713</v>
      </c>
      <c r="B5" s="52">
        <v>4</v>
      </c>
      <c r="C5" s="55" t="s">
        <v>1848</v>
      </c>
      <c r="D5" s="52" t="s">
        <v>3326</v>
      </c>
    </row>
    <row r="6" spans="1:10" ht="60">
      <c r="A6" s="52">
        <v>11740713</v>
      </c>
      <c r="B6" s="52">
        <v>5</v>
      </c>
      <c r="C6" s="55" t="s">
        <v>1849</v>
      </c>
      <c r="D6" s="52" t="s">
        <v>3617</v>
      </c>
    </row>
    <row r="7" spans="1:10" ht="105">
      <c r="A7" s="52">
        <v>11740713</v>
      </c>
      <c r="B7" s="52">
        <v>6</v>
      </c>
      <c r="C7" s="55" t="s">
        <v>1850</v>
      </c>
      <c r="D7" s="52" t="s">
        <v>3347</v>
      </c>
    </row>
    <row r="8" spans="1:10" ht="45">
      <c r="A8" s="52">
        <v>11740713</v>
      </c>
      <c r="B8" s="52">
        <v>7</v>
      </c>
      <c r="C8" s="55" t="s">
        <v>1851</v>
      </c>
      <c r="D8" s="52" t="s">
        <v>3697</v>
      </c>
    </row>
    <row r="9" spans="1:10" ht="60">
      <c r="A9" s="52">
        <v>11740713</v>
      </c>
      <c r="B9" s="52">
        <v>8</v>
      </c>
      <c r="C9" s="55" t="s">
        <v>1852</v>
      </c>
      <c r="D9" s="52" t="s">
        <v>3498</v>
      </c>
    </row>
    <row r="10" spans="1:10" ht="45">
      <c r="A10" s="52">
        <v>12013352</v>
      </c>
      <c r="B10" s="52">
        <v>1</v>
      </c>
      <c r="C10" s="55" t="s">
        <v>1853</v>
      </c>
      <c r="D10" s="52" t="s">
        <v>3375</v>
      </c>
    </row>
    <row r="11" spans="1:10" ht="75">
      <c r="A11" s="52">
        <v>12013352</v>
      </c>
      <c r="B11" s="52">
        <v>2</v>
      </c>
      <c r="C11" s="55" t="s">
        <v>1854</v>
      </c>
      <c r="D11" s="52" t="s">
        <v>3910</v>
      </c>
    </row>
    <row r="12" spans="1:10" ht="30">
      <c r="A12" s="52">
        <v>12013352</v>
      </c>
      <c r="B12" s="52">
        <v>3</v>
      </c>
      <c r="C12" s="55" t="s">
        <v>1855</v>
      </c>
      <c r="D12" s="52">
        <v>11</v>
      </c>
    </row>
    <row r="13" spans="1:10">
      <c r="A13" s="52">
        <v>12013352</v>
      </c>
      <c r="B13" s="52">
        <v>4</v>
      </c>
      <c r="C13" s="55" t="s">
        <v>1856</v>
      </c>
      <c r="D13" s="52" t="s">
        <v>3917</v>
      </c>
    </row>
    <row r="14" spans="1:10">
      <c r="A14" s="52">
        <v>12013352</v>
      </c>
      <c r="B14" s="52">
        <v>5</v>
      </c>
      <c r="C14" s="55" t="s">
        <v>1857</v>
      </c>
      <c r="D14" s="52" t="s">
        <v>3327</v>
      </c>
    </row>
    <row r="15" spans="1:10">
      <c r="A15" s="52">
        <v>12013352</v>
      </c>
      <c r="B15" s="52">
        <v>6</v>
      </c>
      <c r="C15" s="55" t="s">
        <v>203</v>
      </c>
      <c r="D15" s="52" t="s">
        <v>3356</v>
      </c>
    </row>
    <row r="16" spans="1:10" ht="75">
      <c r="A16" s="52">
        <v>12013352</v>
      </c>
      <c r="B16" s="52">
        <v>7</v>
      </c>
      <c r="C16" s="55" t="s">
        <v>1858</v>
      </c>
      <c r="D16" s="52" t="s">
        <v>3341</v>
      </c>
    </row>
    <row r="17" spans="1:6" ht="75">
      <c r="A17" s="52">
        <v>12013352</v>
      </c>
      <c r="B17" s="52">
        <v>8</v>
      </c>
      <c r="C17" s="55" t="s">
        <v>1859</v>
      </c>
      <c r="D17" s="52" t="s">
        <v>3327</v>
      </c>
    </row>
    <row r="18" spans="1:6" ht="60">
      <c r="A18" s="52">
        <v>12013352</v>
      </c>
      <c r="B18" s="52">
        <v>9</v>
      </c>
      <c r="C18" s="55" t="s">
        <v>1860</v>
      </c>
      <c r="D18" s="52" t="s">
        <v>3649</v>
      </c>
    </row>
    <row r="19" spans="1:6" ht="45">
      <c r="A19" s="52">
        <v>12013352</v>
      </c>
      <c r="B19" s="52">
        <v>10</v>
      </c>
      <c r="C19" s="55" t="s">
        <v>1861</v>
      </c>
      <c r="D19" s="52" t="s">
        <v>3659</v>
      </c>
    </row>
    <row r="20" spans="1:6" ht="105">
      <c r="A20" s="52">
        <v>12013352</v>
      </c>
      <c r="B20" s="52">
        <v>11</v>
      </c>
      <c r="C20" s="55" t="s">
        <v>1862</v>
      </c>
      <c r="D20" s="52" t="s">
        <v>3929</v>
      </c>
    </row>
    <row r="21" spans="1:6" ht="120">
      <c r="A21" s="52">
        <v>12013352</v>
      </c>
      <c r="B21" s="52">
        <v>12</v>
      </c>
      <c r="C21" s="55" t="s">
        <v>1863</v>
      </c>
      <c r="D21" s="52" t="s">
        <v>3468</v>
      </c>
      <c r="E21" s="55" t="s">
        <v>1864</v>
      </c>
      <c r="F21" s="52" t="s">
        <v>3401</v>
      </c>
    </row>
    <row r="22" spans="1:6" ht="60">
      <c r="A22" s="52">
        <v>12013352</v>
      </c>
      <c r="B22" s="52">
        <v>13</v>
      </c>
      <c r="C22" s="55" t="s">
        <v>1865</v>
      </c>
      <c r="D22" s="52" t="s">
        <v>4038</v>
      </c>
    </row>
    <row r="23" spans="1:6" ht="75">
      <c r="A23" s="52">
        <v>15534081</v>
      </c>
      <c r="B23" s="52">
        <v>1</v>
      </c>
      <c r="C23" s="55" t="s">
        <v>1866</v>
      </c>
      <c r="D23" s="52" t="s">
        <v>3375</v>
      </c>
    </row>
    <row r="24" spans="1:6" ht="120">
      <c r="A24" s="52">
        <v>15534081</v>
      </c>
      <c r="B24" s="52">
        <v>2</v>
      </c>
      <c r="C24" s="55" t="s">
        <v>1867</v>
      </c>
      <c r="D24" s="52" t="s">
        <v>4039</v>
      </c>
    </row>
    <row r="25" spans="1:6" ht="60">
      <c r="A25" s="52">
        <v>15534081</v>
      </c>
      <c r="B25" s="52">
        <v>3</v>
      </c>
      <c r="C25" s="55" t="s">
        <v>1868</v>
      </c>
      <c r="D25" s="52" t="s">
        <v>3326</v>
      </c>
    </row>
    <row r="26" spans="1:6" ht="60">
      <c r="A26" s="52">
        <v>15534081</v>
      </c>
      <c r="B26" s="52">
        <v>4</v>
      </c>
      <c r="C26" s="55" t="s">
        <v>1869</v>
      </c>
      <c r="D26" s="52" t="s">
        <v>3929</v>
      </c>
    </row>
    <row r="27" spans="1:6" ht="60">
      <c r="A27" s="52">
        <v>15534081</v>
      </c>
      <c r="B27" s="52">
        <v>5</v>
      </c>
      <c r="C27" s="55" t="s">
        <v>1870</v>
      </c>
      <c r="D27" s="52" t="s">
        <v>3659</v>
      </c>
    </row>
    <row r="28" spans="1:6" ht="30">
      <c r="A28" s="52">
        <v>15534081</v>
      </c>
      <c r="B28" s="52">
        <v>6</v>
      </c>
      <c r="C28" s="55" t="s">
        <v>1871</v>
      </c>
      <c r="D28" s="52" t="s">
        <v>3358</v>
      </c>
    </row>
    <row r="29" spans="1:6" ht="45">
      <c r="A29" s="52">
        <v>15534081</v>
      </c>
      <c r="B29" s="52">
        <v>7</v>
      </c>
      <c r="C29" s="55" t="s">
        <v>1872</v>
      </c>
      <c r="D29" s="52" t="s">
        <v>3364</v>
      </c>
    </row>
    <row r="30" spans="1:6" ht="45">
      <c r="A30" s="52">
        <v>15534081</v>
      </c>
      <c r="B30" s="52">
        <v>8</v>
      </c>
      <c r="C30" s="55" t="s">
        <v>1873</v>
      </c>
      <c r="D30" s="52" t="s">
        <v>3396</v>
      </c>
    </row>
    <row r="31" spans="1:6" ht="60">
      <c r="A31" s="52">
        <v>15534081</v>
      </c>
      <c r="B31" s="52">
        <v>9</v>
      </c>
      <c r="C31" s="55" t="s">
        <v>1874</v>
      </c>
      <c r="D31" s="52" t="s">
        <v>3412</v>
      </c>
    </row>
    <row r="32" spans="1:6" ht="60">
      <c r="A32" s="52">
        <v>15534081</v>
      </c>
      <c r="B32" s="52">
        <v>10</v>
      </c>
      <c r="C32" s="55" t="s">
        <v>1875</v>
      </c>
      <c r="D32" s="52">
        <v>11</v>
      </c>
    </row>
    <row r="33" spans="1:6" ht="30">
      <c r="A33" s="52">
        <v>15534081</v>
      </c>
      <c r="B33" s="52">
        <v>11</v>
      </c>
      <c r="C33" s="55" t="s">
        <v>1876</v>
      </c>
      <c r="D33" s="52" t="s">
        <v>3328</v>
      </c>
    </row>
    <row r="34" spans="1:6" ht="45">
      <c r="A34" s="52">
        <v>15534081</v>
      </c>
      <c r="B34" s="52">
        <v>12</v>
      </c>
      <c r="C34" s="55" t="s">
        <v>1877</v>
      </c>
      <c r="D34" s="52" t="s">
        <v>3468</v>
      </c>
    </row>
    <row r="35" spans="1:6" ht="60">
      <c r="A35" s="52">
        <v>15534081</v>
      </c>
      <c r="B35" s="52">
        <v>13</v>
      </c>
      <c r="C35" s="55" t="s">
        <v>1878</v>
      </c>
      <c r="D35" s="52" t="s">
        <v>3698</v>
      </c>
    </row>
    <row r="36" spans="1:6" ht="30">
      <c r="A36" s="52">
        <v>15534081</v>
      </c>
      <c r="B36" s="52">
        <v>14</v>
      </c>
      <c r="C36" s="55" t="s">
        <v>1879</v>
      </c>
      <c r="D36" s="52" t="s">
        <v>3495</v>
      </c>
    </row>
    <row r="37" spans="1:6" ht="75">
      <c r="A37" s="52">
        <v>15534081</v>
      </c>
      <c r="B37" s="52">
        <v>15</v>
      </c>
      <c r="C37" s="55" t="s">
        <v>1880</v>
      </c>
      <c r="D37" s="52" t="s">
        <v>3653</v>
      </c>
    </row>
    <row r="38" spans="1:6" ht="30">
      <c r="A38" s="52">
        <v>15534081</v>
      </c>
      <c r="B38" s="52">
        <v>16</v>
      </c>
      <c r="C38" s="55" t="s">
        <v>1881</v>
      </c>
      <c r="D38" s="52" t="s">
        <v>3344</v>
      </c>
    </row>
    <row r="39" spans="1:6" ht="60">
      <c r="A39" s="52">
        <v>15601808</v>
      </c>
      <c r="B39" s="52">
        <v>1</v>
      </c>
      <c r="C39" s="55" t="s">
        <v>1882</v>
      </c>
      <c r="D39" s="52" t="s">
        <v>3429</v>
      </c>
    </row>
    <row r="40" spans="1:6" ht="45">
      <c r="A40" s="52">
        <v>15601808</v>
      </c>
      <c r="B40" s="52">
        <v>2</v>
      </c>
      <c r="C40" s="55" t="s">
        <v>1883</v>
      </c>
      <c r="D40" s="52" t="s">
        <v>3356</v>
      </c>
    </row>
    <row r="41" spans="1:6" ht="60">
      <c r="A41" s="52">
        <v>15601808</v>
      </c>
      <c r="B41" s="52">
        <v>3</v>
      </c>
      <c r="C41" s="55" t="s">
        <v>1884</v>
      </c>
      <c r="D41" s="52" t="s">
        <v>3578</v>
      </c>
    </row>
    <row r="42" spans="1:6" ht="60">
      <c r="A42" s="52">
        <v>15601808</v>
      </c>
      <c r="B42" s="52">
        <v>4</v>
      </c>
      <c r="C42" s="55" t="s">
        <v>1885</v>
      </c>
      <c r="D42" s="52" t="s">
        <v>3483</v>
      </c>
    </row>
    <row r="43" spans="1:6">
      <c r="A43" s="52">
        <v>15601808</v>
      </c>
      <c r="B43" s="52">
        <v>5</v>
      </c>
      <c r="C43" s="55" t="s">
        <v>1886</v>
      </c>
      <c r="D43" s="52" t="s">
        <v>3615</v>
      </c>
      <c r="E43" s="55" t="s">
        <v>1887</v>
      </c>
      <c r="F43" s="52" t="s">
        <v>3459</v>
      </c>
    </row>
    <row r="44" spans="1:6">
      <c r="A44" s="52">
        <v>15601808</v>
      </c>
      <c r="B44" s="52">
        <v>6</v>
      </c>
      <c r="C44" s="55" t="s">
        <v>1888</v>
      </c>
      <c r="D44" s="52" t="s">
        <v>3616</v>
      </c>
      <c r="E44" s="55" t="s">
        <v>1889</v>
      </c>
      <c r="F44" s="52" t="s">
        <v>3459</v>
      </c>
    </row>
    <row r="45" spans="1:6" ht="75">
      <c r="A45" s="52">
        <v>15601808</v>
      </c>
      <c r="B45" s="52">
        <v>7</v>
      </c>
      <c r="C45" s="55" t="s">
        <v>1890</v>
      </c>
      <c r="D45" s="52" t="s">
        <v>3842</v>
      </c>
    </row>
    <row r="46" spans="1:6" ht="30">
      <c r="A46" s="52">
        <v>15601808</v>
      </c>
      <c r="B46" s="52">
        <v>8</v>
      </c>
      <c r="C46" s="55" t="s">
        <v>1891</v>
      </c>
      <c r="D46" s="52" t="s">
        <v>3649</v>
      </c>
    </row>
    <row r="47" spans="1:6" ht="45">
      <c r="A47" s="52">
        <v>15601808</v>
      </c>
      <c r="B47" s="52">
        <v>9</v>
      </c>
      <c r="C47" s="55" t="s">
        <v>1892</v>
      </c>
      <c r="D47" s="52">
        <v>11</v>
      </c>
    </row>
    <row r="48" spans="1:6" ht="75">
      <c r="A48" s="52">
        <v>15601808</v>
      </c>
      <c r="B48" s="52">
        <v>10</v>
      </c>
      <c r="C48" s="55" t="s">
        <v>1893</v>
      </c>
      <c r="D48" s="52" t="s">
        <v>3829</v>
      </c>
    </row>
    <row r="49" spans="1:6" ht="75">
      <c r="A49" s="52">
        <v>15601808</v>
      </c>
      <c r="B49" s="52">
        <v>11</v>
      </c>
      <c r="C49" s="55" t="s">
        <v>1894</v>
      </c>
      <c r="D49" s="52" t="s">
        <v>3617</v>
      </c>
    </row>
    <row r="50" spans="1:6" ht="75">
      <c r="A50" s="52">
        <v>15601808</v>
      </c>
      <c r="B50" s="52">
        <v>12</v>
      </c>
      <c r="C50" s="55" t="s">
        <v>1895</v>
      </c>
      <c r="D50" s="52" t="s">
        <v>3941</v>
      </c>
    </row>
    <row r="51" spans="1:6" ht="120">
      <c r="A51" s="52">
        <v>15601808</v>
      </c>
      <c r="B51" s="52">
        <v>13</v>
      </c>
      <c r="C51" s="55" t="s">
        <v>1896</v>
      </c>
      <c r="D51" s="52" t="s">
        <v>3699</v>
      </c>
    </row>
    <row r="52" spans="1:6" ht="90">
      <c r="A52" s="52">
        <v>15601808</v>
      </c>
      <c r="B52" s="52">
        <v>14</v>
      </c>
      <c r="C52" s="55" t="s">
        <v>1897</v>
      </c>
      <c r="D52" s="52" t="s">
        <v>3685</v>
      </c>
    </row>
    <row r="53" spans="1:6" ht="45">
      <c r="A53" s="52">
        <v>15601808</v>
      </c>
      <c r="B53" s="52">
        <v>15</v>
      </c>
      <c r="C53" s="55" t="s">
        <v>1898</v>
      </c>
      <c r="D53" s="52">
        <v>11</v>
      </c>
    </row>
    <row r="54" spans="1:6" ht="45">
      <c r="A54" s="52">
        <v>15601808</v>
      </c>
      <c r="B54" s="52">
        <v>16</v>
      </c>
      <c r="C54" s="55" t="s">
        <v>1899</v>
      </c>
      <c r="D54" s="52" t="s">
        <v>3618</v>
      </c>
    </row>
    <row r="55" spans="1:6" ht="45">
      <c r="A55" s="52">
        <v>15601808</v>
      </c>
      <c r="B55" s="52">
        <v>17</v>
      </c>
      <c r="C55" s="55" t="s">
        <v>1900</v>
      </c>
      <c r="D55" s="52" t="s">
        <v>3369</v>
      </c>
    </row>
    <row r="56" spans="1:6" ht="60">
      <c r="A56" s="52">
        <v>15601808</v>
      </c>
      <c r="B56" s="52">
        <v>18</v>
      </c>
      <c r="C56" s="55" t="s">
        <v>1901</v>
      </c>
      <c r="D56" s="52" t="s">
        <v>3830</v>
      </c>
    </row>
    <row r="57" spans="1:6" ht="45">
      <c r="A57" s="52">
        <v>16413247</v>
      </c>
      <c r="B57" s="52">
        <v>1</v>
      </c>
      <c r="C57" s="55" t="s">
        <v>1902</v>
      </c>
      <c r="D57" s="52" t="s">
        <v>4040</v>
      </c>
    </row>
    <row r="58" spans="1:6" ht="90">
      <c r="A58" s="52">
        <v>16413247</v>
      </c>
      <c r="B58" s="52">
        <v>2</v>
      </c>
      <c r="C58" s="55" t="s">
        <v>1903</v>
      </c>
      <c r="D58" s="52" t="s">
        <v>3619</v>
      </c>
      <c r="E58" s="55" t="s">
        <v>1904</v>
      </c>
      <c r="F58" s="52" t="s">
        <v>3709</v>
      </c>
    </row>
    <row r="59" spans="1:6" ht="60">
      <c r="A59" s="52">
        <v>16413247</v>
      </c>
      <c r="B59" s="52">
        <v>3</v>
      </c>
      <c r="C59" s="55" t="s">
        <v>1905</v>
      </c>
      <c r="D59" s="52" t="s">
        <v>4041</v>
      </c>
    </row>
    <row r="60" spans="1:6" ht="60">
      <c r="A60" s="52">
        <v>16413247</v>
      </c>
      <c r="B60" s="52">
        <v>4</v>
      </c>
      <c r="C60" s="55" t="s">
        <v>1906</v>
      </c>
      <c r="D60" s="52" t="s">
        <v>4042</v>
      </c>
    </row>
    <row r="61" spans="1:6" ht="60">
      <c r="A61" s="52">
        <v>16413247</v>
      </c>
      <c r="B61" s="52">
        <v>5</v>
      </c>
      <c r="C61" s="55" t="s">
        <v>1907</v>
      </c>
      <c r="D61" s="52">
        <v>11</v>
      </c>
    </row>
    <row r="62" spans="1:6" ht="105">
      <c r="A62" s="52">
        <v>16413247</v>
      </c>
      <c r="B62" s="52">
        <v>6</v>
      </c>
      <c r="C62" s="55" t="s">
        <v>1908</v>
      </c>
      <c r="D62" s="52" t="s">
        <v>3326</v>
      </c>
    </row>
    <row r="63" spans="1:6" ht="150">
      <c r="A63" s="52">
        <v>16413247</v>
      </c>
      <c r="B63" s="52">
        <v>7</v>
      </c>
      <c r="C63" s="55" t="s">
        <v>1909</v>
      </c>
      <c r="D63" s="52" t="s">
        <v>3620</v>
      </c>
    </row>
    <row r="64" spans="1:6" ht="60">
      <c r="A64" s="52">
        <v>16413247</v>
      </c>
      <c r="B64" s="52">
        <v>8</v>
      </c>
      <c r="C64" s="55" t="s">
        <v>1910</v>
      </c>
      <c r="D64" s="52" t="s">
        <v>3346</v>
      </c>
    </row>
    <row r="65" spans="1:10" ht="75">
      <c r="A65" s="52">
        <v>16413247</v>
      </c>
      <c r="B65" s="52">
        <v>9</v>
      </c>
      <c r="C65" s="55" t="s">
        <v>1911</v>
      </c>
      <c r="D65" s="52" t="s">
        <v>3420</v>
      </c>
      <c r="E65" s="55" t="s">
        <v>1912</v>
      </c>
      <c r="F65" s="52" t="s">
        <v>3463</v>
      </c>
    </row>
    <row r="66" spans="1:10" ht="45">
      <c r="A66" s="52">
        <v>16413247</v>
      </c>
      <c r="B66" s="52">
        <v>10</v>
      </c>
      <c r="C66" s="55" t="s">
        <v>1913</v>
      </c>
      <c r="D66" s="52" t="s">
        <v>4043</v>
      </c>
    </row>
    <row r="67" spans="1:10" ht="75">
      <c r="A67" s="52">
        <v>16413247</v>
      </c>
      <c r="B67" s="52">
        <v>11</v>
      </c>
      <c r="C67" s="55" t="s">
        <v>1914</v>
      </c>
      <c r="D67" s="52" t="s">
        <v>3857</v>
      </c>
      <c r="E67" s="55" t="s">
        <v>1915</v>
      </c>
      <c r="F67" s="52" t="s">
        <v>4084</v>
      </c>
      <c r="G67" s="55" t="s">
        <v>1916</v>
      </c>
      <c r="H67" s="52" t="s">
        <v>4101</v>
      </c>
    </row>
    <row r="68" spans="1:10" ht="75">
      <c r="A68" s="52">
        <v>17322140</v>
      </c>
      <c r="B68" s="52">
        <v>1</v>
      </c>
      <c r="C68" s="55" t="s">
        <v>1917</v>
      </c>
      <c r="D68" s="52" t="s">
        <v>3933</v>
      </c>
    </row>
    <row r="69" spans="1:10" ht="60">
      <c r="A69" s="52">
        <v>17322140</v>
      </c>
      <c r="B69" s="52">
        <v>2</v>
      </c>
      <c r="C69" s="55" t="s">
        <v>1918</v>
      </c>
      <c r="D69" s="52" t="s">
        <v>4041</v>
      </c>
    </row>
    <row r="70" spans="1:10" ht="75">
      <c r="A70" s="52">
        <v>17322140</v>
      </c>
      <c r="B70" s="52">
        <v>3</v>
      </c>
      <c r="C70" s="55" t="s">
        <v>1919</v>
      </c>
      <c r="D70" s="52" t="s">
        <v>3621</v>
      </c>
      <c r="E70" s="55" t="s">
        <v>1920</v>
      </c>
      <c r="F70" s="52" t="s">
        <v>4085</v>
      </c>
    </row>
    <row r="71" spans="1:10" ht="45">
      <c r="A71" s="52">
        <v>17322140</v>
      </c>
      <c r="B71" s="52">
        <v>4</v>
      </c>
      <c r="C71" s="55" t="s">
        <v>1922</v>
      </c>
      <c r="D71" s="52" t="s">
        <v>3622</v>
      </c>
      <c r="E71" s="55" t="s">
        <v>1923</v>
      </c>
      <c r="F71" s="52" t="s">
        <v>3710</v>
      </c>
      <c r="G71" s="55" t="s">
        <v>4277</v>
      </c>
      <c r="H71" s="52" t="s">
        <v>4102</v>
      </c>
      <c r="I71" s="55" t="s">
        <v>1921</v>
      </c>
      <c r="J71" s="52" t="s">
        <v>4106</v>
      </c>
    </row>
    <row r="72" spans="1:10" ht="75">
      <c r="A72" s="52">
        <v>17322140</v>
      </c>
      <c r="B72" s="52">
        <v>5</v>
      </c>
      <c r="C72" s="55" t="s">
        <v>1924</v>
      </c>
      <c r="D72" s="52" t="s">
        <v>3512</v>
      </c>
    </row>
    <row r="73" spans="1:10" ht="45">
      <c r="A73" s="52">
        <v>17322140</v>
      </c>
      <c r="B73" s="52">
        <v>6</v>
      </c>
      <c r="C73" s="55" t="s">
        <v>1925</v>
      </c>
      <c r="D73" s="52" t="s">
        <v>3368</v>
      </c>
    </row>
    <row r="74" spans="1:10" ht="45">
      <c r="A74" s="52">
        <v>17322140</v>
      </c>
      <c r="B74" s="52">
        <v>7</v>
      </c>
      <c r="C74" s="55" t="s">
        <v>1926</v>
      </c>
      <c r="D74" s="52" t="s">
        <v>3338</v>
      </c>
      <c r="E74" s="55" t="s">
        <v>1927</v>
      </c>
      <c r="F74" s="52" t="s">
        <v>3400</v>
      </c>
    </row>
    <row r="75" spans="1:10" ht="45">
      <c r="A75" s="52">
        <v>17322140</v>
      </c>
      <c r="B75" s="52">
        <v>8</v>
      </c>
      <c r="C75" s="55" t="s">
        <v>1928</v>
      </c>
      <c r="D75" s="52" t="s">
        <v>3556</v>
      </c>
      <c r="E75" s="55" t="s">
        <v>1929</v>
      </c>
      <c r="F75" s="52" t="s">
        <v>3909</v>
      </c>
      <c r="G75" s="55" t="s">
        <v>1930</v>
      </c>
      <c r="H75" s="52" t="s">
        <v>3965</v>
      </c>
    </row>
    <row r="76" spans="1:10" ht="60">
      <c r="A76" s="52">
        <v>17691921</v>
      </c>
      <c r="B76" s="52">
        <v>1</v>
      </c>
      <c r="C76" s="55" t="s">
        <v>1931</v>
      </c>
      <c r="D76" s="52" t="s">
        <v>3920</v>
      </c>
    </row>
    <row r="77" spans="1:10" ht="120">
      <c r="A77" s="52">
        <v>17691921</v>
      </c>
      <c r="B77" s="52">
        <v>2</v>
      </c>
      <c r="C77" s="55" t="s">
        <v>1932</v>
      </c>
      <c r="D77" s="52" t="s">
        <v>4044</v>
      </c>
    </row>
    <row r="78" spans="1:10" ht="135">
      <c r="A78" s="52">
        <v>17691921</v>
      </c>
      <c r="B78" s="52">
        <v>3</v>
      </c>
      <c r="C78" s="55" t="s">
        <v>1933</v>
      </c>
      <c r="D78" s="52" t="s">
        <v>4045</v>
      </c>
    </row>
    <row r="79" spans="1:10" ht="75">
      <c r="A79" s="52">
        <v>17691921</v>
      </c>
      <c r="B79" s="52">
        <v>4</v>
      </c>
      <c r="C79" s="55" t="s">
        <v>1934</v>
      </c>
      <c r="D79" s="52" t="s">
        <v>3326</v>
      </c>
    </row>
    <row r="80" spans="1:10" ht="75">
      <c r="A80" s="52">
        <v>17691921</v>
      </c>
      <c r="B80" s="52">
        <v>5</v>
      </c>
      <c r="C80" s="55" t="s">
        <v>1935</v>
      </c>
      <c r="D80" s="52" t="s">
        <v>3971</v>
      </c>
      <c r="E80" s="55" t="s">
        <v>1936</v>
      </c>
      <c r="F80" s="52" t="s">
        <v>3720</v>
      </c>
      <c r="G80" s="55" t="s">
        <v>1937</v>
      </c>
      <c r="H80" s="52" t="s">
        <v>4103</v>
      </c>
    </row>
    <row r="81" spans="1:6" ht="135">
      <c r="A81" s="52">
        <v>17691921</v>
      </c>
      <c r="B81" s="52">
        <v>6</v>
      </c>
      <c r="C81" s="55" t="s">
        <v>1938</v>
      </c>
      <c r="D81" s="52" t="s">
        <v>3333</v>
      </c>
    </row>
    <row r="82" spans="1:6" ht="30">
      <c r="A82" s="52">
        <v>17691921</v>
      </c>
      <c r="B82" s="52">
        <v>7</v>
      </c>
      <c r="C82" s="55" t="s">
        <v>1939</v>
      </c>
      <c r="D82" s="52" t="s">
        <v>3570</v>
      </c>
    </row>
    <row r="83" spans="1:6" ht="60">
      <c r="A83" s="52">
        <v>17691921</v>
      </c>
      <c r="B83" s="52">
        <v>8</v>
      </c>
      <c r="C83" s="55" t="s">
        <v>1940</v>
      </c>
      <c r="D83" s="52" t="s">
        <v>4046</v>
      </c>
    </row>
    <row r="84" spans="1:6" ht="90">
      <c r="A84" s="52">
        <v>17691921</v>
      </c>
      <c r="B84" s="52">
        <v>9</v>
      </c>
      <c r="C84" s="55" t="s">
        <v>1941</v>
      </c>
      <c r="D84" s="52" t="s">
        <v>3623</v>
      </c>
      <c r="E84" s="55" t="s">
        <v>1942</v>
      </c>
      <c r="F84" s="52" t="s">
        <v>4086</v>
      </c>
    </row>
    <row r="85" spans="1:6" ht="60">
      <c r="A85" s="52">
        <v>17723081</v>
      </c>
      <c r="B85" s="52">
        <v>1</v>
      </c>
      <c r="C85" s="55" t="s">
        <v>1943</v>
      </c>
      <c r="D85" s="52" t="s">
        <v>3556</v>
      </c>
    </row>
    <row r="86" spans="1:6" ht="165">
      <c r="A86" s="52">
        <v>17723081</v>
      </c>
      <c r="B86" s="52">
        <v>2</v>
      </c>
      <c r="C86" s="55" t="s">
        <v>1944</v>
      </c>
      <c r="D86" s="52" t="s">
        <v>3837</v>
      </c>
    </row>
    <row r="87" spans="1:6" ht="45">
      <c r="A87" s="52">
        <v>17723081</v>
      </c>
      <c r="B87" s="52">
        <v>3</v>
      </c>
      <c r="C87" s="55" t="s">
        <v>1945</v>
      </c>
      <c r="D87" s="52" t="s">
        <v>3649</v>
      </c>
    </row>
    <row r="88" spans="1:6" ht="45">
      <c r="A88" s="52">
        <v>17723081</v>
      </c>
      <c r="B88" s="52">
        <v>4</v>
      </c>
      <c r="C88" s="55" t="s">
        <v>1946</v>
      </c>
      <c r="D88" s="52" t="s">
        <v>3412</v>
      </c>
    </row>
    <row r="89" spans="1:6" ht="60">
      <c r="A89" s="52">
        <v>17723081</v>
      </c>
      <c r="B89" s="52">
        <v>5</v>
      </c>
      <c r="C89" s="55" t="s">
        <v>1947</v>
      </c>
      <c r="D89" s="52" t="s">
        <v>3336</v>
      </c>
    </row>
    <row r="90" spans="1:6" ht="90">
      <c r="A90" s="52">
        <v>17723081</v>
      </c>
      <c r="B90" s="52">
        <v>6</v>
      </c>
      <c r="C90" s="55" t="s">
        <v>1948</v>
      </c>
      <c r="D90" s="52" t="s">
        <v>3936</v>
      </c>
    </row>
    <row r="91" spans="1:6" ht="45">
      <c r="A91" s="52">
        <v>17723081</v>
      </c>
      <c r="B91" s="52">
        <v>7</v>
      </c>
      <c r="C91" s="55" t="s">
        <v>1949</v>
      </c>
      <c r="D91" s="52" t="s">
        <v>3649</v>
      </c>
    </row>
    <row r="92" spans="1:6" ht="45">
      <c r="A92" s="52">
        <v>17723081</v>
      </c>
      <c r="B92" s="52">
        <v>8</v>
      </c>
      <c r="C92" s="55" t="s">
        <v>1950</v>
      </c>
      <c r="D92" s="84" t="s">
        <v>3326</v>
      </c>
    </row>
    <row r="93" spans="1:6" ht="30">
      <c r="A93" s="52">
        <v>17723081</v>
      </c>
      <c r="B93" s="52">
        <v>9</v>
      </c>
      <c r="C93" s="55" t="s">
        <v>1951</v>
      </c>
      <c r="D93" s="52" t="s">
        <v>3659</v>
      </c>
    </row>
    <row r="94" spans="1:6" ht="135">
      <c r="A94" s="52">
        <v>17723081</v>
      </c>
      <c r="B94" s="52">
        <v>10</v>
      </c>
      <c r="C94" s="55" t="s">
        <v>1952</v>
      </c>
      <c r="D94" s="52">
        <v>11</v>
      </c>
    </row>
    <row r="95" spans="1:6" ht="90">
      <c r="A95" s="52">
        <v>17723081</v>
      </c>
      <c r="B95" s="52">
        <v>11</v>
      </c>
      <c r="C95" s="55" t="s">
        <v>1953</v>
      </c>
      <c r="D95" s="52" t="s">
        <v>3346</v>
      </c>
    </row>
    <row r="96" spans="1:6" ht="75">
      <c r="A96" s="52">
        <v>17723081</v>
      </c>
      <c r="B96" s="52">
        <v>12</v>
      </c>
      <c r="C96" s="55" t="s">
        <v>1954</v>
      </c>
      <c r="D96" s="52" t="s">
        <v>3427</v>
      </c>
    </row>
    <row r="97" spans="1:11" ht="60">
      <c r="A97" s="52">
        <v>17723081</v>
      </c>
      <c r="B97" s="52">
        <v>13</v>
      </c>
      <c r="C97" s="55" t="s">
        <v>1955</v>
      </c>
      <c r="D97" s="52" t="s">
        <v>3624</v>
      </c>
    </row>
    <row r="98" spans="1:11" ht="75">
      <c r="A98" s="52">
        <v>17723081</v>
      </c>
      <c r="B98" s="52">
        <v>14</v>
      </c>
      <c r="C98" s="55" t="s">
        <v>1956</v>
      </c>
      <c r="D98" s="52" t="s">
        <v>3933</v>
      </c>
    </row>
    <row r="99" spans="1:11" ht="45">
      <c r="A99" s="52">
        <v>19694738</v>
      </c>
      <c r="B99" s="52">
        <v>1</v>
      </c>
      <c r="C99" s="55" t="s">
        <v>1957</v>
      </c>
      <c r="D99" s="52" t="s">
        <v>4047</v>
      </c>
      <c r="E99" s="55" t="s">
        <v>1958</v>
      </c>
      <c r="F99" s="52" t="s">
        <v>3459</v>
      </c>
    </row>
    <row r="100" spans="1:11" ht="45">
      <c r="A100" s="52">
        <v>19694738</v>
      </c>
      <c r="B100" s="52">
        <v>2</v>
      </c>
      <c r="C100" s="55" t="s">
        <v>1959</v>
      </c>
      <c r="D100" s="52" t="s">
        <v>3833</v>
      </c>
    </row>
    <row r="101" spans="1:11" ht="45">
      <c r="A101" s="52">
        <v>19694738</v>
      </c>
      <c r="B101" s="52">
        <v>3</v>
      </c>
      <c r="C101" s="55" t="s">
        <v>1960</v>
      </c>
      <c r="D101" s="52" t="s">
        <v>4048</v>
      </c>
    </row>
    <row r="102" spans="1:11" ht="75">
      <c r="A102" s="52">
        <v>19694738</v>
      </c>
      <c r="B102" s="52">
        <v>4</v>
      </c>
      <c r="C102" s="55" t="s">
        <v>1961</v>
      </c>
      <c r="D102" s="52" t="s">
        <v>4049</v>
      </c>
    </row>
    <row r="103" spans="1:11" ht="45">
      <c r="A103" s="52">
        <v>19694738</v>
      </c>
      <c r="B103" s="52">
        <v>5</v>
      </c>
      <c r="C103" s="55" t="s">
        <v>1962</v>
      </c>
      <c r="D103" s="52" t="s">
        <v>4047</v>
      </c>
    </row>
    <row r="104" spans="1:11" ht="60">
      <c r="A104" s="52">
        <v>19694738</v>
      </c>
      <c r="B104" s="52">
        <v>6</v>
      </c>
      <c r="C104" s="55" t="s">
        <v>1963</v>
      </c>
      <c r="D104" s="52" t="s">
        <v>3556</v>
      </c>
    </row>
    <row r="105" spans="1:11" ht="30">
      <c r="A105" s="52">
        <v>19694738</v>
      </c>
      <c r="B105" s="52">
        <v>7</v>
      </c>
      <c r="C105" s="55" t="s">
        <v>1964</v>
      </c>
      <c r="D105" s="52" t="s">
        <v>4050</v>
      </c>
      <c r="E105" s="55" t="s">
        <v>1965</v>
      </c>
      <c r="F105" s="52" t="s">
        <v>3459</v>
      </c>
    </row>
    <row r="106" spans="1:11" ht="75">
      <c r="A106" s="52">
        <v>19694738</v>
      </c>
      <c r="B106" s="52">
        <v>8</v>
      </c>
      <c r="C106" s="55" t="s">
        <v>1966</v>
      </c>
      <c r="D106" s="52" t="s">
        <v>3423</v>
      </c>
      <c r="E106" s="55" t="s">
        <v>1967</v>
      </c>
      <c r="F106" s="52" t="s">
        <v>4087</v>
      </c>
    </row>
    <row r="107" spans="1:11" ht="75">
      <c r="A107" s="52">
        <v>21792336</v>
      </c>
      <c r="B107" s="52">
        <v>1</v>
      </c>
      <c r="C107" s="55" t="s">
        <v>1968</v>
      </c>
      <c r="D107" s="52" t="s">
        <v>4051</v>
      </c>
    </row>
    <row r="108" spans="1:11" ht="165">
      <c r="A108" s="52">
        <v>21792336</v>
      </c>
      <c r="B108" s="52">
        <v>2</v>
      </c>
      <c r="C108" s="55" t="s">
        <v>1969</v>
      </c>
      <c r="D108" s="52" t="s">
        <v>3625</v>
      </c>
    </row>
    <row r="109" spans="1:11" ht="75">
      <c r="A109" s="52">
        <v>21792336</v>
      </c>
      <c r="B109" s="52">
        <v>3</v>
      </c>
      <c r="C109" s="55" t="s">
        <v>1970</v>
      </c>
      <c r="D109" s="52" t="s">
        <v>4052</v>
      </c>
    </row>
    <row r="110" spans="1:11" ht="150">
      <c r="A110" s="52">
        <v>21792336</v>
      </c>
      <c r="B110" s="52">
        <v>4</v>
      </c>
      <c r="C110" s="55" t="s">
        <v>1971</v>
      </c>
      <c r="D110" s="52" t="s">
        <v>3575</v>
      </c>
      <c r="E110" s="55" t="s">
        <v>1972</v>
      </c>
      <c r="F110" s="52" t="s">
        <v>3711</v>
      </c>
    </row>
    <row r="111" spans="1:11" ht="105">
      <c r="A111" s="52">
        <v>21792336</v>
      </c>
      <c r="B111" s="52">
        <v>5</v>
      </c>
      <c r="C111" s="55" t="s">
        <v>1973</v>
      </c>
      <c r="D111" s="52" t="s">
        <v>3583</v>
      </c>
    </row>
    <row r="112" spans="1:11" s="55" customFormat="1" ht="285">
      <c r="A112" s="55">
        <v>21792336</v>
      </c>
      <c r="B112" s="55">
        <v>6</v>
      </c>
      <c r="C112" s="55" t="s">
        <v>1974</v>
      </c>
      <c r="D112" s="55" t="s">
        <v>3333</v>
      </c>
      <c r="K112" s="14"/>
    </row>
    <row r="113" spans="1:6" ht="45">
      <c r="A113" s="52">
        <v>21792336</v>
      </c>
      <c r="B113" s="52">
        <v>7</v>
      </c>
      <c r="C113" s="55" t="s">
        <v>1975</v>
      </c>
      <c r="D113" s="52" t="s">
        <v>3478</v>
      </c>
      <c r="E113" s="55" t="s">
        <v>1976</v>
      </c>
      <c r="F113" s="52" t="s">
        <v>3459</v>
      </c>
    </row>
    <row r="114" spans="1:6" ht="90">
      <c r="A114" s="52">
        <v>21792336</v>
      </c>
      <c r="B114" s="52">
        <v>8</v>
      </c>
      <c r="C114" s="55" t="s">
        <v>1977</v>
      </c>
      <c r="D114" s="52" t="s">
        <v>3832</v>
      </c>
      <c r="E114" s="55" t="s">
        <v>1978</v>
      </c>
      <c r="F114" s="52" t="s">
        <v>3712</v>
      </c>
    </row>
    <row r="115" spans="1:6" ht="45">
      <c r="A115" s="52">
        <v>21812328</v>
      </c>
      <c r="B115" s="52">
        <v>1</v>
      </c>
      <c r="C115" s="55" t="s">
        <v>1979</v>
      </c>
      <c r="D115" s="52" t="s">
        <v>3573</v>
      </c>
    </row>
    <row r="116" spans="1:6" ht="60">
      <c r="A116" s="52">
        <v>21812328</v>
      </c>
      <c r="B116" s="52">
        <v>2</v>
      </c>
      <c r="C116" s="55" t="s">
        <v>1980</v>
      </c>
      <c r="D116" s="52" t="s">
        <v>3492</v>
      </c>
      <c r="E116" s="55" t="s">
        <v>1981</v>
      </c>
      <c r="F116" s="52" t="s">
        <v>3713</v>
      </c>
    </row>
    <row r="117" spans="1:6" ht="45">
      <c r="A117" s="52">
        <v>21812328</v>
      </c>
      <c r="B117" s="52">
        <v>3</v>
      </c>
      <c r="C117" s="55" t="s">
        <v>1982</v>
      </c>
      <c r="D117" s="52" t="s">
        <v>3626</v>
      </c>
    </row>
    <row r="118" spans="1:6" ht="45">
      <c r="A118" s="52">
        <v>21812328</v>
      </c>
      <c r="B118" s="52">
        <v>4</v>
      </c>
      <c r="C118" s="55" t="s">
        <v>1983</v>
      </c>
      <c r="D118" s="52" t="s">
        <v>3686</v>
      </c>
    </row>
    <row r="119" spans="1:6" ht="45">
      <c r="A119" s="52">
        <v>21812328</v>
      </c>
      <c r="B119" s="52">
        <v>5</v>
      </c>
      <c r="C119" s="55" t="s">
        <v>1984</v>
      </c>
      <c r="D119" s="52" t="s">
        <v>3356</v>
      </c>
    </row>
    <row r="120" spans="1:6" ht="60">
      <c r="A120" s="52">
        <v>21812328</v>
      </c>
      <c r="B120" s="52">
        <v>6</v>
      </c>
      <c r="C120" s="55" t="s">
        <v>1985</v>
      </c>
      <c r="D120" s="52" t="s">
        <v>3536</v>
      </c>
    </row>
    <row r="121" spans="1:6" ht="75">
      <c r="A121" s="52">
        <v>21812328</v>
      </c>
      <c r="B121" s="52">
        <v>7</v>
      </c>
      <c r="C121" s="55" t="s">
        <v>1986</v>
      </c>
      <c r="D121" s="52" t="s">
        <v>3659</v>
      </c>
    </row>
    <row r="122" spans="1:6" ht="60">
      <c r="A122" s="52">
        <v>21812328</v>
      </c>
      <c r="B122" s="52">
        <v>8</v>
      </c>
      <c r="C122" s="55" t="s">
        <v>1987</v>
      </c>
      <c r="D122" s="52" t="s">
        <v>4053</v>
      </c>
    </row>
    <row r="123" spans="1:6" ht="105">
      <c r="A123" s="52">
        <v>21812328</v>
      </c>
      <c r="B123" s="52">
        <v>9</v>
      </c>
      <c r="C123" s="55" t="s">
        <v>1988</v>
      </c>
      <c r="D123" s="52" t="s">
        <v>3700</v>
      </c>
    </row>
    <row r="124" spans="1:6" ht="75">
      <c r="A124" s="52">
        <v>21812328</v>
      </c>
      <c r="B124" s="52">
        <v>10</v>
      </c>
      <c r="C124" s="55" t="s">
        <v>1989</v>
      </c>
      <c r="D124" s="52" t="s">
        <v>3623</v>
      </c>
    </row>
    <row r="125" spans="1:6" ht="75">
      <c r="A125" s="52">
        <v>21812328</v>
      </c>
      <c r="B125" s="52">
        <v>11</v>
      </c>
      <c r="C125" s="55" t="s">
        <v>1990</v>
      </c>
      <c r="D125" s="52" t="s">
        <v>3358</v>
      </c>
    </row>
    <row r="126" spans="1:6" ht="60">
      <c r="A126" s="52">
        <v>21812328</v>
      </c>
      <c r="B126" s="52">
        <v>12</v>
      </c>
      <c r="C126" s="55" t="s">
        <v>1991</v>
      </c>
      <c r="D126" s="52" t="s">
        <v>3627</v>
      </c>
    </row>
    <row r="127" spans="1:6" ht="45">
      <c r="A127" s="52">
        <v>21812328</v>
      </c>
      <c r="B127" s="52">
        <v>13</v>
      </c>
      <c r="C127" s="55" t="s">
        <v>1992</v>
      </c>
      <c r="D127" s="52" t="s">
        <v>3344</v>
      </c>
    </row>
    <row r="128" spans="1:6" ht="45">
      <c r="A128" s="52">
        <v>22430963</v>
      </c>
      <c r="B128" s="52">
        <v>1</v>
      </c>
      <c r="C128" s="55" t="s">
        <v>1993</v>
      </c>
      <c r="D128" s="52" t="s">
        <v>3375</v>
      </c>
    </row>
    <row r="129" spans="1:6" ht="90">
      <c r="A129" s="52">
        <v>22430963</v>
      </c>
      <c r="B129" s="52">
        <v>2</v>
      </c>
      <c r="C129" s="55" t="s">
        <v>1994</v>
      </c>
      <c r="D129" s="52" t="s">
        <v>4054</v>
      </c>
    </row>
    <row r="130" spans="1:6" ht="60">
      <c r="A130" s="52">
        <v>22430963</v>
      </c>
      <c r="B130" s="52">
        <v>3</v>
      </c>
      <c r="C130" s="55" t="s">
        <v>1995</v>
      </c>
      <c r="D130" s="52" t="s">
        <v>3376</v>
      </c>
    </row>
    <row r="131" spans="1:6" ht="45">
      <c r="A131" s="52">
        <v>22430963</v>
      </c>
      <c r="B131" s="52">
        <v>4</v>
      </c>
      <c r="C131" s="55" t="s">
        <v>1996</v>
      </c>
      <c r="D131" s="52" t="s">
        <v>3326</v>
      </c>
    </row>
    <row r="132" spans="1:6" ht="105">
      <c r="A132" s="52">
        <v>22430963</v>
      </c>
      <c r="B132" s="52">
        <v>5</v>
      </c>
      <c r="C132" s="55" t="s">
        <v>1997</v>
      </c>
      <c r="D132" s="52" t="s">
        <v>3628</v>
      </c>
    </row>
    <row r="133" spans="1:6" ht="90">
      <c r="A133" s="52">
        <v>22430963</v>
      </c>
      <c r="B133" s="52">
        <v>6</v>
      </c>
      <c r="C133" s="55" t="s">
        <v>1998</v>
      </c>
      <c r="D133" s="52" t="s">
        <v>3617</v>
      </c>
    </row>
    <row r="134" spans="1:6" ht="60">
      <c r="A134" s="52">
        <v>22430963</v>
      </c>
      <c r="B134" s="52">
        <v>7</v>
      </c>
      <c r="C134" s="55" t="s">
        <v>1999</v>
      </c>
      <c r="D134" s="52" t="s">
        <v>3327</v>
      </c>
    </row>
    <row r="135" spans="1:6" ht="30">
      <c r="A135" s="52">
        <v>22430963</v>
      </c>
      <c r="B135" s="52">
        <v>8</v>
      </c>
      <c r="C135" s="55" t="s">
        <v>2000</v>
      </c>
      <c r="D135" s="52" t="s">
        <v>3577</v>
      </c>
    </row>
    <row r="136" spans="1:6" ht="120">
      <c r="A136" s="52">
        <v>22430963</v>
      </c>
      <c r="B136" s="52">
        <v>9</v>
      </c>
      <c r="C136" s="55" t="s">
        <v>2001</v>
      </c>
      <c r="D136" s="52" t="s">
        <v>3449</v>
      </c>
    </row>
    <row r="137" spans="1:6" ht="45">
      <c r="A137" s="52">
        <v>22430963</v>
      </c>
      <c r="B137" s="52">
        <v>10</v>
      </c>
      <c r="C137" s="55" t="s">
        <v>2002</v>
      </c>
      <c r="D137" s="52" t="s">
        <v>3629</v>
      </c>
      <c r="E137" s="55" t="s">
        <v>2003</v>
      </c>
      <c r="F137" s="52" t="s">
        <v>3714</v>
      </c>
    </row>
    <row r="138" spans="1:6" ht="45">
      <c r="A138" s="52">
        <v>22943633</v>
      </c>
      <c r="B138" s="52">
        <v>1</v>
      </c>
      <c r="C138" s="55" t="s">
        <v>2004</v>
      </c>
      <c r="D138" s="52" t="s">
        <v>3446</v>
      </c>
    </row>
    <row r="139" spans="1:6" ht="90">
      <c r="A139" s="52">
        <v>22943633</v>
      </c>
      <c r="B139" s="52">
        <v>2</v>
      </c>
      <c r="C139" s="55" t="s">
        <v>2005</v>
      </c>
      <c r="D139" s="52" t="s">
        <v>3677</v>
      </c>
    </row>
    <row r="140" spans="1:6" ht="105">
      <c r="A140" s="52">
        <v>22943633</v>
      </c>
      <c r="B140" s="52">
        <v>3</v>
      </c>
      <c r="C140" s="55" t="s">
        <v>2006</v>
      </c>
      <c r="D140" s="52" t="s">
        <v>3687</v>
      </c>
    </row>
    <row r="141" spans="1:6" ht="60">
      <c r="A141" s="52">
        <v>22943633</v>
      </c>
      <c r="B141" s="52">
        <v>4</v>
      </c>
      <c r="C141" s="55" t="s">
        <v>2007</v>
      </c>
      <c r="D141" s="52" t="s">
        <v>3617</v>
      </c>
    </row>
    <row r="142" spans="1:6" ht="45">
      <c r="A142" s="52">
        <v>22943633</v>
      </c>
      <c r="B142" s="52">
        <v>5</v>
      </c>
      <c r="C142" s="55" t="s">
        <v>2008</v>
      </c>
      <c r="D142" s="52" t="s">
        <v>3630</v>
      </c>
      <c r="E142" s="55" t="s">
        <v>2009</v>
      </c>
      <c r="F142" s="52" t="s">
        <v>3715</v>
      </c>
    </row>
    <row r="143" spans="1:6" ht="75">
      <c r="A143" s="52">
        <v>22943633</v>
      </c>
      <c r="B143" s="52">
        <v>6</v>
      </c>
      <c r="C143" s="55" t="s">
        <v>2010</v>
      </c>
      <c r="D143" s="52" t="s">
        <v>3573</v>
      </c>
      <c r="E143" s="55" t="s">
        <v>2011</v>
      </c>
      <c r="F143" s="52" t="s">
        <v>3716</v>
      </c>
    </row>
    <row r="144" spans="1:6" ht="60">
      <c r="A144" s="52">
        <v>22943633</v>
      </c>
      <c r="B144" s="52">
        <v>7</v>
      </c>
      <c r="C144" s="55" t="s">
        <v>2012</v>
      </c>
      <c r="D144" s="52" t="s">
        <v>3351</v>
      </c>
    </row>
    <row r="145" spans="1:6" ht="45">
      <c r="A145" s="52">
        <v>22943633</v>
      </c>
      <c r="B145" s="52">
        <v>8</v>
      </c>
      <c r="C145" s="55" t="s">
        <v>2013</v>
      </c>
      <c r="D145" s="52" t="s">
        <v>3358</v>
      </c>
    </row>
    <row r="146" spans="1:6" ht="30">
      <c r="A146" s="52">
        <v>22943633</v>
      </c>
      <c r="B146" s="52">
        <v>9</v>
      </c>
      <c r="C146" s="55" t="s">
        <v>2014</v>
      </c>
      <c r="D146" s="52" t="s">
        <v>3408</v>
      </c>
    </row>
    <row r="147" spans="1:6" ht="60">
      <c r="A147" s="52">
        <v>22943633</v>
      </c>
      <c r="B147" s="52">
        <v>10</v>
      </c>
      <c r="C147" s="55" t="s">
        <v>2015</v>
      </c>
      <c r="D147" s="52" t="s">
        <v>3631</v>
      </c>
      <c r="E147" s="55" t="s">
        <v>2016</v>
      </c>
      <c r="F147" s="52" t="s">
        <v>4088</v>
      </c>
    </row>
    <row r="148" spans="1:6" ht="30">
      <c r="A148" s="52">
        <v>22943633</v>
      </c>
      <c r="B148" s="52">
        <v>11</v>
      </c>
      <c r="C148" s="55" t="s">
        <v>2017</v>
      </c>
      <c r="D148" s="52" t="s">
        <v>3478</v>
      </c>
      <c r="E148" s="55" t="s">
        <v>2018</v>
      </c>
      <c r="F148" s="52" t="s">
        <v>4089</v>
      </c>
    </row>
    <row r="149" spans="1:6">
      <c r="A149" s="52">
        <v>22943633</v>
      </c>
      <c r="B149" s="52">
        <v>12</v>
      </c>
      <c r="C149" s="55" t="s">
        <v>2019</v>
      </c>
      <c r="D149" s="52" t="s">
        <v>3468</v>
      </c>
    </row>
    <row r="150" spans="1:6" ht="75">
      <c r="A150" s="52">
        <v>22943633</v>
      </c>
      <c r="B150" s="52">
        <v>13</v>
      </c>
      <c r="C150" s="55" t="s">
        <v>2020</v>
      </c>
      <c r="D150" s="52" t="s">
        <v>3632</v>
      </c>
    </row>
    <row r="151" spans="1:6" ht="60">
      <c r="A151" s="52">
        <v>23230132</v>
      </c>
      <c r="B151" s="52">
        <v>1</v>
      </c>
      <c r="C151" s="55" t="s">
        <v>2021</v>
      </c>
      <c r="D151" s="52" t="s">
        <v>4055</v>
      </c>
    </row>
    <row r="152" spans="1:6" ht="60">
      <c r="A152" s="52">
        <v>23230132</v>
      </c>
      <c r="B152" s="52">
        <v>2</v>
      </c>
      <c r="C152" s="55" t="s">
        <v>2022</v>
      </c>
      <c r="D152" s="52" t="s">
        <v>3469</v>
      </c>
    </row>
    <row r="153" spans="1:6" ht="60">
      <c r="A153" s="52">
        <v>23230132</v>
      </c>
      <c r="B153" s="52">
        <v>3</v>
      </c>
      <c r="C153" s="55" t="s">
        <v>2023</v>
      </c>
      <c r="D153" s="52" t="s">
        <v>3633</v>
      </c>
    </row>
    <row r="154" spans="1:6" ht="120">
      <c r="A154" s="52">
        <v>23230132</v>
      </c>
      <c r="B154" s="52">
        <v>4</v>
      </c>
      <c r="C154" s="55" t="s">
        <v>2024</v>
      </c>
      <c r="D154" s="52" t="s">
        <v>3634</v>
      </c>
    </row>
    <row r="155" spans="1:6" ht="60">
      <c r="A155" s="52">
        <v>23230132</v>
      </c>
      <c r="B155" s="52">
        <v>5</v>
      </c>
      <c r="C155" s="55" t="s">
        <v>2025</v>
      </c>
      <c r="D155" s="52">
        <v>11</v>
      </c>
    </row>
    <row r="156" spans="1:6" ht="75">
      <c r="A156" s="52">
        <v>23230132</v>
      </c>
      <c r="B156" s="52">
        <v>6</v>
      </c>
      <c r="C156" s="55" t="s">
        <v>2026</v>
      </c>
      <c r="D156" s="52" t="s">
        <v>3834</v>
      </c>
    </row>
    <row r="157" spans="1:6" ht="90">
      <c r="A157" s="52">
        <v>23230132</v>
      </c>
      <c r="B157" s="52">
        <v>7</v>
      </c>
      <c r="C157" s="55" t="s">
        <v>2027</v>
      </c>
      <c r="D157" s="52" t="s">
        <v>3701</v>
      </c>
    </row>
    <row r="158" spans="1:6" ht="60">
      <c r="A158" s="52">
        <v>23230132</v>
      </c>
      <c r="B158" s="52">
        <v>8</v>
      </c>
      <c r="C158" s="55" t="s">
        <v>2028</v>
      </c>
      <c r="D158" s="52" t="s">
        <v>3635</v>
      </c>
    </row>
    <row r="159" spans="1:6" ht="45">
      <c r="A159" s="52">
        <v>23230132</v>
      </c>
      <c r="B159" s="52">
        <v>9</v>
      </c>
      <c r="C159" s="55" t="s">
        <v>2029</v>
      </c>
      <c r="D159" s="52" t="s">
        <v>3417</v>
      </c>
    </row>
    <row r="160" spans="1:6" ht="45">
      <c r="A160" s="52">
        <v>23230132</v>
      </c>
      <c r="B160" s="52">
        <v>10</v>
      </c>
      <c r="C160" s="55" t="s">
        <v>2030</v>
      </c>
      <c r="D160" s="52" t="s">
        <v>3636</v>
      </c>
    </row>
    <row r="161" spans="1:6" ht="45">
      <c r="A161" s="52">
        <v>23230132</v>
      </c>
      <c r="B161" s="52">
        <v>11</v>
      </c>
      <c r="C161" s="55" t="s">
        <v>2031</v>
      </c>
      <c r="D161" s="52" t="s">
        <v>3973</v>
      </c>
    </row>
    <row r="162" spans="1:6" ht="105">
      <c r="A162" s="52">
        <v>23230132</v>
      </c>
      <c r="B162" s="52">
        <v>12</v>
      </c>
      <c r="C162" s="55" t="s">
        <v>2032</v>
      </c>
      <c r="D162" s="52" t="s">
        <v>4056</v>
      </c>
      <c r="E162" s="55" t="s">
        <v>2033</v>
      </c>
      <c r="F162" s="52" t="s">
        <v>3717</v>
      </c>
    </row>
    <row r="163" spans="1:6" ht="30">
      <c r="A163" s="52">
        <v>23230132</v>
      </c>
      <c r="B163" s="52">
        <v>13</v>
      </c>
      <c r="C163" s="55" t="s">
        <v>2034</v>
      </c>
      <c r="D163" s="52" t="s">
        <v>4057</v>
      </c>
    </row>
    <row r="164" spans="1:6" ht="60">
      <c r="A164" s="52">
        <v>23230132</v>
      </c>
      <c r="B164" s="52">
        <v>14</v>
      </c>
      <c r="C164" s="55" t="s">
        <v>2035</v>
      </c>
      <c r="D164" s="52" t="s">
        <v>3637</v>
      </c>
    </row>
    <row r="165" spans="1:6" ht="60">
      <c r="A165" s="52">
        <v>23268924</v>
      </c>
      <c r="B165" s="52">
        <v>1</v>
      </c>
      <c r="C165" s="55" t="s">
        <v>2036</v>
      </c>
      <c r="D165" s="52" t="s">
        <v>3728</v>
      </c>
    </row>
    <row r="166" spans="1:6" ht="60">
      <c r="A166" s="52">
        <v>23268924</v>
      </c>
      <c r="B166" s="52">
        <v>2</v>
      </c>
      <c r="C166" s="55" t="s">
        <v>2037</v>
      </c>
      <c r="D166" s="52" t="s">
        <v>3537</v>
      </c>
    </row>
    <row r="167" spans="1:6" ht="105">
      <c r="A167" s="52">
        <v>23268924</v>
      </c>
      <c r="B167" s="52">
        <v>3</v>
      </c>
      <c r="C167" s="55" t="s">
        <v>2038</v>
      </c>
      <c r="D167" s="52" t="s">
        <v>3702</v>
      </c>
    </row>
    <row r="168" spans="1:6" ht="135">
      <c r="A168" s="52">
        <v>23268924</v>
      </c>
      <c r="B168" s="52">
        <v>4</v>
      </c>
      <c r="C168" s="55" t="s">
        <v>2039</v>
      </c>
      <c r="D168" s="52" t="s">
        <v>4058</v>
      </c>
    </row>
    <row r="169" spans="1:6" ht="60">
      <c r="A169" s="52">
        <v>23268924</v>
      </c>
      <c r="B169" s="52">
        <v>5</v>
      </c>
      <c r="C169" s="55" t="s">
        <v>2040</v>
      </c>
      <c r="D169" s="52" t="s">
        <v>3649</v>
      </c>
    </row>
    <row r="170" spans="1:6" ht="60">
      <c r="A170" s="52">
        <v>23268924</v>
      </c>
      <c r="B170" s="52">
        <v>6</v>
      </c>
      <c r="C170" s="55" t="s">
        <v>2041</v>
      </c>
      <c r="D170" s="52" t="s">
        <v>3636</v>
      </c>
    </row>
    <row r="171" spans="1:6" ht="75">
      <c r="A171" s="52">
        <v>23268924</v>
      </c>
      <c r="B171" s="52">
        <v>7</v>
      </c>
      <c r="C171" s="55" t="s">
        <v>2042</v>
      </c>
      <c r="D171" s="52" t="s">
        <v>3573</v>
      </c>
    </row>
    <row r="172" spans="1:6" ht="45">
      <c r="A172" s="52">
        <v>23268924</v>
      </c>
      <c r="B172" s="52">
        <v>8</v>
      </c>
      <c r="C172" s="55" t="s">
        <v>2043</v>
      </c>
      <c r="D172" s="52" t="s">
        <v>3636</v>
      </c>
    </row>
    <row r="173" spans="1:6" ht="30">
      <c r="A173" s="52">
        <v>23268924</v>
      </c>
      <c r="B173" s="52">
        <v>9</v>
      </c>
      <c r="C173" s="55" t="s">
        <v>2044</v>
      </c>
      <c r="D173" s="52" t="s">
        <v>3573</v>
      </c>
    </row>
    <row r="174" spans="1:6" ht="60">
      <c r="A174" s="52">
        <v>23268924</v>
      </c>
      <c r="B174" s="52">
        <v>10</v>
      </c>
      <c r="C174" s="55" t="s">
        <v>2045</v>
      </c>
      <c r="D174" s="52" t="s">
        <v>3638</v>
      </c>
    </row>
    <row r="175" spans="1:6" ht="30">
      <c r="A175" s="52">
        <v>23701184</v>
      </c>
      <c r="B175" s="52">
        <v>1</v>
      </c>
      <c r="C175" s="55" t="s">
        <v>1311</v>
      </c>
      <c r="D175" s="52" t="s">
        <v>3369</v>
      </c>
    </row>
    <row r="176" spans="1:6" ht="60">
      <c r="A176" s="52">
        <v>23701184</v>
      </c>
      <c r="B176" s="52">
        <v>2</v>
      </c>
      <c r="C176" s="55" t="s">
        <v>1312</v>
      </c>
      <c r="D176" s="52" t="s">
        <v>3639</v>
      </c>
    </row>
    <row r="177" spans="1:11" ht="60">
      <c r="A177" s="52">
        <v>23701184</v>
      </c>
      <c r="B177" s="52">
        <v>3</v>
      </c>
      <c r="C177" s="55" t="s">
        <v>1313</v>
      </c>
      <c r="D177" s="52" t="s">
        <v>3995</v>
      </c>
    </row>
    <row r="178" spans="1:11" ht="105">
      <c r="A178" s="52">
        <v>23701184</v>
      </c>
      <c r="B178" s="52">
        <v>4</v>
      </c>
      <c r="C178" s="55" t="s">
        <v>1314</v>
      </c>
      <c r="D178" s="52" t="s">
        <v>3326</v>
      </c>
    </row>
    <row r="179" spans="1:11" ht="45">
      <c r="A179" s="52">
        <v>23701184</v>
      </c>
      <c r="B179" s="52">
        <v>5</v>
      </c>
      <c r="C179" s="55" t="s">
        <v>1315</v>
      </c>
      <c r="D179" s="52" t="s">
        <v>3659</v>
      </c>
    </row>
    <row r="180" spans="1:11" ht="75">
      <c r="A180" s="52">
        <v>23701184</v>
      </c>
      <c r="B180" s="52">
        <v>6</v>
      </c>
      <c r="C180" s="55" t="s">
        <v>1316</v>
      </c>
      <c r="D180" s="52" t="s">
        <v>3333</v>
      </c>
    </row>
    <row r="181" spans="1:11">
      <c r="A181" s="52">
        <v>23701184</v>
      </c>
      <c r="B181" s="52">
        <v>7</v>
      </c>
      <c r="C181" s="55" t="s">
        <v>1317</v>
      </c>
      <c r="D181" s="52" t="s">
        <v>3640</v>
      </c>
    </row>
    <row r="182" spans="1:11" ht="90">
      <c r="A182" s="52">
        <v>23701184</v>
      </c>
      <c r="B182" s="52">
        <v>8</v>
      </c>
      <c r="C182" s="55" t="s">
        <v>1318</v>
      </c>
      <c r="D182" s="52" t="s">
        <v>3368</v>
      </c>
    </row>
    <row r="183" spans="1:11" ht="60">
      <c r="A183" s="52">
        <v>23701184</v>
      </c>
      <c r="B183" s="52">
        <v>9</v>
      </c>
      <c r="C183" s="55" t="s">
        <v>1319</v>
      </c>
      <c r="D183" s="52" t="s">
        <v>3556</v>
      </c>
    </row>
    <row r="184" spans="1:11" ht="45">
      <c r="A184" s="52">
        <v>23701184</v>
      </c>
      <c r="B184" s="52">
        <v>10</v>
      </c>
      <c r="C184" s="55" t="s">
        <v>1320</v>
      </c>
      <c r="D184" s="52" t="s">
        <v>3664</v>
      </c>
    </row>
    <row r="185" spans="1:11" ht="45">
      <c r="A185" s="52">
        <v>23881421</v>
      </c>
      <c r="B185" s="52">
        <v>1</v>
      </c>
      <c r="C185" s="55" t="s">
        <v>2046</v>
      </c>
      <c r="D185" s="52" t="s">
        <v>3375</v>
      </c>
    </row>
    <row r="186" spans="1:11" ht="45">
      <c r="A186" s="52">
        <v>23881421</v>
      </c>
      <c r="B186" s="52">
        <v>2</v>
      </c>
      <c r="C186" s="55" t="s">
        <v>2047</v>
      </c>
      <c r="D186" s="52" t="s">
        <v>3641</v>
      </c>
    </row>
    <row r="187" spans="1:11" ht="75">
      <c r="A187" s="52">
        <v>23881421</v>
      </c>
      <c r="B187" s="52">
        <v>3</v>
      </c>
      <c r="C187" s="55" t="s">
        <v>2048</v>
      </c>
      <c r="D187" s="52" t="s">
        <v>4059</v>
      </c>
    </row>
    <row r="188" spans="1:11" ht="45">
      <c r="A188" s="52">
        <v>23881421</v>
      </c>
      <c r="B188" s="52">
        <v>4</v>
      </c>
      <c r="C188" s="55" t="s">
        <v>2049</v>
      </c>
      <c r="D188" s="52" t="s">
        <v>3327</v>
      </c>
    </row>
    <row r="189" spans="1:11" s="55" customFormat="1" ht="43.5" customHeight="1">
      <c r="A189" s="52">
        <v>23881421</v>
      </c>
      <c r="B189" s="55">
        <v>5</v>
      </c>
      <c r="C189" s="55" t="s">
        <v>2050</v>
      </c>
      <c r="D189" s="52" t="s">
        <v>3326</v>
      </c>
      <c r="K189" s="14"/>
    </row>
    <row r="190" spans="1:11" ht="60">
      <c r="A190" s="52">
        <v>23881421</v>
      </c>
      <c r="B190" s="52">
        <v>6</v>
      </c>
      <c r="C190" s="55" t="s">
        <v>2051</v>
      </c>
      <c r="D190" s="52" t="s">
        <v>3327</v>
      </c>
    </row>
    <row r="191" spans="1:11" ht="60">
      <c r="A191" s="52">
        <v>23881421</v>
      </c>
      <c r="B191" s="52">
        <v>7</v>
      </c>
      <c r="C191" s="55" t="s">
        <v>2052</v>
      </c>
      <c r="D191" s="52" t="s">
        <v>3659</v>
      </c>
    </row>
    <row r="192" spans="1:11" ht="45">
      <c r="A192" s="52">
        <v>23881421</v>
      </c>
      <c r="B192" s="52">
        <v>8</v>
      </c>
      <c r="C192" s="55" t="s">
        <v>2053</v>
      </c>
      <c r="D192" s="52" t="s">
        <v>3329</v>
      </c>
    </row>
    <row r="193" spans="1:6" ht="60">
      <c r="A193" s="52">
        <v>23881421</v>
      </c>
      <c r="B193" s="52">
        <v>9</v>
      </c>
      <c r="C193" s="55" t="s">
        <v>2054</v>
      </c>
      <c r="D193" s="52" t="s">
        <v>3358</v>
      </c>
    </row>
    <row r="194" spans="1:6" ht="45">
      <c r="A194" s="52">
        <v>23881421</v>
      </c>
      <c r="B194" s="52">
        <v>10</v>
      </c>
      <c r="C194" s="55" t="s">
        <v>2055</v>
      </c>
      <c r="D194" s="52" t="s">
        <v>3408</v>
      </c>
    </row>
    <row r="195" spans="1:6" ht="60">
      <c r="A195" s="52">
        <v>23881421</v>
      </c>
      <c r="B195" s="52">
        <v>11</v>
      </c>
      <c r="C195" s="55" t="s">
        <v>2056</v>
      </c>
      <c r="D195" s="52" t="s">
        <v>3642</v>
      </c>
    </row>
    <row r="196" spans="1:6" ht="60">
      <c r="A196" s="52">
        <v>23881421</v>
      </c>
      <c r="B196" s="52">
        <v>12</v>
      </c>
      <c r="C196" s="55" t="s">
        <v>2057</v>
      </c>
      <c r="D196" s="52" t="s">
        <v>3556</v>
      </c>
    </row>
    <row r="197" spans="1:6" ht="75">
      <c r="A197" s="52">
        <v>23881421</v>
      </c>
      <c r="B197" s="52">
        <v>13</v>
      </c>
      <c r="C197" s="55" t="s">
        <v>2058</v>
      </c>
      <c r="D197" s="52" t="s">
        <v>3643</v>
      </c>
    </row>
    <row r="198" spans="1:6" ht="75">
      <c r="A198" s="52">
        <v>24392691</v>
      </c>
      <c r="B198" s="52">
        <v>1</v>
      </c>
      <c r="C198" s="55" t="s">
        <v>2059</v>
      </c>
      <c r="D198" s="52" t="s">
        <v>4057</v>
      </c>
    </row>
    <row r="199" spans="1:6" ht="105">
      <c r="A199" s="52">
        <v>24392691</v>
      </c>
      <c r="B199" s="52">
        <v>2</v>
      </c>
      <c r="C199" s="55" t="s">
        <v>2060</v>
      </c>
      <c r="D199" s="52" t="s">
        <v>3688</v>
      </c>
    </row>
    <row r="200" spans="1:6" ht="30">
      <c r="A200" s="52">
        <v>24392691</v>
      </c>
      <c r="B200" s="52">
        <v>3</v>
      </c>
      <c r="C200" s="55" t="s">
        <v>2061</v>
      </c>
      <c r="D200" s="52" t="s">
        <v>3644</v>
      </c>
      <c r="E200" s="55" t="s">
        <v>2062</v>
      </c>
      <c r="F200" s="52" t="s">
        <v>3718</v>
      </c>
    </row>
    <row r="201" spans="1:6" ht="60">
      <c r="A201" s="52">
        <v>24392691</v>
      </c>
      <c r="B201" s="52">
        <v>4</v>
      </c>
      <c r="C201" s="55" t="s">
        <v>2063</v>
      </c>
      <c r="D201" s="52" t="s">
        <v>3645</v>
      </c>
    </row>
    <row r="202" spans="1:6" ht="150">
      <c r="A202" s="52">
        <v>24392691</v>
      </c>
      <c r="B202" s="52">
        <v>5</v>
      </c>
      <c r="C202" s="55" t="s">
        <v>2064</v>
      </c>
      <c r="D202" s="52" t="s">
        <v>4060</v>
      </c>
    </row>
    <row r="203" spans="1:6" ht="60">
      <c r="A203" s="52">
        <v>24392691</v>
      </c>
      <c r="B203" s="52">
        <v>6</v>
      </c>
      <c r="C203" s="55" t="s">
        <v>2065</v>
      </c>
      <c r="D203" s="52" t="s">
        <v>3646</v>
      </c>
    </row>
    <row r="204" spans="1:6" ht="105">
      <c r="A204" s="52">
        <v>24392691</v>
      </c>
      <c r="B204" s="52">
        <v>7</v>
      </c>
      <c r="C204" s="55" t="s">
        <v>2066</v>
      </c>
      <c r="D204" s="52" t="s">
        <v>3647</v>
      </c>
    </row>
    <row r="205" spans="1:6" ht="75">
      <c r="A205" s="52">
        <v>24392691</v>
      </c>
      <c r="B205" s="52">
        <v>8</v>
      </c>
      <c r="C205" s="55" t="s">
        <v>2067</v>
      </c>
      <c r="D205" s="52" t="s">
        <v>3689</v>
      </c>
    </row>
    <row r="206" spans="1:6" ht="90">
      <c r="A206" s="52">
        <v>24392691</v>
      </c>
      <c r="B206" s="52">
        <v>9</v>
      </c>
      <c r="C206" s="55" t="s">
        <v>2068</v>
      </c>
      <c r="D206" s="52" t="s">
        <v>3689</v>
      </c>
    </row>
    <row r="207" spans="1:6" ht="75">
      <c r="A207" s="52">
        <v>24392691</v>
      </c>
      <c r="B207" s="52">
        <v>10</v>
      </c>
      <c r="C207" s="55" t="s">
        <v>2069</v>
      </c>
      <c r="D207" s="52" t="s">
        <v>3690</v>
      </c>
    </row>
    <row r="208" spans="1:6" ht="60">
      <c r="A208" s="52">
        <v>24392691</v>
      </c>
      <c r="B208" s="52">
        <v>11</v>
      </c>
      <c r="C208" s="55" t="s">
        <v>2070</v>
      </c>
      <c r="D208" s="52" t="s">
        <v>3648</v>
      </c>
    </row>
    <row r="209" spans="1:4" ht="45">
      <c r="A209" s="52">
        <v>24723311</v>
      </c>
      <c r="B209" s="52">
        <v>1</v>
      </c>
      <c r="C209" s="55" t="s">
        <v>2071</v>
      </c>
      <c r="D209" s="52" t="s">
        <v>3369</v>
      </c>
    </row>
    <row r="210" spans="1:4" ht="75">
      <c r="A210" s="52">
        <v>24723311</v>
      </c>
      <c r="B210" s="52">
        <v>2</v>
      </c>
      <c r="C210" s="55" t="s">
        <v>2072</v>
      </c>
      <c r="D210" s="52" t="s">
        <v>3982</v>
      </c>
    </row>
    <row r="211" spans="1:4" ht="30">
      <c r="A211" s="52">
        <v>24723311</v>
      </c>
      <c r="B211" s="52">
        <v>3</v>
      </c>
      <c r="C211" s="55" t="s">
        <v>2073</v>
      </c>
      <c r="D211" s="52" t="s">
        <v>3649</v>
      </c>
    </row>
    <row r="212" spans="1:4" ht="90">
      <c r="A212" s="52">
        <v>24723311</v>
      </c>
      <c r="B212" s="52">
        <v>4</v>
      </c>
      <c r="C212" s="55" t="s">
        <v>2074</v>
      </c>
      <c r="D212" s="52" t="s">
        <v>3649</v>
      </c>
    </row>
    <row r="213" spans="1:4" ht="45">
      <c r="A213" s="52">
        <v>24723311</v>
      </c>
      <c r="B213" s="52">
        <v>5</v>
      </c>
      <c r="C213" s="55" t="s">
        <v>2075</v>
      </c>
      <c r="D213" s="52" t="s">
        <v>3659</v>
      </c>
    </row>
    <row r="214" spans="1:4" ht="45">
      <c r="A214" s="52">
        <v>24723311</v>
      </c>
      <c r="B214" s="52">
        <v>6</v>
      </c>
      <c r="C214" s="55" t="s">
        <v>2076</v>
      </c>
      <c r="D214" s="52" t="s">
        <v>3326</v>
      </c>
    </row>
    <row r="215" spans="1:4" ht="75">
      <c r="A215" s="52">
        <v>24723311</v>
      </c>
      <c r="B215" s="52">
        <v>7</v>
      </c>
      <c r="C215" s="55" t="s">
        <v>2077</v>
      </c>
      <c r="D215" s="52" t="s">
        <v>3326</v>
      </c>
    </row>
    <row r="216" spans="1:4" ht="60">
      <c r="A216" s="52">
        <v>24723311</v>
      </c>
      <c r="B216" s="52">
        <v>8</v>
      </c>
      <c r="C216" s="55" t="s">
        <v>2078</v>
      </c>
      <c r="D216" s="52" t="s">
        <v>3359</v>
      </c>
    </row>
    <row r="217" spans="1:4" ht="60">
      <c r="A217" s="52">
        <v>24723311</v>
      </c>
      <c r="B217" s="52">
        <v>9</v>
      </c>
      <c r="C217" s="55" t="s">
        <v>2079</v>
      </c>
      <c r="D217" s="52" t="s">
        <v>3484</v>
      </c>
    </row>
    <row r="218" spans="1:4" ht="90">
      <c r="A218" s="52">
        <v>24723311</v>
      </c>
      <c r="B218" s="52">
        <v>10</v>
      </c>
      <c r="C218" s="55" t="s">
        <v>2080</v>
      </c>
      <c r="D218" s="52" t="s">
        <v>4061</v>
      </c>
    </row>
    <row r="219" spans="1:4" ht="60">
      <c r="A219" s="52">
        <v>24964392</v>
      </c>
      <c r="B219" s="52">
        <v>1</v>
      </c>
      <c r="C219" s="55" t="s">
        <v>2081</v>
      </c>
      <c r="D219" s="52" t="s">
        <v>3369</v>
      </c>
    </row>
    <row r="220" spans="1:4" ht="45">
      <c r="A220" s="52">
        <v>24964392</v>
      </c>
      <c r="B220" s="52">
        <v>2</v>
      </c>
      <c r="C220" s="55" t="s">
        <v>2082</v>
      </c>
      <c r="D220" s="52" t="s">
        <v>3650</v>
      </c>
    </row>
    <row r="221" spans="1:4" ht="30">
      <c r="A221" s="52">
        <v>24964392</v>
      </c>
      <c r="B221" s="52">
        <v>3</v>
      </c>
      <c r="C221" s="55" t="s">
        <v>2083</v>
      </c>
      <c r="D221" s="52" t="s">
        <v>3651</v>
      </c>
    </row>
    <row r="222" spans="1:4" ht="90">
      <c r="A222" s="52">
        <v>24964392</v>
      </c>
      <c r="B222" s="52">
        <v>4</v>
      </c>
      <c r="C222" s="55" t="s">
        <v>2084</v>
      </c>
      <c r="D222" s="52" t="s">
        <v>4062</v>
      </c>
    </row>
    <row r="223" spans="1:4" ht="180">
      <c r="A223" s="52">
        <v>24964392</v>
      </c>
      <c r="B223" s="52">
        <v>5</v>
      </c>
      <c r="C223" s="55" t="s">
        <v>2085</v>
      </c>
      <c r="D223" s="52" t="s">
        <v>3376</v>
      </c>
    </row>
    <row r="224" spans="1:4" ht="30">
      <c r="A224" s="52">
        <v>24964392</v>
      </c>
      <c r="B224" s="52">
        <v>6</v>
      </c>
      <c r="C224" s="55" t="s">
        <v>2086</v>
      </c>
      <c r="D224" s="52" t="s">
        <v>4063</v>
      </c>
    </row>
    <row r="225" spans="1:6" ht="90">
      <c r="A225" s="52">
        <v>24964392</v>
      </c>
      <c r="B225" s="52">
        <v>7</v>
      </c>
      <c r="C225" s="55" t="s">
        <v>2087</v>
      </c>
      <c r="D225" s="52" t="s">
        <v>3333</v>
      </c>
    </row>
    <row r="226" spans="1:6" ht="60">
      <c r="A226" s="52">
        <v>24964392</v>
      </c>
      <c r="B226" s="52">
        <v>8</v>
      </c>
      <c r="C226" s="55" t="s">
        <v>2088</v>
      </c>
      <c r="D226" s="52" t="s">
        <v>3377</v>
      </c>
      <c r="E226" s="55" t="s">
        <v>2089</v>
      </c>
      <c r="F226" s="52" t="s">
        <v>4022</v>
      </c>
    </row>
    <row r="227" spans="1:6" ht="30">
      <c r="A227" s="52">
        <v>24964392</v>
      </c>
      <c r="B227" s="52">
        <v>9</v>
      </c>
      <c r="C227" s="55" t="s">
        <v>2090</v>
      </c>
      <c r="D227" s="52" t="s">
        <v>3652</v>
      </c>
    </row>
    <row r="228" spans="1:6">
      <c r="A228" s="52">
        <v>24964392</v>
      </c>
      <c r="B228" s="52">
        <v>10</v>
      </c>
      <c r="C228" s="55" t="s">
        <v>2091</v>
      </c>
      <c r="D228" s="52" t="s">
        <v>3653</v>
      </c>
    </row>
    <row r="229" spans="1:6" ht="45">
      <c r="A229" s="52">
        <v>24964392</v>
      </c>
      <c r="B229" s="52">
        <v>11</v>
      </c>
      <c r="C229" s="55" t="s">
        <v>2092</v>
      </c>
      <c r="D229" s="52" t="s">
        <v>3359</v>
      </c>
    </row>
    <row r="230" spans="1:6" ht="75">
      <c r="A230" s="52">
        <v>24964392</v>
      </c>
      <c r="B230" s="52">
        <v>12</v>
      </c>
      <c r="C230" s="55" t="s">
        <v>2093</v>
      </c>
      <c r="D230" s="52" t="s">
        <v>3654</v>
      </c>
    </row>
    <row r="231" spans="1:6" ht="45">
      <c r="A231" s="52">
        <v>24964392</v>
      </c>
      <c r="B231" s="52">
        <v>13</v>
      </c>
      <c r="C231" s="55" t="s">
        <v>2094</v>
      </c>
      <c r="D231" s="52" t="s">
        <v>3478</v>
      </c>
      <c r="E231" s="55" t="s">
        <v>2095</v>
      </c>
      <c r="F231" s="52" t="s">
        <v>3719</v>
      </c>
    </row>
    <row r="232" spans="1:6" ht="60">
      <c r="A232" s="52">
        <v>25916999</v>
      </c>
      <c r="B232" s="52">
        <v>1</v>
      </c>
      <c r="C232" s="55" t="s">
        <v>2096</v>
      </c>
      <c r="D232" s="52" t="s">
        <v>3730</v>
      </c>
    </row>
    <row r="233" spans="1:6" ht="45">
      <c r="A233" s="52">
        <v>25916999</v>
      </c>
      <c r="B233" s="52">
        <v>2</v>
      </c>
      <c r="C233" s="55" t="s">
        <v>2097</v>
      </c>
      <c r="D233" s="52" t="s">
        <v>3349</v>
      </c>
    </row>
    <row r="234" spans="1:6" ht="45">
      <c r="A234" s="52">
        <v>25916999</v>
      </c>
      <c r="B234" s="52">
        <v>3</v>
      </c>
      <c r="C234" s="55" t="s">
        <v>2098</v>
      </c>
      <c r="D234" s="52" t="s">
        <v>3342</v>
      </c>
    </row>
    <row r="235" spans="1:6" ht="75">
      <c r="A235" s="52">
        <v>25916999</v>
      </c>
      <c r="B235" s="52">
        <v>4</v>
      </c>
      <c r="C235" s="55" t="s">
        <v>2099</v>
      </c>
      <c r="D235" s="52" t="s">
        <v>3655</v>
      </c>
    </row>
    <row r="236" spans="1:6" ht="60">
      <c r="A236" s="52">
        <v>25916999</v>
      </c>
      <c r="B236" s="52">
        <v>5</v>
      </c>
      <c r="C236" s="55" t="s">
        <v>2100</v>
      </c>
      <c r="D236" s="52" t="s">
        <v>4064</v>
      </c>
    </row>
    <row r="237" spans="1:6" ht="90">
      <c r="A237" s="52">
        <v>25916999</v>
      </c>
      <c r="B237" s="52">
        <v>6</v>
      </c>
      <c r="C237" s="55" t="s">
        <v>2101</v>
      </c>
      <c r="D237" s="52" t="s">
        <v>4065</v>
      </c>
      <c r="E237" s="55" t="s">
        <v>2102</v>
      </c>
      <c r="F237" s="52" t="s">
        <v>4090</v>
      </c>
    </row>
    <row r="238" spans="1:6" ht="45">
      <c r="A238" s="52">
        <v>25916999</v>
      </c>
      <c r="B238" s="52">
        <v>7</v>
      </c>
      <c r="C238" s="55" t="s">
        <v>2103</v>
      </c>
      <c r="D238" s="52" t="s">
        <v>4066</v>
      </c>
    </row>
    <row r="239" spans="1:6" ht="90">
      <c r="A239" s="52">
        <v>25916999</v>
      </c>
      <c r="B239" s="52">
        <v>8</v>
      </c>
      <c r="C239" s="55" t="s">
        <v>2104</v>
      </c>
      <c r="D239" s="52" t="s">
        <v>3691</v>
      </c>
    </row>
    <row r="240" spans="1:6" ht="45">
      <c r="A240" s="52">
        <v>25916999</v>
      </c>
      <c r="B240" s="52">
        <v>9</v>
      </c>
      <c r="C240" s="55" t="s">
        <v>2105</v>
      </c>
      <c r="D240" s="52" t="s">
        <v>3692</v>
      </c>
    </row>
    <row r="241" spans="1:6" ht="45">
      <c r="A241" s="52">
        <v>25916999</v>
      </c>
      <c r="B241" s="52">
        <v>10</v>
      </c>
      <c r="C241" s="55" t="s">
        <v>2106</v>
      </c>
      <c r="D241" s="52" t="s">
        <v>3857</v>
      </c>
    </row>
    <row r="242" spans="1:6" ht="75">
      <c r="A242" s="52">
        <v>25916999</v>
      </c>
      <c r="B242" s="52">
        <v>11</v>
      </c>
      <c r="C242" s="55" t="s">
        <v>2107</v>
      </c>
      <c r="D242" s="52" t="s">
        <v>3656</v>
      </c>
    </row>
    <row r="243" spans="1:6" ht="30">
      <c r="A243" s="52">
        <v>25918947</v>
      </c>
      <c r="B243" s="52">
        <v>1</v>
      </c>
      <c r="C243" s="55" t="s">
        <v>2108</v>
      </c>
      <c r="D243" s="52" t="s">
        <v>3417</v>
      </c>
    </row>
    <row r="244" spans="1:6" ht="105">
      <c r="A244" s="52">
        <v>25918947</v>
      </c>
      <c r="B244" s="52">
        <v>2</v>
      </c>
      <c r="C244" s="55" t="s">
        <v>2109</v>
      </c>
      <c r="D244" s="52" t="s">
        <v>3886</v>
      </c>
    </row>
    <row r="245" spans="1:6" ht="90">
      <c r="A245" s="52">
        <v>25918947</v>
      </c>
      <c r="B245" s="52">
        <v>3</v>
      </c>
      <c r="C245" s="55" t="s">
        <v>2110</v>
      </c>
      <c r="D245" s="52" t="s">
        <v>3703</v>
      </c>
    </row>
    <row r="246" spans="1:6" ht="75">
      <c r="A246" s="52">
        <v>25918947</v>
      </c>
      <c r="B246" s="52">
        <v>4</v>
      </c>
      <c r="C246" s="55" t="s">
        <v>2111</v>
      </c>
      <c r="D246" s="52" t="s">
        <v>3704</v>
      </c>
    </row>
    <row r="247" spans="1:6" ht="90">
      <c r="A247" s="52">
        <v>25918947</v>
      </c>
      <c r="B247" s="52">
        <v>5</v>
      </c>
      <c r="C247" s="55" t="s">
        <v>2112</v>
      </c>
      <c r="D247" s="52" t="s">
        <v>3657</v>
      </c>
    </row>
    <row r="248" spans="1:6" ht="60">
      <c r="A248" s="52">
        <v>25918947</v>
      </c>
      <c r="B248" s="52">
        <v>6</v>
      </c>
      <c r="C248" s="55" t="s">
        <v>2113</v>
      </c>
      <c r="D248" s="52" t="s">
        <v>4067</v>
      </c>
      <c r="E248" s="55" t="s">
        <v>2114</v>
      </c>
      <c r="F248" s="52" t="s">
        <v>3952</v>
      </c>
    </row>
    <row r="249" spans="1:6" ht="60">
      <c r="A249" s="52">
        <v>25927163</v>
      </c>
      <c r="B249" s="52">
        <v>1</v>
      </c>
      <c r="C249" s="55" t="s">
        <v>2115</v>
      </c>
      <c r="D249" s="52" t="s">
        <v>3577</v>
      </c>
    </row>
    <row r="250" spans="1:6" ht="135">
      <c r="A250" s="52">
        <v>25927163</v>
      </c>
      <c r="B250" s="52">
        <v>2</v>
      </c>
      <c r="C250" s="55" t="s">
        <v>2116</v>
      </c>
      <c r="D250" s="52" t="s">
        <v>3885</v>
      </c>
    </row>
    <row r="251" spans="1:6" ht="105">
      <c r="A251" s="52">
        <v>25927163</v>
      </c>
      <c r="B251" s="52">
        <v>3</v>
      </c>
      <c r="C251" s="55" t="s">
        <v>2117</v>
      </c>
      <c r="D251" s="52" t="s">
        <v>3658</v>
      </c>
    </row>
    <row r="252" spans="1:6" ht="75">
      <c r="A252" s="52">
        <v>25927163</v>
      </c>
      <c r="B252" s="52">
        <v>4</v>
      </c>
      <c r="C252" s="55" t="s">
        <v>2118</v>
      </c>
      <c r="D252" s="52" t="s">
        <v>3659</v>
      </c>
    </row>
    <row r="253" spans="1:6" ht="45">
      <c r="A253" s="52">
        <v>25927163</v>
      </c>
      <c r="B253" s="52">
        <v>5</v>
      </c>
      <c r="C253" s="55" t="s">
        <v>2119</v>
      </c>
      <c r="D253" s="52" t="s">
        <v>3495</v>
      </c>
    </row>
    <row r="254" spans="1:6" ht="45">
      <c r="A254" s="52">
        <v>25927163</v>
      </c>
      <c r="B254" s="52">
        <v>6</v>
      </c>
      <c r="C254" s="55" t="s">
        <v>2120</v>
      </c>
      <c r="D254" s="52" t="s">
        <v>3834</v>
      </c>
    </row>
    <row r="255" spans="1:6" ht="105">
      <c r="A255" s="52">
        <v>25927163</v>
      </c>
      <c r="B255" s="52">
        <v>7</v>
      </c>
      <c r="C255" s="55" t="s">
        <v>2121</v>
      </c>
      <c r="D255" s="52" t="s">
        <v>4068</v>
      </c>
    </row>
    <row r="256" spans="1:6" ht="60">
      <c r="A256" s="52">
        <v>25927163</v>
      </c>
      <c r="B256" s="52">
        <v>8</v>
      </c>
      <c r="C256" s="55" t="s">
        <v>2122</v>
      </c>
      <c r="D256" s="52" t="s">
        <v>3344</v>
      </c>
    </row>
    <row r="257" spans="1:6" ht="60">
      <c r="A257" s="52">
        <v>25937633</v>
      </c>
      <c r="B257" s="52">
        <v>1</v>
      </c>
      <c r="C257" s="55" t="s">
        <v>2123</v>
      </c>
      <c r="D257" s="52" t="s">
        <v>4069</v>
      </c>
    </row>
    <row r="258" spans="1:6" ht="45">
      <c r="A258" s="52">
        <v>25937633</v>
      </c>
      <c r="B258" s="52">
        <v>2</v>
      </c>
      <c r="C258" s="55" t="s">
        <v>2124</v>
      </c>
      <c r="D258" s="52" t="s">
        <v>3660</v>
      </c>
    </row>
    <row r="259" spans="1:6" ht="60">
      <c r="A259" s="52">
        <v>25937633</v>
      </c>
      <c r="B259" s="52">
        <v>3</v>
      </c>
      <c r="C259" s="55" t="s">
        <v>2125</v>
      </c>
      <c r="D259" s="52" t="s">
        <v>3661</v>
      </c>
    </row>
    <row r="260" spans="1:6" ht="60">
      <c r="A260" s="52">
        <v>25937633</v>
      </c>
      <c r="B260" s="52">
        <v>4</v>
      </c>
      <c r="C260" s="55" t="s">
        <v>2126</v>
      </c>
      <c r="D260" s="52" t="s">
        <v>4070</v>
      </c>
    </row>
    <row r="261" spans="1:6" ht="30">
      <c r="A261" s="52">
        <v>25937633</v>
      </c>
      <c r="B261" s="52">
        <v>5</v>
      </c>
      <c r="C261" s="55" t="s">
        <v>2127</v>
      </c>
      <c r="D261" s="52" t="s">
        <v>4052</v>
      </c>
    </row>
    <row r="262" spans="1:6" ht="45">
      <c r="A262" s="52">
        <v>25937633</v>
      </c>
      <c r="B262" s="52">
        <v>6</v>
      </c>
      <c r="C262" s="55" t="s">
        <v>2128</v>
      </c>
      <c r="D262" s="52" t="s">
        <v>3336</v>
      </c>
    </row>
    <row r="263" spans="1:6" ht="30">
      <c r="A263" s="52">
        <v>25937633</v>
      </c>
      <c r="B263" s="52">
        <v>7</v>
      </c>
      <c r="C263" s="55" t="s">
        <v>2129</v>
      </c>
      <c r="D263" s="52" t="s">
        <v>3649</v>
      </c>
    </row>
    <row r="264" spans="1:6" ht="30">
      <c r="A264" s="52">
        <v>25937633</v>
      </c>
      <c r="B264" s="52">
        <v>8</v>
      </c>
      <c r="C264" s="55" t="s">
        <v>2130</v>
      </c>
      <c r="D264" s="52">
        <v>11</v>
      </c>
    </row>
    <row r="265" spans="1:6" ht="45">
      <c r="A265" s="52">
        <v>25937633</v>
      </c>
      <c r="B265" s="52">
        <v>9</v>
      </c>
      <c r="C265" s="55" t="s">
        <v>2131</v>
      </c>
      <c r="D265" s="52">
        <v>11</v>
      </c>
    </row>
    <row r="266" spans="1:6" ht="30">
      <c r="A266" s="52">
        <v>25937633</v>
      </c>
      <c r="B266" s="52">
        <v>10</v>
      </c>
      <c r="C266" s="55" t="s">
        <v>2132</v>
      </c>
      <c r="D266" s="52">
        <v>11</v>
      </c>
    </row>
    <row r="267" spans="1:6" ht="30">
      <c r="A267" s="52">
        <v>25937633</v>
      </c>
      <c r="B267" s="52">
        <v>11</v>
      </c>
      <c r="C267" s="55" t="s">
        <v>2133</v>
      </c>
      <c r="D267" s="52" t="s">
        <v>3649</v>
      </c>
    </row>
    <row r="268" spans="1:6" ht="60">
      <c r="A268" s="52">
        <v>25937633</v>
      </c>
      <c r="B268" s="52">
        <v>12</v>
      </c>
      <c r="C268" s="55" t="s">
        <v>2134</v>
      </c>
      <c r="D268" s="52" t="s">
        <v>3662</v>
      </c>
    </row>
    <row r="269" spans="1:6" ht="45">
      <c r="A269" s="52">
        <v>25937633</v>
      </c>
      <c r="B269" s="52">
        <v>13</v>
      </c>
      <c r="C269" s="55" t="s">
        <v>2135</v>
      </c>
      <c r="D269" s="52" t="s">
        <v>4071</v>
      </c>
    </row>
    <row r="270" spans="1:6" ht="45">
      <c r="A270" s="52">
        <v>25937633</v>
      </c>
      <c r="B270" s="52">
        <v>14</v>
      </c>
      <c r="C270" s="55" t="s">
        <v>2136</v>
      </c>
      <c r="D270" s="52" t="s">
        <v>3369</v>
      </c>
      <c r="E270" s="55" t="s">
        <v>2137</v>
      </c>
      <c r="F270" s="52" t="s">
        <v>3906</v>
      </c>
    </row>
    <row r="271" spans="1:6" ht="60">
      <c r="A271" s="52">
        <v>25937633</v>
      </c>
      <c r="B271" s="52">
        <v>15</v>
      </c>
      <c r="C271" s="55" t="s">
        <v>2138</v>
      </c>
      <c r="D271" s="52" t="s">
        <v>3657</v>
      </c>
      <c r="E271" s="55" t="s">
        <v>2139</v>
      </c>
      <c r="F271" s="52" t="s">
        <v>3723</v>
      </c>
    </row>
    <row r="272" spans="1:6" ht="45">
      <c r="A272" s="52">
        <v>25937633</v>
      </c>
      <c r="B272" s="52">
        <v>16</v>
      </c>
      <c r="C272" s="55" t="s">
        <v>2140</v>
      </c>
      <c r="D272" s="52" t="s">
        <v>3379</v>
      </c>
    </row>
    <row r="273" spans="1:6" ht="60">
      <c r="A273" s="52">
        <v>25937633</v>
      </c>
      <c r="B273" s="52">
        <v>17</v>
      </c>
      <c r="C273" s="55" t="s">
        <v>2141</v>
      </c>
      <c r="D273" s="52" t="s">
        <v>3693</v>
      </c>
    </row>
    <row r="274" spans="1:6" ht="60">
      <c r="A274" s="52">
        <v>25937633</v>
      </c>
      <c r="B274" s="52">
        <v>18</v>
      </c>
      <c r="C274" s="55" t="s">
        <v>2142</v>
      </c>
      <c r="D274" s="52" t="s">
        <v>3663</v>
      </c>
    </row>
    <row r="275" spans="1:6" ht="45">
      <c r="A275" s="52">
        <v>25937633</v>
      </c>
      <c r="B275" s="52">
        <v>19</v>
      </c>
      <c r="C275" s="55" t="s">
        <v>2143</v>
      </c>
      <c r="D275" s="52" t="s">
        <v>3664</v>
      </c>
    </row>
    <row r="276" spans="1:6" ht="45">
      <c r="A276" s="52">
        <v>25944619</v>
      </c>
      <c r="B276" s="52">
        <v>1</v>
      </c>
      <c r="C276" s="55" t="s">
        <v>2144</v>
      </c>
      <c r="D276" s="52" t="s">
        <v>3369</v>
      </c>
    </row>
    <row r="277" spans="1:6" ht="60">
      <c r="A277" s="52">
        <v>25944619</v>
      </c>
      <c r="B277" s="52">
        <v>2</v>
      </c>
      <c r="C277" s="55" t="s">
        <v>2145</v>
      </c>
      <c r="D277" s="52" t="s">
        <v>3350</v>
      </c>
    </row>
    <row r="278" spans="1:6" ht="45">
      <c r="A278" s="52">
        <v>25944619</v>
      </c>
      <c r="B278" s="52">
        <v>3</v>
      </c>
      <c r="C278" s="55" t="s">
        <v>2146</v>
      </c>
      <c r="D278" s="52" t="s">
        <v>3356</v>
      </c>
    </row>
    <row r="279" spans="1:6" ht="45">
      <c r="A279" s="52">
        <v>25944619</v>
      </c>
      <c r="B279" s="52">
        <v>4</v>
      </c>
      <c r="C279" s="55" t="s">
        <v>2147</v>
      </c>
      <c r="D279" s="52" t="s">
        <v>3837</v>
      </c>
    </row>
    <row r="280" spans="1:6" ht="75">
      <c r="A280" s="52">
        <v>25944619</v>
      </c>
      <c r="B280" s="52">
        <v>5</v>
      </c>
      <c r="C280" s="55" t="s">
        <v>2148</v>
      </c>
      <c r="D280" s="52" t="s">
        <v>3657</v>
      </c>
      <c r="E280" s="55" t="s">
        <v>2149</v>
      </c>
      <c r="F280" s="52" t="s">
        <v>3723</v>
      </c>
    </row>
    <row r="281" spans="1:6" ht="60">
      <c r="A281" s="52">
        <v>25944619</v>
      </c>
      <c r="B281" s="52">
        <v>6</v>
      </c>
      <c r="C281" s="55" t="s">
        <v>2150</v>
      </c>
      <c r="D281" s="52" t="s">
        <v>3657</v>
      </c>
    </row>
    <row r="282" spans="1:6" ht="75">
      <c r="A282" s="52">
        <v>25944619</v>
      </c>
      <c r="B282" s="52">
        <v>7</v>
      </c>
      <c r="C282" s="55" t="s">
        <v>2151</v>
      </c>
      <c r="D282" s="52" t="s">
        <v>3771</v>
      </c>
    </row>
    <row r="283" spans="1:6" ht="45">
      <c r="A283" s="52">
        <v>25944619</v>
      </c>
      <c r="B283" s="52">
        <v>8</v>
      </c>
      <c r="C283" s="55" t="s">
        <v>2152</v>
      </c>
      <c r="D283" s="52" t="s">
        <v>4072</v>
      </c>
    </row>
    <row r="284" spans="1:6" ht="45">
      <c r="A284" s="52">
        <v>25944619</v>
      </c>
      <c r="B284" s="52">
        <v>9</v>
      </c>
      <c r="C284" s="55" t="s">
        <v>2153</v>
      </c>
      <c r="D284" s="52" t="s">
        <v>3667</v>
      </c>
    </row>
    <row r="285" spans="1:6" ht="60">
      <c r="A285" s="52">
        <v>25944619</v>
      </c>
      <c r="B285" s="52">
        <v>10</v>
      </c>
      <c r="C285" s="55" t="s">
        <v>2154</v>
      </c>
      <c r="D285" s="52" t="s">
        <v>3730</v>
      </c>
      <c r="E285" s="55" t="s">
        <v>2155</v>
      </c>
      <c r="F285" s="52" t="s">
        <v>3720</v>
      </c>
    </row>
    <row r="286" spans="1:6" ht="90">
      <c r="A286" s="52">
        <v>25944619</v>
      </c>
      <c r="B286" s="52">
        <v>11</v>
      </c>
      <c r="C286" s="55" t="s">
        <v>2156</v>
      </c>
      <c r="D286" s="52" t="s">
        <v>3665</v>
      </c>
    </row>
    <row r="287" spans="1:6" ht="60">
      <c r="A287" s="52">
        <v>25956050</v>
      </c>
      <c r="B287" s="52">
        <v>1</v>
      </c>
      <c r="C287" s="55" t="s">
        <v>2157</v>
      </c>
      <c r="D287" s="52" t="s">
        <v>3369</v>
      </c>
    </row>
    <row r="288" spans="1:6" ht="120">
      <c r="A288" s="52">
        <v>25956050</v>
      </c>
      <c r="B288" s="52">
        <v>2</v>
      </c>
      <c r="C288" s="55" t="s">
        <v>2158</v>
      </c>
      <c r="D288" s="52" t="s">
        <v>4073</v>
      </c>
    </row>
    <row r="289" spans="1:6" ht="45">
      <c r="A289" s="52">
        <v>25956050</v>
      </c>
      <c r="B289" s="52">
        <v>3</v>
      </c>
      <c r="C289" s="55" t="s">
        <v>2159</v>
      </c>
      <c r="D289" s="52">
        <v>11</v>
      </c>
    </row>
    <row r="290" spans="1:6" ht="75">
      <c r="A290" s="52">
        <v>25956050</v>
      </c>
      <c r="B290" s="52">
        <v>4</v>
      </c>
      <c r="C290" s="55" t="s">
        <v>2160</v>
      </c>
      <c r="D290" s="52" t="s">
        <v>3659</v>
      </c>
    </row>
    <row r="291" spans="1:6" ht="75">
      <c r="A291" s="52">
        <v>25956050</v>
      </c>
      <c r="B291" s="52">
        <v>5</v>
      </c>
      <c r="C291" s="55" t="s">
        <v>2161</v>
      </c>
      <c r="D291" s="52" t="s">
        <v>3369</v>
      </c>
    </row>
    <row r="292" spans="1:6" ht="60">
      <c r="A292" s="52">
        <v>25956050</v>
      </c>
      <c r="B292" s="52">
        <v>6</v>
      </c>
      <c r="C292" s="55" t="s">
        <v>2162</v>
      </c>
      <c r="D292" s="52" t="s">
        <v>3666</v>
      </c>
    </row>
    <row r="293" spans="1:6" ht="60">
      <c r="A293" s="52">
        <v>25956050</v>
      </c>
      <c r="B293" s="52">
        <v>7</v>
      </c>
      <c r="C293" s="55" t="s">
        <v>2163</v>
      </c>
      <c r="D293" s="52" t="s">
        <v>3657</v>
      </c>
    </row>
    <row r="294" spans="1:6" ht="75">
      <c r="A294" s="52">
        <v>25956050</v>
      </c>
      <c r="B294" s="52">
        <v>8</v>
      </c>
      <c r="C294" s="55" t="s">
        <v>2164</v>
      </c>
      <c r="D294" s="52" t="s">
        <v>3621</v>
      </c>
    </row>
    <row r="295" spans="1:6" ht="60">
      <c r="A295" s="52">
        <v>25956050</v>
      </c>
      <c r="B295" s="52">
        <v>9</v>
      </c>
      <c r="C295" s="55" t="s">
        <v>2165</v>
      </c>
      <c r="D295" s="52" t="s">
        <v>3667</v>
      </c>
    </row>
    <row r="296" spans="1:6" ht="60">
      <c r="A296" s="52">
        <v>25956050</v>
      </c>
      <c r="B296" s="52">
        <v>10</v>
      </c>
      <c r="C296" s="55" t="s">
        <v>2166</v>
      </c>
      <c r="D296" s="52" t="s">
        <v>3668</v>
      </c>
    </row>
    <row r="297" spans="1:6" ht="30">
      <c r="A297" s="52">
        <v>25959272</v>
      </c>
      <c r="B297" s="52">
        <v>1</v>
      </c>
      <c r="C297" s="55" t="s">
        <v>2167</v>
      </c>
      <c r="D297" s="52" t="s">
        <v>3417</v>
      </c>
    </row>
    <row r="298" spans="1:6" ht="60">
      <c r="A298" s="52">
        <v>25959272</v>
      </c>
      <c r="B298" s="52">
        <v>2</v>
      </c>
      <c r="C298" s="55" t="s">
        <v>2168</v>
      </c>
      <c r="D298" s="52" t="s">
        <v>3669</v>
      </c>
      <c r="E298" s="55" t="s">
        <v>2169</v>
      </c>
      <c r="F298" s="52" t="s">
        <v>3721</v>
      </c>
    </row>
    <row r="299" spans="1:6" ht="75">
      <c r="A299" s="52">
        <v>25959272</v>
      </c>
      <c r="B299" s="52">
        <v>3</v>
      </c>
      <c r="C299" s="55" t="s">
        <v>2170</v>
      </c>
      <c r="D299" s="52" t="s">
        <v>3669</v>
      </c>
    </row>
    <row r="300" spans="1:6" ht="135">
      <c r="A300" s="52">
        <v>25959272</v>
      </c>
      <c r="B300" s="52">
        <v>4</v>
      </c>
      <c r="C300" s="55" t="s">
        <v>2171</v>
      </c>
      <c r="D300" s="52" t="s">
        <v>3674</v>
      </c>
      <c r="E300" s="55" t="s">
        <v>2172</v>
      </c>
      <c r="F300" s="52" t="s">
        <v>4091</v>
      </c>
    </row>
    <row r="301" spans="1:6" ht="90">
      <c r="A301" s="52">
        <v>25959272</v>
      </c>
      <c r="B301" s="52">
        <v>5</v>
      </c>
      <c r="C301" s="55" t="s">
        <v>2173</v>
      </c>
      <c r="D301" s="52" t="s">
        <v>4074</v>
      </c>
    </row>
    <row r="302" spans="1:6" ht="45">
      <c r="A302" s="52">
        <v>25959272</v>
      </c>
      <c r="B302" s="52">
        <v>6</v>
      </c>
      <c r="C302" s="55" t="s">
        <v>2174</v>
      </c>
      <c r="D302" s="52" t="s">
        <v>3694</v>
      </c>
      <c r="E302" s="55" t="s">
        <v>2175</v>
      </c>
      <c r="F302" s="52" t="s">
        <v>3722</v>
      </c>
    </row>
    <row r="303" spans="1:6" ht="45">
      <c r="A303" s="52">
        <v>25959272</v>
      </c>
      <c r="B303" s="52">
        <v>7</v>
      </c>
      <c r="C303" s="55" t="s">
        <v>2176</v>
      </c>
      <c r="D303" s="52" t="s">
        <v>3670</v>
      </c>
      <c r="E303" s="55" t="s">
        <v>2177</v>
      </c>
      <c r="F303" s="52" t="s">
        <v>4092</v>
      </c>
    </row>
    <row r="304" spans="1:6" ht="60">
      <c r="A304" s="52">
        <v>25959272</v>
      </c>
      <c r="B304" s="52">
        <v>8</v>
      </c>
      <c r="C304" s="55" t="s">
        <v>2178</v>
      </c>
      <c r="D304" s="52" t="s">
        <v>3859</v>
      </c>
    </row>
    <row r="305" spans="1:8" ht="75">
      <c r="A305" s="52">
        <v>25959272</v>
      </c>
      <c r="B305" s="52">
        <v>9</v>
      </c>
      <c r="C305" s="55" t="s">
        <v>2179</v>
      </c>
      <c r="D305" s="52" t="s">
        <v>3539</v>
      </c>
      <c r="E305" s="55" t="s">
        <v>2180</v>
      </c>
      <c r="F305" s="52" t="s">
        <v>3566</v>
      </c>
    </row>
    <row r="306" spans="1:8" ht="30">
      <c r="A306" s="52">
        <v>25959272</v>
      </c>
      <c r="B306" s="52">
        <v>10</v>
      </c>
      <c r="C306" s="55" t="s">
        <v>2181</v>
      </c>
      <c r="D306" s="52" t="s">
        <v>3363</v>
      </c>
    </row>
    <row r="307" spans="1:8" ht="60">
      <c r="A307" s="52">
        <v>25976769</v>
      </c>
      <c r="B307" s="52">
        <v>1</v>
      </c>
      <c r="C307" s="55" t="s">
        <v>2182</v>
      </c>
      <c r="D307" s="52" t="s">
        <v>3671</v>
      </c>
      <c r="E307" s="55" t="s">
        <v>2183</v>
      </c>
      <c r="F307" s="52" t="s">
        <v>3723</v>
      </c>
    </row>
    <row r="308" spans="1:8" ht="45">
      <c r="A308" s="52">
        <v>25976769</v>
      </c>
      <c r="B308" s="52">
        <v>2</v>
      </c>
      <c r="C308" s="55" t="s">
        <v>2184</v>
      </c>
      <c r="D308" s="52" t="s">
        <v>3672</v>
      </c>
    </row>
    <row r="309" spans="1:8" ht="120">
      <c r="A309" s="52">
        <v>25976769</v>
      </c>
      <c r="B309" s="52">
        <v>3</v>
      </c>
      <c r="C309" s="55" t="s">
        <v>2185</v>
      </c>
      <c r="D309" s="52" t="s">
        <v>3673</v>
      </c>
    </row>
    <row r="310" spans="1:8" ht="60">
      <c r="A310" s="52">
        <v>25976769</v>
      </c>
      <c r="B310" s="52">
        <v>4</v>
      </c>
      <c r="C310" s="55" t="s">
        <v>2186</v>
      </c>
      <c r="D310" s="52" t="s">
        <v>3674</v>
      </c>
      <c r="E310" s="55" t="s">
        <v>2187</v>
      </c>
      <c r="F310" s="52" t="s">
        <v>3724</v>
      </c>
    </row>
    <row r="311" spans="1:8" ht="30">
      <c r="A311" s="52">
        <v>25976769</v>
      </c>
      <c r="B311" s="52">
        <v>5</v>
      </c>
      <c r="C311" s="55" t="s">
        <v>2188</v>
      </c>
      <c r="D311" s="52" t="s">
        <v>3834</v>
      </c>
    </row>
    <row r="312" spans="1:8" ht="90">
      <c r="A312" s="52">
        <v>25976769</v>
      </c>
      <c r="B312" s="52">
        <v>6</v>
      </c>
      <c r="C312" s="55" t="s">
        <v>2189</v>
      </c>
      <c r="D312" s="52" t="s">
        <v>3705</v>
      </c>
    </row>
    <row r="313" spans="1:8" ht="60">
      <c r="A313" s="52">
        <v>25976769</v>
      </c>
      <c r="B313" s="52">
        <v>7</v>
      </c>
      <c r="C313" s="55" t="s">
        <v>2190</v>
      </c>
      <c r="D313" s="52" t="s">
        <v>3680</v>
      </c>
    </row>
    <row r="314" spans="1:8" ht="150">
      <c r="A314" s="52">
        <v>25976769</v>
      </c>
      <c r="B314" s="52">
        <v>8</v>
      </c>
      <c r="C314" s="55" t="s">
        <v>2191</v>
      </c>
      <c r="D314" s="52" t="s">
        <v>3705</v>
      </c>
      <c r="E314" s="55" t="s">
        <v>2192</v>
      </c>
      <c r="F314" s="52" t="s">
        <v>3726</v>
      </c>
      <c r="G314" s="55" t="s">
        <v>2193</v>
      </c>
      <c r="H314" s="52" t="s">
        <v>4104</v>
      </c>
    </row>
    <row r="315" spans="1:8" ht="75">
      <c r="A315" s="52">
        <v>25976769</v>
      </c>
      <c r="B315" s="52">
        <v>9</v>
      </c>
      <c r="C315" s="55" t="s">
        <v>2194</v>
      </c>
      <c r="D315" s="52" t="s">
        <v>3667</v>
      </c>
    </row>
    <row r="316" spans="1:8" ht="75">
      <c r="A316" s="52">
        <v>25976769</v>
      </c>
      <c r="B316" s="52">
        <v>10</v>
      </c>
      <c r="C316" s="55" t="s">
        <v>2195</v>
      </c>
      <c r="D316" s="52" t="s">
        <v>3671</v>
      </c>
    </row>
    <row r="317" spans="1:8" ht="45">
      <c r="A317" s="52">
        <v>25981672</v>
      </c>
      <c r="B317" s="52">
        <v>1</v>
      </c>
      <c r="C317" s="55" t="s">
        <v>2196</v>
      </c>
      <c r="D317" s="52" t="s">
        <v>4075</v>
      </c>
    </row>
    <row r="318" spans="1:8" ht="60">
      <c r="A318" s="52">
        <v>25981672</v>
      </c>
      <c r="B318" s="52">
        <v>2</v>
      </c>
      <c r="C318" s="55" t="s">
        <v>2197</v>
      </c>
      <c r="D318" s="52" t="s">
        <v>3580</v>
      </c>
    </row>
    <row r="319" spans="1:8" ht="135">
      <c r="A319" s="52">
        <v>25981672</v>
      </c>
      <c r="B319" s="52">
        <v>3</v>
      </c>
      <c r="C319" s="55" t="s">
        <v>2198</v>
      </c>
      <c r="D319" s="52" t="s">
        <v>3369</v>
      </c>
    </row>
    <row r="320" spans="1:8" ht="45">
      <c r="A320" s="52">
        <v>25981672</v>
      </c>
      <c r="B320" s="52">
        <v>4</v>
      </c>
      <c r="C320" s="55" t="s">
        <v>2199</v>
      </c>
      <c r="D320" s="52" t="s">
        <v>3706</v>
      </c>
    </row>
    <row r="321" spans="1:6" ht="60">
      <c r="A321" s="52">
        <v>25981672</v>
      </c>
      <c r="B321" s="52">
        <v>5</v>
      </c>
      <c r="C321" s="55" t="s">
        <v>2200</v>
      </c>
      <c r="D321" s="52" t="s">
        <v>3728</v>
      </c>
      <c r="E321" s="55" t="s">
        <v>2201</v>
      </c>
      <c r="F321" s="52" t="s">
        <v>4093</v>
      </c>
    </row>
    <row r="322" spans="1:6" ht="75">
      <c r="A322" s="52">
        <v>25981672</v>
      </c>
      <c r="B322" s="52">
        <v>6</v>
      </c>
      <c r="C322" s="55" t="s">
        <v>2202</v>
      </c>
      <c r="D322" s="52" t="s">
        <v>4076</v>
      </c>
    </row>
    <row r="323" spans="1:6" ht="75">
      <c r="A323" s="52">
        <v>25981672</v>
      </c>
      <c r="B323" s="52">
        <v>7</v>
      </c>
      <c r="C323" s="55" t="s">
        <v>2203</v>
      </c>
      <c r="D323" s="52" t="s">
        <v>3675</v>
      </c>
    </row>
    <row r="324" spans="1:6" ht="60">
      <c r="A324" s="52">
        <v>25991817</v>
      </c>
      <c r="B324" s="52">
        <v>1</v>
      </c>
      <c r="C324" s="55" t="s">
        <v>2204</v>
      </c>
      <c r="D324" s="52" t="s">
        <v>3417</v>
      </c>
    </row>
    <row r="325" spans="1:6" ht="75">
      <c r="A325" s="52">
        <v>25991817</v>
      </c>
      <c r="B325" s="52">
        <v>2</v>
      </c>
      <c r="C325" s="55" t="s">
        <v>2205</v>
      </c>
      <c r="D325" s="52" t="s">
        <v>3342</v>
      </c>
    </row>
    <row r="326" spans="1:6" ht="45">
      <c r="A326" s="52">
        <v>25991817</v>
      </c>
      <c r="B326" s="52">
        <v>3</v>
      </c>
      <c r="C326" s="55" t="s">
        <v>2206</v>
      </c>
      <c r="D326" s="52" t="s">
        <v>3576</v>
      </c>
    </row>
    <row r="327" spans="1:6" ht="120">
      <c r="A327" s="52">
        <v>25991817</v>
      </c>
      <c r="B327" s="52">
        <v>4</v>
      </c>
      <c r="C327" s="55" t="s">
        <v>2207</v>
      </c>
      <c r="D327" s="52" t="s">
        <v>3676</v>
      </c>
    </row>
    <row r="328" spans="1:6" ht="75">
      <c r="A328" s="52">
        <v>25991817</v>
      </c>
      <c r="B328" s="52">
        <v>5</v>
      </c>
      <c r="C328" s="55" t="s">
        <v>2208</v>
      </c>
      <c r="D328" s="52" t="s">
        <v>4073</v>
      </c>
    </row>
    <row r="329" spans="1:6" ht="90">
      <c r="A329" s="52">
        <v>25991817</v>
      </c>
      <c r="B329" s="52">
        <v>6</v>
      </c>
      <c r="C329" s="55" t="s">
        <v>2209</v>
      </c>
      <c r="D329" s="52" t="s">
        <v>4077</v>
      </c>
      <c r="E329" s="55" t="s">
        <v>2210</v>
      </c>
      <c r="F329" s="52" t="s">
        <v>4094</v>
      </c>
    </row>
    <row r="330" spans="1:6" ht="75">
      <c r="A330" s="52">
        <v>25991817</v>
      </c>
      <c r="B330" s="52">
        <v>7</v>
      </c>
      <c r="C330" s="55" t="s">
        <v>2211</v>
      </c>
      <c r="D330" s="52" t="s">
        <v>3856</v>
      </c>
    </row>
    <row r="331" spans="1:6" ht="60">
      <c r="A331" s="52">
        <v>25991817</v>
      </c>
      <c r="B331" s="52">
        <v>8</v>
      </c>
      <c r="C331" s="55" t="s">
        <v>2212</v>
      </c>
      <c r="D331" s="52" t="s">
        <v>3441</v>
      </c>
    </row>
    <row r="332" spans="1:6" ht="75">
      <c r="A332" s="52">
        <v>25991817</v>
      </c>
      <c r="B332" s="52">
        <v>9</v>
      </c>
      <c r="C332" s="55" t="s">
        <v>2213</v>
      </c>
      <c r="D332" s="52" t="s">
        <v>3657</v>
      </c>
    </row>
    <row r="333" spans="1:6" ht="60">
      <c r="A333" s="52">
        <v>25991817</v>
      </c>
      <c r="B333" s="52">
        <v>10</v>
      </c>
      <c r="C333" s="55" t="s">
        <v>2214</v>
      </c>
      <c r="D333" s="52" t="s">
        <v>3429</v>
      </c>
    </row>
    <row r="334" spans="1:6" ht="60">
      <c r="A334" s="52">
        <v>25993269</v>
      </c>
      <c r="B334" s="52">
        <v>1</v>
      </c>
      <c r="C334" s="55" t="s">
        <v>2215</v>
      </c>
      <c r="D334" s="52" t="s">
        <v>3417</v>
      </c>
    </row>
    <row r="335" spans="1:6" ht="120">
      <c r="A335" s="52">
        <v>25993269</v>
      </c>
      <c r="B335" s="52">
        <v>2</v>
      </c>
      <c r="C335" s="55" t="s">
        <v>2216</v>
      </c>
      <c r="D335" s="52" t="s">
        <v>3861</v>
      </c>
    </row>
    <row r="336" spans="1:6" ht="45">
      <c r="A336" s="52">
        <v>25993269</v>
      </c>
      <c r="B336" s="52">
        <v>3</v>
      </c>
      <c r="C336" s="55" t="s">
        <v>2217</v>
      </c>
      <c r="D336" s="52" t="s">
        <v>3677</v>
      </c>
    </row>
    <row r="337" spans="1:6" ht="75">
      <c r="A337" s="52">
        <v>25993269</v>
      </c>
      <c r="B337" s="52">
        <v>4</v>
      </c>
      <c r="C337" s="55" t="s">
        <v>2218</v>
      </c>
      <c r="D337" s="52" t="s">
        <v>3834</v>
      </c>
    </row>
    <row r="338" spans="1:6" ht="75">
      <c r="A338" s="52">
        <v>25993269</v>
      </c>
      <c r="B338" s="52">
        <v>5</v>
      </c>
      <c r="C338" s="55" t="s">
        <v>2219</v>
      </c>
      <c r="D338" s="52" t="s">
        <v>3417</v>
      </c>
    </row>
    <row r="339" spans="1:6" ht="60">
      <c r="A339" s="52">
        <v>25993269</v>
      </c>
      <c r="B339" s="52">
        <v>6</v>
      </c>
      <c r="C339" s="55" t="s">
        <v>2220</v>
      </c>
      <c r="D339" s="52" t="s">
        <v>3657</v>
      </c>
    </row>
    <row r="340" spans="1:6" ht="75">
      <c r="A340" s="52">
        <v>25993269</v>
      </c>
      <c r="B340" s="52">
        <v>7</v>
      </c>
      <c r="C340" s="55" t="s">
        <v>2221</v>
      </c>
      <c r="D340" s="52" t="s">
        <v>3870</v>
      </c>
    </row>
    <row r="341" spans="1:6" ht="60">
      <c r="A341" s="52">
        <v>26000060</v>
      </c>
      <c r="B341" s="52">
        <v>1</v>
      </c>
      <c r="C341" s="55" t="s">
        <v>2222</v>
      </c>
      <c r="D341" s="52" t="s">
        <v>3417</v>
      </c>
    </row>
    <row r="342" spans="1:6" ht="90">
      <c r="A342" s="52">
        <v>26000060</v>
      </c>
      <c r="B342" s="52">
        <v>2</v>
      </c>
      <c r="C342" s="55" t="s">
        <v>2223</v>
      </c>
      <c r="D342" s="52" t="s">
        <v>4078</v>
      </c>
    </row>
    <row r="343" spans="1:6" ht="120">
      <c r="A343" s="52">
        <v>26000060</v>
      </c>
      <c r="B343" s="52">
        <v>3</v>
      </c>
      <c r="C343" s="55" t="s">
        <v>2224</v>
      </c>
      <c r="D343" s="52" t="s">
        <v>3750</v>
      </c>
    </row>
    <row r="344" spans="1:6" ht="60">
      <c r="A344" s="52">
        <v>26000060</v>
      </c>
      <c r="B344" s="52">
        <v>4</v>
      </c>
      <c r="C344" s="55" t="s">
        <v>2225</v>
      </c>
      <c r="D344" s="52" t="s">
        <v>3891</v>
      </c>
    </row>
    <row r="345" spans="1:6" ht="75">
      <c r="A345" s="52">
        <v>26000060</v>
      </c>
      <c r="B345" s="52">
        <v>5</v>
      </c>
      <c r="C345" s="55" t="s">
        <v>2226</v>
      </c>
      <c r="D345" s="52" t="s">
        <v>3657</v>
      </c>
    </row>
    <row r="346" spans="1:6" ht="45">
      <c r="A346" s="52">
        <v>26000060</v>
      </c>
      <c r="B346" s="52">
        <v>6</v>
      </c>
      <c r="C346" s="55" t="s">
        <v>2227</v>
      </c>
      <c r="D346" s="52" t="s">
        <v>3478</v>
      </c>
      <c r="E346" s="55" t="s">
        <v>2228</v>
      </c>
      <c r="F346" s="52" t="s">
        <v>4095</v>
      </c>
    </row>
    <row r="347" spans="1:6" ht="60">
      <c r="A347" s="52">
        <v>26000060</v>
      </c>
      <c r="B347" s="52">
        <v>7</v>
      </c>
      <c r="C347" s="55" t="s">
        <v>2229</v>
      </c>
      <c r="D347" s="52" t="s">
        <v>3344</v>
      </c>
    </row>
    <row r="348" spans="1:6" ht="45">
      <c r="A348" s="52">
        <v>26001798</v>
      </c>
      <c r="B348" s="52">
        <v>1</v>
      </c>
      <c r="C348" s="55" t="s">
        <v>2230</v>
      </c>
      <c r="D348" s="52" t="s">
        <v>3417</v>
      </c>
    </row>
    <row r="349" spans="1:6" ht="120">
      <c r="A349" s="52">
        <v>26001798</v>
      </c>
      <c r="B349" s="52">
        <v>2</v>
      </c>
      <c r="C349" s="55" t="s">
        <v>2231</v>
      </c>
      <c r="D349" s="52" t="s">
        <v>3982</v>
      </c>
    </row>
    <row r="350" spans="1:6" ht="75">
      <c r="A350" s="52">
        <v>26001798</v>
      </c>
      <c r="B350" s="52">
        <v>3</v>
      </c>
      <c r="C350" s="55" t="s">
        <v>2232</v>
      </c>
      <c r="D350" s="52" t="s">
        <v>3343</v>
      </c>
    </row>
    <row r="351" spans="1:6" ht="75">
      <c r="A351" s="52">
        <v>26001798</v>
      </c>
      <c r="B351" s="52">
        <v>4</v>
      </c>
      <c r="C351" s="55" t="s">
        <v>2233</v>
      </c>
      <c r="D351" s="52" t="s">
        <v>3707</v>
      </c>
    </row>
    <row r="352" spans="1:6" ht="75">
      <c r="A352" s="52">
        <v>26001798</v>
      </c>
      <c r="B352" s="52">
        <v>5</v>
      </c>
      <c r="C352" s="55" t="s">
        <v>2234</v>
      </c>
      <c r="D352" s="52" t="s">
        <v>3624</v>
      </c>
    </row>
    <row r="353" spans="1:6" ht="105">
      <c r="A353" s="52">
        <v>26001798</v>
      </c>
      <c r="B353" s="52">
        <v>6</v>
      </c>
      <c r="C353" s="55" t="s">
        <v>2235</v>
      </c>
      <c r="D353" s="52" t="s">
        <v>3539</v>
      </c>
    </row>
    <row r="354" spans="1:6" ht="75">
      <c r="A354" s="52">
        <v>26001798</v>
      </c>
      <c r="B354" s="52">
        <v>7</v>
      </c>
      <c r="C354" s="55" t="s">
        <v>2236</v>
      </c>
      <c r="D354" s="52" t="s">
        <v>3484</v>
      </c>
    </row>
    <row r="355" spans="1:6" ht="60">
      <c r="A355" s="52">
        <v>26001798</v>
      </c>
      <c r="B355" s="52">
        <v>8</v>
      </c>
      <c r="C355" s="55" t="s">
        <v>2237</v>
      </c>
      <c r="D355" s="52" t="s">
        <v>3539</v>
      </c>
    </row>
    <row r="356" spans="1:6" ht="60">
      <c r="A356" s="52">
        <v>26006712</v>
      </c>
      <c r="B356" s="52">
        <v>1</v>
      </c>
      <c r="C356" s="55" t="s">
        <v>2238</v>
      </c>
      <c r="D356" s="52" t="s">
        <v>3847</v>
      </c>
      <c r="E356" s="55" t="s">
        <v>2239</v>
      </c>
      <c r="F356" s="52" t="s">
        <v>4096</v>
      </c>
    </row>
    <row r="357" spans="1:6" ht="90">
      <c r="A357" s="52">
        <v>26006712</v>
      </c>
      <c r="B357" s="52">
        <v>2</v>
      </c>
      <c r="C357" s="55" t="s">
        <v>2240</v>
      </c>
      <c r="D357" s="52" t="s">
        <v>3410</v>
      </c>
    </row>
    <row r="358" spans="1:6" ht="30">
      <c r="A358" s="52">
        <v>26006712</v>
      </c>
      <c r="B358" s="52">
        <v>3</v>
      </c>
      <c r="C358" s="55" t="s">
        <v>2241</v>
      </c>
      <c r="D358" s="52" t="s">
        <v>3678</v>
      </c>
    </row>
    <row r="359" spans="1:6" ht="45">
      <c r="A359" s="52">
        <v>26006712</v>
      </c>
      <c r="B359" s="52">
        <v>4</v>
      </c>
      <c r="C359" s="55" t="s">
        <v>2242</v>
      </c>
      <c r="D359" s="52" t="s">
        <v>3679</v>
      </c>
    </row>
    <row r="360" spans="1:6" ht="45">
      <c r="A360" s="52">
        <v>26006712</v>
      </c>
      <c r="B360" s="52">
        <v>5</v>
      </c>
      <c r="C360" s="55" t="s">
        <v>2243</v>
      </c>
      <c r="D360" s="52" t="s">
        <v>3833</v>
      </c>
    </row>
    <row r="361" spans="1:6" ht="105">
      <c r="A361" s="52">
        <v>26006712</v>
      </c>
      <c r="B361" s="52">
        <v>6</v>
      </c>
      <c r="C361" s="55" t="s">
        <v>2244</v>
      </c>
      <c r="D361" s="52" t="s">
        <v>3662</v>
      </c>
    </row>
    <row r="362" spans="1:6" ht="75">
      <c r="A362" s="52">
        <v>26006712</v>
      </c>
      <c r="B362" s="52">
        <v>7</v>
      </c>
      <c r="C362" s="55" t="s">
        <v>2245</v>
      </c>
      <c r="D362" s="52" t="s">
        <v>3680</v>
      </c>
      <c r="E362" s="55" t="s">
        <v>2246</v>
      </c>
      <c r="F362" s="52" t="s">
        <v>4023</v>
      </c>
    </row>
    <row r="363" spans="1:6" ht="90">
      <c r="A363" s="52">
        <v>26006712</v>
      </c>
      <c r="B363" s="52">
        <v>8</v>
      </c>
      <c r="C363" s="55" t="s">
        <v>2247</v>
      </c>
      <c r="D363" s="52" t="s">
        <v>3708</v>
      </c>
    </row>
    <row r="364" spans="1:6" ht="60">
      <c r="A364" s="52">
        <v>26006712</v>
      </c>
      <c r="B364" s="52">
        <v>9</v>
      </c>
      <c r="C364" s="55" t="s">
        <v>2248</v>
      </c>
      <c r="D364" s="52" t="s">
        <v>3441</v>
      </c>
    </row>
    <row r="365" spans="1:6" ht="75">
      <c r="A365" s="52">
        <v>26006712</v>
      </c>
      <c r="B365" s="52">
        <v>10</v>
      </c>
      <c r="C365" s="55" t="s">
        <v>2249</v>
      </c>
      <c r="D365" s="52" t="s">
        <v>3657</v>
      </c>
    </row>
    <row r="366" spans="1:6" ht="75">
      <c r="A366" s="52">
        <v>26006712</v>
      </c>
      <c r="B366" s="52">
        <v>11</v>
      </c>
      <c r="C366" s="55" t="s">
        <v>2250</v>
      </c>
      <c r="D366" s="52" t="s">
        <v>3681</v>
      </c>
    </row>
    <row r="367" spans="1:6" ht="60">
      <c r="A367" s="52">
        <v>26014809</v>
      </c>
      <c r="B367" s="52">
        <v>1</v>
      </c>
      <c r="C367" s="55" t="s">
        <v>2251</v>
      </c>
      <c r="D367" s="52" t="s">
        <v>4079</v>
      </c>
    </row>
    <row r="368" spans="1:6" ht="60">
      <c r="A368" s="52">
        <v>26014809</v>
      </c>
      <c r="B368" s="52">
        <v>2</v>
      </c>
      <c r="C368" s="55" t="s">
        <v>2252</v>
      </c>
      <c r="D368" s="52" t="s">
        <v>3682</v>
      </c>
    </row>
    <row r="369" spans="1:8" ht="60">
      <c r="A369" s="52">
        <v>26014809</v>
      </c>
      <c r="B369" s="52">
        <v>3</v>
      </c>
      <c r="C369" s="55" t="s">
        <v>2253</v>
      </c>
      <c r="D369" s="52" t="s">
        <v>3356</v>
      </c>
    </row>
    <row r="370" spans="1:8" ht="60">
      <c r="A370" s="52">
        <v>26014809</v>
      </c>
      <c r="B370" s="52">
        <v>4</v>
      </c>
      <c r="C370" s="55" t="s">
        <v>2254</v>
      </c>
      <c r="D370" s="52" t="s">
        <v>3695</v>
      </c>
    </row>
    <row r="371" spans="1:8" ht="45">
      <c r="A371" s="52">
        <v>26014809</v>
      </c>
      <c r="B371" s="52">
        <v>5</v>
      </c>
      <c r="C371" s="55" t="s">
        <v>2255</v>
      </c>
      <c r="D371" s="52" t="s">
        <v>4080</v>
      </c>
    </row>
    <row r="372" spans="1:8" ht="60">
      <c r="A372" s="52">
        <v>26014809</v>
      </c>
      <c r="B372" s="52">
        <v>6</v>
      </c>
      <c r="C372" s="55" t="s">
        <v>2256</v>
      </c>
      <c r="D372" s="52" t="s">
        <v>3834</v>
      </c>
    </row>
    <row r="373" spans="1:8" ht="60">
      <c r="A373" s="52">
        <v>26014809</v>
      </c>
      <c r="B373" s="52">
        <v>7</v>
      </c>
      <c r="C373" s="55" t="s">
        <v>2257</v>
      </c>
      <c r="D373" s="52" t="s">
        <v>3891</v>
      </c>
    </row>
    <row r="374" spans="1:8" ht="60">
      <c r="A374" s="52">
        <v>26014809</v>
      </c>
      <c r="B374" s="52">
        <v>8</v>
      </c>
      <c r="C374" s="55" t="s">
        <v>2258</v>
      </c>
      <c r="D374" s="52" t="s">
        <v>3834</v>
      </c>
    </row>
    <row r="375" spans="1:8" ht="75">
      <c r="A375" s="52">
        <v>26014809</v>
      </c>
      <c r="B375" s="52">
        <v>9</v>
      </c>
      <c r="C375" s="55" t="s">
        <v>2260</v>
      </c>
      <c r="D375" s="52" t="s">
        <v>3864</v>
      </c>
      <c r="E375" s="55" t="s">
        <v>2261</v>
      </c>
      <c r="F375" s="52" t="s">
        <v>4097</v>
      </c>
      <c r="G375" s="55" t="s">
        <v>2259</v>
      </c>
      <c r="H375" s="52" t="s">
        <v>4105</v>
      </c>
    </row>
    <row r="376" spans="1:8" ht="60">
      <c r="A376" s="52">
        <v>26014809</v>
      </c>
      <c r="B376" s="52">
        <v>10</v>
      </c>
      <c r="C376" s="55" t="s">
        <v>2262</v>
      </c>
      <c r="D376" s="52" t="s">
        <v>3876</v>
      </c>
      <c r="E376" s="55" t="s">
        <v>2263</v>
      </c>
      <c r="F376" s="52" t="s">
        <v>4098</v>
      </c>
    </row>
    <row r="377" spans="1:8" ht="45">
      <c r="A377" s="52">
        <v>26014809</v>
      </c>
      <c r="B377" s="52">
        <v>11</v>
      </c>
      <c r="C377" s="55" t="s">
        <v>2264</v>
      </c>
      <c r="D377" s="52" t="s">
        <v>3667</v>
      </c>
    </row>
    <row r="378" spans="1:8" ht="45">
      <c r="A378" s="52">
        <v>26014809</v>
      </c>
      <c r="B378" s="52">
        <v>12</v>
      </c>
      <c r="C378" s="55" t="s">
        <v>2265</v>
      </c>
      <c r="D378" s="52" t="s">
        <v>3478</v>
      </c>
      <c r="E378" s="55" t="s">
        <v>2266</v>
      </c>
      <c r="F378" s="52" t="s">
        <v>3712</v>
      </c>
    </row>
    <row r="379" spans="1:8" ht="75">
      <c r="A379" s="52">
        <v>26014809</v>
      </c>
      <c r="B379" s="52">
        <v>13</v>
      </c>
      <c r="C379" s="55" t="s">
        <v>2267</v>
      </c>
      <c r="D379" s="52" t="s">
        <v>3344</v>
      </c>
    </row>
    <row r="380" spans="1:8" ht="60">
      <c r="A380" s="52">
        <v>26019795</v>
      </c>
      <c r="B380" s="52">
        <v>1</v>
      </c>
      <c r="C380" s="55" t="s">
        <v>2268</v>
      </c>
      <c r="D380" s="52" t="s">
        <v>3667</v>
      </c>
    </row>
    <row r="381" spans="1:8" ht="60">
      <c r="A381" s="52">
        <v>26019795</v>
      </c>
      <c r="B381" s="52">
        <v>2</v>
      </c>
      <c r="C381" s="55" t="s">
        <v>2269</v>
      </c>
      <c r="D381" s="52" t="s">
        <v>3683</v>
      </c>
    </row>
    <row r="382" spans="1:8" ht="45">
      <c r="A382" s="52">
        <v>26019795</v>
      </c>
      <c r="B382" s="52">
        <v>3</v>
      </c>
      <c r="C382" s="55" t="s">
        <v>2270</v>
      </c>
      <c r="D382" s="52" t="s">
        <v>3684</v>
      </c>
    </row>
    <row r="383" spans="1:8" ht="45">
      <c r="A383" s="52">
        <v>26019795</v>
      </c>
      <c r="B383" s="52">
        <v>4</v>
      </c>
      <c r="C383" s="55" t="s">
        <v>2271</v>
      </c>
      <c r="D383" s="52" t="s">
        <v>3837</v>
      </c>
    </row>
    <row r="384" spans="1:8" ht="60">
      <c r="A384" s="52">
        <v>26019795</v>
      </c>
      <c r="B384" s="52">
        <v>5</v>
      </c>
      <c r="C384" s="55" t="s">
        <v>2272</v>
      </c>
      <c r="D384" s="52" t="s">
        <v>3853</v>
      </c>
    </row>
    <row r="385" spans="1:6" ht="90">
      <c r="A385" s="52">
        <v>26019795</v>
      </c>
      <c r="B385" s="52">
        <v>6</v>
      </c>
      <c r="C385" s="55" t="s">
        <v>2273</v>
      </c>
      <c r="D385" s="52" t="s">
        <v>4081</v>
      </c>
    </row>
    <row r="386" spans="1:6" ht="75">
      <c r="A386" s="52">
        <v>26019795</v>
      </c>
      <c r="B386" s="52">
        <v>7</v>
      </c>
      <c r="C386" s="55" t="s">
        <v>2274</v>
      </c>
      <c r="D386" s="52" t="s">
        <v>3621</v>
      </c>
    </row>
    <row r="387" spans="1:6" ht="60">
      <c r="A387" s="52">
        <v>26019795</v>
      </c>
      <c r="B387" s="52">
        <v>8</v>
      </c>
      <c r="C387" s="55" t="s">
        <v>2275</v>
      </c>
      <c r="D387" s="52" t="s">
        <v>3839</v>
      </c>
    </row>
    <row r="388" spans="1:6" ht="75">
      <c r="A388" s="52">
        <v>26019795</v>
      </c>
      <c r="B388" s="52">
        <v>9</v>
      </c>
      <c r="C388" s="55" t="s">
        <v>2276</v>
      </c>
      <c r="D388" s="52" t="s">
        <v>3696</v>
      </c>
    </row>
    <row r="389" spans="1:6" ht="30">
      <c r="A389" s="52">
        <v>26019795</v>
      </c>
      <c r="B389" s="52">
        <v>10</v>
      </c>
      <c r="C389" s="55" t="s">
        <v>2277</v>
      </c>
      <c r="D389" s="52" t="s">
        <v>3847</v>
      </c>
    </row>
    <row r="390" spans="1:6" ht="45">
      <c r="A390" s="52">
        <v>26019795</v>
      </c>
      <c r="B390" s="52">
        <v>11</v>
      </c>
      <c r="C390" s="55" t="s">
        <v>2278</v>
      </c>
      <c r="D390" s="52" t="s">
        <v>3859</v>
      </c>
    </row>
    <row r="391" spans="1:6" ht="60">
      <c r="A391" s="52">
        <v>26019795</v>
      </c>
      <c r="B391" s="52">
        <v>12</v>
      </c>
      <c r="C391" s="55" t="s">
        <v>2279</v>
      </c>
      <c r="D391" s="52" t="s">
        <v>3730</v>
      </c>
      <c r="E391" s="55" t="s">
        <v>2280</v>
      </c>
      <c r="F391" s="52" t="s">
        <v>4099</v>
      </c>
    </row>
    <row r="392" spans="1:6" ht="60">
      <c r="A392" s="52">
        <v>26019795</v>
      </c>
      <c r="B392" s="52">
        <v>13</v>
      </c>
      <c r="C392" s="55" t="s">
        <v>2281</v>
      </c>
      <c r="D392" s="52" t="s">
        <v>3418</v>
      </c>
    </row>
    <row r="393" spans="1:6" ht="45">
      <c r="A393" s="52">
        <v>8739026</v>
      </c>
      <c r="B393" s="52">
        <v>1</v>
      </c>
      <c r="C393" s="55" t="s">
        <v>2282</v>
      </c>
      <c r="D393" s="52" t="s">
        <v>3916</v>
      </c>
    </row>
    <row r="394" spans="1:6" ht="90">
      <c r="A394" s="52">
        <v>8739026</v>
      </c>
      <c r="B394" s="52">
        <v>2</v>
      </c>
      <c r="C394" s="55" t="s">
        <v>2283</v>
      </c>
      <c r="D394" s="52" t="s">
        <v>3502</v>
      </c>
    </row>
    <row r="395" spans="1:6" ht="60">
      <c r="A395" s="52">
        <v>8739026</v>
      </c>
      <c r="B395" s="52">
        <v>3</v>
      </c>
      <c r="C395" s="55" t="s">
        <v>2284</v>
      </c>
      <c r="D395" s="52" t="s">
        <v>3326</v>
      </c>
    </row>
    <row r="396" spans="1:6" ht="90">
      <c r="A396" s="52">
        <v>8739026</v>
      </c>
      <c r="B396" s="52">
        <v>4</v>
      </c>
      <c r="C396" s="55" t="s">
        <v>2285</v>
      </c>
      <c r="D396" s="52" t="s">
        <v>4082</v>
      </c>
    </row>
    <row r="397" spans="1:6" ht="75">
      <c r="A397" s="52">
        <v>8739026</v>
      </c>
      <c r="B397" s="52">
        <v>5</v>
      </c>
      <c r="C397" s="55" t="s">
        <v>2286</v>
      </c>
      <c r="D397" s="52" t="s">
        <v>3917</v>
      </c>
    </row>
    <row r="398" spans="1:6" ht="105">
      <c r="A398" s="52">
        <v>8739026</v>
      </c>
      <c r="B398" s="52">
        <v>6</v>
      </c>
      <c r="C398" s="55" t="s">
        <v>2287</v>
      </c>
      <c r="D398" s="52" t="s">
        <v>3556</v>
      </c>
      <c r="E398" s="55" t="s">
        <v>2288</v>
      </c>
      <c r="F398" s="52" t="s">
        <v>3725</v>
      </c>
    </row>
    <row r="399" spans="1:6" ht="75">
      <c r="A399" s="52">
        <v>8739026</v>
      </c>
      <c r="B399" s="52">
        <v>7</v>
      </c>
      <c r="C399" s="55" t="s">
        <v>2289</v>
      </c>
      <c r="D399" s="52" t="s">
        <v>3372</v>
      </c>
      <c r="E399" s="55" t="s">
        <v>2290</v>
      </c>
      <c r="F399" s="52" t="s">
        <v>4100</v>
      </c>
    </row>
    <row r="400" spans="1:6" ht="105">
      <c r="A400" s="52">
        <v>8739026</v>
      </c>
      <c r="B400" s="52">
        <v>8</v>
      </c>
      <c r="C400" s="55" t="s">
        <v>2291</v>
      </c>
      <c r="D400" s="52" t="s">
        <v>3379</v>
      </c>
    </row>
    <row r="401" spans="1:4" ht="60">
      <c r="A401" s="52">
        <v>8739026</v>
      </c>
      <c r="B401" s="52">
        <v>9</v>
      </c>
      <c r="C401" s="55" t="s">
        <v>2292</v>
      </c>
      <c r="D401" s="52" t="s">
        <v>4083</v>
      </c>
    </row>
  </sheetData>
  <autoFilter ref="A1:A401"/>
  <mergeCells count="1">
    <mergeCell ref="A1:H1"/>
  </mergeCells>
  <pageMargins left="0.7" right="0.7" top="0.75" bottom="0.75" header="0.3" footer="0.3"/>
  <pageSetup orientation="portrait" horizontalDpi="1200" verticalDpi="1200"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366"/>
  <sheetViews>
    <sheetView zoomScaleNormal="100" workbookViewId="0">
      <selection activeCell="B2" sqref="B1:B1048576"/>
    </sheetView>
  </sheetViews>
  <sheetFormatPr defaultRowHeight="15"/>
  <cols>
    <col min="1" max="1" width="10.140625" style="2" customWidth="1"/>
    <col min="2" max="2" width="3.5703125" style="2" customWidth="1"/>
    <col min="3" max="3" width="9.85546875" style="2" customWidth="1"/>
    <col min="4" max="4" width="3.42578125" style="2" customWidth="1"/>
    <col min="5" max="5" width="33.140625" style="3" customWidth="1"/>
    <col min="6" max="6" width="24.42578125" style="2" customWidth="1"/>
    <col min="7" max="7" width="28.5703125" style="3" customWidth="1"/>
    <col min="8" max="8" width="22.28515625" style="2" customWidth="1"/>
    <col min="9" max="9" width="19.85546875" style="3" customWidth="1"/>
    <col min="10" max="10" width="21" style="2" customWidth="1"/>
    <col min="11" max="11" width="2.85546875" style="1" customWidth="1"/>
    <col min="12" max="12" width="9.140625" style="2"/>
    <col min="13" max="13" width="13.28515625" style="2" customWidth="1"/>
    <col min="14" max="16384" width="9.140625" style="2"/>
  </cols>
  <sheetData>
    <row r="1" spans="1:17">
      <c r="A1" s="83" t="s">
        <v>0</v>
      </c>
      <c r="B1" s="83"/>
      <c r="C1" s="83" t="s">
        <v>1</v>
      </c>
      <c r="D1" s="83"/>
      <c r="E1" s="83"/>
      <c r="F1" s="83"/>
      <c r="G1" s="83"/>
      <c r="H1" s="83"/>
      <c r="I1" s="83"/>
      <c r="J1" s="83"/>
    </row>
    <row r="2" spans="1:17" ht="90">
      <c r="A2" s="2">
        <v>25527453</v>
      </c>
      <c r="B2" s="2">
        <v>1</v>
      </c>
      <c r="C2" s="2">
        <v>25527453</v>
      </c>
      <c r="D2" s="2">
        <v>1</v>
      </c>
      <c r="E2" s="3" t="s">
        <v>1424</v>
      </c>
      <c r="F2" s="2" t="s">
        <v>4107</v>
      </c>
      <c r="M2" s="12"/>
    </row>
    <row r="3" spans="1:17" ht="60">
      <c r="A3" s="2">
        <v>25527453</v>
      </c>
      <c r="B3" s="2">
        <v>2</v>
      </c>
      <c r="C3" s="2">
        <v>25527453</v>
      </c>
      <c r="D3" s="2">
        <v>2</v>
      </c>
      <c r="E3" s="3" t="s">
        <v>1425</v>
      </c>
      <c r="F3" s="2" t="s">
        <v>3353</v>
      </c>
      <c r="M3" s="12"/>
    </row>
    <row r="4" spans="1:17" ht="105">
      <c r="A4" s="2">
        <v>25527453</v>
      </c>
      <c r="B4" s="2">
        <v>3</v>
      </c>
      <c r="C4" s="2">
        <v>25527453</v>
      </c>
      <c r="D4" s="2">
        <v>3</v>
      </c>
      <c r="E4" s="3" t="s">
        <v>1426</v>
      </c>
      <c r="F4" s="2" t="s">
        <v>3727</v>
      </c>
      <c r="M4" s="12"/>
    </row>
    <row r="5" spans="1:17" ht="75">
      <c r="A5" s="2">
        <v>25527453</v>
      </c>
      <c r="B5" s="2">
        <v>4</v>
      </c>
      <c r="C5" s="2">
        <v>25527453</v>
      </c>
      <c r="D5" s="2">
        <v>4</v>
      </c>
      <c r="E5" s="3" t="s">
        <v>1427</v>
      </c>
      <c r="F5" s="2" t="s">
        <v>3891</v>
      </c>
      <c r="M5" s="12"/>
      <c r="O5" s="5"/>
      <c r="P5" s="5"/>
      <c r="Q5" s="5"/>
    </row>
    <row r="6" spans="1:17" ht="60">
      <c r="A6" s="2">
        <v>25527453</v>
      </c>
      <c r="B6" s="2">
        <v>5</v>
      </c>
      <c r="C6" s="2">
        <v>25527453</v>
      </c>
      <c r="D6" s="2">
        <v>5</v>
      </c>
      <c r="E6" s="3" t="s">
        <v>1428</v>
      </c>
      <c r="F6" s="2" t="s">
        <v>3667</v>
      </c>
      <c r="M6" s="12"/>
    </row>
    <row r="7" spans="1:17" ht="75">
      <c r="A7" s="2">
        <v>25527453</v>
      </c>
      <c r="B7" s="2">
        <v>6</v>
      </c>
      <c r="C7" s="2">
        <v>25527453</v>
      </c>
      <c r="D7" s="2">
        <v>6</v>
      </c>
      <c r="E7" s="3" t="s">
        <v>1429</v>
      </c>
      <c r="F7" s="2" t="s">
        <v>3667</v>
      </c>
    </row>
    <row r="8" spans="1:17" ht="75">
      <c r="A8" s="2">
        <v>25527453</v>
      </c>
      <c r="B8" s="2">
        <v>7</v>
      </c>
      <c r="C8" s="2">
        <v>25527453</v>
      </c>
      <c r="D8" s="2">
        <v>7</v>
      </c>
      <c r="E8" s="3" t="s">
        <v>1430</v>
      </c>
      <c r="F8" s="2" t="s">
        <v>4108</v>
      </c>
    </row>
    <row r="9" spans="1:17" ht="90">
      <c r="A9" s="2">
        <v>25527453</v>
      </c>
      <c r="B9" s="2">
        <v>8</v>
      </c>
      <c r="C9" s="2">
        <v>25527453</v>
      </c>
      <c r="D9" s="2">
        <v>8</v>
      </c>
      <c r="E9" s="3" t="s">
        <v>1431</v>
      </c>
      <c r="F9" s="2" t="s">
        <v>3870</v>
      </c>
    </row>
    <row r="10" spans="1:17" ht="60">
      <c r="A10" s="2">
        <v>25527453</v>
      </c>
      <c r="B10" s="2">
        <v>9</v>
      </c>
      <c r="C10" s="2">
        <v>25527453</v>
      </c>
      <c r="D10" s="2">
        <v>9</v>
      </c>
      <c r="E10" s="3" t="s">
        <v>1432</v>
      </c>
      <c r="F10" s="2" t="s">
        <v>3417</v>
      </c>
    </row>
    <row r="11" spans="1:17" ht="90">
      <c r="A11" s="2">
        <v>25527453</v>
      </c>
      <c r="B11" s="2">
        <v>10</v>
      </c>
      <c r="C11" s="2">
        <v>25527453</v>
      </c>
      <c r="D11" s="2">
        <v>10</v>
      </c>
      <c r="E11" s="3" t="s">
        <v>1433</v>
      </c>
      <c r="F11" s="2" t="s">
        <v>3728</v>
      </c>
      <c r="G11" s="3" t="s">
        <v>1434</v>
      </c>
      <c r="H11" s="2" t="s">
        <v>4138</v>
      </c>
    </row>
    <row r="12" spans="1:17" ht="45">
      <c r="A12" s="2">
        <v>25531443</v>
      </c>
      <c r="B12" s="2">
        <v>1</v>
      </c>
      <c r="C12" s="2">
        <v>25531443</v>
      </c>
      <c r="D12" s="2">
        <v>1</v>
      </c>
      <c r="E12" s="3" t="s">
        <v>1435</v>
      </c>
      <c r="F12" s="2" t="s">
        <v>3859</v>
      </c>
    </row>
    <row r="13" spans="1:17" ht="90">
      <c r="A13" s="2">
        <v>25531443</v>
      </c>
      <c r="B13" s="2">
        <v>2</v>
      </c>
      <c r="C13" s="2">
        <v>25531443</v>
      </c>
      <c r="D13" s="2">
        <v>2</v>
      </c>
      <c r="E13" s="3" t="s">
        <v>1436</v>
      </c>
      <c r="F13" s="2" t="s">
        <v>3729</v>
      </c>
    </row>
    <row r="14" spans="1:17" ht="120">
      <c r="A14" s="2">
        <v>25531443</v>
      </c>
      <c r="B14" s="2">
        <v>3</v>
      </c>
      <c r="C14" s="2">
        <v>25531443</v>
      </c>
      <c r="D14" s="2">
        <v>3</v>
      </c>
      <c r="E14" s="3" t="s">
        <v>1437</v>
      </c>
      <c r="F14" s="2" t="s">
        <v>3547</v>
      </c>
    </row>
    <row r="15" spans="1:17" ht="120">
      <c r="A15" s="2">
        <v>25531443</v>
      </c>
      <c r="B15" s="2">
        <v>4</v>
      </c>
      <c r="C15" s="2">
        <v>25531443</v>
      </c>
      <c r="D15" s="2">
        <v>4</v>
      </c>
      <c r="E15" s="3" t="s">
        <v>1438</v>
      </c>
      <c r="F15" s="2" t="s">
        <v>3674</v>
      </c>
    </row>
    <row r="16" spans="1:17" ht="75">
      <c r="A16" s="2">
        <v>25531443</v>
      </c>
      <c r="B16" s="2">
        <v>5</v>
      </c>
      <c r="C16" s="2">
        <v>25531443</v>
      </c>
      <c r="D16" s="2">
        <v>5</v>
      </c>
      <c r="E16" s="3" t="s">
        <v>1439</v>
      </c>
      <c r="F16" s="2" t="s">
        <v>3730</v>
      </c>
    </row>
    <row r="17" spans="1:8" ht="75">
      <c r="A17" s="2">
        <v>25531443</v>
      </c>
      <c r="B17" s="2">
        <v>6</v>
      </c>
      <c r="C17" s="2">
        <v>25531443</v>
      </c>
      <c r="D17" s="2">
        <v>6</v>
      </c>
      <c r="E17" s="3" t="s">
        <v>1440</v>
      </c>
      <c r="F17" s="2" t="s">
        <v>3728</v>
      </c>
    </row>
    <row r="18" spans="1:8" ht="75">
      <c r="A18" s="2">
        <v>25531443</v>
      </c>
      <c r="B18" s="2">
        <v>7</v>
      </c>
      <c r="C18" s="2">
        <v>25531443</v>
      </c>
      <c r="D18" s="2">
        <v>7</v>
      </c>
      <c r="E18" s="3" t="s">
        <v>1441</v>
      </c>
      <c r="F18" s="2" t="s">
        <v>3859</v>
      </c>
    </row>
    <row r="19" spans="1:8" ht="90">
      <c r="A19" s="2">
        <v>25531443</v>
      </c>
      <c r="B19" s="2">
        <v>8</v>
      </c>
      <c r="C19" s="2">
        <v>25531443</v>
      </c>
      <c r="D19" s="2">
        <v>8</v>
      </c>
      <c r="E19" s="3" t="s">
        <v>1442</v>
      </c>
      <c r="F19" s="2" t="s">
        <v>3369</v>
      </c>
    </row>
    <row r="20" spans="1:8" ht="90">
      <c r="A20" s="2">
        <v>25542535</v>
      </c>
      <c r="B20" s="2">
        <v>1</v>
      </c>
      <c r="C20" s="2">
        <v>25542535</v>
      </c>
      <c r="D20" s="2">
        <v>1</v>
      </c>
      <c r="E20" s="3" t="s">
        <v>1443</v>
      </c>
      <c r="F20" s="2" t="s">
        <v>3369</v>
      </c>
    </row>
    <row r="21" spans="1:8" ht="210">
      <c r="A21" s="2">
        <v>25542535</v>
      </c>
      <c r="B21" s="2">
        <v>2</v>
      </c>
      <c r="C21" s="2">
        <v>25542535</v>
      </c>
      <c r="D21" s="2">
        <v>2</v>
      </c>
      <c r="E21" s="3" t="s">
        <v>1444</v>
      </c>
      <c r="F21" s="2" t="s">
        <v>3731</v>
      </c>
    </row>
    <row r="22" spans="1:8" ht="180">
      <c r="A22" s="2">
        <v>25542535</v>
      </c>
      <c r="B22" s="2">
        <v>3</v>
      </c>
      <c r="C22" s="2">
        <v>25542535</v>
      </c>
      <c r="D22" s="2">
        <v>3</v>
      </c>
      <c r="E22" s="3" t="s">
        <v>1445</v>
      </c>
      <c r="F22" s="2" t="s">
        <v>3769</v>
      </c>
    </row>
    <row r="23" spans="1:8" ht="60">
      <c r="A23" s="2">
        <v>25542535</v>
      </c>
      <c r="B23" s="2">
        <v>4</v>
      </c>
      <c r="C23" s="2">
        <v>25542535</v>
      </c>
      <c r="D23" s="2">
        <v>4</v>
      </c>
      <c r="E23" s="3" t="s">
        <v>1446</v>
      </c>
      <c r="F23" s="2" t="s">
        <v>3369</v>
      </c>
      <c r="G23" s="3" t="s">
        <v>1447</v>
      </c>
      <c r="H23" s="2" t="s">
        <v>3775</v>
      </c>
    </row>
    <row r="24" spans="1:8" ht="90">
      <c r="A24" s="2">
        <v>25542535</v>
      </c>
      <c r="B24" s="2">
        <v>5</v>
      </c>
      <c r="C24" s="2">
        <v>25542535</v>
      </c>
      <c r="D24" s="2">
        <v>5</v>
      </c>
      <c r="E24" s="3" t="s">
        <v>1448</v>
      </c>
      <c r="F24" s="2" t="s">
        <v>3669</v>
      </c>
    </row>
    <row r="25" spans="1:8" ht="75">
      <c r="A25" s="2">
        <v>25542535</v>
      </c>
      <c r="B25" s="2">
        <v>6</v>
      </c>
      <c r="C25" s="2">
        <v>25542535</v>
      </c>
      <c r="D25" s="2">
        <v>6</v>
      </c>
      <c r="E25" s="3" t="s">
        <v>1449</v>
      </c>
      <c r="F25" s="2" t="s">
        <v>4109</v>
      </c>
    </row>
    <row r="26" spans="1:8" ht="105">
      <c r="A26" s="2">
        <v>25542535</v>
      </c>
      <c r="B26" s="2">
        <v>7</v>
      </c>
      <c r="C26" s="2">
        <v>25542535</v>
      </c>
      <c r="D26" s="2">
        <v>7</v>
      </c>
      <c r="E26" s="3" t="s">
        <v>1450</v>
      </c>
      <c r="F26" s="2" t="s">
        <v>4110</v>
      </c>
    </row>
    <row r="27" spans="1:8" ht="90">
      <c r="A27" s="2">
        <v>25542535</v>
      </c>
      <c r="B27" s="2">
        <v>8</v>
      </c>
      <c r="C27" s="2">
        <v>25542535</v>
      </c>
      <c r="D27" s="2">
        <v>8</v>
      </c>
      <c r="E27" s="3" t="s">
        <v>1451</v>
      </c>
      <c r="F27" s="2" t="s">
        <v>3732</v>
      </c>
    </row>
    <row r="28" spans="1:8" ht="75">
      <c r="A28" s="2">
        <v>25550533</v>
      </c>
      <c r="B28" s="2">
        <v>1</v>
      </c>
      <c r="C28" s="2">
        <v>25550533</v>
      </c>
      <c r="D28" s="2">
        <v>1</v>
      </c>
      <c r="E28" s="3" t="s">
        <v>1452</v>
      </c>
      <c r="F28" s="2" t="s">
        <v>3832</v>
      </c>
    </row>
    <row r="29" spans="1:8" ht="90">
      <c r="A29" s="2">
        <v>25550533</v>
      </c>
      <c r="B29" s="2">
        <v>2</v>
      </c>
      <c r="C29" s="2">
        <v>25550533</v>
      </c>
      <c r="D29" s="2">
        <v>2</v>
      </c>
      <c r="E29" s="9" t="s">
        <v>1453</v>
      </c>
      <c r="F29" s="2" t="s">
        <v>3733</v>
      </c>
    </row>
    <row r="30" spans="1:8" ht="60">
      <c r="A30" s="2">
        <v>25550533</v>
      </c>
      <c r="B30" s="2">
        <v>3</v>
      </c>
      <c r="C30" s="2">
        <v>25550533</v>
      </c>
      <c r="D30" s="2">
        <v>3</v>
      </c>
      <c r="E30" s="3" t="s">
        <v>1454</v>
      </c>
      <c r="F30" s="2" t="s">
        <v>3727</v>
      </c>
    </row>
    <row r="31" spans="1:8" ht="45">
      <c r="A31" s="2">
        <v>25550533</v>
      </c>
      <c r="B31" s="2">
        <v>4</v>
      </c>
      <c r="C31" s="2">
        <v>25550533</v>
      </c>
      <c r="D31" s="2">
        <v>4</v>
      </c>
      <c r="E31" s="9" t="s">
        <v>1455</v>
      </c>
      <c r="F31" s="2" t="s">
        <v>3734</v>
      </c>
      <c r="G31" s="3" t="s">
        <v>1456</v>
      </c>
      <c r="H31" s="2" t="s">
        <v>3776</v>
      </c>
    </row>
    <row r="32" spans="1:8" ht="90">
      <c r="A32" s="2">
        <v>25550533</v>
      </c>
      <c r="B32" s="2">
        <v>5</v>
      </c>
      <c r="C32" s="2">
        <v>25550533</v>
      </c>
      <c r="D32" s="2">
        <v>5</v>
      </c>
      <c r="E32" s="3" t="s">
        <v>1457</v>
      </c>
      <c r="F32" s="2" t="s">
        <v>3833</v>
      </c>
    </row>
    <row r="33" spans="1:11" ht="105">
      <c r="A33" s="2">
        <v>25550533</v>
      </c>
      <c r="B33" s="2">
        <v>6</v>
      </c>
      <c r="C33" s="2">
        <v>25550533</v>
      </c>
      <c r="D33" s="2">
        <v>6</v>
      </c>
      <c r="E33" s="3" t="s">
        <v>1459</v>
      </c>
      <c r="F33" s="2" t="s">
        <v>3735</v>
      </c>
      <c r="H33" s="3"/>
    </row>
    <row r="34" spans="1:11" s="6" customFormat="1" ht="45">
      <c r="A34" s="2">
        <v>25550533</v>
      </c>
      <c r="B34" s="6">
        <v>7</v>
      </c>
      <c r="C34" s="2">
        <v>25550533</v>
      </c>
      <c r="D34" s="6">
        <v>7</v>
      </c>
      <c r="E34" s="7" t="s">
        <v>1461</v>
      </c>
      <c r="F34" s="6">
        <v>11</v>
      </c>
      <c r="G34" s="7"/>
      <c r="I34" s="7"/>
      <c r="K34" s="8"/>
    </row>
    <row r="35" spans="1:11" s="6" customFormat="1" ht="45">
      <c r="A35" s="6">
        <v>25550533</v>
      </c>
      <c r="B35" s="6">
        <v>8</v>
      </c>
      <c r="C35" s="6">
        <v>25550533</v>
      </c>
      <c r="D35" s="6">
        <v>8</v>
      </c>
      <c r="E35" s="7" t="s">
        <v>1462</v>
      </c>
      <c r="F35" s="6" t="s">
        <v>3834</v>
      </c>
      <c r="G35" s="7"/>
      <c r="I35" s="7"/>
      <c r="K35" s="8"/>
    </row>
    <row r="36" spans="1:11" ht="75">
      <c r="A36" s="2">
        <v>25550533</v>
      </c>
      <c r="B36" s="2">
        <v>9</v>
      </c>
      <c r="C36" s="2">
        <v>25550533</v>
      </c>
      <c r="D36" s="2">
        <v>9</v>
      </c>
      <c r="E36" s="3" t="s">
        <v>1463</v>
      </c>
      <c r="F36" s="2" t="s">
        <v>3835</v>
      </c>
    </row>
    <row r="37" spans="1:11" ht="60">
      <c r="A37" s="2">
        <v>25550533</v>
      </c>
      <c r="B37" s="2">
        <v>10</v>
      </c>
      <c r="C37" s="2">
        <v>25550533</v>
      </c>
      <c r="D37" s="2">
        <v>10</v>
      </c>
      <c r="E37" s="3" t="s">
        <v>1464</v>
      </c>
      <c r="F37" s="2" t="s">
        <v>3680</v>
      </c>
    </row>
    <row r="38" spans="1:11" ht="90">
      <c r="A38" s="2">
        <v>25550533</v>
      </c>
      <c r="B38" s="2">
        <v>11</v>
      </c>
      <c r="C38" s="2">
        <v>25550533</v>
      </c>
      <c r="D38" s="2">
        <v>11</v>
      </c>
      <c r="E38" s="3" t="s">
        <v>1465</v>
      </c>
      <c r="F38" s="2" t="s">
        <v>3623</v>
      </c>
    </row>
    <row r="39" spans="1:11" ht="45">
      <c r="A39" s="2">
        <v>25550533</v>
      </c>
      <c r="B39" s="2">
        <v>12</v>
      </c>
      <c r="C39" s="2">
        <v>25550533</v>
      </c>
      <c r="D39" s="2">
        <v>12</v>
      </c>
      <c r="E39" s="3" t="s">
        <v>1466</v>
      </c>
      <c r="F39" s="2" t="s">
        <v>3736</v>
      </c>
    </row>
    <row r="40" spans="1:11" ht="75">
      <c r="A40" s="2">
        <v>25550533</v>
      </c>
      <c r="B40" s="2">
        <v>13</v>
      </c>
      <c r="C40" s="2">
        <v>25550533</v>
      </c>
      <c r="D40" s="2">
        <v>13</v>
      </c>
      <c r="E40" s="3" t="s">
        <v>1467</v>
      </c>
      <c r="F40" s="2" t="s">
        <v>4111</v>
      </c>
    </row>
    <row r="41" spans="1:11" ht="75">
      <c r="A41" s="2">
        <v>25550553</v>
      </c>
      <c r="B41" s="2">
        <v>1</v>
      </c>
      <c r="C41" s="2">
        <v>25550553</v>
      </c>
      <c r="D41" s="2">
        <v>1</v>
      </c>
      <c r="E41" s="3" t="s">
        <v>1468</v>
      </c>
      <c r="F41" s="2" t="s">
        <v>3667</v>
      </c>
    </row>
    <row r="42" spans="1:11" ht="120">
      <c r="A42" s="2">
        <v>25550553</v>
      </c>
      <c r="B42" s="2">
        <v>2</v>
      </c>
      <c r="C42" s="2">
        <v>25550553</v>
      </c>
      <c r="D42" s="2">
        <v>2</v>
      </c>
      <c r="E42" s="3" t="s">
        <v>1469</v>
      </c>
      <c r="F42" s="2" t="s">
        <v>3833</v>
      </c>
    </row>
    <row r="43" spans="1:11" ht="165">
      <c r="A43" s="2">
        <v>25550553</v>
      </c>
      <c r="B43" s="2">
        <v>3</v>
      </c>
      <c r="C43" s="2">
        <v>25550553</v>
      </c>
      <c r="D43" s="2">
        <v>3</v>
      </c>
      <c r="E43" s="3" t="s">
        <v>1470</v>
      </c>
      <c r="F43" s="2" t="s">
        <v>3735</v>
      </c>
    </row>
    <row r="44" spans="1:11" ht="60">
      <c r="A44" s="2">
        <v>25550553</v>
      </c>
      <c r="B44" s="2">
        <v>4</v>
      </c>
      <c r="C44" s="2">
        <v>25550553</v>
      </c>
      <c r="D44" s="2">
        <v>4</v>
      </c>
      <c r="E44" s="3" t="s">
        <v>1471</v>
      </c>
      <c r="F44" s="2" t="s">
        <v>3680</v>
      </c>
      <c r="G44" s="3" t="s">
        <v>1472</v>
      </c>
      <c r="H44" s="2" t="s">
        <v>4139</v>
      </c>
    </row>
    <row r="45" spans="1:11" ht="75">
      <c r="A45" s="2">
        <v>25550553</v>
      </c>
      <c r="B45" s="2">
        <v>5</v>
      </c>
      <c r="C45" s="2">
        <v>25550553</v>
      </c>
      <c r="D45" s="2">
        <v>5</v>
      </c>
      <c r="E45" s="3" t="s">
        <v>1473</v>
      </c>
      <c r="F45" s="2" t="s">
        <v>3657</v>
      </c>
    </row>
    <row r="46" spans="1:11" ht="45">
      <c r="A46" s="2">
        <v>25550553</v>
      </c>
      <c r="B46" s="2">
        <v>6</v>
      </c>
      <c r="C46" s="2">
        <v>25550553</v>
      </c>
      <c r="D46" s="2">
        <v>6</v>
      </c>
      <c r="E46" s="3" t="s">
        <v>1474</v>
      </c>
      <c r="F46" s="2" t="s">
        <v>3680</v>
      </c>
    </row>
    <row r="47" spans="1:11" ht="60">
      <c r="A47" s="2">
        <v>25550553</v>
      </c>
      <c r="B47" s="2">
        <v>7</v>
      </c>
      <c r="C47" s="2">
        <v>25550553</v>
      </c>
      <c r="D47" s="2">
        <v>7</v>
      </c>
      <c r="E47" s="3" t="s">
        <v>1475</v>
      </c>
      <c r="F47" s="2" t="s">
        <v>3736</v>
      </c>
    </row>
    <row r="48" spans="1:11" ht="45">
      <c r="A48" s="2">
        <v>25556065</v>
      </c>
      <c r="B48" s="2">
        <v>1</v>
      </c>
      <c r="C48" s="2">
        <v>25556065</v>
      </c>
      <c r="D48" s="2">
        <v>1</v>
      </c>
      <c r="E48" s="3" t="s">
        <v>1476</v>
      </c>
      <c r="F48" s="2" t="s">
        <v>3417</v>
      </c>
    </row>
    <row r="49" spans="1:6" ht="60">
      <c r="A49" s="2">
        <v>25556065</v>
      </c>
      <c r="B49" s="2">
        <v>2</v>
      </c>
      <c r="C49" s="2">
        <v>25556065</v>
      </c>
      <c r="D49" s="2">
        <v>2</v>
      </c>
      <c r="E49" s="3" t="s">
        <v>1477</v>
      </c>
      <c r="F49" s="2" t="s">
        <v>3677</v>
      </c>
    </row>
    <row r="50" spans="1:6" ht="75">
      <c r="A50" s="2">
        <v>25556065</v>
      </c>
      <c r="B50" s="2">
        <v>3</v>
      </c>
      <c r="C50" s="2">
        <v>25556065</v>
      </c>
      <c r="D50" s="2">
        <v>3</v>
      </c>
      <c r="E50" s="3" t="s">
        <v>1478</v>
      </c>
      <c r="F50" s="2" t="s">
        <v>3835</v>
      </c>
    </row>
    <row r="51" spans="1:6" ht="75">
      <c r="A51" s="2">
        <v>25556065</v>
      </c>
      <c r="B51" s="2">
        <v>4</v>
      </c>
      <c r="C51" s="2">
        <v>25556065</v>
      </c>
      <c r="D51" s="2">
        <v>4</v>
      </c>
      <c r="E51" s="3" t="s">
        <v>1479</v>
      </c>
      <c r="F51" s="2" t="s">
        <v>3834</v>
      </c>
    </row>
    <row r="52" spans="1:6" ht="75">
      <c r="A52" s="2">
        <v>25556065</v>
      </c>
      <c r="B52" s="2">
        <v>5</v>
      </c>
      <c r="C52" s="2">
        <v>25556065</v>
      </c>
      <c r="D52" s="2">
        <v>5</v>
      </c>
      <c r="E52" s="3" t="s">
        <v>1480</v>
      </c>
      <c r="F52" s="2" t="s">
        <v>3481</v>
      </c>
    </row>
    <row r="53" spans="1:6" ht="105">
      <c r="A53" s="2">
        <v>25556065</v>
      </c>
      <c r="B53" s="2">
        <v>6</v>
      </c>
      <c r="C53" s="2">
        <v>25556065</v>
      </c>
      <c r="D53" s="2">
        <v>6</v>
      </c>
      <c r="E53" s="3" t="s">
        <v>1481</v>
      </c>
      <c r="F53" s="2" t="s">
        <v>3622</v>
      </c>
    </row>
    <row r="54" spans="1:6" ht="75">
      <c r="A54" s="2">
        <v>25556065</v>
      </c>
      <c r="B54" s="2">
        <v>7</v>
      </c>
      <c r="C54" s="2">
        <v>25556065</v>
      </c>
      <c r="D54" s="2">
        <v>7</v>
      </c>
      <c r="E54" s="3" t="s">
        <v>1482</v>
      </c>
      <c r="F54" s="2" t="s">
        <v>4112</v>
      </c>
    </row>
    <row r="55" spans="1:6" ht="90">
      <c r="A55" s="2">
        <v>25556065</v>
      </c>
      <c r="B55" s="2">
        <v>8</v>
      </c>
      <c r="C55" s="2">
        <v>25556065</v>
      </c>
      <c r="D55" s="2">
        <v>8</v>
      </c>
      <c r="E55" s="3" t="s">
        <v>1483</v>
      </c>
      <c r="F55" s="2" t="s">
        <v>3369</v>
      </c>
    </row>
    <row r="56" spans="1:6" ht="60">
      <c r="A56" s="2">
        <v>25600158</v>
      </c>
      <c r="B56" s="2">
        <v>1</v>
      </c>
      <c r="C56" s="2">
        <v>25600158</v>
      </c>
      <c r="D56" s="2">
        <v>1</v>
      </c>
      <c r="E56" s="3" t="s">
        <v>1484</v>
      </c>
      <c r="F56" s="2" t="s">
        <v>3887</v>
      </c>
    </row>
    <row r="57" spans="1:6" ht="45">
      <c r="A57" s="2">
        <v>25600158</v>
      </c>
      <c r="B57" s="2">
        <v>2</v>
      </c>
      <c r="C57" s="2">
        <v>25600158</v>
      </c>
      <c r="D57" s="2">
        <v>2</v>
      </c>
      <c r="E57" s="3" t="s">
        <v>1485</v>
      </c>
      <c r="F57" s="2" t="s">
        <v>3349</v>
      </c>
    </row>
    <row r="58" spans="1:6" ht="60">
      <c r="A58" s="2">
        <v>25600158</v>
      </c>
      <c r="B58" s="2">
        <v>3</v>
      </c>
      <c r="C58" s="2">
        <v>25600158</v>
      </c>
      <c r="D58" s="2">
        <v>3</v>
      </c>
      <c r="E58" s="3" t="s">
        <v>1486</v>
      </c>
      <c r="F58" s="2" t="s">
        <v>3737</v>
      </c>
    </row>
    <row r="59" spans="1:6" ht="90">
      <c r="A59" s="2">
        <v>25600158</v>
      </c>
      <c r="B59" s="2">
        <v>4</v>
      </c>
      <c r="C59" s="2">
        <v>25600158</v>
      </c>
      <c r="D59" s="2">
        <v>4</v>
      </c>
      <c r="E59" s="3" t="s">
        <v>1487</v>
      </c>
      <c r="F59" s="2" t="s">
        <v>3833</v>
      </c>
    </row>
    <row r="60" spans="1:6" ht="30">
      <c r="A60" s="2">
        <v>25600158</v>
      </c>
      <c r="B60" s="2">
        <v>5</v>
      </c>
      <c r="C60" s="2">
        <v>25600158</v>
      </c>
      <c r="D60" s="2">
        <v>5</v>
      </c>
      <c r="E60" s="3" t="s">
        <v>1488</v>
      </c>
      <c r="F60" s="2" t="s">
        <v>3857</v>
      </c>
    </row>
    <row r="61" spans="1:6" ht="60">
      <c r="A61" s="2">
        <v>25600158</v>
      </c>
      <c r="B61" s="2">
        <v>6</v>
      </c>
      <c r="C61" s="2">
        <v>25600158</v>
      </c>
      <c r="D61" s="2">
        <v>6</v>
      </c>
      <c r="E61" s="3" t="s">
        <v>1489</v>
      </c>
      <c r="F61" s="2" t="s">
        <v>3680</v>
      </c>
    </row>
    <row r="62" spans="1:6" ht="30">
      <c r="A62" s="2">
        <v>25600158</v>
      </c>
      <c r="B62" s="2">
        <v>7</v>
      </c>
      <c r="C62" s="2">
        <v>25600158</v>
      </c>
      <c r="D62" s="2">
        <v>7</v>
      </c>
      <c r="E62" s="3" t="s">
        <v>1490</v>
      </c>
      <c r="F62" s="2" t="s">
        <v>4113</v>
      </c>
    </row>
    <row r="63" spans="1:6" ht="45">
      <c r="A63" s="2">
        <v>25600158</v>
      </c>
      <c r="B63" s="2">
        <v>8</v>
      </c>
      <c r="C63" s="2">
        <v>25600158</v>
      </c>
      <c r="D63" s="2">
        <v>8</v>
      </c>
      <c r="E63" s="3" t="s">
        <v>1491</v>
      </c>
      <c r="F63" s="2" t="s">
        <v>3657</v>
      </c>
    </row>
    <row r="64" spans="1:6" ht="45">
      <c r="A64" s="2">
        <v>25600158</v>
      </c>
      <c r="B64" s="2">
        <v>9</v>
      </c>
      <c r="C64" s="2">
        <v>25600158</v>
      </c>
      <c r="D64" s="2">
        <v>9</v>
      </c>
      <c r="E64" s="3" t="s">
        <v>1492</v>
      </c>
      <c r="F64" s="2" t="s">
        <v>3840</v>
      </c>
    </row>
    <row r="65" spans="1:8" ht="45">
      <c r="A65" s="2">
        <v>25600158</v>
      </c>
      <c r="B65" s="2">
        <v>10</v>
      </c>
      <c r="C65" s="2">
        <v>25600158</v>
      </c>
      <c r="D65" s="2">
        <v>10</v>
      </c>
      <c r="E65" s="3" t="s">
        <v>1493</v>
      </c>
      <c r="F65" s="2" t="s">
        <v>3498</v>
      </c>
      <c r="G65" s="3" t="s">
        <v>1494</v>
      </c>
      <c r="H65" s="2" t="s">
        <v>4140</v>
      </c>
    </row>
    <row r="66" spans="1:8" ht="60">
      <c r="A66" s="2">
        <v>25600158</v>
      </c>
      <c r="B66" s="2">
        <v>11</v>
      </c>
      <c r="C66" s="2">
        <v>25600158</v>
      </c>
      <c r="D66" s="2">
        <v>11</v>
      </c>
      <c r="E66" s="3" t="s">
        <v>1495</v>
      </c>
      <c r="F66" s="2" t="s">
        <v>3577</v>
      </c>
    </row>
    <row r="67" spans="1:8" ht="75">
      <c r="A67" s="2">
        <v>25600158</v>
      </c>
      <c r="B67" s="2">
        <v>12</v>
      </c>
      <c r="C67" s="2">
        <v>25600158</v>
      </c>
      <c r="D67" s="2">
        <v>12</v>
      </c>
      <c r="E67" s="3" t="s">
        <v>1496</v>
      </c>
      <c r="F67" s="2" t="s">
        <v>3784</v>
      </c>
    </row>
    <row r="68" spans="1:8" ht="60">
      <c r="A68" s="2">
        <v>25611812</v>
      </c>
      <c r="B68" s="2">
        <v>1</v>
      </c>
      <c r="C68" s="2">
        <v>25611812</v>
      </c>
      <c r="D68" s="2">
        <v>1</v>
      </c>
      <c r="E68" s="3" t="s">
        <v>1497</v>
      </c>
      <c r="F68" s="2" t="s">
        <v>3369</v>
      </c>
    </row>
    <row r="69" spans="1:8" ht="120">
      <c r="A69" s="2">
        <v>25611812</v>
      </c>
      <c r="B69" s="2">
        <v>2</v>
      </c>
      <c r="C69" s="2">
        <v>25611812</v>
      </c>
      <c r="D69" s="2">
        <v>2</v>
      </c>
      <c r="E69" s="3" t="s">
        <v>1498</v>
      </c>
      <c r="F69" s="2" t="s">
        <v>3342</v>
      </c>
    </row>
    <row r="70" spans="1:8" ht="60">
      <c r="A70" s="2">
        <v>25611812</v>
      </c>
      <c r="B70" s="2">
        <v>3</v>
      </c>
      <c r="C70" s="2">
        <v>25611812</v>
      </c>
      <c r="D70" s="2">
        <v>3</v>
      </c>
      <c r="E70" s="3" t="s">
        <v>1499</v>
      </c>
      <c r="F70" s="2" t="s">
        <v>3440</v>
      </c>
    </row>
    <row r="71" spans="1:8" ht="60">
      <c r="A71" s="2">
        <v>25611812</v>
      </c>
      <c r="B71" s="2">
        <v>4</v>
      </c>
      <c r="C71" s="2">
        <v>25611812</v>
      </c>
      <c r="D71" s="2">
        <v>4</v>
      </c>
      <c r="E71" s="3" t="s">
        <v>1500</v>
      </c>
      <c r="F71" s="2" t="s">
        <v>3837</v>
      </c>
    </row>
    <row r="72" spans="1:8" ht="105">
      <c r="A72" s="2">
        <v>25611812</v>
      </c>
      <c r="B72" s="2">
        <v>5</v>
      </c>
      <c r="C72" s="2">
        <v>25611812</v>
      </c>
      <c r="D72" s="2">
        <v>5</v>
      </c>
      <c r="E72" s="9" t="s">
        <v>1501</v>
      </c>
      <c r="F72" s="2" t="s">
        <v>3843</v>
      </c>
    </row>
    <row r="73" spans="1:8" ht="30">
      <c r="A73" s="2">
        <v>25611812</v>
      </c>
      <c r="B73" s="2">
        <v>6</v>
      </c>
      <c r="C73" s="2">
        <v>25611812</v>
      </c>
      <c r="D73" s="2">
        <v>6</v>
      </c>
      <c r="E73" s="3" t="s">
        <v>1502</v>
      </c>
      <c r="F73" s="2" t="s">
        <v>3835</v>
      </c>
    </row>
    <row r="74" spans="1:8" ht="60">
      <c r="A74" s="2">
        <v>25611812</v>
      </c>
      <c r="B74" s="2">
        <v>7</v>
      </c>
      <c r="C74" s="2">
        <v>25611812</v>
      </c>
      <c r="D74" s="2">
        <v>7</v>
      </c>
      <c r="E74" s="3" t="s">
        <v>1503</v>
      </c>
      <c r="F74" s="2" t="s">
        <v>3871</v>
      </c>
    </row>
    <row r="75" spans="1:8" ht="60">
      <c r="A75" s="2">
        <v>25611812</v>
      </c>
      <c r="B75" s="2">
        <v>8</v>
      </c>
      <c r="C75" s="2">
        <v>25611812</v>
      </c>
      <c r="D75" s="2">
        <v>8</v>
      </c>
      <c r="E75" s="3" t="s">
        <v>1504</v>
      </c>
      <c r="F75" s="2" t="s">
        <v>3478</v>
      </c>
    </row>
    <row r="76" spans="1:8" ht="45">
      <c r="A76" s="2">
        <v>25611812</v>
      </c>
      <c r="B76" s="2">
        <v>9</v>
      </c>
      <c r="C76" s="2">
        <v>25611812</v>
      </c>
      <c r="D76" s="2">
        <v>9</v>
      </c>
      <c r="E76" s="3" t="s">
        <v>1505</v>
      </c>
      <c r="F76" s="2" t="s">
        <v>3441</v>
      </c>
    </row>
    <row r="77" spans="1:8" ht="75">
      <c r="A77" s="2">
        <v>25611812</v>
      </c>
      <c r="B77" s="2">
        <v>10</v>
      </c>
      <c r="C77" s="2">
        <v>25611812</v>
      </c>
      <c r="D77" s="2">
        <v>10</v>
      </c>
      <c r="E77" s="3" t="s">
        <v>1506</v>
      </c>
      <c r="F77" s="2" t="s">
        <v>3657</v>
      </c>
    </row>
    <row r="78" spans="1:8" ht="45">
      <c r="A78" s="2">
        <v>25611812</v>
      </c>
      <c r="B78" s="2">
        <v>11</v>
      </c>
      <c r="C78" s="2">
        <v>25611812</v>
      </c>
      <c r="D78" s="2">
        <v>11</v>
      </c>
      <c r="E78" s="3" t="s">
        <v>1507</v>
      </c>
      <c r="F78" s="2" t="s">
        <v>3417</v>
      </c>
    </row>
    <row r="79" spans="1:8" ht="75">
      <c r="A79" s="2">
        <v>25611812</v>
      </c>
      <c r="B79" s="2">
        <v>12</v>
      </c>
      <c r="C79" s="2">
        <v>25611812</v>
      </c>
      <c r="D79" s="2">
        <v>12</v>
      </c>
      <c r="E79" s="3" t="s">
        <v>1508</v>
      </c>
      <c r="F79" s="2" t="s">
        <v>3380</v>
      </c>
    </row>
    <row r="80" spans="1:8" ht="90">
      <c r="A80" s="2">
        <v>25619640</v>
      </c>
      <c r="B80" s="2">
        <v>1</v>
      </c>
      <c r="C80" s="2">
        <v>25619640</v>
      </c>
      <c r="D80" s="2">
        <v>1</v>
      </c>
      <c r="E80" s="3" t="s">
        <v>1509</v>
      </c>
      <c r="F80" s="2" t="s">
        <v>3667</v>
      </c>
    </row>
    <row r="81" spans="1:8" ht="90">
      <c r="A81" s="2">
        <v>25619640</v>
      </c>
      <c r="B81" s="2">
        <v>2</v>
      </c>
      <c r="C81" s="2">
        <v>25619640</v>
      </c>
      <c r="D81" s="2">
        <v>2</v>
      </c>
      <c r="E81" s="3" t="s">
        <v>1510</v>
      </c>
      <c r="F81" s="2" t="s">
        <v>3547</v>
      </c>
    </row>
    <row r="82" spans="1:8" ht="75">
      <c r="A82" s="2">
        <v>25619640</v>
      </c>
      <c r="B82" s="2">
        <v>3</v>
      </c>
      <c r="C82" s="2">
        <v>25619640</v>
      </c>
      <c r="D82" s="2">
        <v>3</v>
      </c>
      <c r="E82" s="3" t="s">
        <v>1511</v>
      </c>
      <c r="F82" s="2" t="s">
        <v>3837</v>
      </c>
    </row>
    <row r="83" spans="1:8" ht="90">
      <c r="A83" s="2">
        <v>25619640</v>
      </c>
      <c r="B83" s="2">
        <v>4</v>
      </c>
      <c r="C83" s="2">
        <v>25619640</v>
      </c>
      <c r="D83" s="2">
        <v>4</v>
      </c>
      <c r="E83" s="3" t="s">
        <v>1512</v>
      </c>
      <c r="F83" s="2" t="s">
        <v>3847</v>
      </c>
      <c r="G83" s="3" t="s">
        <v>1513</v>
      </c>
      <c r="H83" s="2" t="s">
        <v>4141</v>
      </c>
    </row>
    <row r="84" spans="1:8" ht="75">
      <c r="A84" s="2">
        <v>25619640</v>
      </c>
      <c r="B84" s="2">
        <v>5</v>
      </c>
      <c r="C84" s="2">
        <v>25619640</v>
      </c>
      <c r="D84" s="2">
        <v>5</v>
      </c>
      <c r="E84" s="3" t="s">
        <v>1514</v>
      </c>
      <c r="F84" s="2" t="s">
        <v>3480</v>
      </c>
    </row>
    <row r="85" spans="1:8" ht="60">
      <c r="A85" s="2">
        <v>25619640</v>
      </c>
      <c r="B85" s="2">
        <v>6</v>
      </c>
      <c r="C85" s="2">
        <v>25619640</v>
      </c>
      <c r="D85" s="2">
        <v>6</v>
      </c>
      <c r="E85" s="3" t="s">
        <v>1515</v>
      </c>
      <c r="F85" s="2" t="s">
        <v>4108</v>
      </c>
      <c r="G85" s="3" t="s">
        <v>1516</v>
      </c>
      <c r="H85" s="2" t="s">
        <v>4142</v>
      </c>
    </row>
    <row r="86" spans="1:8" ht="45">
      <c r="A86" s="2">
        <v>25619640</v>
      </c>
      <c r="B86" s="2">
        <v>7</v>
      </c>
      <c r="C86" s="2">
        <v>25619640</v>
      </c>
      <c r="D86" s="2">
        <v>7</v>
      </c>
      <c r="E86" s="3" t="s">
        <v>1517</v>
      </c>
      <c r="F86" s="2" t="s">
        <v>3657</v>
      </c>
    </row>
    <row r="87" spans="1:8" ht="90">
      <c r="A87" s="2">
        <v>25619640</v>
      </c>
      <c r="B87" s="2">
        <v>8</v>
      </c>
      <c r="C87" s="2">
        <v>25619640</v>
      </c>
      <c r="D87" s="2">
        <v>8</v>
      </c>
      <c r="E87" s="3" t="s">
        <v>1518</v>
      </c>
      <c r="F87" s="2" t="s">
        <v>4114</v>
      </c>
    </row>
    <row r="88" spans="1:8" ht="75">
      <c r="A88" s="2">
        <v>25619640</v>
      </c>
      <c r="B88" s="2">
        <v>9</v>
      </c>
      <c r="C88" s="2">
        <v>25619640</v>
      </c>
      <c r="D88" s="2">
        <v>9</v>
      </c>
      <c r="E88" s="3" t="s">
        <v>1519</v>
      </c>
      <c r="F88" s="2" t="s">
        <v>3854</v>
      </c>
    </row>
    <row r="89" spans="1:8" ht="105">
      <c r="A89" s="2">
        <v>25619640</v>
      </c>
      <c r="B89" s="2">
        <v>10</v>
      </c>
      <c r="C89" s="2">
        <v>25619640</v>
      </c>
      <c r="D89" s="2">
        <v>10</v>
      </c>
      <c r="E89" s="3" t="s">
        <v>1520</v>
      </c>
      <c r="F89" s="2" t="s">
        <v>3833</v>
      </c>
    </row>
    <row r="90" spans="1:8" ht="45">
      <c r="A90" s="2">
        <v>25666966</v>
      </c>
      <c r="B90" s="2">
        <v>1</v>
      </c>
      <c r="C90" s="2">
        <v>25666966</v>
      </c>
      <c r="D90" s="2">
        <v>1</v>
      </c>
      <c r="E90" s="3" t="s">
        <v>1521</v>
      </c>
      <c r="F90" s="2" t="s">
        <v>3850</v>
      </c>
    </row>
    <row r="91" spans="1:8" ht="75">
      <c r="A91" s="2">
        <v>25666966</v>
      </c>
      <c r="B91" s="2">
        <v>2</v>
      </c>
      <c r="C91" s="2">
        <v>25666966</v>
      </c>
      <c r="D91" s="2">
        <v>2</v>
      </c>
      <c r="E91" s="3" t="s">
        <v>1522</v>
      </c>
      <c r="F91" s="2" t="s">
        <v>3674</v>
      </c>
    </row>
    <row r="92" spans="1:8" ht="60">
      <c r="A92" s="2">
        <v>25666966</v>
      </c>
      <c r="B92" s="2">
        <v>3</v>
      </c>
      <c r="C92" s="2">
        <v>25666966</v>
      </c>
      <c r="D92" s="2">
        <v>3</v>
      </c>
      <c r="E92" s="3" t="s">
        <v>1523</v>
      </c>
      <c r="F92" s="2" t="s">
        <v>3353</v>
      </c>
    </row>
    <row r="93" spans="1:8" ht="45">
      <c r="A93" s="2">
        <v>25666966</v>
      </c>
      <c r="B93" s="2">
        <v>4</v>
      </c>
      <c r="C93" s="2">
        <v>25666966</v>
      </c>
      <c r="D93" s="2">
        <v>4</v>
      </c>
      <c r="E93" s="3" t="s">
        <v>1524</v>
      </c>
      <c r="F93" s="2" t="s">
        <v>3342</v>
      </c>
    </row>
    <row r="94" spans="1:8" ht="45">
      <c r="A94" s="2">
        <v>25666966</v>
      </c>
      <c r="B94" s="2">
        <v>5</v>
      </c>
      <c r="C94" s="2">
        <v>25666966</v>
      </c>
      <c r="D94" s="2">
        <v>5</v>
      </c>
      <c r="E94" s="3" t="s">
        <v>1525</v>
      </c>
      <c r="F94" s="2" t="s">
        <v>3738</v>
      </c>
    </row>
    <row r="95" spans="1:8" ht="30">
      <c r="A95" s="2">
        <v>25666966</v>
      </c>
      <c r="B95" s="2">
        <v>6</v>
      </c>
      <c r="C95" s="2">
        <v>25666966</v>
      </c>
      <c r="D95" s="2">
        <v>6</v>
      </c>
      <c r="E95" s="3" t="s">
        <v>1526</v>
      </c>
      <c r="F95" s="2" t="s">
        <v>3373</v>
      </c>
    </row>
    <row r="96" spans="1:8" ht="60">
      <c r="A96" s="2">
        <v>25666966</v>
      </c>
      <c r="B96" s="2">
        <v>7</v>
      </c>
      <c r="C96" s="2">
        <v>25666966</v>
      </c>
      <c r="D96" s="2">
        <v>7</v>
      </c>
      <c r="E96" s="3" t="s">
        <v>1527</v>
      </c>
      <c r="F96" s="2" t="s">
        <v>3739</v>
      </c>
    </row>
    <row r="97" spans="1:11" ht="105">
      <c r="A97" s="2">
        <v>25666966</v>
      </c>
      <c r="B97" s="2">
        <v>8</v>
      </c>
      <c r="C97" s="2">
        <v>25666966</v>
      </c>
      <c r="D97" s="2">
        <v>8</v>
      </c>
      <c r="E97" s="3" t="s">
        <v>1528</v>
      </c>
      <c r="F97" s="2" t="s">
        <v>3740</v>
      </c>
    </row>
    <row r="98" spans="1:11" ht="60">
      <c r="A98" s="2">
        <v>25666966</v>
      </c>
      <c r="B98" s="2">
        <v>9</v>
      </c>
      <c r="C98" s="2">
        <v>25666966</v>
      </c>
      <c r="D98" s="2">
        <v>9</v>
      </c>
      <c r="E98" s="3" t="s">
        <v>1529</v>
      </c>
      <c r="F98" s="2" t="s">
        <v>3834</v>
      </c>
    </row>
    <row r="99" spans="1:11" ht="90">
      <c r="A99" s="2">
        <v>25666966</v>
      </c>
      <c r="B99" s="2">
        <v>10</v>
      </c>
      <c r="C99" s="2">
        <v>25666966</v>
      </c>
      <c r="D99" s="2">
        <v>10</v>
      </c>
      <c r="E99" s="3" t="s">
        <v>1530</v>
      </c>
      <c r="F99" s="2" t="s">
        <v>3730</v>
      </c>
    </row>
    <row r="100" spans="1:11" ht="90">
      <c r="A100" s="2">
        <v>25666966</v>
      </c>
      <c r="B100" s="2">
        <v>11</v>
      </c>
      <c r="C100" s="2">
        <v>25666966</v>
      </c>
      <c r="D100" s="2">
        <v>11</v>
      </c>
      <c r="E100" s="3" t="s">
        <v>1531</v>
      </c>
      <c r="F100" s="2" t="s">
        <v>4115</v>
      </c>
    </row>
    <row r="101" spans="1:11" ht="75">
      <c r="A101" s="11">
        <v>25666966</v>
      </c>
      <c r="B101" s="11">
        <v>12</v>
      </c>
      <c r="C101" s="2">
        <v>25666966</v>
      </c>
      <c r="D101" s="2">
        <v>12</v>
      </c>
      <c r="E101" s="3" t="s">
        <v>1532</v>
      </c>
      <c r="F101" s="2" t="s">
        <v>3741</v>
      </c>
    </row>
    <row r="102" spans="1:11" ht="30">
      <c r="A102" s="2">
        <v>25666966</v>
      </c>
      <c r="B102" s="2">
        <v>15</v>
      </c>
      <c r="C102" s="2">
        <v>25666966</v>
      </c>
      <c r="D102" s="2">
        <v>15</v>
      </c>
      <c r="E102" s="3" t="s">
        <v>1533</v>
      </c>
      <c r="F102" s="2" t="s">
        <v>3742</v>
      </c>
    </row>
    <row r="103" spans="1:11" ht="45">
      <c r="A103" s="2">
        <v>25667510</v>
      </c>
      <c r="B103" s="2">
        <v>1</v>
      </c>
      <c r="C103" s="2">
        <v>25667510</v>
      </c>
      <c r="D103" s="2">
        <v>1</v>
      </c>
      <c r="E103" s="3" t="s">
        <v>1534</v>
      </c>
      <c r="F103" s="2" t="s">
        <v>3671</v>
      </c>
    </row>
    <row r="104" spans="1:11" ht="30">
      <c r="A104" s="2">
        <v>25667510</v>
      </c>
      <c r="B104" s="2">
        <v>2</v>
      </c>
      <c r="C104" s="2">
        <v>25667510</v>
      </c>
      <c r="D104" s="2">
        <v>2</v>
      </c>
      <c r="E104" s="3" t="s">
        <v>1535</v>
      </c>
      <c r="F104" s="2" t="s">
        <v>3373</v>
      </c>
    </row>
    <row r="105" spans="1:11" s="6" customFormat="1" ht="45">
      <c r="A105" s="6">
        <v>25667510</v>
      </c>
      <c r="B105" s="6">
        <v>3</v>
      </c>
      <c r="C105" s="6">
        <v>25667510</v>
      </c>
      <c r="D105" s="6">
        <v>3</v>
      </c>
      <c r="E105" s="7" t="s">
        <v>1536</v>
      </c>
      <c r="F105" s="6">
        <v>11</v>
      </c>
      <c r="G105" s="7"/>
      <c r="I105" s="7"/>
      <c r="K105" s="8"/>
    </row>
    <row r="106" spans="1:11" s="6" customFormat="1" ht="45">
      <c r="A106" s="6">
        <v>25667510</v>
      </c>
      <c r="B106" s="6">
        <v>4</v>
      </c>
      <c r="C106" s="6">
        <v>25667510</v>
      </c>
      <c r="D106" s="6">
        <v>4</v>
      </c>
      <c r="E106" s="7" t="s">
        <v>1537</v>
      </c>
      <c r="F106" s="6" t="s">
        <v>3558</v>
      </c>
      <c r="G106" s="7"/>
      <c r="I106" s="7"/>
      <c r="K106" s="8"/>
    </row>
    <row r="107" spans="1:11" ht="30">
      <c r="A107" s="2">
        <v>25667510</v>
      </c>
      <c r="B107" s="2">
        <v>5</v>
      </c>
      <c r="C107" s="2">
        <v>25667510</v>
      </c>
      <c r="D107" s="2">
        <v>5</v>
      </c>
      <c r="E107" s="3" t="s">
        <v>1538</v>
      </c>
      <c r="F107" s="2" t="s">
        <v>3743</v>
      </c>
    </row>
    <row r="108" spans="1:11" ht="120">
      <c r="A108" s="2">
        <v>25667510</v>
      </c>
      <c r="B108" s="2">
        <v>6</v>
      </c>
      <c r="C108" s="2">
        <v>25667510</v>
      </c>
      <c r="D108" s="2">
        <v>6</v>
      </c>
      <c r="E108" s="3" t="s">
        <v>1539</v>
      </c>
      <c r="F108" s="2" t="s">
        <v>3853</v>
      </c>
    </row>
    <row r="109" spans="1:11" ht="75">
      <c r="A109" s="2">
        <v>25667510</v>
      </c>
      <c r="B109" s="2">
        <v>7</v>
      </c>
      <c r="C109" s="2">
        <v>25667510</v>
      </c>
      <c r="D109" s="2">
        <v>7</v>
      </c>
      <c r="E109" s="3" t="s">
        <v>1540</v>
      </c>
      <c r="F109" s="2" t="s">
        <v>3730</v>
      </c>
    </row>
    <row r="110" spans="1:11" ht="60">
      <c r="A110" s="2">
        <v>25667510</v>
      </c>
      <c r="B110" s="2">
        <v>8</v>
      </c>
      <c r="C110" s="2">
        <v>25667510</v>
      </c>
      <c r="D110" s="2">
        <v>8</v>
      </c>
      <c r="E110" s="3" t="s">
        <v>1541</v>
      </c>
      <c r="F110" s="2" t="s">
        <v>3441</v>
      </c>
    </row>
    <row r="111" spans="1:11" ht="60">
      <c r="A111" s="2">
        <v>25667510</v>
      </c>
      <c r="B111" s="2">
        <v>9</v>
      </c>
      <c r="C111" s="2">
        <v>25667510</v>
      </c>
      <c r="D111" s="2">
        <v>9</v>
      </c>
      <c r="E111" s="3" t="s">
        <v>1542</v>
      </c>
      <c r="F111" s="2" t="s">
        <v>3730</v>
      </c>
    </row>
    <row r="112" spans="1:11" ht="60">
      <c r="A112" s="2">
        <v>25692115</v>
      </c>
      <c r="B112" s="2">
        <v>1</v>
      </c>
      <c r="C112" s="2">
        <v>25692115</v>
      </c>
      <c r="D112" s="2">
        <v>1</v>
      </c>
      <c r="E112" s="3" t="s">
        <v>1543</v>
      </c>
      <c r="F112" s="2" t="s">
        <v>3671</v>
      </c>
    </row>
    <row r="113" spans="1:8" ht="60">
      <c r="A113" s="2">
        <v>25692115</v>
      </c>
      <c r="B113" s="2">
        <v>2</v>
      </c>
      <c r="C113" s="2">
        <v>25692115</v>
      </c>
      <c r="D113" s="2">
        <v>2</v>
      </c>
      <c r="E113" s="3" t="s">
        <v>1544</v>
      </c>
      <c r="F113" s="2" t="s">
        <v>3355</v>
      </c>
    </row>
    <row r="114" spans="1:8" ht="60">
      <c r="A114" s="2">
        <v>25692115</v>
      </c>
      <c r="B114" s="2">
        <v>3</v>
      </c>
      <c r="C114" s="2">
        <v>25692115</v>
      </c>
      <c r="D114" s="2">
        <v>3</v>
      </c>
      <c r="E114" s="3" t="s">
        <v>1545</v>
      </c>
      <c r="F114" s="2" t="s">
        <v>3684</v>
      </c>
    </row>
    <row r="115" spans="1:8" ht="75">
      <c r="A115" s="2">
        <v>25692115</v>
      </c>
      <c r="B115" s="2">
        <v>4</v>
      </c>
      <c r="C115" s="2">
        <v>25692115</v>
      </c>
      <c r="D115" s="2">
        <v>4</v>
      </c>
      <c r="E115" s="3" t="s">
        <v>1546</v>
      </c>
      <c r="F115" s="2" t="s">
        <v>3674</v>
      </c>
    </row>
    <row r="116" spans="1:8" ht="90">
      <c r="A116" s="2">
        <v>25692115</v>
      </c>
      <c r="B116" s="2">
        <v>5</v>
      </c>
      <c r="C116" s="2">
        <v>25692115</v>
      </c>
      <c r="D116" s="2">
        <v>5</v>
      </c>
      <c r="E116" s="3" t="s">
        <v>1547</v>
      </c>
      <c r="F116" s="2" t="s">
        <v>3740</v>
      </c>
    </row>
    <row r="117" spans="1:8" ht="60">
      <c r="A117" s="2">
        <v>25692115</v>
      </c>
      <c r="B117" s="2">
        <v>6</v>
      </c>
      <c r="C117" s="2">
        <v>25692115</v>
      </c>
      <c r="D117" s="2">
        <v>6</v>
      </c>
      <c r="E117" s="3" t="s">
        <v>1548</v>
      </c>
      <c r="F117" s="2" t="s">
        <v>3871</v>
      </c>
    </row>
    <row r="118" spans="1:8" ht="105">
      <c r="A118" s="2">
        <v>25692115</v>
      </c>
      <c r="B118" s="2">
        <v>7</v>
      </c>
      <c r="C118" s="2">
        <v>25692115</v>
      </c>
      <c r="D118" s="2">
        <v>7</v>
      </c>
      <c r="E118" s="3" t="s">
        <v>1549</v>
      </c>
      <c r="F118" s="2" t="s">
        <v>3744</v>
      </c>
      <c r="G118" s="3" t="s">
        <v>1550</v>
      </c>
      <c r="H118" s="2" t="s">
        <v>3777</v>
      </c>
    </row>
    <row r="119" spans="1:8" ht="60">
      <c r="A119" s="2">
        <v>25692115</v>
      </c>
      <c r="B119" s="2">
        <v>8</v>
      </c>
      <c r="C119" s="2">
        <v>25692115</v>
      </c>
      <c r="D119" s="2">
        <v>8</v>
      </c>
      <c r="E119" s="3" t="s">
        <v>1551</v>
      </c>
      <c r="F119" s="2" t="s">
        <v>3745</v>
      </c>
    </row>
    <row r="120" spans="1:8" ht="135">
      <c r="A120" s="2">
        <v>25692115</v>
      </c>
      <c r="B120" s="2">
        <v>9</v>
      </c>
      <c r="C120" s="2">
        <v>25692115</v>
      </c>
      <c r="D120" s="2">
        <v>9</v>
      </c>
      <c r="E120" s="3" t="s">
        <v>1552</v>
      </c>
      <c r="F120" s="2" t="s">
        <v>3854</v>
      </c>
    </row>
    <row r="121" spans="1:8" ht="90">
      <c r="A121" s="2">
        <v>25692115</v>
      </c>
      <c r="B121" s="2">
        <v>10</v>
      </c>
      <c r="C121" s="2">
        <v>25692115</v>
      </c>
      <c r="D121" s="2">
        <v>10</v>
      </c>
      <c r="E121" s="3" t="s">
        <v>1553</v>
      </c>
      <c r="F121" s="2" t="s">
        <v>3730</v>
      </c>
    </row>
    <row r="122" spans="1:8" ht="60">
      <c r="A122" s="2">
        <v>25707442</v>
      </c>
      <c r="B122" s="2">
        <v>1</v>
      </c>
      <c r="C122" s="2">
        <v>25707442</v>
      </c>
      <c r="D122" s="2">
        <v>1</v>
      </c>
      <c r="E122" s="3" t="s">
        <v>1554</v>
      </c>
      <c r="F122" s="2" t="s">
        <v>3728</v>
      </c>
    </row>
    <row r="123" spans="1:8" ht="45">
      <c r="A123" s="2">
        <v>25707442</v>
      </c>
      <c r="B123" s="2">
        <v>2</v>
      </c>
      <c r="C123" s="2">
        <v>25707442</v>
      </c>
      <c r="D123" s="2">
        <v>2</v>
      </c>
      <c r="E123" s="3" t="s">
        <v>1555</v>
      </c>
      <c r="F123" s="2" t="s">
        <v>3353</v>
      </c>
    </row>
    <row r="124" spans="1:8" ht="30">
      <c r="A124" s="2">
        <v>25707442</v>
      </c>
      <c r="B124" s="2">
        <v>3</v>
      </c>
      <c r="C124" s="2">
        <v>25707442</v>
      </c>
      <c r="D124" s="2">
        <v>3</v>
      </c>
      <c r="E124" s="3" t="s">
        <v>1556</v>
      </c>
      <c r="F124" s="2" t="s">
        <v>3345</v>
      </c>
    </row>
    <row r="125" spans="1:8" ht="60">
      <c r="A125" s="2">
        <v>25707442</v>
      </c>
      <c r="B125" s="2">
        <v>4</v>
      </c>
      <c r="C125" s="2">
        <v>25707442</v>
      </c>
      <c r="D125" s="2">
        <v>4</v>
      </c>
      <c r="E125" s="3" t="s">
        <v>1557</v>
      </c>
      <c r="F125" s="2" t="s">
        <v>3349</v>
      </c>
    </row>
    <row r="126" spans="1:8" ht="60">
      <c r="A126" s="2">
        <v>25707442</v>
      </c>
      <c r="B126" s="2">
        <v>5</v>
      </c>
      <c r="C126" s="2">
        <v>25707442</v>
      </c>
      <c r="D126" s="2">
        <v>5</v>
      </c>
      <c r="E126" s="3" t="s">
        <v>1558</v>
      </c>
      <c r="F126" s="2" t="s">
        <v>3373</v>
      </c>
    </row>
    <row r="127" spans="1:8" ht="105">
      <c r="A127" s="2">
        <v>25707442</v>
      </c>
      <c r="B127" s="2">
        <v>6</v>
      </c>
      <c r="C127" s="2">
        <v>25707442</v>
      </c>
      <c r="D127" s="2">
        <v>6</v>
      </c>
      <c r="E127" s="3" t="s">
        <v>1559</v>
      </c>
      <c r="F127" s="2" t="s">
        <v>3478</v>
      </c>
    </row>
    <row r="128" spans="1:8" ht="105">
      <c r="A128" s="2">
        <v>25707442</v>
      </c>
      <c r="B128" s="2">
        <v>7</v>
      </c>
      <c r="C128" s="2">
        <v>25707442</v>
      </c>
      <c r="D128" s="2">
        <v>7</v>
      </c>
      <c r="E128" s="3" t="s">
        <v>1560</v>
      </c>
      <c r="F128" s="2" t="s">
        <v>3649</v>
      </c>
    </row>
    <row r="129" spans="1:8" ht="90">
      <c r="A129" s="2">
        <v>25707442</v>
      </c>
      <c r="B129" s="2">
        <v>8</v>
      </c>
      <c r="C129" s="2">
        <v>25707442</v>
      </c>
      <c r="D129" s="2">
        <v>8</v>
      </c>
      <c r="E129" s="3" t="s">
        <v>1561</v>
      </c>
      <c r="F129" s="2" t="s">
        <v>3891</v>
      </c>
    </row>
    <row r="130" spans="1:8" ht="120">
      <c r="A130" s="2">
        <v>25707442</v>
      </c>
      <c r="B130" s="2">
        <v>9</v>
      </c>
      <c r="C130" s="2">
        <v>25707442</v>
      </c>
      <c r="D130" s="2">
        <v>9</v>
      </c>
      <c r="E130" s="3" t="s">
        <v>1562</v>
      </c>
      <c r="F130" s="2" t="s">
        <v>3657</v>
      </c>
    </row>
    <row r="131" spans="1:8" ht="90">
      <c r="A131" s="2">
        <v>25707442</v>
      </c>
      <c r="B131" s="2">
        <v>10</v>
      </c>
      <c r="C131" s="2">
        <v>25707442</v>
      </c>
      <c r="D131" s="2">
        <v>10</v>
      </c>
      <c r="E131" s="3" t="s">
        <v>1563</v>
      </c>
      <c r="F131" s="2" t="s">
        <v>3759</v>
      </c>
    </row>
    <row r="132" spans="1:8" ht="45">
      <c r="A132" s="2">
        <v>25707442</v>
      </c>
      <c r="B132" s="2">
        <v>11</v>
      </c>
      <c r="C132" s="2">
        <v>25707442</v>
      </c>
      <c r="D132" s="2">
        <v>11</v>
      </c>
      <c r="E132" s="3" t="s">
        <v>1564</v>
      </c>
      <c r="F132" s="2" t="s">
        <v>3857</v>
      </c>
    </row>
    <row r="133" spans="1:8" ht="90">
      <c r="A133" s="2">
        <v>25738971</v>
      </c>
      <c r="B133" s="2">
        <v>1</v>
      </c>
      <c r="C133" s="2">
        <v>25738971</v>
      </c>
      <c r="D133" s="2">
        <v>1</v>
      </c>
      <c r="E133" s="3" t="s">
        <v>1565</v>
      </c>
      <c r="F133" s="2" t="s">
        <v>3839</v>
      </c>
    </row>
    <row r="134" spans="1:8" ht="120">
      <c r="A134" s="2">
        <v>25738971</v>
      </c>
      <c r="B134" s="2">
        <v>2</v>
      </c>
      <c r="C134" s="2">
        <v>25738971</v>
      </c>
      <c r="D134" s="2">
        <v>2</v>
      </c>
      <c r="E134" s="3" t="s">
        <v>1566</v>
      </c>
      <c r="F134" s="2" t="s">
        <v>3674</v>
      </c>
    </row>
    <row r="135" spans="1:8" ht="165">
      <c r="A135" s="2">
        <v>25738971</v>
      </c>
      <c r="B135" s="2">
        <v>3</v>
      </c>
      <c r="C135" s="2">
        <v>25738971</v>
      </c>
      <c r="D135" s="2">
        <v>3</v>
      </c>
      <c r="E135" s="3" t="s">
        <v>1567</v>
      </c>
      <c r="F135" s="2" t="s">
        <v>3885</v>
      </c>
    </row>
    <row r="136" spans="1:8" ht="120">
      <c r="A136" s="2">
        <v>25738971</v>
      </c>
      <c r="B136" s="2">
        <v>4</v>
      </c>
      <c r="C136" s="2">
        <v>25738971</v>
      </c>
      <c r="D136" s="2">
        <v>4</v>
      </c>
      <c r="E136" s="3" t="s">
        <v>1568</v>
      </c>
      <c r="F136" s="2" t="s">
        <v>3770</v>
      </c>
    </row>
    <row r="137" spans="1:8" ht="120">
      <c r="A137" s="2">
        <v>25738971</v>
      </c>
      <c r="B137" s="2">
        <v>5</v>
      </c>
      <c r="C137" s="2">
        <v>25738971</v>
      </c>
      <c r="D137" s="2">
        <v>5</v>
      </c>
      <c r="E137" s="3" t="s">
        <v>1569</v>
      </c>
      <c r="F137" s="2" t="s">
        <v>3771</v>
      </c>
    </row>
    <row r="138" spans="1:8" ht="90">
      <c r="A138" s="2">
        <v>25738971</v>
      </c>
      <c r="B138" s="2">
        <v>6</v>
      </c>
      <c r="C138" s="2">
        <v>25738971</v>
      </c>
      <c r="D138" s="2">
        <v>6</v>
      </c>
      <c r="E138" s="3" t="s">
        <v>1570</v>
      </c>
      <c r="F138" s="2" t="s">
        <v>3772</v>
      </c>
    </row>
    <row r="139" spans="1:8" ht="105">
      <c r="A139" s="2">
        <v>25738971</v>
      </c>
      <c r="B139" s="2">
        <v>7</v>
      </c>
      <c r="C139" s="2">
        <v>25738971</v>
      </c>
      <c r="D139" s="2">
        <v>7</v>
      </c>
      <c r="E139" s="3" t="s">
        <v>1571</v>
      </c>
      <c r="F139" s="2" t="s">
        <v>3429</v>
      </c>
    </row>
    <row r="140" spans="1:8" ht="90">
      <c r="A140" s="2">
        <v>25738971</v>
      </c>
      <c r="B140" s="2">
        <v>8</v>
      </c>
      <c r="C140" s="2">
        <v>25738971</v>
      </c>
      <c r="D140" s="2">
        <v>8</v>
      </c>
      <c r="E140" s="3" t="s">
        <v>1572</v>
      </c>
      <c r="F140" s="2" t="s">
        <v>3839</v>
      </c>
    </row>
    <row r="141" spans="1:8" ht="60">
      <c r="A141" s="2">
        <v>25750271</v>
      </c>
      <c r="B141" s="2">
        <v>1</v>
      </c>
      <c r="C141" s="2">
        <v>25750271</v>
      </c>
      <c r="D141" s="2">
        <v>1</v>
      </c>
      <c r="E141" s="3" t="s">
        <v>1573</v>
      </c>
      <c r="F141" s="2" t="s">
        <v>3728</v>
      </c>
    </row>
    <row r="142" spans="1:8" ht="90">
      <c r="A142" s="2">
        <v>25750271</v>
      </c>
      <c r="B142" s="2">
        <v>2</v>
      </c>
      <c r="C142" s="2">
        <v>25750271</v>
      </c>
      <c r="D142" s="2">
        <v>2</v>
      </c>
      <c r="E142" s="3" t="s">
        <v>1574</v>
      </c>
      <c r="F142" s="2" t="s">
        <v>3746</v>
      </c>
    </row>
    <row r="143" spans="1:8" ht="75">
      <c r="A143" s="2">
        <v>25750271</v>
      </c>
      <c r="B143" s="2">
        <v>3</v>
      </c>
      <c r="C143" s="2">
        <v>25750271</v>
      </c>
      <c r="D143" s="2">
        <v>3</v>
      </c>
      <c r="E143" s="3" t="s">
        <v>1575</v>
      </c>
      <c r="F143" s="2" t="s">
        <v>3768</v>
      </c>
      <c r="G143" s="3" t="s">
        <v>1576</v>
      </c>
      <c r="H143" s="2" t="s">
        <v>3778</v>
      </c>
    </row>
    <row r="144" spans="1:8" ht="75">
      <c r="A144" s="2">
        <v>25750271</v>
      </c>
      <c r="B144" s="2">
        <v>4</v>
      </c>
      <c r="C144" s="2">
        <v>25750271</v>
      </c>
      <c r="D144" s="2">
        <v>4</v>
      </c>
      <c r="E144" s="3" t="s">
        <v>1577</v>
      </c>
      <c r="F144" s="2" t="s">
        <v>3871</v>
      </c>
    </row>
    <row r="145" spans="1:8" ht="75">
      <c r="A145" s="2">
        <v>25750271</v>
      </c>
      <c r="B145" s="2">
        <v>5</v>
      </c>
      <c r="C145" s="2">
        <v>25750271</v>
      </c>
      <c r="D145" s="2">
        <v>5</v>
      </c>
      <c r="E145" s="3" t="s">
        <v>1578</v>
      </c>
      <c r="F145" s="2" t="s">
        <v>3834</v>
      </c>
    </row>
    <row r="146" spans="1:8" ht="60">
      <c r="A146" s="2">
        <v>25750271</v>
      </c>
      <c r="B146" s="2">
        <v>6</v>
      </c>
      <c r="C146" s="2">
        <v>25750271</v>
      </c>
      <c r="D146" s="2">
        <v>6</v>
      </c>
      <c r="E146" s="3" t="s">
        <v>1579</v>
      </c>
      <c r="F146" s="2" t="s">
        <v>3859</v>
      </c>
    </row>
    <row r="147" spans="1:8" ht="150">
      <c r="A147" s="2">
        <v>25750271</v>
      </c>
      <c r="B147" s="2">
        <v>7</v>
      </c>
      <c r="C147" s="2">
        <v>25750271</v>
      </c>
      <c r="D147" s="2">
        <v>7</v>
      </c>
      <c r="E147" s="3" t="s">
        <v>1580</v>
      </c>
      <c r="F147" s="2" t="s">
        <v>4116</v>
      </c>
    </row>
    <row r="148" spans="1:8" ht="75">
      <c r="A148" s="2">
        <v>25750271</v>
      </c>
      <c r="B148" s="2">
        <v>8</v>
      </c>
      <c r="C148" s="2">
        <v>25750271</v>
      </c>
      <c r="D148" s="2">
        <v>8</v>
      </c>
      <c r="E148" s="3" t="s">
        <v>1581</v>
      </c>
      <c r="F148" s="2" t="s">
        <v>3971</v>
      </c>
    </row>
    <row r="149" spans="1:8" ht="45">
      <c r="A149" s="2">
        <v>25750288</v>
      </c>
      <c r="B149" s="2">
        <v>1</v>
      </c>
      <c r="C149" s="2">
        <v>25750288</v>
      </c>
      <c r="D149" s="2">
        <v>1</v>
      </c>
      <c r="E149" s="3" t="s">
        <v>1582</v>
      </c>
      <c r="F149" s="2" t="s">
        <v>3862</v>
      </c>
    </row>
    <row r="150" spans="1:8" ht="30">
      <c r="A150" s="2">
        <v>25750288</v>
      </c>
      <c r="B150" s="2">
        <v>2</v>
      </c>
      <c r="C150" s="2">
        <v>25750288</v>
      </c>
      <c r="D150" s="2">
        <v>2</v>
      </c>
      <c r="E150" s="3" t="s">
        <v>1583</v>
      </c>
      <c r="F150" s="2" t="s">
        <v>3837</v>
      </c>
    </row>
    <row r="151" spans="1:8" ht="105">
      <c r="A151" s="2">
        <v>25750288</v>
      </c>
      <c r="B151" s="2">
        <v>3</v>
      </c>
      <c r="C151" s="2">
        <v>25750288</v>
      </c>
      <c r="D151" s="2">
        <v>3</v>
      </c>
      <c r="E151" s="3" t="s">
        <v>1584</v>
      </c>
      <c r="F151" s="2" t="s">
        <v>4117</v>
      </c>
      <c r="G151" s="3" t="s">
        <v>1585</v>
      </c>
      <c r="H151" s="2" t="s">
        <v>4143</v>
      </c>
    </row>
    <row r="152" spans="1:8" ht="105">
      <c r="A152" s="2">
        <v>25750288</v>
      </c>
      <c r="B152" s="2">
        <v>4</v>
      </c>
      <c r="C152" s="2">
        <v>25750288</v>
      </c>
      <c r="D152" s="2">
        <v>4</v>
      </c>
      <c r="E152" s="3" t="s">
        <v>1588</v>
      </c>
      <c r="F152" s="2" t="s">
        <v>4118</v>
      </c>
    </row>
    <row r="153" spans="1:8" ht="45">
      <c r="A153" s="2">
        <v>25750288</v>
      </c>
      <c r="B153" s="2">
        <v>5</v>
      </c>
      <c r="C153" s="2">
        <v>25750288</v>
      </c>
      <c r="D153" s="2">
        <v>5</v>
      </c>
      <c r="E153" s="3" t="s">
        <v>1589</v>
      </c>
      <c r="F153" s="2" t="s">
        <v>3747</v>
      </c>
    </row>
    <row r="154" spans="1:8" ht="30">
      <c r="A154" s="2">
        <v>25750288</v>
      </c>
      <c r="B154" s="2">
        <v>6</v>
      </c>
      <c r="C154" s="2">
        <v>25750288</v>
      </c>
      <c r="D154" s="2">
        <v>6</v>
      </c>
      <c r="E154" s="3" t="s">
        <v>1590</v>
      </c>
      <c r="F154" s="2" t="s">
        <v>3873</v>
      </c>
    </row>
    <row r="155" spans="1:8" ht="90">
      <c r="A155" s="2">
        <v>25750288</v>
      </c>
      <c r="B155" s="2">
        <v>7</v>
      </c>
      <c r="C155" s="2">
        <v>25750288</v>
      </c>
      <c r="D155" s="2">
        <v>7</v>
      </c>
      <c r="E155" s="3" t="s">
        <v>1591</v>
      </c>
      <c r="F155" s="2" t="s">
        <v>3667</v>
      </c>
    </row>
    <row r="156" spans="1:8" ht="60">
      <c r="A156" s="2">
        <v>25754587</v>
      </c>
      <c r="B156" s="2">
        <v>1</v>
      </c>
      <c r="C156" s="2">
        <v>25754587</v>
      </c>
      <c r="D156" s="2">
        <v>1</v>
      </c>
      <c r="E156" s="3" t="s">
        <v>1592</v>
      </c>
      <c r="F156" s="2" t="s">
        <v>3902</v>
      </c>
    </row>
    <row r="157" spans="1:8" ht="75">
      <c r="A157" s="2">
        <v>25754587</v>
      </c>
      <c r="B157" s="2">
        <v>2</v>
      </c>
      <c r="C157" s="2">
        <v>25754587</v>
      </c>
      <c r="D157" s="2">
        <v>2</v>
      </c>
      <c r="E157" s="9" t="s">
        <v>1593</v>
      </c>
      <c r="F157" s="2" t="s">
        <v>3748</v>
      </c>
    </row>
    <row r="158" spans="1:8" ht="60">
      <c r="A158" s="2">
        <v>25754587</v>
      </c>
      <c r="B158" s="2">
        <v>3</v>
      </c>
      <c r="C158" s="2">
        <v>25754587</v>
      </c>
      <c r="D158" s="2">
        <v>3</v>
      </c>
      <c r="E158" s="3" t="s">
        <v>1594</v>
      </c>
      <c r="F158" s="2" t="s">
        <v>3748</v>
      </c>
    </row>
    <row r="159" spans="1:8" ht="120">
      <c r="A159" s="2">
        <v>25754587</v>
      </c>
      <c r="B159" s="2">
        <v>4</v>
      </c>
      <c r="C159" s="2">
        <v>25754587</v>
      </c>
      <c r="D159" s="2">
        <v>4</v>
      </c>
      <c r="E159" s="3" t="s">
        <v>1595</v>
      </c>
      <c r="F159" s="2" t="s">
        <v>3659</v>
      </c>
    </row>
    <row r="160" spans="1:8" ht="90">
      <c r="A160" s="2">
        <v>25754587</v>
      </c>
      <c r="B160" s="2">
        <v>5</v>
      </c>
      <c r="C160" s="2">
        <v>25754587</v>
      </c>
      <c r="D160" s="2">
        <v>5</v>
      </c>
      <c r="E160" s="3" t="s">
        <v>1596</v>
      </c>
      <c r="F160" s="2" t="s">
        <v>4119</v>
      </c>
    </row>
    <row r="161" spans="1:6" ht="135">
      <c r="A161" s="2">
        <v>25754587</v>
      </c>
      <c r="B161" s="2">
        <v>6</v>
      </c>
      <c r="C161" s="2">
        <v>25754587</v>
      </c>
      <c r="D161" s="2">
        <v>6</v>
      </c>
      <c r="E161" s="3" t="s">
        <v>1597</v>
      </c>
      <c r="F161" s="2" t="s">
        <v>4120</v>
      </c>
    </row>
    <row r="162" spans="1:6" ht="60">
      <c r="A162" s="2">
        <v>25754587</v>
      </c>
      <c r="B162" s="2">
        <v>7</v>
      </c>
      <c r="C162" s="2">
        <v>25754587</v>
      </c>
      <c r="D162" s="2">
        <v>7</v>
      </c>
      <c r="E162" s="3" t="s">
        <v>1598</v>
      </c>
      <c r="F162" s="2" t="s">
        <v>3623</v>
      </c>
    </row>
    <row r="163" spans="1:6" ht="45">
      <c r="A163" s="2">
        <v>25754587</v>
      </c>
      <c r="B163" s="2">
        <v>8</v>
      </c>
      <c r="C163" s="2">
        <v>25754587</v>
      </c>
      <c r="D163" s="2">
        <v>8</v>
      </c>
      <c r="E163" s="3" t="s">
        <v>1599</v>
      </c>
      <c r="F163" s="2" t="s">
        <v>3344</v>
      </c>
    </row>
    <row r="164" spans="1:6" ht="90">
      <c r="A164" s="2">
        <v>25771790</v>
      </c>
      <c r="B164" s="2">
        <v>1</v>
      </c>
      <c r="C164" s="2">
        <v>25771790</v>
      </c>
      <c r="D164" s="2">
        <v>1</v>
      </c>
      <c r="E164" s="3" t="s">
        <v>1600</v>
      </c>
      <c r="F164" s="2" t="s">
        <v>3429</v>
      </c>
    </row>
    <row r="165" spans="1:6" ht="135">
      <c r="A165" s="2">
        <v>25771790</v>
      </c>
      <c r="B165" s="2">
        <v>2</v>
      </c>
      <c r="C165" s="2">
        <v>25771790</v>
      </c>
      <c r="D165" s="2">
        <v>2</v>
      </c>
      <c r="E165" s="3" t="s">
        <v>1602</v>
      </c>
      <c r="F165" s="2" t="s">
        <v>3749</v>
      </c>
    </row>
    <row r="166" spans="1:6" ht="45">
      <c r="A166" s="2">
        <v>25771790</v>
      </c>
      <c r="B166" s="2">
        <v>3</v>
      </c>
      <c r="C166" s="2">
        <v>25771790</v>
      </c>
      <c r="D166" s="2">
        <v>3</v>
      </c>
      <c r="E166" s="3" t="s">
        <v>1603</v>
      </c>
      <c r="F166" s="2" t="s">
        <v>3829</v>
      </c>
    </row>
    <row r="167" spans="1:6" ht="135">
      <c r="A167" s="2">
        <v>25771790</v>
      </c>
      <c r="B167" s="2">
        <v>4</v>
      </c>
      <c r="C167" s="2">
        <v>25771790</v>
      </c>
      <c r="D167" s="2">
        <v>4</v>
      </c>
      <c r="E167" s="3" t="s">
        <v>1604</v>
      </c>
      <c r="F167" s="2" t="s">
        <v>4121</v>
      </c>
    </row>
    <row r="168" spans="1:6" ht="105">
      <c r="A168" s="2">
        <v>25771790</v>
      </c>
      <c r="B168" s="2">
        <v>5</v>
      </c>
      <c r="C168" s="2">
        <v>25771790</v>
      </c>
      <c r="D168" s="2">
        <v>5</v>
      </c>
      <c r="E168" s="3" t="s">
        <v>1605</v>
      </c>
      <c r="F168" s="2" t="s">
        <v>3429</v>
      </c>
    </row>
    <row r="169" spans="1:6" ht="45">
      <c r="A169" s="2">
        <v>25771790</v>
      </c>
      <c r="B169" s="2">
        <v>6</v>
      </c>
      <c r="C169" s="2">
        <v>25771790</v>
      </c>
      <c r="D169" s="2">
        <v>6</v>
      </c>
      <c r="E169" s="3" t="s">
        <v>1606</v>
      </c>
      <c r="F169" s="2" t="s">
        <v>3358</v>
      </c>
    </row>
    <row r="170" spans="1:6" ht="105">
      <c r="A170" s="2">
        <v>25771790</v>
      </c>
      <c r="B170" s="2">
        <v>7</v>
      </c>
      <c r="C170" s="2">
        <v>25771790</v>
      </c>
      <c r="D170" s="2">
        <v>7</v>
      </c>
      <c r="E170" s="3" t="s">
        <v>1607</v>
      </c>
      <c r="F170" s="2" t="s">
        <v>4122</v>
      </c>
    </row>
    <row r="171" spans="1:6" ht="60">
      <c r="A171" s="2">
        <v>25771790</v>
      </c>
      <c r="B171" s="2">
        <v>8</v>
      </c>
      <c r="C171" s="2">
        <v>25771790</v>
      </c>
      <c r="D171" s="2">
        <v>8</v>
      </c>
      <c r="E171" s="3" t="s">
        <v>1608</v>
      </c>
      <c r="F171" s="2" t="s">
        <v>3750</v>
      </c>
    </row>
    <row r="172" spans="1:6" ht="75">
      <c r="A172" s="2">
        <v>25771790</v>
      </c>
      <c r="B172" s="2">
        <v>9</v>
      </c>
      <c r="C172" s="2">
        <v>25771790</v>
      </c>
      <c r="D172" s="2">
        <v>9</v>
      </c>
      <c r="E172" s="3" t="s">
        <v>1609</v>
      </c>
      <c r="F172" s="2" t="s">
        <v>3751</v>
      </c>
    </row>
    <row r="173" spans="1:6" ht="60">
      <c r="A173" s="2">
        <v>25771790</v>
      </c>
      <c r="B173" s="2">
        <v>10</v>
      </c>
      <c r="C173" s="2">
        <v>25771790</v>
      </c>
      <c r="D173" s="2">
        <v>10</v>
      </c>
      <c r="E173" s="3" t="s">
        <v>1610</v>
      </c>
      <c r="F173" s="2" t="s">
        <v>3898</v>
      </c>
    </row>
    <row r="174" spans="1:6" ht="90">
      <c r="A174" s="2">
        <v>25771790</v>
      </c>
      <c r="B174" s="2">
        <v>11</v>
      </c>
      <c r="C174" s="2">
        <v>25771790</v>
      </c>
      <c r="D174" s="2">
        <v>11</v>
      </c>
      <c r="E174" s="9" t="s">
        <v>1611</v>
      </c>
      <c r="F174" s="2" t="s">
        <v>3752</v>
      </c>
    </row>
    <row r="175" spans="1:6" ht="45">
      <c r="A175" s="2">
        <v>25786600</v>
      </c>
      <c r="B175" s="2">
        <v>1</v>
      </c>
      <c r="C175" s="2">
        <v>25786600</v>
      </c>
      <c r="D175" s="2">
        <v>1</v>
      </c>
      <c r="E175" s="3" t="s">
        <v>1612</v>
      </c>
      <c r="F175" s="2" t="s">
        <v>3417</v>
      </c>
    </row>
    <row r="176" spans="1:6" ht="150">
      <c r="A176" s="2">
        <v>25786600</v>
      </c>
      <c r="B176" s="2">
        <v>2</v>
      </c>
      <c r="C176" s="2">
        <v>25786600</v>
      </c>
      <c r="D176" s="2">
        <v>2</v>
      </c>
      <c r="E176" s="3" t="s">
        <v>1613</v>
      </c>
      <c r="F176" s="2" t="s">
        <v>4067</v>
      </c>
    </row>
    <row r="177" spans="1:6" ht="150">
      <c r="A177" s="2">
        <v>25786600</v>
      </c>
      <c r="B177" s="2">
        <v>3</v>
      </c>
      <c r="C177" s="2">
        <v>25786600</v>
      </c>
      <c r="D177" s="2">
        <v>3</v>
      </c>
      <c r="E177" s="3" t="s">
        <v>1614</v>
      </c>
      <c r="F177" s="2" t="s">
        <v>3891</v>
      </c>
    </row>
    <row r="178" spans="1:6" ht="45">
      <c r="A178" s="2">
        <v>25786600</v>
      </c>
      <c r="B178" s="2">
        <v>4</v>
      </c>
      <c r="C178" s="2">
        <v>25786600</v>
      </c>
      <c r="D178" s="2">
        <v>4</v>
      </c>
      <c r="E178" s="3" t="s">
        <v>1615</v>
      </c>
      <c r="F178" s="2" t="s">
        <v>3834</v>
      </c>
    </row>
    <row r="179" spans="1:6" ht="60">
      <c r="A179" s="2">
        <v>25786600</v>
      </c>
      <c r="B179" s="2">
        <v>5</v>
      </c>
      <c r="C179" s="2">
        <v>25786600</v>
      </c>
      <c r="D179" s="2">
        <v>5</v>
      </c>
      <c r="E179" s="3" t="s">
        <v>1616</v>
      </c>
      <c r="F179" s="2">
        <v>11</v>
      </c>
    </row>
    <row r="180" spans="1:6" ht="60">
      <c r="A180" s="2">
        <v>25786600</v>
      </c>
      <c r="B180" s="2">
        <v>6</v>
      </c>
      <c r="C180" s="2">
        <v>25786600</v>
      </c>
      <c r="D180" s="2">
        <v>6</v>
      </c>
      <c r="E180" s="3" t="s">
        <v>1617</v>
      </c>
      <c r="F180" s="2" t="s">
        <v>4123</v>
      </c>
    </row>
    <row r="181" spans="1:6" ht="60">
      <c r="A181" s="2">
        <v>25786600</v>
      </c>
      <c r="B181" s="2">
        <v>7</v>
      </c>
      <c r="C181" s="2">
        <v>25786600</v>
      </c>
      <c r="D181" s="2">
        <v>7</v>
      </c>
      <c r="E181" s="3" t="s">
        <v>1618</v>
      </c>
      <c r="F181" s="2" t="s">
        <v>4124</v>
      </c>
    </row>
    <row r="182" spans="1:6" ht="105">
      <c r="A182" s="2">
        <v>25786600</v>
      </c>
      <c r="B182" s="2">
        <v>8</v>
      </c>
      <c r="C182" s="2">
        <v>25786600</v>
      </c>
      <c r="D182" s="2">
        <v>8</v>
      </c>
      <c r="E182" s="3" t="s">
        <v>1619</v>
      </c>
      <c r="F182" s="2" t="s">
        <v>3657</v>
      </c>
    </row>
    <row r="183" spans="1:6" ht="45">
      <c r="A183" s="2">
        <v>25786600</v>
      </c>
      <c r="B183" s="2">
        <v>9</v>
      </c>
      <c r="C183" s="2">
        <v>25786600</v>
      </c>
      <c r="D183" s="2">
        <v>9</v>
      </c>
      <c r="E183" s="3" t="s">
        <v>1620</v>
      </c>
      <c r="F183" s="2" t="s">
        <v>4125</v>
      </c>
    </row>
    <row r="184" spans="1:6" ht="45">
      <c r="A184" s="2">
        <v>25786600</v>
      </c>
      <c r="B184" s="2">
        <v>10</v>
      </c>
      <c r="C184" s="2">
        <v>25786600</v>
      </c>
      <c r="D184" s="2">
        <v>10</v>
      </c>
      <c r="E184" s="3" t="s">
        <v>1621</v>
      </c>
      <c r="F184" s="2" t="s">
        <v>3621</v>
      </c>
    </row>
    <row r="185" spans="1:6" ht="75">
      <c r="A185" s="2">
        <v>25786600</v>
      </c>
      <c r="B185" s="2">
        <v>11</v>
      </c>
      <c r="C185" s="2">
        <v>25786600</v>
      </c>
      <c r="D185" s="2">
        <v>11</v>
      </c>
      <c r="E185" s="3" t="s">
        <v>1622</v>
      </c>
      <c r="F185" s="2" t="s">
        <v>4126</v>
      </c>
    </row>
    <row r="186" spans="1:6" ht="105">
      <c r="A186" s="2">
        <v>25786600</v>
      </c>
      <c r="B186" s="2">
        <v>12</v>
      </c>
      <c r="C186" s="2">
        <v>25786600</v>
      </c>
      <c r="D186" s="2">
        <v>12</v>
      </c>
      <c r="E186" s="3" t="s">
        <v>1623</v>
      </c>
      <c r="F186" s="2" t="s">
        <v>3657</v>
      </c>
    </row>
    <row r="187" spans="1:6" ht="60">
      <c r="A187" s="2">
        <v>25786600</v>
      </c>
      <c r="B187" s="2">
        <v>13</v>
      </c>
      <c r="C187" s="2">
        <v>25786600</v>
      </c>
      <c r="D187" s="2">
        <v>13</v>
      </c>
      <c r="E187" s="3" t="s">
        <v>1624</v>
      </c>
      <c r="F187" s="2" t="s">
        <v>3728</v>
      </c>
    </row>
    <row r="188" spans="1:6" ht="105">
      <c r="A188" s="2">
        <v>25786600</v>
      </c>
      <c r="B188" s="2">
        <v>14</v>
      </c>
      <c r="C188" s="2">
        <v>25786600</v>
      </c>
      <c r="D188" s="2">
        <v>14</v>
      </c>
      <c r="E188" s="3" t="s">
        <v>1625</v>
      </c>
      <c r="F188" s="2" t="s">
        <v>3784</v>
      </c>
    </row>
    <row r="189" spans="1:6" ht="60">
      <c r="A189" s="2">
        <v>25786779</v>
      </c>
      <c r="B189" s="2">
        <v>1</v>
      </c>
      <c r="C189" s="2">
        <v>25786779</v>
      </c>
      <c r="D189" s="2">
        <v>1</v>
      </c>
      <c r="E189" s="3" t="s">
        <v>1626</v>
      </c>
      <c r="F189" s="2" t="s">
        <v>3728</v>
      </c>
    </row>
    <row r="190" spans="1:6" ht="90">
      <c r="A190" s="2">
        <v>25786779</v>
      </c>
      <c r="B190" s="2">
        <v>2</v>
      </c>
      <c r="C190" s="2">
        <v>25786779</v>
      </c>
      <c r="D190" s="2">
        <v>2</v>
      </c>
      <c r="E190" s="3" t="s">
        <v>1627</v>
      </c>
      <c r="F190" s="2" t="s">
        <v>3728</v>
      </c>
    </row>
    <row r="191" spans="1:6" ht="75">
      <c r="A191" s="2">
        <v>25786779</v>
      </c>
      <c r="B191" s="2">
        <v>3</v>
      </c>
      <c r="C191" s="2">
        <v>25786779</v>
      </c>
      <c r="D191" s="2">
        <v>3</v>
      </c>
      <c r="E191" s="3" t="s">
        <v>1628</v>
      </c>
      <c r="F191" s="2" t="s">
        <v>3658</v>
      </c>
    </row>
    <row r="192" spans="1:6" ht="120">
      <c r="A192" s="2">
        <v>25786779</v>
      </c>
      <c r="B192" s="2">
        <v>4</v>
      </c>
      <c r="C192" s="2">
        <v>25786779</v>
      </c>
      <c r="D192" s="2">
        <v>4</v>
      </c>
      <c r="E192" s="3" t="s">
        <v>1629</v>
      </c>
      <c r="F192" s="2" t="s">
        <v>3667</v>
      </c>
    </row>
    <row r="193" spans="1:10" ht="45">
      <c r="A193" s="2">
        <v>25786779</v>
      </c>
      <c r="B193" s="2">
        <v>5</v>
      </c>
      <c r="C193" s="2">
        <v>25786779</v>
      </c>
      <c r="D193" s="2">
        <v>5</v>
      </c>
      <c r="E193" s="3" t="s">
        <v>1630</v>
      </c>
      <c r="F193" s="2" t="s">
        <v>3728</v>
      </c>
    </row>
    <row r="194" spans="1:10" ht="120">
      <c r="A194" s="2">
        <v>25786779</v>
      </c>
      <c r="B194" s="2">
        <v>6</v>
      </c>
      <c r="C194" s="2">
        <v>25786779</v>
      </c>
      <c r="D194" s="2">
        <v>6</v>
      </c>
      <c r="E194" s="3" t="s">
        <v>1631</v>
      </c>
      <c r="F194" s="2" t="s">
        <v>3773</v>
      </c>
    </row>
    <row r="195" spans="1:10" ht="75">
      <c r="A195" s="2">
        <v>25791820</v>
      </c>
      <c r="B195" s="2">
        <v>1</v>
      </c>
      <c r="C195" s="2">
        <v>25791820</v>
      </c>
      <c r="D195" s="2">
        <v>1</v>
      </c>
      <c r="E195" s="3" t="s">
        <v>1632</v>
      </c>
      <c r="F195" s="2" t="s">
        <v>3873</v>
      </c>
    </row>
    <row r="196" spans="1:10" ht="60">
      <c r="A196" s="2">
        <v>25791820</v>
      </c>
      <c r="B196" s="2">
        <v>2</v>
      </c>
      <c r="C196" s="2">
        <v>25791820</v>
      </c>
      <c r="D196" s="2">
        <v>2</v>
      </c>
      <c r="E196" s="3" t="s">
        <v>1633</v>
      </c>
      <c r="F196" s="2" t="s">
        <v>3753</v>
      </c>
    </row>
    <row r="197" spans="1:10" ht="60">
      <c r="A197" s="2">
        <v>25791820</v>
      </c>
      <c r="B197" s="2">
        <v>3</v>
      </c>
      <c r="C197" s="2">
        <v>25791820</v>
      </c>
      <c r="D197" s="2">
        <v>3</v>
      </c>
      <c r="E197" s="3" t="s">
        <v>1634</v>
      </c>
      <c r="F197" s="2" t="s">
        <v>3754</v>
      </c>
    </row>
    <row r="198" spans="1:10" ht="60">
      <c r="A198" s="2">
        <v>25791820</v>
      </c>
      <c r="B198" s="2">
        <v>4</v>
      </c>
      <c r="C198" s="2">
        <v>25791820</v>
      </c>
      <c r="D198" s="2">
        <v>4</v>
      </c>
      <c r="E198" s="3" t="s">
        <v>1635</v>
      </c>
      <c r="F198" s="2" t="s">
        <v>3755</v>
      </c>
    </row>
    <row r="199" spans="1:10" ht="90">
      <c r="A199" s="2">
        <v>25791820</v>
      </c>
      <c r="B199" s="2">
        <v>5</v>
      </c>
      <c r="C199" s="2">
        <v>25791820</v>
      </c>
      <c r="D199" s="2">
        <v>5</v>
      </c>
      <c r="E199" s="3" t="s">
        <v>1636</v>
      </c>
      <c r="F199" s="2" t="s">
        <v>3740</v>
      </c>
    </row>
    <row r="200" spans="1:10" ht="75">
      <c r="A200" s="2">
        <v>25791820</v>
      </c>
      <c r="B200" s="2">
        <v>6</v>
      </c>
      <c r="C200" s="2">
        <v>25791820</v>
      </c>
      <c r="D200" s="2">
        <v>6</v>
      </c>
      <c r="E200" s="3" t="s">
        <v>1637</v>
      </c>
      <c r="F200" s="2" t="s">
        <v>3744</v>
      </c>
    </row>
    <row r="201" spans="1:10" ht="45">
      <c r="A201" s="2">
        <v>25791820</v>
      </c>
      <c r="B201" s="2">
        <v>7</v>
      </c>
      <c r="C201" s="2">
        <v>25791820</v>
      </c>
      <c r="D201" s="2">
        <v>7</v>
      </c>
      <c r="E201" s="3" t="s">
        <v>1638</v>
      </c>
      <c r="F201" s="2" t="s">
        <v>3859</v>
      </c>
      <c r="G201" s="3" t="s">
        <v>1639</v>
      </c>
      <c r="H201" s="2" t="s">
        <v>3722</v>
      </c>
    </row>
    <row r="202" spans="1:10" ht="60">
      <c r="A202" s="2">
        <v>25791820</v>
      </c>
      <c r="B202" s="2">
        <v>8</v>
      </c>
      <c r="C202" s="2">
        <v>25791820</v>
      </c>
      <c r="D202" s="2">
        <v>8</v>
      </c>
      <c r="E202" s="3" t="s">
        <v>1640</v>
      </c>
      <c r="F202" s="2" t="s">
        <v>3658</v>
      </c>
    </row>
    <row r="203" spans="1:10" ht="75">
      <c r="A203" s="2">
        <v>25791820</v>
      </c>
      <c r="B203" s="2">
        <v>9</v>
      </c>
      <c r="C203" s="2">
        <v>25791820</v>
      </c>
      <c r="D203" s="2">
        <v>9</v>
      </c>
      <c r="E203" s="3" t="s">
        <v>1641</v>
      </c>
      <c r="F203" s="2" t="s">
        <v>3874</v>
      </c>
    </row>
    <row r="204" spans="1:10" ht="60">
      <c r="A204" s="2">
        <v>25791820</v>
      </c>
      <c r="B204" s="2">
        <v>10</v>
      </c>
      <c r="C204" s="2">
        <v>25791820</v>
      </c>
      <c r="D204" s="2">
        <v>10</v>
      </c>
      <c r="E204" s="3" t="s">
        <v>1643</v>
      </c>
      <c r="F204" s="2" t="s">
        <v>3671</v>
      </c>
      <c r="G204" s="3" t="s">
        <v>1644</v>
      </c>
      <c r="H204" s="2" t="s">
        <v>3722</v>
      </c>
      <c r="I204" s="3" t="s">
        <v>1642</v>
      </c>
      <c r="J204" s="2" t="s">
        <v>4146</v>
      </c>
    </row>
    <row r="205" spans="1:10" ht="60">
      <c r="A205" s="2">
        <v>25791820</v>
      </c>
      <c r="B205" s="2">
        <v>11</v>
      </c>
      <c r="C205" s="2">
        <v>25791820</v>
      </c>
      <c r="D205" s="2">
        <v>11</v>
      </c>
      <c r="E205" s="3" t="s">
        <v>1645</v>
      </c>
      <c r="F205" s="2" t="s">
        <v>3826</v>
      </c>
    </row>
    <row r="206" spans="1:10" ht="60">
      <c r="A206" s="2">
        <v>25791820</v>
      </c>
      <c r="B206" s="2">
        <v>12</v>
      </c>
      <c r="C206" s="2">
        <v>25791820</v>
      </c>
      <c r="D206" s="2">
        <v>12</v>
      </c>
      <c r="E206" s="3" t="s">
        <v>1646</v>
      </c>
      <c r="F206" s="2" t="s">
        <v>3850</v>
      </c>
    </row>
    <row r="207" spans="1:10" ht="150">
      <c r="A207" s="2">
        <v>25791820</v>
      </c>
      <c r="B207" s="2">
        <v>13</v>
      </c>
      <c r="C207" s="2">
        <v>25791820</v>
      </c>
      <c r="D207" s="2">
        <v>13</v>
      </c>
      <c r="E207" s="3" t="s">
        <v>1647</v>
      </c>
      <c r="F207" s="2" t="s">
        <v>4116</v>
      </c>
    </row>
    <row r="208" spans="1:10" ht="60">
      <c r="A208" s="2">
        <v>25796439</v>
      </c>
      <c r="B208" s="2">
        <v>1</v>
      </c>
      <c r="C208" s="2">
        <v>25796439</v>
      </c>
      <c r="D208" s="2">
        <v>1</v>
      </c>
      <c r="E208" s="3" t="s">
        <v>1648</v>
      </c>
      <c r="F208" s="2" t="s">
        <v>3839</v>
      </c>
    </row>
    <row r="209" spans="1:11" ht="60">
      <c r="A209" s="2">
        <v>25796439</v>
      </c>
      <c r="B209" s="2">
        <v>2</v>
      </c>
      <c r="C209" s="2">
        <v>25796439</v>
      </c>
      <c r="D209" s="2">
        <v>2</v>
      </c>
      <c r="E209" s="3" t="s">
        <v>1649</v>
      </c>
      <c r="F209" s="2" t="s">
        <v>3683</v>
      </c>
    </row>
    <row r="210" spans="1:11" ht="75">
      <c r="A210" s="2">
        <v>25796439</v>
      </c>
      <c r="B210" s="2">
        <v>3</v>
      </c>
      <c r="C210" s="2">
        <v>25796439</v>
      </c>
      <c r="D210" s="2">
        <v>3</v>
      </c>
      <c r="E210" s="3" t="s">
        <v>1650</v>
      </c>
      <c r="F210" s="2" t="s">
        <v>3756</v>
      </c>
    </row>
    <row r="211" spans="1:11" ht="90">
      <c r="A211" s="2">
        <v>25796439</v>
      </c>
      <c r="B211" s="2">
        <v>4</v>
      </c>
      <c r="C211" s="2">
        <v>25796439</v>
      </c>
      <c r="D211" s="2">
        <v>4</v>
      </c>
      <c r="E211" s="3" t="s">
        <v>1651</v>
      </c>
      <c r="F211" s="2" t="s">
        <v>3674</v>
      </c>
    </row>
    <row r="212" spans="1:11" ht="105">
      <c r="A212" s="2">
        <v>25796439</v>
      </c>
      <c r="B212" s="2">
        <v>5</v>
      </c>
      <c r="C212" s="2">
        <v>25796439</v>
      </c>
      <c r="D212" s="2">
        <v>5</v>
      </c>
      <c r="E212" s="9" t="s">
        <v>1652</v>
      </c>
      <c r="F212" s="2" t="s">
        <v>3667</v>
      </c>
    </row>
    <row r="213" spans="1:11" ht="60">
      <c r="A213" s="2">
        <v>25796439</v>
      </c>
      <c r="B213" s="2">
        <v>6</v>
      </c>
      <c r="C213" s="2">
        <v>25796439</v>
      </c>
      <c r="D213" s="2">
        <v>6</v>
      </c>
      <c r="E213" s="3" t="s">
        <v>1653</v>
      </c>
      <c r="F213" s="2" t="s">
        <v>4120</v>
      </c>
    </row>
    <row r="214" spans="1:11" ht="90">
      <c r="A214" s="2">
        <v>25796439</v>
      </c>
      <c r="B214" s="2">
        <v>7</v>
      </c>
      <c r="C214" s="2">
        <v>25796439</v>
      </c>
      <c r="D214" s="2">
        <v>7</v>
      </c>
      <c r="E214" s="3" t="s">
        <v>1654</v>
      </c>
      <c r="F214" s="2" t="s">
        <v>3480</v>
      </c>
      <c r="G214" s="3" t="s">
        <v>1655</v>
      </c>
      <c r="H214" s="2" t="s">
        <v>4144</v>
      </c>
    </row>
    <row r="215" spans="1:11" ht="105">
      <c r="A215" s="2">
        <v>25796439</v>
      </c>
      <c r="B215" s="2">
        <v>8</v>
      </c>
      <c r="C215" s="2">
        <v>25796439</v>
      </c>
      <c r="D215" s="2">
        <v>8</v>
      </c>
      <c r="E215" s="3" t="s">
        <v>1656</v>
      </c>
      <c r="F215" s="2" t="s">
        <v>3446</v>
      </c>
    </row>
    <row r="216" spans="1:11" ht="90">
      <c r="A216" s="2">
        <v>25812766</v>
      </c>
      <c r="B216" s="2">
        <v>1</v>
      </c>
      <c r="C216" s="2">
        <v>25812766</v>
      </c>
      <c r="D216" s="2">
        <v>1</v>
      </c>
      <c r="E216" s="3" t="s">
        <v>1657</v>
      </c>
      <c r="F216" s="2" t="s">
        <v>3671</v>
      </c>
    </row>
    <row r="217" spans="1:11" s="6" customFormat="1" ht="60">
      <c r="A217" s="6">
        <v>25812766</v>
      </c>
      <c r="B217" s="6">
        <v>2</v>
      </c>
      <c r="C217" s="6">
        <v>25812766</v>
      </c>
      <c r="D217" s="6">
        <v>2</v>
      </c>
      <c r="E217" s="7" t="s">
        <v>1658</v>
      </c>
      <c r="F217" s="6">
        <v>11</v>
      </c>
      <c r="G217" s="7"/>
      <c r="I217" s="7"/>
      <c r="K217" s="8"/>
    </row>
    <row r="218" spans="1:11" s="6" customFormat="1" ht="45">
      <c r="A218" s="6">
        <v>25812766</v>
      </c>
      <c r="B218" s="6">
        <v>3</v>
      </c>
      <c r="C218" s="6">
        <v>25812766</v>
      </c>
      <c r="D218" s="6">
        <v>3</v>
      </c>
      <c r="E218" s="7" t="s">
        <v>1659</v>
      </c>
      <c r="F218" s="6" t="s">
        <v>3349</v>
      </c>
      <c r="G218" s="7"/>
      <c r="I218" s="7"/>
      <c r="K218" s="8"/>
    </row>
    <row r="219" spans="1:11" ht="75">
      <c r="A219" s="2">
        <v>25812766</v>
      </c>
      <c r="B219" s="2">
        <v>4</v>
      </c>
      <c r="C219" s="2">
        <v>25812766</v>
      </c>
      <c r="D219" s="2">
        <v>4</v>
      </c>
      <c r="E219" s="3" t="s">
        <v>1660</v>
      </c>
      <c r="F219" s="2" t="s">
        <v>3492</v>
      </c>
    </row>
    <row r="220" spans="1:11" ht="75">
      <c r="A220" s="2">
        <v>25812766</v>
      </c>
      <c r="B220" s="2">
        <v>5</v>
      </c>
      <c r="C220" s="2">
        <v>25812766</v>
      </c>
      <c r="D220" s="2">
        <v>5</v>
      </c>
      <c r="E220" s="3" t="s">
        <v>1661</v>
      </c>
      <c r="F220" s="2" t="s">
        <v>3324</v>
      </c>
    </row>
    <row r="221" spans="1:11" ht="75">
      <c r="A221" s="2">
        <v>25812766</v>
      </c>
      <c r="B221" s="2">
        <v>6</v>
      </c>
      <c r="C221" s="2">
        <v>25812766</v>
      </c>
      <c r="D221" s="2">
        <v>6</v>
      </c>
      <c r="E221" s="3" t="s">
        <v>1662</v>
      </c>
      <c r="F221" s="2" t="s">
        <v>3727</v>
      </c>
    </row>
    <row r="222" spans="1:11" ht="45">
      <c r="A222" s="2">
        <v>25812766</v>
      </c>
      <c r="B222" s="2">
        <v>7</v>
      </c>
      <c r="C222" s="2">
        <v>25812766</v>
      </c>
      <c r="D222" s="2">
        <v>7</v>
      </c>
      <c r="E222" s="3" t="s">
        <v>1663</v>
      </c>
      <c r="F222" s="2" t="s">
        <v>3669</v>
      </c>
    </row>
    <row r="223" spans="1:11" ht="135">
      <c r="A223" s="2">
        <v>25812766</v>
      </c>
      <c r="B223" s="2">
        <v>8</v>
      </c>
      <c r="C223" s="2">
        <v>25812766</v>
      </c>
      <c r="D223" s="2">
        <v>8</v>
      </c>
      <c r="E223" s="3" t="s">
        <v>1664</v>
      </c>
      <c r="F223" s="2" t="s">
        <v>3892</v>
      </c>
    </row>
    <row r="224" spans="1:11" ht="105">
      <c r="A224" s="2">
        <v>25812766</v>
      </c>
      <c r="B224" s="2">
        <v>9</v>
      </c>
      <c r="C224" s="2">
        <v>25812766</v>
      </c>
      <c r="D224" s="2">
        <v>9</v>
      </c>
      <c r="E224" s="3" t="s">
        <v>1665</v>
      </c>
      <c r="F224" s="2" t="s">
        <v>3839</v>
      </c>
    </row>
    <row r="225" spans="1:11" ht="45">
      <c r="A225" s="2">
        <v>25812766</v>
      </c>
      <c r="B225" s="2">
        <v>10</v>
      </c>
      <c r="C225" s="2">
        <v>25812766</v>
      </c>
      <c r="D225" s="2">
        <v>10</v>
      </c>
      <c r="E225" s="3" t="s">
        <v>1666</v>
      </c>
      <c r="F225" s="2" t="s">
        <v>3480</v>
      </c>
    </row>
    <row r="226" spans="1:11" ht="75">
      <c r="A226" s="2">
        <v>25812766</v>
      </c>
      <c r="B226" s="2">
        <v>11</v>
      </c>
      <c r="C226" s="2">
        <v>25812766</v>
      </c>
      <c r="D226" s="2">
        <v>11</v>
      </c>
      <c r="E226" s="3" t="s">
        <v>1667</v>
      </c>
      <c r="F226" s="2" t="s">
        <v>3971</v>
      </c>
    </row>
    <row r="227" spans="1:11" ht="45">
      <c r="A227" s="2">
        <v>25812766</v>
      </c>
      <c r="B227" s="2">
        <v>12</v>
      </c>
      <c r="C227" s="2">
        <v>25812766</v>
      </c>
      <c r="D227" s="2">
        <v>12</v>
      </c>
      <c r="E227" s="3" t="s">
        <v>1668</v>
      </c>
      <c r="F227" s="2" t="s">
        <v>3876</v>
      </c>
    </row>
    <row r="228" spans="1:11" ht="90">
      <c r="A228" s="2">
        <v>25812766</v>
      </c>
      <c r="B228" s="2">
        <v>13</v>
      </c>
      <c r="C228" s="2">
        <v>25812766</v>
      </c>
      <c r="D228" s="2">
        <v>13</v>
      </c>
      <c r="E228" s="3" t="s">
        <v>1669</v>
      </c>
      <c r="F228" s="2" t="s">
        <v>3344</v>
      </c>
    </row>
    <row r="229" spans="1:11" ht="75">
      <c r="A229" s="2">
        <v>25824241</v>
      </c>
      <c r="B229" s="2">
        <v>1</v>
      </c>
      <c r="C229" s="2">
        <v>25824241</v>
      </c>
      <c r="D229" s="2">
        <v>1</v>
      </c>
      <c r="E229" s="3" t="s">
        <v>1670</v>
      </c>
      <c r="F229" s="2" t="s">
        <v>3671</v>
      </c>
    </row>
    <row r="230" spans="1:11" ht="90">
      <c r="A230" s="2">
        <v>25824241</v>
      </c>
      <c r="B230" s="2">
        <v>2</v>
      </c>
      <c r="C230" s="2">
        <v>25824241</v>
      </c>
      <c r="D230" s="2">
        <v>2</v>
      </c>
      <c r="E230" s="3" t="s">
        <v>1671</v>
      </c>
      <c r="F230" s="2" t="s">
        <v>3757</v>
      </c>
    </row>
    <row r="231" spans="1:11" ht="30">
      <c r="A231" s="2">
        <v>25824241</v>
      </c>
      <c r="B231" s="2">
        <v>3</v>
      </c>
      <c r="C231" s="2">
        <v>25824241</v>
      </c>
      <c r="D231" s="2">
        <v>3</v>
      </c>
      <c r="E231" s="3" t="s">
        <v>1672</v>
      </c>
      <c r="F231" s="2" t="s">
        <v>3353</v>
      </c>
    </row>
    <row r="232" spans="1:11" ht="60">
      <c r="A232" s="2">
        <v>25824241</v>
      </c>
      <c r="B232" s="2">
        <v>4</v>
      </c>
      <c r="C232" s="2">
        <v>25824241</v>
      </c>
      <c r="D232" s="2">
        <v>4</v>
      </c>
      <c r="E232" s="3" t="s">
        <v>1673</v>
      </c>
      <c r="F232" s="2" t="s">
        <v>3645</v>
      </c>
    </row>
    <row r="233" spans="1:11" ht="135">
      <c r="A233" s="2">
        <v>25824241</v>
      </c>
      <c r="B233" s="2">
        <v>5</v>
      </c>
      <c r="C233" s="2">
        <v>25824241</v>
      </c>
      <c r="D233" s="2">
        <v>5</v>
      </c>
      <c r="E233" s="3" t="s">
        <v>1674</v>
      </c>
      <c r="F233" s="2" t="s">
        <v>4127</v>
      </c>
    </row>
    <row r="234" spans="1:11" s="6" customFormat="1" ht="60">
      <c r="A234" s="6">
        <v>25824241</v>
      </c>
      <c r="B234" s="6">
        <v>6</v>
      </c>
      <c r="C234" s="6">
        <v>25824241</v>
      </c>
      <c r="D234" s="6">
        <v>6</v>
      </c>
      <c r="E234" s="7" t="s">
        <v>1675</v>
      </c>
      <c r="F234" s="6">
        <v>11</v>
      </c>
      <c r="G234" s="7"/>
      <c r="I234" s="7"/>
      <c r="K234" s="8"/>
    </row>
    <row r="235" spans="1:11" s="6" customFormat="1" ht="75">
      <c r="A235" s="6">
        <v>25824241</v>
      </c>
      <c r="B235" s="6">
        <v>7</v>
      </c>
      <c r="C235" s="6">
        <v>25824241</v>
      </c>
      <c r="D235" s="6">
        <v>7</v>
      </c>
      <c r="E235" s="7" t="s">
        <v>1676</v>
      </c>
      <c r="F235" s="6" t="s">
        <v>3728</v>
      </c>
      <c r="G235" s="7"/>
      <c r="I235" s="7"/>
      <c r="K235" s="8"/>
    </row>
    <row r="236" spans="1:11" ht="60">
      <c r="A236" s="2">
        <v>25824241</v>
      </c>
      <c r="B236" s="2">
        <v>8</v>
      </c>
      <c r="C236" s="2">
        <v>25824241</v>
      </c>
      <c r="D236" s="2">
        <v>8</v>
      </c>
      <c r="E236" s="3" t="s">
        <v>1677</v>
      </c>
      <c r="F236" s="2" t="s">
        <v>3694</v>
      </c>
      <c r="G236" s="3" t="s">
        <v>1678</v>
      </c>
      <c r="H236" s="2" t="s">
        <v>4030</v>
      </c>
    </row>
    <row r="237" spans="1:11" ht="75">
      <c r="A237" s="2">
        <v>25824241</v>
      </c>
      <c r="B237" s="2">
        <v>9</v>
      </c>
      <c r="C237" s="2">
        <v>25824241</v>
      </c>
      <c r="D237" s="2">
        <v>9</v>
      </c>
      <c r="E237" s="3" t="s">
        <v>1679</v>
      </c>
      <c r="F237" s="2" t="s">
        <v>3879</v>
      </c>
    </row>
    <row r="238" spans="1:11" ht="75">
      <c r="A238" s="2">
        <v>25824241</v>
      </c>
      <c r="B238" s="2">
        <v>10</v>
      </c>
      <c r="C238" s="2">
        <v>25824241</v>
      </c>
      <c r="D238" s="2">
        <v>10</v>
      </c>
      <c r="E238" s="3" t="s">
        <v>1680</v>
      </c>
      <c r="F238" s="2" t="s">
        <v>3848</v>
      </c>
    </row>
    <row r="239" spans="1:11" ht="90">
      <c r="A239" s="2">
        <v>25824241</v>
      </c>
      <c r="B239" s="2">
        <v>11</v>
      </c>
      <c r="C239" s="2">
        <v>25824241</v>
      </c>
      <c r="D239" s="2">
        <v>11</v>
      </c>
      <c r="E239" s="3" t="s">
        <v>1681</v>
      </c>
      <c r="F239" s="2" t="s">
        <v>4128</v>
      </c>
    </row>
    <row r="240" spans="1:11" ht="60">
      <c r="A240" s="2">
        <v>25824241</v>
      </c>
      <c r="B240" s="2">
        <v>12</v>
      </c>
      <c r="C240" s="2">
        <v>25824241</v>
      </c>
      <c r="D240" s="2">
        <v>12</v>
      </c>
      <c r="E240" s="3" t="s">
        <v>1682</v>
      </c>
      <c r="F240" s="2" t="s">
        <v>4122</v>
      </c>
      <c r="G240" s="3" t="s">
        <v>1683</v>
      </c>
      <c r="H240" s="2" t="s">
        <v>3907</v>
      </c>
    </row>
    <row r="241" spans="1:8" ht="60">
      <c r="A241" s="2">
        <v>25827073</v>
      </c>
      <c r="B241" s="2">
        <v>1</v>
      </c>
      <c r="C241" s="2">
        <v>25827073</v>
      </c>
      <c r="D241" s="2">
        <v>1</v>
      </c>
      <c r="E241" s="3" t="s">
        <v>1684</v>
      </c>
      <c r="F241" s="2" t="s">
        <v>3480</v>
      </c>
    </row>
    <row r="242" spans="1:8" ht="60">
      <c r="A242" s="2">
        <v>25827073</v>
      </c>
      <c r="B242" s="2">
        <v>2</v>
      </c>
      <c r="C242" s="2">
        <v>25827073</v>
      </c>
      <c r="D242" s="2">
        <v>2</v>
      </c>
      <c r="E242" s="3" t="s">
        <v>1685</v>
      </c>
      <c r="F242" s="2" t="s">
        <v>3342</v>
      </c>
      <c r="G242" s="3" t="s">
        <v>1686</v>
      </c>
      <c r="H242" s="2" t="s">
        <v>3779</v>
      </c>
    </row>
    <row r="243" spans="1:8" ht="75">
      <c r="A243" s="2">
        <v>25827073</v>
      </c>
      <c r="B243" s="2">
        <v>3</v>
      </c>
      <c r="C243" s="2">
        <v>25827073</v>
      </c>
      <c r="D243" s="2">
        <v>3</v>
      </c>
      <c r="E243" s="3" t="s">
        <v>1687</v>
      </c>
      <c r="F243" s="2" t="s">
        <v>3758</v>
      </c>
    </row>
    <row r="244" spans="1:8" ht="75">
      <c r="A244" s="2">
        <v>25827073</v>
      </c>
      <c r="B244" s="2">
        <v>4</v>
      </c>
      <c r="C244" s="2">
        <v>25827073</v>
      </c>
      <c r="D244" s="2">
        <v>4</v>
      </c>
      <c r="E244" s="3" t="s">
        <v>1688</v>
      </c>
      <c r="F244" s="2" t="s">
        <v>3842</v>
      </c>
    </row>
    <row r="245" spans="1:8" ht="105">
      <c r="A245" s="2">
        <v>25827073</v>
      </c>
      <c r="B245" s="2">
        <v>5</v>
      </c>
      <c r="C245" s="2">
        <v>25827073</v>
      </c>
      <c r="D245" s="2">
        <v>5</v>
      </c>
      <c r="E245" s="3" t="s">
        <v>1689</v>
      </c>
      <c r="F245" s="2" t="s">
        <v>3971</v>
      </c>
      <c r="G245" s="3" t="s">
        <v>1690</v>
      </c>
      <c r="H245" s="2" t="s">
        <v>4091</v>
      </c>
    </row>
    <row r="246" spans="1:8" ht="60">
      <c r="A246" s="2">
        <v>25827073</v>
      </c>
      <c r="B246" s="2">
        <v>6</v>
      </c>
      <c r="C246" s="2">
        <v>25827073</v>
      </c>
      <c r="D246" s="2">
        <v>6</v>
      </c>
      <c r="E246" s="3" t="s">
        <v>1691</v>
      </c>
      <c r="F246" s="2" t="s">
        <v>3480</v>
      </c>
    </row>
    <row r="247" spans="1:8" ht="90">
      <c r="A247" s="2">
        <v>25827073</v>
      </c>
      <c r="B247" s="2">
        <v>7</v>
      </c>
      <c r="C247" s="2">
        <v>25827073</v>
      </c>
      <c r="D247" s="2">
        <v>7</v>
      </c>
      <c r="E247" s="3" t="s">
        <v>1692</v>
      </c>
      <c r="F247" s="2" t="s">
        <v>3759</v>
      </c>
    </row>
    <row r="248" spans="1:8" ht="75">
      <c r="A248" s="2">
        <v>25827073</v>
      </c>
      <c r="B248" s="2">
        <v>8</v>
      </c>
      <c r="C248" s="2">
        <v>25827073</v>
      </c>
      <c r="D248" s="2">
        <v>8</v>
      </c>
      <c r="E248" s="3" t="s">
        <v>1693</v>
      </c>
      <c r="F248" s="2" t="s">
        <v>3480</v>
      </c>
    </row>
    <row r="249" spans="1:8" ht="60">
      <c r="A249" s="2">
        <v>25827073</v>
      </c>
      <c r="B249" s="2">
        <v>9</v>
      </c>
      <c r="C249" s="2">
        <v>25827073</v>
      </c>
      <c r="D249" s="2">
        <v>9</v>
      </c>
      <c r="E249" s="3" t="s">
        <v>1694</v>
      </c>
      <c r="F249" s="2" t="s">
        <v>3880</v>
      </c>
    </row>
    <row r="250" spans="1:8" ht="135">
      <c r="A250" s="2">
        <v>25827073</v>
      </c>
      <c r="B250" s="2">
        <v>10</v>
      </c>
      <c r="C250" s="2">
        <v>25827073</v>
      </c>
      <c r="D250" s="2">
        <v>10</v>
      </c>
      <c r="E250" s="3" t="s">
        <v>1695</v>
      </c>
      <c r="F250" s="2" t="s">
        <v>3429</v>
      </c>
    </row>
    <row r="251" spans="1:8" ht="45">
      <c r="A251" s="2">
        <v>25832885</v>
      </c>
      <c r="B251" s="2">
        <v>1</v>
      </c>
      <c r="C251" s="2">
        <v>25832885</v>
      </c>
      <c r="D251" s="2">
        <v>1</v>
      </c>
      <c r="E251" s="3" t="s">
        <v>1696</v>
      </c>
      <c r="F251" s="2" t="s">
        <v>3369</v>
      </c>
    </row>
    <row r="252" spans="1:8" ht="90">
      <c r="A252" s="2">
        <v>25832885</v>
      </c>
      <c r="B252" s="2">
        <v>2</v>
      </c>
      <c r="C252" s="2">
        <v>25832885</v>
      </c>
      <c r="D252" s="2">
        <v>2</v>
      </c>
      <c r="E252" s="3" t="s">
        <v>1697</v>
      </c>
      <c r="F252" s="2" t="s">
        <v>3349</v>
      </c>
    </row>
    <row r="253" spans="1:8" ht="105">
      <c r="A253" s="2">
        <v>25832885</v>
      </c>
      <c r="B253" s="2">
        <v>3</v>
      </c>
      <c r="C253" s="2">
        <v>25832885</v>
      </c>
      <c r="D253" s="2">
        <v>3</v>
      </c>
      <c r="E253" s="3" t="s">
        <v>1698</v>
      </c>
      <c r="F253" s="2" t="s">
        <v>3884</v>
      </c>
    </row>
    <row r="254" spans="1:8" ht="30">
      <c r="A254" s="2">
        <v>25832885</v>
      </c>
      <c r="B254" s="2">
        <v>4</v>
      </c>
      <c r="C254" s="2">
        <v>25832885</v>
      </c>
      <c r="D254" s="2">
        <v>4</v>
      </c>
      <c r="E254" s="3" t="s">
        <v>1699</v>
      </c>
      <c r="F254" s="2" t="s">
        <v>3834</v>
      </c>
    </row>
    <row r="255" spans="1:8" ht="60">
      <c r="A255" s="2">
        <v>25832885</v>
      </c>
      <c r="B255" s="2">
        <v>5</v>
      </c>
      <c r="C255" s="2">
        <v>25832885</v>
      </c>
      <c r="D255" s="2">
        <v>5</v>
      </c>
      <c r="E255" s="3" t="s">
        <v>1700</v>
      </c>
      <c r="F255" s="2" t="s">
        <v>4129</v>
      </c>
    </row>
    <row r="256" spans="1:8" ht="75">
      <c r="A256" s="2">
        <v>25832885</v>
      </c>
      <c r="B256" s="2">
        <v>6</v>
      </c>
      <c r="C256" s="2">
        <v>25832885</v>
      </c>
      <c r="D256" s="2">
        <v>6</v>
      </c>
      <c r="E256" s="3" t="s">
        <v>1701</v>
      </c>
      <c r="F256" s="2" t="s">
        <v>3851</v>
      </c>
    </row>
    <row r="257" spans="1:8" ht="45">
      <c r="A257" s="2">
        <v>25832885</v>
      </c>
      <c r="B257" s="2">
        <v>7</v>
      </c>
      <c r="C257" s="2">
        <v>25832885</v>
      </c>
      <c r="D257" s="2">
        <v>7</v>
      </c>
      <c r="E257" s="3" t="s">
        <v>1702</v>
      </c>
      <c r="F257" s="2" t="s">
        <v>3827</v>
      </c>
      <c r="G257" s="3" t="s">
        <v>1703</v>
      </c>
      <c r="H257" s="2" t="s">
        <v>3953</v>
      </c>
    </row>
    <row r="258" spans="1:8" ht="75">
      <c r="A258" s="2">
        <v>25841201</v>
      </c>
      <c r="B258" s="2">
        <v>1</v>
      </c>
      <c r="C258" s="2">
        <v>25841201</v>
      </c>
      <c r="D258" s="2">
        <v>1</v>
      </c>
      <c r="E258" s="3" t="s">
        <v>1704</v>
      </c>
      <c r="F258" s="2" t="s">
        <v>3417</v>
      </c>
    </row>
    <row r="259" spans="1:8" ht="120">
      <c r="A259" s="2">
        <v>25841201</v>
      </c>
      <c r="B259" s="2">
        <v>2</v>
      </c>
      <c r="C259" s="2">
        <v>25841201</v>
      </c>
      <c r="D259" s="2">
        <v>2</v>
      </c>
      <c r="E259" s="3" t="s">
        <v>1705</v>
      </c>
      <c r="F259" s="2" t="s">
        <v>3649</v>
      </c>
    </row>
    <row r="260" spans="1:8" ht="75">
      <c r="A260" s="2">
        <v>25841201</v>
      </c>
      <c r="B260" s="2">
        <v>3</v>
      </c>
      <c r="C260" s="2">
        <v>25841201</v>
      </c>
      <c r="D260" s="2">
        <v>3</v>
      </c>
      <c r="E260" s="3" t="s">
        <v>1706</v>
      </c>
      <c r="F260" s="2" t="s">
        <v>3834</v>
      </c>
    </row>
    <row r="261" spans="1:8" ht="45">
      <c r="A261" s="2">
        <v>25841201</v>
      </c>
      <c r="B261" s="2">
        <v>4</v>
      </c>
      <c r="C261" s="2">
        <v>25841201</v>
      </c>
      <c r="D261" s="2">
        <v>4</v>
      </c>
      <c r="E261" s="3" t="s">
        <v>1707</v>
      </c>
      <c r="F261" s="2" t="s">
        <v>3728</v>
      </c>
    </row>
    <row r="262" spans="1:8" ht="105">
      <c r="A262" s="2">
        <v>25841201</v>
      </c>
      <c r="B262" s="2">
        <v>5</v>
      </c>
      <c r="C262" s="2">
        <v>25841201</v>
      </c>
      <c r="D262" s="2">
        <v>5</v>
      </c>
      <c r="E262" s="3" t="s">
        <v>1708</v>
      </c>
      <c r="F262" s="2" t="s">
        <v>3728</v>
      </c>
    </row>
    <row r="263" spans="1:8" ht="75">
      <c r="A263" s="2">
        <v>25841201</v>
      </c>
      <c r="B263" s="2">
        <v>6</v>
      </c>
      <c r="C263" s="2">
        <v>25841201</v>
      </c>
      <c r="D263" s="2">
        <v>6</v>
      </c>
      <c r="E263" s="3" t="s">
        <v>1709</v>
      </c>
      <c r="F263" s="2" t="s">
        <v>3667</v>
      </c>
    </row>
    <row r="264" spans="1:8" ht="75">
      <c r="A264" s="2">
        <v>25857298</v>
      </c>
      <c r="B264" s="2">
        <v>1</v>
      </c>
      <c r="C264" s="2">
        <v>25857298</v>
      </c>
      <c r="D264" s="2">
        <v>1</v>
      </c>
      <c r="E264" s="3" t="s">
        <v>1710</v>
      </c>
      <c r="F264" s="2" t="s">
        <v>3667</v>
      </c>
    </row>
    <row r="265" spans="1:8" ht="45">
      <c r="A265" s="2">
        <v>25857298</v>
      </c>
      <c r="B265" s="2">
        <v>2</v>
      </c>
      <c r="C265" s="2">
        <v>25857298</v>
      </c>
      <c r="D265" s="2">
        <v>2</v>
      </c>
      <c r="E265" s="3" t="s">
        <v>1711</v>
      </c>
      <c r="F265" s="2" t="s">
        <v>3349</v>
      </c>
    </row>
    <row r="266" spans="1:8" ht="30">
      <c r="A266" s="2">
        <v>25857298</v>
      </c>
      <c r="B266" s="2">
        <v>3</v>
      </c>
      <c r="C266" s="2">
        <v>25857298</v>
      </c>
      <c r="D266" s="2">
        <v>3</v>
      </c>
      <c r="E266" s="3" t="s">
        <v>1712</v>
      </c>
      <c r="F266" s="2" t="s">
        <v>3760</v>
      </c>
    </row>
    <row r="267" spans="1:8" ht="135">
      <c r="A267" s="2">
        <v>25857298</v>
      </c>
      <c r="B267" s="2">
        <v>4</v>
      </c>
      <c r="C267" s="2">
        <v>25857298</v>
      </c>
      <c r="D267" s="2">
        <v>4</v>
      </c>
      <c r="E267" s="3" t="s">
        <v>1713</v>
      </c>
      <c r="F267" s="2" t="s">
        <v>3728</v>
      </c>
    </row>
    <row r="268" spans="1:8" ht="75">
      <c r="A268" s="2">
        <v>25857298</v>
      </c>
      <c r="B268" s="2">
        <v>5</v>
      </c>
      <c r="C268" s="2">
        <v>25857298</v>
      </c>
      <c r="D268" s="2">
        <v>5</v>
      </c>
      <c r="E268" s="3" t="s">
        <v>1714</v>
      </c>
      <c r="F268" s="2" t="s">
        <v>3683</v>
      </c>
    </row>
    <row r="269" spans="1:8" ht="90">
      <c r="A269" s="2">
        <v>25857298</v>
      </c>
      <c r="B269" s="2">
        <v>6</v>
      </c>
      <c r="C269" s="2">
        <v>25857298</v>
      </c>
      <c r="D269" s="2">
        <v>6</v>
      </c>
      <c r="E269" s="3" t="s">
        <v>1715</v>
      </c>
      <c r="F269" s="2" t="s">
        <v>3667</v>
      </c>
      <c r="G269" s="3" t="s">
        <v>1716</v>
      </c>
      <c r="H269" s="2" t="s">
        <v>3722</v>
      </c>
    </row>
    <row r="270" spans="1:8" ht="30">
      <c r="A270" s="2">
        <v>25857298</v>
      </c>
      <c r="B270" s="2">
        <v>7</v>
      </c>
      <c r="C270" s="2">
        <v>25857298</v>
      </c>
      <c r="D270" s="2">
        <v>7</v>
      </c>
      <c r="E270" s="3" t="s">
        <v>1717</v>
      </c>
      <c r="F270" s="2" t="s">
        <v>4130</v>
      </c>
    </row>
    <row r="271" spans="1:8" ht="45">
      <c r="A271" s="2">
        <v>25857298</v>
      </c>
      <c r="B271" s="2">
        <v>8</v>
      </c>
      <c r="C271" s="2">
        <v>25857298</v>
      </c>
      <c r="D271" s="2">
        <v>8</v>
      </c>
      <c r="E271" s="3" t="s">
        <v>1718</v>
      </c>
      <c r="F271" s="2" t="s">
        <v>3441</v>
      </c>
      <c r="G271" s="3" t="s">
        <v>1719</v>
      </c>
      <c r="H271" s="2" t="s">
        <v>3908</v>
      </c>
    </row>
    <row r="272" spans="1:8" ht="45">
      <c r="A272" s="2">
        <v>25857298</v>
      </c>
      <c r="B272" s="2">
        <v>9</v>
      </c>
      <c r="C272" s="2">
        <v>25857298</v>
      </c>
      <c r="D272" s="2">
        <v>9</v>
      </c>
      <c r="E272" s="3" t="s">
        <v>1720</v>
      </c>
      <c r="F272" s="2" t="s">
        <v>3486</v>
      </c>
    </row>
    <row r="273" spans="1:11" ht="75">
      <c r="A273" s="2">
        <v>25857298</v>
      </c>
      <c r="B273" s="2">
        <v>10</v>
      </c>
      <c r="C273" s="2">
        <v>25857298</v>
      </c>
      <c r="D273" s="2">
        <v>10</v>
      </c>
      <c r="E273" s="3" t="s">
        <v>1721</v>
      </c>
      <c r="F273" s="2" t="s">
        <v>3850</v>
      </c>
    </row>
    <row r="274" spans="1:11" ht="60">
      <c r="A274" s="2">
        <v>25857298</v>
      </c>
      <c r="B274" s="2">
        <v>11</v>
      </c>
      <c r="C274" s="2">
        <v>25857298</v>
      </c>
      <c r="D274" s="2">
        <v>11</v>
      </c>
      <c r="E274" s="3" t="s">
        <v>1722</v>
      </c>
      <c r="F274" s="2" t="s">
        <v>3667</v>
      </c>
    </row>
    <row r="275" spans="1:11" ht="60">
      <c r="A275" s="2">
        <v>25857298</v>
      </c>
      <c r="B275" s="2">
        <v>12</v>
      </c>
      <c r="C275" s="2">
        <v>25857298</v>
      </c>
      <c r="D275" s="2">
        <v>12</v>
      </c>
      <c r="E275" s="3" t="s">
        <v>1723</v>
      </c>
      <c r="F275" s="2" t="s">
        <v>3483</v>
      </c>
    </row>
    <row r="276" spans="1:11" ht="30">
      <c r="A276" s="2">
        <v>25857298</v>
      </c>
      <c r="B276" s="2">
        <v>13</v>
      </c>
      <c r="C276" s="2">
        <v>25857298</v>
      </c>
      <c r="D276" s="2">
        <v>13</v>
      </c>
      <c r="E276" s="3" t="s">
        <v>1724</v>
      </c>
      <c r="F276" s="2" t="s">
        <v>3356</v>
      </c>
    </row>
    <row r="277" spans="1:11" ht="75">
      <c r="A277" s="2">
        <v>25858461</v>
      </c>
      <c r="B277" s="2">
        <v>1</v>
      </c>
      <c r="C277" s="2">
        <v>25858461</v>
      </c>
      <c r="D277" s="2">
        <v>1</v>
      </c>
      <c r="E277" s="3" t="s">
        <v>1725</v>
      </c>
      <c r="F277" s="2" t="s">
        <v>3728</v>
      </c>
    </row>
    <row r="278" spans="1:11" ht="315">
      <c r="A278" s="2">
        <v>25858461</v>
      </c>
      <c r="B278" s="2">
        <v>2</v>
      </c>
      <c r="C278" s="2">
        <v>25858461</v>
      </c>
      <c r="D278" s="2">
        <v>2</v>
      </c>
      <c r="E278" s="3" t="s">
        <v>1726</v>
      </c>
      <c r="F278" s="2" t="s">
        <v>4131</v>
      </c>
    </row>
    <row r="279" spans="1:11" s="6" customFormat="1" ht="75">
      <c r="A279" s="6">
        <v>25858461</v>
      </c>
      <c r="B279" s="6">
        <v>3</v>
      </c>
      <c r="C279" s="6">
        <v>25858461</v>
      </c>
      <c r="D279" s="6">
        <v>3</v>
      </c>
      <c r="E279" s="7" t="s">
        <v>1727</v>
      </c>
      <c r="F279" s="6">
        <v>11</v>
      </c>
      <c r="G279" s="7"/>
      <c r="I279" s="7"/>
      <c r="K279" s="8"/>
    </row>
    <row r="280" spans="1:11" s="6" customFormat="1" ht="45">
      <c r="A280" s="6">
        <v>25858461</v>
      </c>
      <c r="B280" s="6">
        <v>4</v>
      </c>
      <c r="C280" s="6">
        <v>25858461</v>
      </c>
      <c r="D280" s="6">
        <v>4</v>
      </c>
      <c r="E280" s="7" t="s">
        <v>1728</v>
      </c>
      <c r="F280" s="6" t="s">
        <v>3576</v>
      </c>
      <c r="G280" s="7"/>
      <c r="I280" s="7"/>
      <c r="K280" s="8"/>
    </row>
    <row r="281" spans="1:11" ht="90">
      <c r="A281" s="2">
        <v>25858461</v>
      </c>
      <c r="B281" s="2">
        <v>5</v>
      </c>
      <c r="C281" s="2">
        <v>25858461</v>
      </c>
      <c r="D281" s="2">
        <v>5</v>
      </c>
      <c r="E281" s="3" t="s">
        <v>1729</v>
      </c>
      <c r="F281" s="2" t="s">
        <v>3417</v>
      </c>
    </row>
    <row r="282" spans="1:11" ht="60">
      <c r="A282" s="2">
        <v>25858461</v>
      </c>
      <c r="B282" s="2">
        <v>6</v>
      </c>
      <c r="C282" s="2">
        <v>25858461</v>
      </c>
      <c r="D282" s="2">
        <v>6</v>
      </c>
      <c r="E282" s="3" t="s">
        <v>1730</v>
      </c>
      <c r="F282" s="2" t="s">
        <v>3728</v>
      </c>
    </row>
    <row r="283" spans="1:11" ht="75">
      <c r="A283" s="2">
        <v>25858461</v>
      </c>
      <c r="B283" s="2">
        <v>7</v>
      </c>
      <c r="C283" s="2">
        <v>25858461</v>
      </c>
      <c r="D283" s="2">
        <v>7</v>
      </c>
      <c r="E283" s="9" t="s">
        <v>1731</v>
      </c>
      <c r="F283" s="2" t="s">
        <v>4132</v>
      </c>
    </row>
    <row r="284" spans="1:11" ht="120">
      <c r="A284" s="2">
        <v>25858461</v>
      </c>
      <c r="B284" s="2">
        <v>8</v>
      </c>
      <c r="C284" s="2">
        <v>25858461</v>
      </c>
      <c r="D284" s="2">
        <v>8</v>
      </c>
      <c r="E284" s="3" t="s">
        <v>1732</v>
      </c>
      <c r="F284" s="2" t="s">
        <v>3667</v>
      </c>
    </row>
    <row r="285" spans="1:11" ht="45">
      <c r="A285" s="2">
        <v>25858461</v>
      </c>
      <c r="B285" s="2">
        <v>9</v>
      </c>
      <c r="C285" s="2">
        <v>25858461</v>
      </c>
      <c r="D285" s="2">
        <v>9</v>
      </c>
      <c r="E285" s="3" t="s">
        <v>1733</v>
      </c>
      <c r="F285" s="2" t="s">
        <v>3427</v>
      </c>
    </row>
    <row r="286" spans="1:11" ht="60">
      <c r="A286" s="2">
        <v>25874959</v>
      </c>
      <c r="B286" s="2">
        <v>1</v>
      </c>
      <c r="C286" s="2">
        <v>25874959</v>
      </c>
      <c r="D286" s="2">
        <v>1</v>
      </c>
      <c r="E286" s="3" t="s">
        <v>1734</v>
      </c>
      <c r="F286" s="2" t="s">
        <v>3429</v>
      </c>
    </row>
    <row r="287" spans="1:11" ht="75">
      <c r="A287" s="2">
        <v>25874959</v>
      </c>
      <c r="B287" s="2">
        <v>2</v>
      </c>
      <c r="C287" s="2">
        <v>25874959</v>
      </c>
      <c r="D287" s="2">
        <v>2</v>
      </c>
      <c r="E287" s="3" t="s">
        <v>1735</v>
      </c>
      <c r="F287" s="2" t="s">
        <v>3761</v>
      </c>
    </row>
    <row r="288" spans="1:11" ht="75">
      <c r="A288" s="2">
        <v>25874959</v>
      </c>
      <c r="B288" s="2">
        <v>3</v>
      </c>
      <c r="C288" s="2">
        <v>25874959</v>
      </c>
      <c r="D288" s="2">
        <v>3</v>
      </c>
      <c r="E288" s="3" t="s">
        <v>1736</v>
      </c>
      <c r="F288" s="2" t="s">
        <v>3762</v>
      </c>
    </row>
    <row r="289" spans="1:11" ht="75">
      <c r="A289" s="2">
        <v>25874959</v>
      </c>
      <c r="B289" s="2">
        <v>4</v>
      </c>
      <c r="C289" s="2">
        <v>25874959</v>
      </c>
      <c r="D289" s="2">
        <v>4</v>
      </c>
      <c r="E289" s="3" t="s">
        <v>1737</v>
      </c>
      <c r="F289" s="2" t="s">
        <v>4133</v>
      </c>
    </row>
    <row r="290" spans="1:11" s="6" customFormat="1" ht="30">
      <c r="A290" s="6">
        <v>25874959</v>
      </c>
      <c r="B290" s="6">
        <v>5</v>
      </c>
      <c r="C290" s="6">
        <v>25874959</v>
      </c>
      <c r="D290" s="6">
        <v>5</v>
      </c>
      <c r="E290" s="7" t="s">
        <v>1738</v>
      </c>
      <c r="F290" s="6">
        <v>11</v>
      </c>
      <c r="G290" s="7"/>
      <c r="I290" s="7"/>
      <c r="K290" s="8"/>
    </row>
    <row r="291" spans="1:11" s="6" customFormat="1" ht="60">
      <c r="A291" s="6">
        <v>25874959</v>
      </c>
      <c r="B291" s="6">
        <v>6</v>
      </c>
      <c r="C291" s="6">
        <v>25874959</v>
      </c>
      <c r="D291" s="6">
        <v>6</v>
      </c>
      <c r="E291" s="7" t="s">
        <v>1739</v>
      </c>
      <c r="F291" s="6" t="s">
        <v>3659</v>
      </c>
      <c r="G291" s="7"/>
      <c r="I291" s="7"/>
      <c r="K291" s="8"/>
    </row>
    <row r="292" spans="1:11" ht="75">
      <c r="A292" s="2">
        <v>25874959</v>
      </c>
      <c r="B292" s="2">
        <v>7</v>
      </c>
      <c r="C292" s="2">
        <v>25874959</v>
      </c>
      <c r="D292" s="2">
        <v>7</v>
      </c>
      <c r="E292" s="3" t="s">
        <v>1740</v>
      </c>
      <c r="F292" s="2" t="s">
        <v>3833</v>
      </c>
    </row>
    <row r="293" spans="1:11" ht="45">
      <c r="A293" s="2">
        <v>25874959</v>
      </c>
      <c r="B293" s="2">
        <v>8</v>
      </c>
      <c r="C293" s="2">
        <v>25874959</v>
      </c>
      <c r="D293" s="2">
        <v>8</v>
      </c>
      <c r="E293" s="3" t="s">
        <v>1741</v>
      </c>
      <c r="F293" s="2" t="s">
        <v>3929</v>
      </c>
    </row>
    <row r="294" spans="1:11" ht="45">
      <c r="A294" s="2">
        <v>25874959</v>
      </c>
      <c r="B294" s="2">
        <v>9</v>
      </c>
      <c r="C294" s="2">
        <v>25874959</v>
      </c>
      <c r="D294" s="2">
        <v>9</v>
      </c>
      <c r="E294" s="3" t="s">
        <v>1742</v>
      </c>
      <c r="F294" s="2" t="s">
        <v>3850</v>
      </c>
    </row>
    <row r="295" spans="1:11" ht="60">
      <c r="A295" s="2">
        <v>25874959</v>
      </c>
      <c r="B295" s="2">
        <v>10</v>
      </c>
      <c r="C295" s="2">
        <v>25874959</v>
      </c>
      <c r="D295" s="2">
        <v>10</v>
      </c>
      <c r="E295" s="3" t="s">
        <v>1743</v>
      </c>
      <c r="F295" s="2" t="s">
        <v>3624</v>
      </c>
    </row>
    <row r="296" spans="1:11" s="6" customFormat="1" ht="45">
      <c r="A296" s="6">
        <v>25874959</v>
      </c>
      <c r="B296" s="6">
        <v>11</v>
      </c>
      <c r="C296" s="6">
        <v>25874959</v>
      </c>
      <c r="D296" s="6">
        <v>11</v>
      </c>
      <c r="E296" s="7" t="s">
        <v>1744</v>
      </c>
      <c r="F296" s="6">
        <v>11</v>
      </c>
      <c r="G296" s="7"/>
      <c r="I296" s="7"/>
      <c r="K296" s="8"/>
    </row>
    <row r="297" spans="1:11" s="6" customFormat="1" ht="60">
      <c r="A297" s="6">
        <v>25874959</v>
      </c>
      <c r="B297" s="6">
        <v>12</v>
      </c>
      <c r="C297" s="6">
        <v>25874959</v>
      </c>
      <c r="D297" s="6">
        <v>12</v>
      </c>
      <c r="E297" s="7" t="s">
        <v>1745</v>
      </c>
      <c r="F297" s="6" t="s">
        <v>3429</v>
      </c>
      <c r="G297" s="7"/>
      <c r="I297" s="7"/>
      <c r="K297" s="8"/>
    </row>
    <row r="298" spans="1:11" ht="45">
      <c r="A298" s="2">
        <v>25876901</v>
      </c>
      <c r="B298" s="2">
        <v>1</v>
      </c>
      <c r="C298" s="2">
        <v>25876901</v>
      </c>
      <c r="D298" s="2">
        <v>1</v>
      </c>
      <c r="E298" s="3" t="s">
        <v>1746</v>
      </c>
      <c r="F298" s="2" t="s">
        <v>3671</v>
      </c>
    </row>
    <row r="299" spans="1:11" ht="60">
      <c r="A299" s="2">
        <v>25876901</v>
      </c>
      <c r="B299" s="2">
        <v>2</v>
      </c>
      <c r="C299" s="2">
        <v>25876901</v>
      </c>
      <c r="D299" s="2">
        <v>2</v>
      </c>
      <c r="E299" s="3" t="s">
        <v>1747</v>
      </c>
      <c r="F299" s="2" t="s">
        <v>3892</v>
      </c>
    </row>
    <row r="300" spans="1:11" ht="30">
      <c r="A300" s="2">
        <v>25876901</v>
      </c>
      <c r="B300" s="2">
        <v>3</v>
      </c>
      <c r="C300" s="2">
        <v>25876901</v>
      </c>
      <c r="D300" s="2">
        <v>3</v>
      </c>
      <c r="E300" s="3" t="s">
        <v>1748</v>
      </c>
      <c r="F300" s="2" t="s">
        <v>3834</v>
      </c>
    </row>
    <row r="301" spans="1:11" ht="45">
      <c r="A301" s="2">
        <v>25876901</v>
      </c>
      <c r="B301" s="2">
        <v>4</v>
      </c>
      <c r="C301" s="2">
        <v>25876901</v>
      </c>
      <c r="D301" s="2">
        <v>4</v>
      </c>
      <c r="E301" s="3" t="s">
        <v>1749</v>
      </c>
      <c r="F301" s="2" t="s">
        <v>3856</v>
      </c>
    </row>
    <row r="302" spans="1:11" s="6" customFormat="1" ht="45">
      <c r="A302" s="6">
        <v>25876901</v>
      </c>
      <c r="B302" s="6">
        <v>5</v>
      </c>
      <c r="C302" s="6">
        <v>25876901</v>
      </c>
      <c r="D302" s="6">
        <v>5</v>
      </c>
      <c r="E302" s="7" t="s">
        <v>1750</v>
      </c>
      <c r="F302" s="6">
        <v>11</v>
      </c>
      <c r="G302" s="7"/>
      <c r="I302" s="7"/>
      <c r="K302" s="8"/>
    </row>
    <row r="303" spans="1:11" s="6" customFormat="1" ht="45">
      <c r="A303" s="6">
        <v>25876901</v>
      </c>
      <c r="B303" s="6">
        <v>6</v>
      </c>
      <c r="C303" s="6">
        <v>25876901</v>
      </c>
      <c r="D303" s="6">
        <v>6</v>
      </c>
      <c r="E303" s="7" t="s">
        <v>1751</v>
      </c>
      <c r="F303" s="6" t="s">
        <v>3834</v>
      </c>
      <c r="G303" s="7"/>
      <c r="I303" s="7"/>
      <c r="K303" s="8"/>
    </row>
    <row r="304" spans="1:11" ht="45">
      <c r="A304" s="2">
        <v>25876901</v>
      </c>
      <c r="B304" s="2">
        <v>7</v>
      </c>
      <c r="C304" s="2">
        <v>25876901</v>
      </c>
      <c r="D304" s="2">
        <v>7</v>
      </c>
      <c r="E304" s="3" t="s">
        <v>1752</v>
      </c>
      <c r="F304" s="2" t="s">
        <v>3649</v>
      </c>
    </row>
    <row r="305" spans="1:8" ht="30">
      <c r="A305" s="2">
        <v>25876901</v>
      </c>
      <c r="B305" s="2">
        <v>8</v>
      </c>
      <c r="C305" s="2">
        <v>25876901</v>
      </c>
      <c r="D305" s="2">
        <v>8</v>
      </c>
      <c r="E305" s="3" t="s">
        <v>1753</v>
      </c>
      <c r="F305" s="2" t="s">
        <v>3834</v>
      </c>
    </row>
    <row r="306" spans="1:8" ht="45">
      <c r="A306" s="2">
        <v>25876901</v>
      </c>
      <c r="B306" s="2">
        <v>9</v>
      </c>
      <c r="C306" s="2">
        <v>25876901</v>
      </c>
      <c r="D306" s="2">
        <v>9</v>
      </c>
      <c r="E306" s="3" t="s">
        <v>1754</v>
      </c>
      <c r="F306" s="2" t="s">
        <v>3893</v>
      </c>
    </row>
    <row r="307" spans="1:8" ht="60">
      <c r="A307" s="2">
        <v>25876901</v>
      </c>
      <c r="B307" s="2">
        <v>10</v>
      </c>
      <c r="C307" s="2">
        <v>25876901</v>
      </c>
      <c r="D307" s="2">
        <v>10</v>
      </c>
      <c r="E307" s="3" t="s">
        <v>1755</v>
      </c>
      <c r="F307" s="2" t="s">
        <v>3773</v>
      </c>
    </row>
    <row r="308" spans="1:8" ht="60">
      <c r="A308" s="2">
        <v>25876901</v>
      </c>
      <c r="B308" s="2">
        <v>11</v>
      </c>
      <c r="C308" s="2">
        <v>25876901</v>
      </c>
      <c r="D308" s="2">
        <v>11</v>
      </c>
      <c r="E308" s="3" t="s">
        <v>1756</v>
      </c>
      <c r="F308" s="2" t="s">
        <v>3763</v>
      </c>
    </row>
    <row r="309" spans="1:8" ht="135">
      <c r="A309" s="2">
        <v>25876901</v>
      </c>
      <c r="B309" s="2">
        <v>12</v>
      </c>
      <c r="C309" s="2">
        <v>25876901</v>
      </c>
      <c r="D309" s="2">
        <v>12</v>
      </c>
      <c r="E309" s="3" t="s">
        <v>1757</v>
      </c>
      <c r="F309" s="2" t="s">
        <v>3774</v>
      </c>
    </row>
    <row r="310" spans="1:8" ht="75">
      <c r="A310" s="2">
        <v>25876901</v>
      </c>
      <c r="B310" s="2">
        <v>13</v>
      </c>
      <c r="C310" s="2">
        <v>25876901</v>
      </c>
      <c r="D310" s="2">
        <v>13</v>
      </c>
      <c r="E310" s="3" t="s">
        <v>1758</v>
      </c>
      <c r="F310" s="2" t="s">
        <v>3630</v>
      </c>
    </row>
    <row r="311" spans="1:8" ht="60">
      <c r="A311" s="2">
        <v>25876901</v>
      </c>
      <c r="B311" s="2">
        <v>14</v>
      </c>
      <c r="C311" s="2">
        <v>25876901</v>
      </c>
      <c r="D311" s="2">
        <v>14</v>
      </c>
      <c r="E311" s="3" t="s">
        <v>1759</v>
      </c>
      <c r="F311" s="2" t="s">
        <v>3894</v>
      </c>
    </row>
    <row r="312" spans="1:8" ht="60">
      <c r="A312" s="2">
        <v>25876901</v>
      </c>
      <c r="B312" s="2">
        <v>15</v>
      </c>
      <c r="C312" s="2">
        <v>25876901</v>
      </c>
      <c r="D312" s="2">
        <v>15</v>
      </c>
      <c r="E312" s="3" t="s">
        <v>1760</v>
      </c>
      <c r="F312" s="2" t="s">
        <v>3657</v>
      </c>
    </row>
    <row r="313" spans="1:8" ht="45">
      <c r="A313" s="2">
        <v>25876901</v>
      </c>
      <c r="B313" s="2">
        <v>16</v>
      </c>
      <c r="C313" s="2">
        <v>25876901</v>
      </c>
      <c r="D313" s="2">
        <v>16</v>
      </c>
      <c r="E313" s="3" t="s">
        <v>1761</v>
      </c>
      <c r="F313" s="2" t="s">
        <v>3478</v>
      </c>
      <c r="G313" s="3" t="s">
        <v>1762</v>
      </c>
      <c r="H313" s="2" t="s">
        <v>3909</v>
      </c>
    </row>
    <row r="314" spans="1:8" ht="45">
      <c r="A314" s="2">
        <v>25876901</v>
      </c>
      <c r="B314" s="2">
        <v>17</v>
      </c>
      <c r="C314" s="2">
        <v>25876901</v>
      </c>
      <c r="D314" s="2">
        <v>17</v>
      </c>
      <c r="E314" s="3" t="s">
        <v>1763</v>
      </c>
      <c r="F314" s="2" t="s">
        <v>3895</v>
      </c>
    </row>
    <row r="315" spans="1:8" ht="30">
      <c r="A315" s="2">
        <v>25876901</v>
      </c>
      <c r="B315" s="2">
        <v>18</v>
      </c>
      <c r="C315" s="2">
        <v>25876901</v>
      </c>
      <c r="D315" s="2">
        <v>18</v>
      </c>
      <c r="E315" s="3" t="s">
        <v>1764</v>
      </c>
      <c r="F315" s="2" t="s">
        <v>3896</v>
      </c>
    </row>
    <row r="316" spans="1:8" ht="75">
      <c r="A316" s="2">
        <v>25888278</v>
      </c>
      <c r="B316" s="2">
        <v>1</v>
      </c>
      <c r="C316" s="2">
        <v>25888278</v>
      </c>
      <c r="D316" s="2">
        <v>1</v>
      </c>
      <c r="E316" s="3" t="s">
        <v>1765</v>
      </c>
      <c r="F316" s="2" t="s">
        <v>3671</v>
      </c>
    </row>
    <row r="317" spans="1:8" ht="105">
      <c r="A317" s="2">
        <v>25888278</v>
      </c>
      <c r="B317" s="2">
        <v>2</v>
      </c>
      <c r="C317" s="2">
        <v>25888278</v>
      </c>
      <c r="D317" s="2">
        <v>2</v>
      </c>
      <c r="E317" s="3" t="s">
        <v>1766</v>
      </c>
      <c r="F317" s="2" t="s">
        <v>3764</v>
      </c>
    </row>
    <row r="318" spans="1:8" ht="135">
      <c r="A318" s="2">
        <v>25888278</v>
      </c>
      <c r="B318" s="2">
        <v>3</v>
      </c>
      <c r="C318" s="2">
        <v>25888278</v>
      </c>
      <c r="D318" s="2">
        <v>3</v>
      </c>
      <c r="E318" s="3" t="s">
        <v>1767</v>
      </c>
      <c r="F318" s="2" t="s">
        <v>3429</v>
      </c>
    </row>
    <row r="319" spans="1:8" ht="135">
      <c r="A319" s="2">
        <v>25888278</v>
      </c>
      <c r="B319" s="2">
        <v>4</v>
      </c>
      <c r="C319" s="2">
        <v>25888278</v>
      </c>
      <c r="D319" s="2">
        <v>4</v>
      </c>
      <c r="E319" s="3" t="s">
        <v>1768</v>
      </c>
      <c r="F319" s="2" t="s">
        <v>4134</v>
      </c>
    </row>
    <row r="320" spans="1:8" ht="75">
      <c r="A320" s="2">
        <v>25888278</v>
      </c>
      <c r="B320" s="2">
        <v>5</v>
      </c>
      <c r="C320" s="2">
        <v>25888278</v>
      </c>
      <c r="D320" s="2">
        <v>5</v>
      </c>
      <c r="E320" s="3" t="s">
        <v>1769</v>
      </c>
      <c r="F320" s="2" t="s">
        <v>4071</v>
      </c>
    </row>
    <row r="321" spans="1:11" ht="60">
      <c r="A321" s="2">
        <v>25888278</v>
      </c>
      <c r="B321" s="2">
        <v>6</v>
      </c>
      <c r="C321" s="2">
        <v>25888278</v>
      </c>
      <c r="D321" s="2">
        <v>6</v>
      </c>
      <c r="E321" s="3" t="s">
        <v>1770</v>
      </c>
      <c r="F321" s="2" t="s">
        <v>3728</v>
      </c>
    </row>
    <row r="322" spans="1:11" s="6" customFormat="1" ht="30">
      <c r="A322" s="6">
        <v>25888278</v>
      </c>
      <c r="B322" s="6">
        <v>7</v>
      </c>
      <c r="C322" s="6">
        <v>25888278</v>
      </c>
      <c r="D322" s="6">
        <v>7</v>
      </c>
      <c r="E322" s="7" t="s">
        <v>1771</v>
      </c>
      <c r="F322" s="6">
        <v>11</v>
      </c>
      <c r="G322" s="7"/>
      <c r="I322" s="7"/>
      <c r="K322" s="8"/>
    </row>
    <row r="323" spans="1:11" s="6" customFormat="1" ht="45">
      <c r="A323" s="6">
        <v>25888278</v>
      </c>
      <c r="B323" s="6">
        <v>8</v>
      </c>
      <c r="C323" s="6">
        <v>25888278</v>
      </c>
      <c r="D323" s="6">
        <v>8</v>
      </c>
      <c r="E323" s="7" t="s">
        <v>1772</v>
      </c>
      <c r="F323" s="6" t="s">
        <v>3356</v>
      </c>
      <c r="G323" s="7"/>
      <c r="I323" s="7"/>
      <c r="K323" s="8"/>
    </row>
    <row r="324" spans="1:11" ht="90">
      <c r="A324" s="2">
        <v>25888278</v>
      </c>
      <c r="B324" s="2">
        <v>9</v>
      </c>
      <c r="C324" s="2">
        <v>25888278</v>
      </c>
      <c r="D324" s="2">
        <v>9</v>
      </c>
      <c r="E324" s="3" t="s">
        <v>1773</v>
      </c>
      <c r="F324" s="2" t="s">
        <v>3369</v>
      </c>
    </row>
    <row r="325" spans="1:11" ht="60">
      <c r="A325" s="2">
        <v>25888278</v>
      </c>
      <c r="B325" s="2">
        <v>10</v>
      </c>
      <c r="C325" s="2">
        <v>25888278</v>
      </c>
      <c r="D325" s="2">
        <v>10</v>
      </c>
      <c r="E325" s="3" t="s">
        <v>1774</v>
      </c>
      <c r="F325" s="2" t="s">
        <v>3417</v>
      </c>
    </row>
    <row r="326" spans="1:11" ht="60">
      <c r="A326" s="2">
        <v>25895723</v>
      </c>
      <c r="B326" s="2">
        <v>1</v>
      </c>
      <c r="C326" s="2">
        <v>25895723</v>
      </c>
      <c r="D326" s="2">
        <v>1</v>
      </c>
      <c r="E326" s="3" t="s">
        <v>1775</v>
      </c>
      <c r="F326" s="2" t="s">
        <v>3429</v>
      </c>
    </row>
    <row r="327" spans="1:11" ht="120">
      <c r="A327" s="2">
        <v>25895723</v>
      </c>
      <c r="B327" s="2">
        <v>2</v>
      </c>
      <c r="C327" s="2">
        <v>25895723</v>
      </c>
      <c r="D327" s="2">
        <v>2</v>
      </c>
      <c r="E327" s="3" t="s">
        <v>1776</v>
      </c>
      <c r="F327" s="2" t="s">
        <v>3440</v>
      </c>
    </row>
    <row r="328" spans="1:11" ht="45">
      <c r="A328" s="2">
        <v>25895723</v>
      </c>
      <c r="B328" s="2">
        <v>3</v>
      </c>
      <c r="C328" s="2">
        <v>25895723</v>
      </c>
      <c r="D328" s="2">
        <v>3</v>
      </c>
      <c r="E328" s="3" t="s">
        <v>1777</v>
      </c>
      <c r="F328" s="2" t="s">
        <v>3649</v>
      </c>
    </row>
    <row r="329" spans="1:11" ht="75">
      <c r="A329" s="2">
        <v>25895723</v>
      </c>
      <c r="B329" s="2">
        <v>4</v>
      </c>
      <c r="C329" s="2">
        <v>25895723</v>
      </c>
      <c r="D329" s="2">
        <v>4</v>
      </c>
      <c r="E329" s="3" t="s">
        <v>1778</v>
      </c>
      <c r="F329" s="2" t="s">
        <v>3765</v>
      </c>
    </row>
    <row r="330" spans="1:11" ht="30">
      <c r="A330" s="2">
        <v>25895723</v>
      </c>
      <c r="B330" s="2">
        <v>5</v>
      </c>
      <c r="C330" s="2">
        <v>25895723</v>
      </c>
      <c r="D330" s="2">
        <v>5</v>
      </c>
      <c r="E330" s="3" t="s">
        <v>1779</v>
      </c>
      <c r="F330" s="2" t="s">
        <v>3677</v>
      </c>
    </row>
    <row r="331" spans="1:11" ht="45">
      <c r="A331" s="2">
        <v>25895723</v>
      </c>
      <c r="B331" s="2">
        <v>6</v>
      </c>
      <c r="C331" s="2">
        <v>25895723</v>
      </c>
      <c r="D331" s="2">
        <v>6</v>
      </c>
      <c r="E331" s="3" t="s">
        <v>1780</v>
      </c>
      <c r="F331" s="2" t="s">
        <v>3358</v>
      </c>
    </row>
    <row r="332" spans="1:11" ht="105">
      <c r="A332" s="2">
        <v>25895723</v>
      </c>
      <c r="B332" s="2">
        <v>7</v>
      </c>
      <c r="C332" s="2">
        <v>25895723</v>
      </c>
      <c r="D332" s="2">
        <v>7</v>
      </c>
      <c r="E332" s="3" t="s">
        <v>1781</v>
      </c>
      <c r="F332" s="2" t="s">
        <v>3667</v>
      </c>
    </row>
    <row r="333" spans="1:11" ht="75">
      <c r="A333" s="2">
        <v>25895723</v>
      </c>
      <c r="B333" s="2">
        <v>8</v>
      </c>
      <c r="C333" s="2">
        <v>25895723</v>
      </c>
      <c r="D333" s="2">
        <v>8</v>
      </c>
      <c r="E333" s="3" t="s">
        <v>1782</v>
      </c>
      <c r="F333" s="2" t="s">
        <v>3728</v>
      </c>
    </row>
    <row r="334" spans="1:11" ht="105">
      <c r="A334" s="2">
        <v>25895723</v>
      </c>
      <c r="B334" s="2">
        <v>9</v>
      </c>
      <c r="C334" s="2">
        <v>25895723</v>
      </c>
      <c r="D334" s="2">
        <v>9</v>
      </c>
      <c r="E334" s="3" t="s">
        <v>1783</v>
      </c>
      <c r="F334" s="2" t="s">
        <v>3671</v>
      </c>
    </row>
    <row r="335" spans="1:11" ht="135">
      <c r="A335" s="2">
        <v>25895723</v>
      </c>
      <c r="B335" s="2">
        <v>10</v>
      </c>
      <c r="C335" s="2">
        <v>25895723</v>
      </c>
      <c r="D335" s="2">
        <v>10</v>
      </c>
      <c r="E335" s="3" t="s">
        <v>1784</v>
      </c>
      <c r="F335" s="2" t="s">
        <v>3369</v>
      </c>
    </row>
    <row r="336" spans="1:11" ht="75">
      <c r="A336" s="2">
        <v>25897856</v>
      </c>
      <c r="B336" s="2">
        <v>1</v>
      </c>
      <c r="C336" s="2">
        <v>25897856</v>
      </c>
      <c r="D336" s="2">
        <v>1</v>
      </c>
      <c r="E336" s="3" t="s">
        <v>1785</v>
      </c>
      <c r="F336" s="2" t="s">
        <v>3369</v>
      </c>
    </row>
    <row r="337" spans="1:11" s="6" customFormat="1" ht="60">
      <c r="A337" s="6">
        <v>25897856</v>
      </c>
      <c r="B337" s="6">
        <v>2</v>
      </c>
      <c r="C337" s="6">
        <v>25897856</v>
      </c>
      <c r="D337" s="6">
        <v>2</v>
      </c>
      <c r="E337" s="7" t="s">
        <v>1786</v>
      </c>
      <c r="F337" s="6">
        <v>11</v>
      </c>
      <c r="G337" s="7"/>
      <c r="I337" s="7"/>
      <c r="K337" s="8"/>
    </row>
    <row r="338" spans="1:11" s="6" customFormat="1" ht="60">
      <c r="A338" s="6">
        <v>25897856</v>
      </c>
      <c r="B338" s="6">
        <v>3</v>
      </c>
      <c r="C338" s="6">
        <v>25897856</v>
      </c>
      <c r="D338" s="6">
        <v>3</v>
      </c>
      <c r="E338" s="7" t="s">
        <v>1787</v>
      </c>
      <c r="F338" s="6" t="s">
        <v>3356</v>
      </c>
      <c r="G338" s="7"/>
      <c r="I338" s="7"/>
      <c r="K338" s="8"/>
    </row>
    <row r="339" spans="1:11" ht="75">
      <c r="A339" s="2">
        <v>25897856</v>
      </c>
      <c r="B339" s="2">
        <v>4</v>
      </c>
      <c r="C339" s="2">
        <v>25897856</v>
      </c>
      <c r="D339" s="2">
        <v>4</v>
      </c>
      <c r="E339" s="3" t="s">
        <v>1788</v>
      </c>
      <c r="F339" s="2" t="s">
        <v>3683</v>
      </c>
    </row>
    <row r="340" spans="1:11" ht="135">
      <c r="A340" s="2">
        <v>25897856</v>
      </c>
      <c r="B340" s="2">
        <v>5</v>
      </c>
      <c r="C340" s="2">
        <v>25897856</v>
      </c>
      <c r="D340" s="2">
        <v>5</v>
      </c>
      <c r="E340" s="3" t="s">
        <v>1789</v>
      </c>
      <c r="F340" s="2" t="s">
        <v>3842</v>
      </c>
    </row>
    <row r="341" spans="1:11" ht="60">
      <c r="A341" s="2">
        <v>25897856</v>
      </c>
      <c r="B341" s="2">
        <v>6</v>
      </c>
      <c r="C341" s="2">
        <v>25897856</v>
      </c>
      <c r="D341" s="2">
        <v>6</v>
      </c>
      <c r="E341" s="3" t="s">
        <v>1790</v>
      </c>
      <c r="F341" s="2" t="s">
        <v>4135</v>
      </c>
    </row>
    <row r="342" spans="1:11" ht="90">
      <c r="A342" s="2">
        <v>25897856</v>
      </c>
      <c r="B342" s="2">
        <v>7</v>
      </c>
      <c r="C342" s="2">
        <v>25897856</v>
      </c>
      <c r="D342" s="2">
        <v>7</v>
      </c>
      <c r="E342" s="3" t="s">
        <v>1791</v>
      </c>
      <c r="F342" s="2" t="s">
        <v>3658</v>
      </c>
    </row>
    <row r="343" spans="1:11" ht="120">
      <c r="A343" s="2">
        <v>25897856</v>
      </c>
      <c r="B343" s="2">
        <v>8</v>
      </c>
      <c r="C343" s="2">
        <v>25897856</v>
      </c>
      <c r="D343" s="2">
        <v>8</v>
      </c>
      <c r="E343" s="3" t="s">
        <v>1792</v>
      </c>
      <c r="F343" s="2" t="s">
        <v>3859</v>
      </c>
    </row>
    <row r="344" spans="1:11" ht="75">
      <c r="A344" s="2">
        <v>25897856</v>
      </c>
      <c r="B344" s="2">
        <v>9</v>
      </c>
      <c r="C344" s="2">
        <v>25897856</v>
      </c>
      <c r="D344" s="2">
        <v>9</v>
      </c>
      <c r="E344" s="3" t="s">
        <v>1793</v>
      </c>
      <c r="F344" s="2" t="s">
        <v>3417</v>
      </c>
    </row>
    <row r="345" spans="1:11" ht="75">
      <c r="A345" s="2">
        <v>25897856</v>
      </c>
      <c r="B345" s="2">
        <v>10</v>
      </c>
      <c r="C345" s="2">
        <v>25897856</v>
      </c>
      <c r="D345" s="2">
        <v>10</v>
      </c>
      <c r="E345" s="3" t="s">
        <v>1794</v>
      </c>
      <c r="F345" s="2" t="s">
        <v>3483</v>
      </c>
    </row>
    <row r="346" spans="1:11" ht="75">
      <c r="A346" s="2">
        <v>25899286</v>
      </c>
      <c r="B346" s="2">
        <v>1</v>
      </c>
      <c r="C346" s="2">
        <v>25899286</v>
      </c>
      <c r="D346" s="2">
        <v>1</v>
      </c>
      <c r="E346" s="3" t="s">
        <v>1795</v>
      </c>
      <c r="F346" s="2" t="s">
        <v>3429</v>
      </c>
    </row>
    <row r="347" spans="1:11" ht="120">
      <c r="A347" s="2">
        <v>25899286</v>
      </c>
      <c r="B347" s="2">
        <v>2</v>
      </c>
      <c r="C347" s="2">
        <v>25899286</v>
      </c>
      <c r="D347" s="2">
        <v>2</v>
      </c>
      <c r="E347" s="3" t="s">
        <v>1796</v>
      </c>
      <c r="F347" s="2" t="s">
        <v>3547</v>
      </c>
    </row>
    <row r="348" spans="1:11" ht="90">
      <c r="A348" s="2">
        <v>25899286</v>
      </c>
      <c r="B348" s="2">
        <v>3</v>
      </c>
      <c r="C348" s="2">
        <v>25899286</v>
      </c>
      <c r="D348" s="2">
        <v>3</v>
      </c>
      <c r="E348" s="3" t="s">
        <v>1797</v>
      </c>
      <c r="F348" s="2" t="s">
        <v>3371</v>
      </c>
    </row>
    <row r="349" spans="1:11" ht="240">
      <c r="A349" s="2">
        <v>25899286</v>
      </c>
      <c r="B349" s="2">
        <v>4</v>
      </c>
      <c r="C349" s="2">
        <v>25899286</v>
      </c>
      <c r="D349" s="2">
        <v>4</v>
      </c>
      <c r="E349" s="3" t="s">
        <v>1798</v>
      </c>
      <c r="F349" s="2" t="s">
        <v>3850</v>
      </c>
    </row>
    <row r="350" spans="1:11" ht="60">
      <c r="A350" s="2">
        <v>25899286</v>
      </c>
      <c r="B350" s="2">
        <v>5</v>
      </c>
      <c r="C350" s="2">
        <v>25899286</v>
      </c>
      <c r="D350" s="2">
        <v>5</v>
      </c>
      <c r="E350" s="3" t="s">
        <v>1799</v>
      </c>
      <c r="F350" s="2" t="s">
        <v>3671</v>
      </c>
    </row>
    <row r="351" spans="1:11" ht="60">
      <c r="A351" s="2">
        <v>25899286</v>
      </c>
      <c r="B351" s="2">
        <v>6</v>
      </c>
      <c r="C351" s="2">
        <v>25899286</v>
      </c>
      <c r="D351" s="2">
        <v>6</v>
      </c>
      <c r="E351" s="3" t="s">
        <v>1800</v>
      </c>
      <c r="F351" s="2" t="s">
        <v>3766</v>
      </c>
    </row>
    <row r="352" spans="1:11" ht="90">
      <c r="A352" s="2">
        <v>25899286</v>
      </c>
      <c r="B352" s="2">
        <v>7</v>
      </c>
      <c r="C352" s="2">
        <v>25899286</v>
      </c>
      <c r="D352" s="2">
        <v>7</v>
      </c>
      <c r="E352" s="3" t="s">
        <v>1801</v>
      </c>
      <c r="F352" s="2" t="s">
        <v>3658</v>
      </c>
    </row>
    <row r="353" spans="1:11" ht="105">
      <c r="A353" s="2">
        <v>25899286</v>
      </c>
      <c r="B353" s="2">
        <v>8</v>
      </c>
      <c r="C353" s="2">
        <v>25899286</v>
      </c>
      <c r="D353" s="2">
        <v>8</v>
      </c>
      <c r="E353" s="3" t="s">
        <v>1802</v>
      </c>
      <c r="F353" s="2" t="s">
        <v>3901</v>
      </c>
    </row>
    <row r="354" spans="1:11" ht="90">
      <c r="A354" s="2">
        <v>25899286</v>
      </c>
      <c r="B354" s="2">
        <v>9</v>
      </c>
      <c r="C354" s="2">
        <v>25899286</v>
      </c>
      <c r="D354" s="2">
        <v>9</v>
      </c>
      <c r="E354" s="3" t="s">
        <v>1803</v>
      </c>
      <c r="F354" s="2" t="s">
        <v>3839</v>
      </c>
    </row>
    <row r="355" spans="1:11" ht="90">
      <c r="A355" s="2">
        <v>25899286</v>
      </c>
      <c r="B355" s="2">
        <v>10</v>
      </c>
      <c r="C355" s="2">
        <v>25899286</v>
      </c>
      <c r="D355" s="2">
        <v>10</v>
      </c>
      <c r="E355" s="3" t="s">
        <v>1804</v>
      </c>
      <c r="F355" s="2" t="s">
        <v>3344</v>
      </c>
    </row>
    <row r="356" spans="1:11" ht="90">
      <c r="A356" s="2">
        <v>25913254</v>
      </c>
      <c r="B356" s="2">
        <v>1</v>
      </c>
      <c r="C356" s="2">
        <v>25913254</v>
      </c>
      <c r="D356" s="2">
        <v>1</v>
      </c>
      <c r="E356" s="3" t="s">
        <v>1805</v>
      </c>
      <c r="F356" s="2" t="s">
        <v>3446</v>
      </c>
    </row>
    <row r="357" spans="1:11" ht="75">
      <c r="A357" s="2">
        <v>25913254</v>
      </c>
      <c r="B357" s="2">
        <v>2</v>
      </c>
      <c r="C357" s="2">
        <v>25913254</v>
      </c>
      <c r="D357" s="2">
        <v>2</v>
      </c>
      <c r="E357" s="3" t="s">
        <v>1806</v>
      </c>
      <c r="F357" s="2" t="s">
        <v>3349</v>
      </c>
    </row>
    <row r="358" spans="1:11" ht="120">
      <c r="A358" s="2">
        <v>25913254</v>
      </c>
      <c r="B358" s="2">
        <v>3</v>
      </c>
      <c r="C358" s="2">
        <v>25913254</v>
      </c>
      <c r="D358" s="2">
        <v>3</v>
      </c>
      <c r="E358" s="3" t="s">
        <v>1807</v>
      </c>
      <c r="F358" s="13" t="s">
        <v>4136</v>
      </c>
      <c r="G358" s="3" t="s">
        <v>1808</v>
      </c>
      <c r="H358" s="2" t="s">
        <v>4145</v>
      </c>
    </row>
    <row r="359" spans="1:11" ht="165">
      <c r="A359" s="2">
        <v>25913254</v>
      </c>
      <c r="B359" s="2">
        <v>4</v>
      </c>
      <c r="C359" s="2">
        <v>25913254</v>
      </c>
      <c r="D359" s="2">
        <v>4</v>
      </c>
      <c r="E359" s="3" t="s">
        <v>1809</v>
      </c>
      <c r="F359" s="2" t="s">
        <v>4123</v>
      </c>
    </row>
    <row r="360" spans="1:11" ht="90">
      <c r="A360" s="2">
        <v>25913254</v>
      </c>
      <c r="B360" s="2">
        <v>5</v>
      </c>
      <c r="C360" s="2">
        <v>25913254</v>
      </c>
      <c r="D360" s="2">
        <v>5</v>
      </c>
      <c r="E360" s="3" t="s">
        <v>1810</v>
      </c>
      <c r="F360" s="2" t="s">
        <v>3657</v>
      </c>
    </row>
    <row r="361" spans="1:11" ht="60">
      <c r="A361" s="2">
        <v>25913254</v>
      </c>
      <c r="B361" s="2">
        <v>6</v>
      </c>
      <c r="C361" s="2">
        <v>25913254</v>
      </c>
      <c r="D361" s="2">
        <v>6</v>
      </c>
      <c r="E361" s="3" t="s">
        <v>1811</v>
      </c>
      <c r="F361" s="2" t="s">
        <v>4137</v>
      </c>
    </row>
    <row r="362" spans="1:11" ht="75">
      <c r="A362" s="2">
        <v>25913254</v>
      </c>
      <c r="B362" s="2">
        <v>7</v>
      </c>
      <c r="C362" s="2">
        <v>25913254</v>
      </c>
      <c r="D362" s="2">
        <v>7</v>
      </c>
      <c r="E362" s="3" t="s">
        <v>1812</v>
      </c>
      <c r="F362" s="2" t="s">
        <v>3767</v>
      </c>
      <c r="G362" s="3" t="s">
        <v>1813</v>
      </c>
      <c r="H362" s="2" t="s">
        <v>3780</v>
      </c>
    </row>
    <row r="363" spans="1:11" ht="105">
      <c r="A363" s="2">
        <v>25913254</v>
      </c>
      <c r="B363" s="2">
        <v>8</v>
      </c>
      <c r="C363" s="2">
        <v>25913254</v>
      </c>
      <c r="D363" s="2">
        <v>8</v>
      </c>
      <c r="E363" s="3" t="s">
        <v>1814</v>
      </c>
      <c r="F363" s="2" t="s">
        <v>3498</v>
      </c>
    </row>
    <row r="364" spans="1:11">
      <c r="K364" s="2"/>
    </row>
    <row r="365" spans="1:11">
      <c r="K365" s="2"/>
    </row>
    <row r="366" spans="1:11">
      <c r="K366" s="2"/>
    </row>
  </sheetData>
  <autoFilter ref="B1:B366"/>
  <mergeCells count="2">
    <mergeCell ref="A1:B1"/>
    <mergeCell ref="C1:J1"/>
  </mergeCells>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62"/>
  <sheetViews>
    <sheetView zoomScale="110" zoomScaleNormal="110" workbookViewId="0">
      <selection activeCell="E189" sqref="E189"/>
    </sheetView>
  </sheetViews>
  <sheetFormatPr defaultRowHeight="15"/>
  <cols>
    <col min="1" max="1" width="9.140625" style="52" customWidth="1"/>
    <col min="2" max="2" width="3.42578125" style="52" customWidth="1"/>
    <col min="3" max="3" width="40.42578125" style="55" customWidth="1"/>
    <col min="4" max="4" width="24.42578125" style="52" customWidth="1"/>
    <col min="5" max="5" width="22.140625" style="55" customWidth="1"/>
    <col min="6" max="6" width="20.28515625" style="52" customWidth="1"/>
    <col min="7" max="7" width="2.5703125" style="1" customWidth="1"/>
    <col min="8" max="8" width="9.140625" style="52"/>
    <col min="9" max="9" width="17.140625" style="52" customWidth="1"/>
    <col min="10" max="16384" width="9.140625" style="52"/>
  </cols>
  <sheetData>
    <row r="1" spans="1:12">
      <c r="A1" s="81" t="s">
        <v>1</v>
      </c>
      <c r="B1" s="81"/>
      <c r="C1" s="81"/>
      <c r="D1" s="81"/>
      <c r="E1" s="81"/>
      <c r="F1" s="81"/>
    </row>
    <row r="2" spans="1:12" ht="75">
      <c r="A2" s="52">
        <v>25527453</v>
      </c>
      <c r="B2" s="52">
        <v>1</v>
      </c>
      <c r="C2" s="55" t="s">
        <v>1424</v>
      </c>
      <c r="D2" s="52" t="s">
        <v>3823</v>
      </c>
      <c r="I2" s="55"/>
    </row>
    <row r="3" spans="1:12" ht="45">
      <c r="A3" s="52">
        <v>25527453</v>
      </c>
      <c r="B3" s="52">
        <v>2</v>
      </c>
      <c r="C3" s="55" t="s">
        <v>1425</v>
      </c>
      <c r="D3" s="52">
        <v>11</v>
      </c>
      <c r="I3" s="55"/>
    </row>
    <row r="4" spans="1:12" ht="90">
      <c r="A4" s="52">
        <v>25527453</v>
      </c>
      <c r="B4" s="52">
        <v>3</v>
      </c>
      <c r="C4" s="55" t="s">
        <v>1426</v>
      </c>
      <c r="D4" s="52" t="s">
        <v>3727</v>
      </c>
      <c r="I4" s="55"/>
      <c r="K4" s="56"/>
      <c r="L4" s="56"/>
    </row>
    <row r="5" spans="1:12" ht="60">
      <c r="A5" s="52">
        <v>25527453</v>
      </c>
      <c r="B5" s="52">
        <v>4</v>
      </c>
      <c r="C5" s="55" t="s">
        <v>1427</v>
      </c>
      <c r="D5" s="52" t="s">
        <v>3621</v>
      </c>
      <c r="I5" s="55"/>
      <c r="K5" s="56"/>
      <c r="L5" s="56"/>
    </row>
    <row r="6" spans="1:12" ht="45">
      <c r="A6" s="52">
        <v>25527453</v>
      </c>
      <c r="B6" s="52">
        <v>5</v>
      </c>
      <c r="C6" s="55" t="s">
        <v>1428</v>
      </c>
      <c r="D6" s="52" t="s">
        <v>3728</v>
      </c>
      <c r="I6" s="55"/>
    </row>
    <row r="7" spans="1:12" ht="60">
      <c r="A7" s="52">
        <v>25527453</v>
      </c>
      <c r="B7" s="52">
        <v>6</v>
      </c>
      <c r="C7" s="55" t="s">
        <v>1429</v>
      </c>
      <c r="D7" s="52" t="s">
        <v>3728</v>
      </c>
    </row>
    <row r="8" spans="1:12" ht="75">
      <c r="A8" s="52">
        <v>25527453</v>
      </c>
      <c r="B8" s="52">
        <v>7</v>
      </c>
      <c r="C8" s="55" t="s">
        <v>1430</v>
      </c>
      <c r="D8" s="52" t="s">
        <v>3824</v>
      </c>
    </row>
    <row r="9" spans="1:12" ht="90">
      <c r="A9" s="52">
        <v>25527453</v>
      </c>
      <c r="B9" s="52">
        <v>8</v>
      </c>
      <c r="C9" s="55" t="s">
        <v>1815</v>
      </c>
      <c r="D9" s="52" t="s">
        <v>3781</v>
      </c>
      <c r="E9" s="55" t="s">
        <v>1816</v>
      </c>
      <c r="F9" s="52" t="s">
        <v>3904</v>
      </c>
    </row>
    <row r="10" spans="1:12" ht="60">
      <c r="A10" s="52">
        <v>25527453</v>
      </c>
      <c r="B10" s="52">
        <v>9</v>
      </c>
      <c r="C10" s="55" t="s">
        <v>1432</v>
      </c>
      <c r="D10" s="52" t="s">
        <v>3825</v>
      </c>
    </row>
    <row r="11" spans="1:12" ht="105">
      <c r="A11" s="52">
        <v>25527453</v>
      </c>
      <c r="B11" s="52">
        <v>10</v>
      </c>
      <c r="C11" s="55" t="s">
        <v>1817</v>
      </c>
      <c r="D11" s="52" t="s">
        <v>3782</v>
      </c>
      <c r="I11" s="55"/>
    </row>
    <row r="12" spans="1:12" ht="45">
      <c r="A12" s="52">
        <v>25531443</v>
      </c>
      <c r="B12" s="52">
        <v>1</v>
      </c>
      <c r="C12" s="55" t="s">
        <v>1435</v>
      </c>
      <c r="D12" s="52" t="s">
        <v>3671</v>
      </c>
      <c r="I12" s="55"/>
    </row>
    <row r="13" spans="1:12" ht="75">
      <c r="A13" s="52">
        <v>25531443</v>
      </c>
      <c r="B13" s="52">
        <v>2</v>
      </c>
      <c r="C13" s="55" t="s">
        <v>1436</v>
      </c>
      <c r="D13" s="52" t="s">
        <v>3783</v>
      </c>
      <c r="I13" s="55"/>
    </row>
    <row r="14" spans="1:12" ht="105">
      <c r="A14" s="52">
        <v>25531443</v>
      </c>
      <c r="B14" s="52">
        <v>3</v>
      </c>
      <c r="C14" s="55" t="s">
        <v>1437</v>
      </c>
      <c r="D14" s="52" t="s">
        <v>3381</v>
      </c>
      <c r="I14" s="55"/>
    </row>
    <row r="15" spans="1:12" ht="90">
      <c r="A15" s="52">
        <v>25531443</v>
      </c>
      <c r="B15" s="52">
        <v>4</v>
      </c>
      <c r="C15" s="55" t="s">
        <v>1438</v>
      </c>
      <c r="D15" s="52" t="s">
        <v>3674</v>
      </c>
      <c r="I15" s="55"/>
    </row>
    <row r="16" spans="1:12" ht="60">
      <c r="A16" s="52">
        <v>25531443</v>
      </c>
      <c r="B16" s="52">
        <v>5</v>
      </c>
      <c r="C16" s="55" t="s">
        <v>1439</v>
      </c>
      <c r="D16" s="52" t="s">
        <v>3441</v>
      </c>
    </row>
    <row r="17" spans="1:6" ht="60">
      <c r="A17" s="52">
        <v>25531443</v>
      </c>
      <c r="B17" s="52">
        <v>6</v>
      </c>
      <c r="C17" s="55" t="s">
        <v>1818</v>
      </c>
      <c r="D17" s="52" t="s">
        <v>3639</v>
      </c>
      <c r="E17" s="55" t="s">
        <v>1819</v>
      </c>
      <c r="F17" s="52" t="s">
        <v>3905</v>
      </c>
    </row>
    <row r="18" spans="1:6" ht="60">
      <c r="A18" s="52">
        <v>25531443</v>
      </c>
      <c r="B18" s="52">
        <v>7</v>
      </c>
      <c r="C18" s="55" t="s">
        <v>1441</v>
      </c>
      <c r="D18" s="52" t="s">
        <v>3826</v>
      </c>
    </row>
    <row r="19" spans="1:6" ht="75">
      <c r="A19" s="52">
        <v>25531443</v>
      </c>
      <c r="B19" s="52">
        <v>8</v>
      </c>
      <c r="C19" s="55" t="s">
        <v>1442</v>
      </c>
      <c r="D19" s="52" t="s">
        <v>3827</v>
      </c>
    </row>
    <row r="20" spans="1:6" ht="60">
      <c r="A20" s="52">
        <v>25542535</v>
      </c>
      <c r="B20" s="52">
        <v>1</v>
      </c>
      <c r="C20" s="55" t="s">
        <v>1443</v>
      </c>
      <c r="D20" s="52" t="s">
        <v>3429</v>
      </c>
    </row>
    <row r="21" spans="1:6" ht="165">
      <c r="A21" s="52">
        <v>25542535</v>
      </c>
      <c r="B21" s="52">
        <v>2</v>
      </c>
      <c r="C21" s="55" t="s">
        <v>1444</v>
      </c>
      <c r="D21" s="52" t="s">
        <v>3828</v>
      </c>
    </row>
    <row r="22" spans="1:6" ht="150">
      <c r="A22" s="52">
        <v>25542535</v>
      </c>
      <c r="B22" s="52">
        <v>3</v>
      </c>
      <c r="C22" s="55" t="s">
        <v>1445</v>
      </c>
      <c r="D22" s="52" t="s">
        <v>3829</v>
      </c>
    </row>
    <row r="23" spans="1:6" ht="75">
      <c r="A23" s="52">
        <v>25542535</v>
      </c>
      <c r="B23" s="52">
        <v>4</v>
      </c>
      <c r="C23" s="55" t="s">
        <v>1820</v>
      </c>
      <c r="D23" s="52" t="s">
        <v>3478</v>
      </c>
    </row>
    <row r="24" spans="1:6" ht="75">
      <c r="A24" s="52">
        <v>25542535</v>
      </c>
      <c r="B24" s="52">
        <v>5</v>
      </c>
      <c r="C24" s="55" t="s">
        <v>1448</v>
      </c>
      <c r="D24" s="52" t="s">
        <v>3784</v>
      </c>
    </row>
    <row r="25" spans="1:6" ht="60">
      <c r="A25" s="52">
        <v>25542535</v>
      </c>
      <c r="B25" s="52">
        <v>6</v>
      </c>
      <c r="C25" s="55" t="s">
        <v>1449</v>
      </c>
      <c r="D25" s="52" t="s">
        <v>3830</v>
      </c>
    </row>
    <row r="26" spans="1:6" ht="75">
      <c r="A26" s="52">
        <v>25542535</v>
      </c>
      <c r="B26" s="52">
        <v>7</v>
      </c>
      <c r="C26" s="55" t="s">
        <v>1450</v>
      </c>
      <c r="D26" s="52" t="s">
        <v>3831</v>
      </c>
    </row>
    <row r="27" spans="1:6" ht="75">
      <c r="A27" s="52">
        <v>25542535</v>
      </c>
      <c r="B27" s="52">
        <v>8</v>
      </c>
      <c r="C27" s="55" t="s">
        <v>1451</v>
      </c>
      <c r="D27" s="52" t="s">
        <v>3746</v>
      </c>
    </row>
    <row r="28" spans="1:6" ht="60">
      <c r="A28" s="52">
        <v>25550533</v>
      </c>
      <c r="B28" s="52">
        <v>1</v>
      </c>
      <c r="C28" s="55" t="s">
        <v>1452</v>
      </c>
      <c r="D28" s="52" t="s">
        <v>3832</v>
      </c>
    </row>
    <row r="29" spans="1:6" ht="75">
      <c r="A29" s="52">
        <v>25550533</v>
      </c>
      <c r="B29" s="52">
        <v>2</v>
      </c>
      <c r="C29" s="55" t="s">
        <v>1453</v>
      </c>
      <c r="D29" s="52" t="s">
        <v>3353</v>
      </c>
    </row>
    <row r="30" spans="1:6" ht="60">
      <c r="A30" s="52">
        <v>25550533</v>
      </c>
      <c r="B30" s="52">
        <v>3</v>
      </c>
      <c r="C30" s="55" t="s">
        <v>1454</v>
      </c>
      <c r="D30" s="52" t="s">
        <v>3727</v>
      </c>
    </row>
    <row r="31" spans="1:6" ht="75">
      <c r="A31" s="52">
        <v>25550533</v>
      </c>
      <c r="B31" s="52">
        <v>4</v>
      </c>
      <c r="C31" s="55" t="s">
        <v>1821</v>
      </c>
      <c r="D31" s="52" t="s">
        <v>3785</v>
      </c>
    </row>
    <row r="32" spans="1:6" ht="75">
      <c r="A32" s="52">
        <v>25550533</v>
      </c>
      <c r="B32" s="52">
        <v>5</v>
      </c>
      <c r="C32" s="55" t="s">
        <v>1457</v>
      </c>
      <c r="D32" s="52" t="s">
        <v>3833</v>
      </c>
    </row>
    <row r="33" spans="1:6" ht="75">
      <c r="A33" s="52">
        <v>25550533</v>
      </c>
      <c r="B33" s="52">
        <v>6</v>
      </c>
      <c r="C33" s="55" t="s">
        <v>1458</v>
      </c>
      <c r="D33" s="52" t="s">
        <v>3735</v>
      </c>
    </row>
    <row r="34" spans="1:6" ht="45">
      <c r="A34" s="52">
        <v>25550533</v>
      </c>
      <c r="B34" s="52">
        <v>7</v>
      </c>
      <c r="C34" s="55" t="s">
        <v>1460</v>
      </c>
      <c r="D34" s="52">
        <v>11</v>
      </c>
    </row>
    <row r="35" spans="1:6" ht="45">
      <c r="A35" s="52">
        <v>25550533</v>
      </c>
      <c r="B35" s="52">
        <v>8</v>
      </c>
      <c r="C35" s="55" t="s">
        <v>1462</v>
      </c>
      <c r="D35" s="52" t="s">
        <v>3834</v>
      </c>
    </row>
    <row r="36" spans="1:6" ht="60">
      <c r="A36" s="52">
        <v>25550533</v>
      </c>
      <c r="B36" s="52">
        <v>9</v>
      </c>
      <c r="C36" s="55" t="s">
        <v>1463</v>
      </c>
      <c r="D36" s="52" t="s">
        <v>3835</v>
      </c>
    </row>
    <row r="37" spans="1:6" ht="60">
      <c r="A37" s="52">
        <v>25550533</v>
      </c>
      <c r="B37" s="52">
        <v>10</v>
      </c>
      <c r="C37" s="55" t="s">
        <v>1464</v>
      </c>
      <c r="D37" s="52" t="s">
        <v>3680</v>
      </c>
    </row>
    <row r="38" spans="1:6" ht="75">
      <c r="A38" s="52">
        <v>25550533</v>
      </c>
      <c r="B38" s="52">
        <v>11</v>
      </c>
      <c r="C38" s="55" t="s">
        <v>1465</v>
      </c>
      <c r="D38" s="52" t="s">
        <v>3700</v>
      </c>
    </row>
    <row r="39" spans="1:6" ht="45">
      <c r="A39" s="52">
        <v>25550533</v>
      </c>
      <c r="B39" s="52">
        <v>12</v>
      </c>
      <c r="C39" s="55" t="s">
        <v>1466</v>
      </c>
      <c r="D39" s="52" t="s">
        <v>3736</v>
      </c>
    </row>
    <row r="40" spans="1:6" ht="60">
      <c r="A40" s="52">
        <v>25550533</v>
      </c>
      <c r="B40" s="52">
        <v>13</v>
      </c>
      <c r="C40" s="55" t="s">
        <v>1467</v>
      </c>
      <c r="D40" s="52" t="s">
        <v>3836</v>
      </c>
    </row>
    <row r="41" spans="1:6" ht="60">
      <c r="A41" s="52">
        <v>25550553</v>
      </c>
      <c r="B41" s="52">
        <v>1</v>
      </c>
      <c r="C41" s="55" t="s">
        <v>1468</v>
      </c>
      <c r="D41" s="52" t="s">
        <v>3667</v>
      </c>
    </row>
    <row r="42" spans="1:6" ht="105">
      <c r="A42" s="52">
        <v>25550553</v>
      </c>
      <c r="B42" s="52">
        <v>2</v>
      </c>
      <c r="C42" s="55" t="s">
        <v>1469</v>
      </c>
      <c r="D42" s="52" t="s">
        <v>3833</v>
      </c>
    </row>
    <row r="43" spans="1:6" ht="135">
      <c r="A43" s="52">
        <v>25550553</v>
      </c>
      <c r="B43" s="52">
        <v>3</v>
      </c>
      <c r="C43" s="55" t="s">
        <v>1470</v>
      </c>
      <c r="D43" s="52" t="s">
        <v>3735</v>
      </c>
    </row>
    <row r="44" spans="1:6" ht="45">
      <c r="A44" s="52">
        <v>25550553</v>
      </c>
      <c r="B44" s="52">
        <v>4</v>
      </c>
      <c r="C44" s="55" t="s">
        <v>1471</v>
      </c>
      <c r="D44" s="52" t="s">
        <v>3680</v>
      </c>
      <c r="E44" s="55" t="s">
        <v>1472</v>
      </c>
      <c r="F44" s="52" t="s">
        <v>3906</v>
      </c>
    </row>
    <row r="45" spans="1:6" ht="60">
      <c r="A45" s="52">
        <v>25550553</v>
      </c>
      <c r="B45" s="52">
        <v>5</v>
      </c>
      <c r="C45" s="55" t="s">
        <v>1473</v>
      </c>
      <c r="D45" s="52" t="s">
        <v>3667</v>
      </c>
    </row>
    <row r="46" spans="1:6" ht="45">
      <c r="A46" s="52">
        <v>25550553</v>
      </c>
      <c r="B46" s="52">
        <v>6</v>
      </c>
      <c r="C46" s="55" t="s">
        <v>1474</v>
      </c>
      <c r="D46" s="52" t="s">
        <v>3680</v>
      </c>
    </row>
    <row r="47" spans="1:6" ht="45">
      <c r="A47" s="52">
        <v>25550553</v>
      </c>
      <c r="B47" s="52">
        <v>7</v>
      </c>
      <c r="C47" s="55" t="s">
        <v>1475</v>
      </c>
      <c r="D47" s="52" t="s">
        <v>3498</v>
      </c>
    </row>
    <row r="48" spans="1:6" ht="45">
      <c r="A48" s="52">
        <v>25556065</v>
      </c>
      <c r="B48" s="52">
        <v>1</v>
      </c>
      <c r="C48" s="55" t="s">
        <v>1476</v>
      </c>
      <c r="D48" s="52" t="s">
        <v>3369</v>
      </c>
    </row>
    <row r="49" spans="1:4" ht="60">
      <c r="A49" s="52">
        <v>25556065</v>
      </c>
      <c r="B49" s="52">
        <v>2</v>
      </c>
      <c r="C49" s="55" t="s">
        <v>1477</v>
      </c>
      <c r="D49" s="52" t="s">
        <v>3837</v>
      </c>
    </row>
    <row r="50" spans="1:4" ht="60">
      <c r="A50" s="52">
        <v>25556065</v>
      </c>
      <c r="B50" s="52">
        <v>3</v>
      </c>
      <c r="C50" s="55" t="s">
        <v>1478</v>
      </c>
      <c r="D50" s="52" t="s">
        <v>3835</v>
      </c>
    </row>
    <row r="51" spans="1:4" ht="60">
      <c r="A51" s="52">
        <v>25556065</v>
      </c>
      <c r="B51" s="52">
        <v>4</v>
      </c>
      <c r="C51" s="55" t="s">
        <v>1479</v>
      </c>
      <c r="D51" s="52" t="s">
        <v>3834</v>
      </c>
    </row>
    <row r="52" spans="1:4" ht="60">
      <c r="A52" s="52">
        <v>25556065</v>
      </c>
      <c r="B52" s="52">
        <v>5</v>
      </c>
      <c r="C52" s="55" t="s">
        <v>1480</v>
      </c>
      <c r="D52" s="52" t="s">
        <v>3838</v>
      </c>
    </row>
    <row r="53" spans="1:4" ht="75">
      <c r="A53" s="52">
        <v>25556065</v>
      </c>
      <c r="B53" s="52">
        <v>6</v>
      </c>
      <c r="C53" s="55" t="s">
        <v>1481</v>
      </c>
      <c r="D53" s="52" t="s">
        <v>3657</v>
      </c>
    </row>
    <row r="54" spans="1:4" ht="60">
      <c r="A54" s="52">
        <v>25556065</v>
      </c>
      <c r="B54" s="52">
        <v>7</v>
      </c>
      <c r="C54" s="55" t="s">
        <v>1482</v>
      </c>
      <c r="D54" s="52" t="s">
        <v>3786</v>
      </c>
    </row>
    <row r="55" spans="1:4" ht="75">
      <c r="A55" s="52">
        <v>25556065</v>
      </c>
      <c r="B55" s="52">
        <v>8</v>
      </c>
      <c r="C55" s="55" t="s">
        <v>1483</v>
      </c>
      <c r="D55" s="52" t="s">
        <v>3501</v>
      </c>
    </row>
    <row r="56" spans="1:4" ht="45">
      <c r="A56" s="52">
        <v>25600158</v>
      </c>
      <c r="B56" s="52">
        <v>1</v>
      </c>
      <c r="C56" s="55" t="s">
        <v>1484</v>
      </c>
      <c r="D56" s="52" t="s">
        <v>3667</v>
      </c>
    </row>
    <row r="57" spans="1:4" ht="30">
      <c r="A57" s="52">
        <v>25600158</v>
      </c>
      <c r="B57" s="52">
        <v>2</v>
      </c>
      <c r="C57" s="55" t="s">
        <v>1485</v>
      </c>
      <c r="D57" s="52" t="s">
        <v>3353</v>
      </c>
    </row>
    <row r="58" spans="1:4" ht="45">
      <c r="A58" s="52">
        <v>25600158</v>
      </c>
      <c r="B58" s="52">
        <v>3</v>
      </c>
      <c r="C58" s="55" t="s">
        <v>1486</v>
      </c>
      <c r="D58" s="52" t="s">
        <v>3683</v>
      </c>
    </row>
    <row r="59" spans="1:4" ht="75">
      <c r="A59" s="52">
        <v>25600158</v>
      </c>
      <c r="B59" s="52">
        <v>4</v>
      </c>
      <c r="C59" s="55" t="s">
        <v>1487</v>
      </c>
      <c r="D59" s="52" t="s">
        <v>3674</v>
      </c>
    </row>
    <row r="60" spans="1:4" ht="30">
      <c r="A60" s="52">
        <v>25600158</v>
      </c>
      <c r="B60" s="52">
        <v>5</v>
      </c>
      <c r="C60" s="55" t="s">
        <v>1488</v>
      </c>
      <c r="D60" s="52" t="s">
        <v>3680</v>
      </c>
    </row>
    <row r="61" spans="1:4" ht="45">
      <c r="A61" s="52">
        <v>25600158</v>
      </c>
      <c r="B61" s="52">
        <v>6</v>
      </c>
      <c r="C61" s="55" t="s">
        <v>1489</v>
      </c>
      <c r="D61" s="52" t="s">
        <v>3759</v>
      </c>
    </row>
    <row r="62" spans="1:4" ht="30">
      <c r="A62" s="52">
        <v>25600158</v>
      </c>
      <c r="B62" s="52">
        <v>7</v>
      </c>
      <c r="C62" s="55" t="s">
        <v>1490</v>
      </c>
      <c r="D62" s="52" t="s">
        <v>3787</v>
      </c>
    </row>
    <row r="63" spans="1:4" ht="30">
      <c r="A63" s="52">
        <v>25600158</v>
      </c>
      <c r="B63" s="52">
        <v>8</v>
      </c>
      <c r="C63" s="55" t="s">
        <v>1491</v>
      </c>
      <c r="D63" s="52" t="s">
        <v>3839</v>
      </c>
    </row>
    <row r="64" spans="1:4" ht="30">
      <c r="A64" s="52">
        <v>25600158</v>
      </c>
      <c r="B64" s="52">
        <v>9</v>
      </c>
      <c r="C64" s="55" t="s">
        <v>1492</v>
      </c>
      <c r="D64" s="52" t="s">
        <v>3840</v>
      </c>
    </row>
    <row r="65" spans="1:4" ht="60">
      <c r="A65" s="52">
        <v>25600158</v>
      </c>
      <c r="B65" s="52">
        <v>10</v>
      </c>
      <c r="C65" s="55" t="s">
        <v>1822</v>
      </c>
      <c r="D65" s="52" t="s">
        <v>3752</v>
      </c>
    </row>
    <row r="66" spans="1:4" ht="45">
      <c r="A66" s="52">
        <v>25600158</v>
      </c>
      <c r="B66" s="52">
        <v>11</v>
      </c>
      <c r="C66" s="55" t="s">
        <v>1495</v>
      </c>
      <c r="D66" s="52" t="s">
        <v>3841</v>
      </c>
    </row>
    <row r="67" spans="1:4" ht="60">
      <c r="A67" s="52">
        <v>25600158</v>
      </c>
      <c r="B67" s="52">
        <v>12</v>
      </c>
      <c r="C67" s="55" t="s">
        <v>1496</v>
      </c>
      <c r="D67" s="52" t="s">
        <v>3792</v>
      </c>
    </row>
    <row r="68" spans="1:4" ht="45">
      <c r="A68" s="52">
        <v>25611812</v>
      </c>
      <c r="B68" s="52">
        <v>1</v>
      </c>
      <c r="C68" s="55" t="s">
        <v>1497</v>
      </c>
      <c r="D68" s="52" t="s">
        <v>3827</v>
      </c>
    </row>
    <row r="69" spans="1:4" ht="105">
      <c r="A69" s="52">
        <v>25611812</v>
      </c>
      <c r="B69" s="52">
        <v>2</v>
      </c>
      <c r="C69" s="55" t="s">
        <v>1498</v>
      </c>
      <c r="D69" s="52" t="s">
        <v>3550</v>
      </c>
    </row>
    <row r="70" spans="1:4" ht="60">
      <c r="A70" s="52">
        <v>25611812</v>
      </c>
      <c r="B70" s="52">
        <v>3</v>
      </c>
      <c r="C70" s="55" t="s">
        <v>1499</v>
      </c>
      <c r="D70" s="52" t="s">
        <v>3544</v>
      </c>
    </row>
    <row r="71" spans="1:4" ht="45">
      <c r="A71" s="52">
        <v>25611812</v>
      </c>
      <c r="B71" s="52">
        <v>4</v>
      </c>
      <c r="C71" s="55" t="s">
        <v>1500</v>
      </c>
      <c r="D71" s="52" t="s">
        <v>3842</v>
      </c>
    </row>
    <row r="72" spans="1:4" ht="75">
      <c r="A72" s="52">
        <v>25611812</v>
      </c>
      <c r="B72" s="52">
        <v>5</v>
      </c>
      <c r="C72" s="55" t="s">
        <v>1501</v>
      </c>
      <c r="D72" s="52" t="s">
        <v>3843</v>
      </c>
    </row>
    <row r="73" spans="1:4" ht="30">
      <c r="A73" s="52">
        <v>25611812</v>
      </c>
      <c r="B73" s="52">
        <v>6</v>
      </c>
      <c r="C73" s="55" t="s">
        <v>1502</v>
      </c>
      <c r="D73" s="52" t="s">
        <v>3481</v>
      </c>
    </row>
    <row r="74" spans="1:4" ht="60">
      <c r="A74" s="52">
        <v>25611812</v>
      </c>
      <c r="B74" s="52">
        <v>7</v>
      </c>
      <c r="C74" s="55" t="s">
        <v>1503</v>
      </c>
      <c r="D74" s="52" t="s">
        <v>3834</v>
      </c>
    </row>
    <row r="75" spans="1:4" ht="45">
      <c r="A75" s="52">
        <v>25611812</v>
      </c>
      <c r="B75" s="52">
        <v>8</v>
      </c>
      <c r="C75" s="55" t="s">
        <v>1504</v>
      </c>
      <c r="D75" s="52" t="s">
        <v>3478</v>
      </c>
    </row>
    <row r="76" spans="1:4" ht="45">
      <c r="A76" s="52">
        <v>25611812</v>
      </c>
      <c r="B76" s="52">
        <v>9</v>
      </c>
      <c r="C76" s="55" t="s">
        <v>1505</v>
      </c>
      <c r="D76" s="52" t="s">
        <v>3844</v>
      </c>
    </row>
    <row r="77" spans="1:4" ht="75">
      <c r="A77" s="52">
        <v>25611812</v>
      </c>
      <c r="B77" s="52">
        <v>10</v>
      </c>
      <c r="C77" s="55" t="s">
        <v>1506</v>
      </c>
      <c r="D77" s="52" t="s">
        <v>3839</v>
      </c>
    </row>
    <row r="78" spans="1:4" ht="30">
      <c r="A78" s="52">
        <v>25611812</v>
      </c>
      <c r="B78" s="52">
        <v>11</v>
      </c>
      <c r="C78" s="55" t="s">
        <v>1507</v>
      </c>
      <c r="D78" s="52" t="s">
        <v>3845</v>
      </c>
    </row>
    <row r="79" spans="1:4" ht="75">
      <c r="A79" s="52">
        <v>25611812</v>
      </c>
      <c r="B79" s="52">
        <v>12</v>
      </c>
      <c r="C79" s="55" t="s">
        <v>1508</v>
      </c>
      <c r="D79" s="52" t="s">
        <v>3788</v>
      </c>
    </row>
    <row r="80" spans="1:4" ht="75">
      <c r="A80" s="52">
        <v>25619640</v>
      </c>
      <c r="B80" s="52">
        <v>1</v>
      </c>
      <c r="C80" s="55" t="s">
        <v>1509</v>
      </c>
      <c r="D80" s="52" t="s">
        <v>3657</v>
      </c>
    </row>
    <row r="81" spans="1:6" ht="60">
      <c r="A81" s="52">
        <v>25619640</v>
      </c>
      <c r="B81" s="52">
        <v>2</v>
      </c>
      <c r="C81" s="55" t="s">
        <v>1510</v>
      </c>
      <c r="D81" s="52" t="s">
        <v>3547</v>
      </c>
    </row>
    <row r="82" spans="1:6" ht="60">
      <c r="A82" s="52">
        <v>25619640</v>
      </c>
      <c r="B82" s="52">
        <v>3</v>
      </c>
      <c r="C82" s="55" t="s">
        <v>1511</v>
      </c>
      <c r="D82" s="52" t="s">
        <v>3846</v>
      </c>
    </row>
    <row r="83" spans="1:6" ht="75">
      <c r="A83" s="52">
        <v>25619640</v>
      </c>
      <c r="B83" s="52">
        <v>4</v>
      </c>
      <c r="C83" s="55" t="s">
        <v>1512</v>
      </c>
      <c r="D83" s="52" t="s">
        <v>3847</v>
      </c>
      <c r="E83" s="55" t="s">
        <v>1513</v>
      </c>
      <c r="F83" s="52" t="s">
        <v>3722</v>
      </c>
    </row>
    <row r="84" spans="1:6" ht="60">
      <c r="A84" s="52">
        <v>25619640</v>
      </c>
      <c r="B84" s="52">
        <v>5</v>
      </c>
      <c r="C84" s="55" t="s">
        <v>1514</v>
      </c>
      <c r="D84" s="52" t="s">
        <v>3680</v>
      </c>
    </row>
    <row r="85" spans="1:6" ht="90">
      <c r="A85" s="52">
        <v>25619640</v>
      </c>
      <c r="B85" s="52">
        <v>6</v>
      </c>
      <c r="C85" s="55" t="s">
        <v>1823</v>
      </c>
      <c r="D85" s="52" t="s">
        <v>3848</v>
      </c>
    </row>
    <row r="86" spans="1:6" ht="45">
      <c r="A86" s="52">
        <v>25619640</v>
      </c>
      <c r="B86" s="52">
        <v>7</v>
      </c>
      <c r="C86" s="55" t="s">
        <v>1517</v>
      </c>
      <c r="D86" s="52" t="s">
        <v>3657</v>
      </c>
    </row>
    <row r="87" spans="1:6" ht="75">
      <c r="A87" s="52">
        <v>25619640</v>
      </c>
      <c r="B87" s="52">
        <v>8</v>
      </c>
      <c r="C87" s="55" t="s">
        <v>1518</v>
      </c>
      <c r="D87" s="52" t="s">
        <v>3832</v>
      </c>
    </row>
    <row r="88" spans="1:6" ht="60">
      <c r="A88" s="52">
        <v>25619640</v>
      </c>
      <c r="B88" s="52">
        <v>9</v>
      </c>
      <c r="C88" s="55" t="s">
        <v>1519</v>
      </c>
      <c r="D88" s="52" t="s">
        <v>3849</v>
      </c>
    </row>
    <row r="89" spans="1:6" ht="75">
      <c r="A89" s="52">
        <v>25619640</v>
      </c>
      <c r="B89" s="52">
        <v>10</v>
      </c>
      <c r="C89" s="55" t="s">
        <v>1520</v>
      </c>
      <c r="D89" s="52" t="s">
        <v>3657</v>
      </c>
    </row>
    <row r="90" spans="1:6" ht="45">
      <c r="A90" s="52">
        <v>25666966</v>
      </c>
      <c r="B90" s="52">
        <v>1</v>
      </c>
      <c r="C90" s="55" t="s">
        <v>1521</v>
      </c>
      <c r="D90" s="52" t="s">
        <v>3850</v>
      </c>
    </row>
    <row r="91" spans="1:6" ht="60">
      <c r="A91" s="52">
        <v>25666966</v>
      </c>
      <c r="B91" s="52">
        <v>2</v>
      </c>
      <c r="C91" s="55" t="s">
        <v>1522</v>
      </c>
      <c r="D91" s="52" t="s">
        <v>3674</v>
      </c>
    </row>
    <row r="92" spans="1:6" ht="45">
      <c r="A92" s="52">
        <v>25666966</v>
      </c>
      <c r="B92" s="52">
        <v>3</v>
      </c>
      <c r="C92" s="55" t="s">
        <v>1523</v>
      </c>
      <c r="D92" s="52" t="s">
        <v>3353</v>
      </c>
    </row>
    <row r="93" spans="1:6" ht="45">
      <c r="A93" s="52">
        <v>25666966</v>
      </c>
      <c r="B93" s="52">
        <v>4</v>
      </c>
      <c r="C93" s="55" t="s">
        <v>1524</v>
      </c>
      <c r="D93" s="52" t="s">
        <v>3550</v>
      </c>
    </row>
    <row r="94" spans="1:6" ht="45">
      <c r="A94" s="52">
        <v>25666966</v>
      </c>
      <c r="B94" s="52">
        <v>5</v>
      </c>
      <c r="C94" s="55" t="s">
        <v>1525</v>
      </c>
      <c r="D94" s="52" t="s">
        <v>3738</v>
      </c>
    </row>
    <row r="95" spans="1:6">
      <c r="A95" s="52">
        <v>25666966</v>
      </c>
      <c r="B95" s="52">
        <v>6</v>
      </c>
      <c r="C95" s="55" t="s">
        <v>1526</v>
      </c>
      <c r="D95" s="52" t="s">
        <v>3440</v>
      </c>
    </row>
    <row r="96" spans="1:6" ht="60">
      <c r="A96" s="52">
        <v>25666966</v>
      </c>
      <c r="B96" s="52">
        <v>7</v>
      </c>
      <c r="C96" s="55" t="s">
        <v>1527</v>
      </c>
      <c r="D96" s="52" t="s">
        <v>3851</v>
      </c>
    </row>
    <row r="97" spans="1:4" ht="90">
      <c r="A97" s="52">
        <v>25666966</v>
      </c>
      <c r="B97" s="52">
        <v>8</v>
      </c>
      <c r="C97" s="55" t="s">
        <v>1528</v>
      </c>
      <c r="D97" s="52" t="s">
        <v>3740</v>
      </c>
    </row>
    <row r="98" spans="1:4" ht="60">
      <c r="A98" s="52">
        <v>25666966</v>
      </c>
      <c r="B98" s="52">
        <v>9</v>
      </c>
      <c r="C98" s="55" t="s">
        <v>1529</v>
      </c>
      <c r="D98" s="52" t="s">
        <v>3834</v>
      </c>
    </row>
    <row r="99" spans="1:4" ht="75">
      <c r="A99" s="52">
        <v>25666966</v>
      </c>
      <c r="B99" s="52">
        <v>10</v>
      </c>
      <c r="C99" s="55" t="s">
        <v>1530</v>
      </c>
      <c r="D99" s="52" t="s">
        <v>3730</v>
      </c>
    </row>
    <row r="100" spans="1:4" ht="75">
      <c r="A100" s="52">
        <v>25666966</v>
      </c>
      <c r="B100" s="52">
        <v>11</v>
      </c>
      <c r="C100" s="55" t="s">
        <v>1531</v>
      </c>
      <c r="D100" s="52" t="s">
        <v>3852</v>
      </c>
    </row>
    <row r="101" spans="1:4" ht="60">
      <c r="A101" s="52">
        <v>25666966</v>
      </c>
      <c r="B101" s="52">
        <v>12</v>
      </c>
      <c r="C101" s="55" t="s">
        <v>1824</v>
      </c>
      <c r="D101" s="52" t="s">
        <v>3741</v>
      </c>
    </row>
    <row r="102" spans="1:4" ht="30">
      <c r="A102" s="52">
        <v>25666966</v>
      </c>
      <c r="B102" s="52">
        <v>15</v>
      </c>
      <c r="C102" s="55" t="s">
        <v>1533</v>
      </c>
      <c r="D102" s="52" t="s">
        <v>3440</v>
      </c>
    </row>
    <row r="103" spans="1:4" ht="45">
      <c r="A103" s="52">
        <v>25667510</v>
      </c>
      <c r="B103" s="52">
        <v>1</v>
      </c>
      <c r="C103" s="55" t="s">
        <v>1534</v>
      </c>
      <c r="D103" s="52" t="s">
        <v>3671</v>
      </c>
    </row>
    <row r="104" spans="1:4" ht="30">
      <c r="A104" s="52">
        <v>25667510</v>
      </c>
      <c r="B104" s="52">
        <v>2</v>
      </c>
      <c r="C104" s="55" t="s">
        <v>1535</v>
      </c>
      <c r="D104" s="52" t="s">
        <v>3342</v>
      </c>
    </row>
    <row r="105" spans="1:4" ht="30">
      <c r="A105" s="52">
        <v>25667510</v>
      </c>
      <c r="B105" s="52">
        <v>3</v>
      </c>
      <c r="C105" s="55" t="s">
        <v>1536</v>
      </c>
      <c r="D105" s="52" t="s">
        <v>3547</v>
      </c>
    </row>
    <row r="106" spans="1:4" ht="30">
      <c r="A106" s="52">
        <v>25667510</v>
      </c>
      <c r="B106" s="52">
        <v>4</v>
      </c>
      <c r="C106" s="55" t="s">
        <v>1537</v>
      </c>
      <c r="D106" s="52" t="s">
        <v>3355</v>
      </c>
    </row>
    <row r="107" spans="1:4" ht="30">
      <c r="A107" s="52">
        <v>25667510</v>
      </c>
      <c r="B107" s="52">
        <v>5</v>
      </c>
      <c r="C107" s="55" t="s">
        <v>1538</v>
      </c>
      <c r="D107" s="52" t="s">
        <v>3789</v>
      </c>
    </row>
    <row r="108" spans="1:4" ht="90">
      <c r="A108" s="52">
        <v>25667510</v>
      </c>
      <c r="B108" s="52">
        <v>6</v>
      </c>
      <c r="C108" s="55" t="s">
        <v>1539</v>
      </c>
      <c r="D108" s="52" t="s">
        <v>3853</v>
      </c>
    </row>
    <row r="109" spans="1:4" ht="60">
      <c r="A109" s="52">
        <v>25667510</v>
      </c>
      <c r="B109" s="52">
        <v>7</v>
      </c>
      <c r="C109" s="55" t="s">
        <v>1540</v>
      </c>
      <c r="D109" s="52" t="s">
        <v>3730</v>
      </c>
    </row>
    <row r="110" spans="1:4" ht="60">
      <c r="A110" s="52">
        <v>25667510</v>
      </c>
      <c r="B110" s="52">
        <v>8</v>
      </c>
      <c r="C110" s="55" t="s">
        <v>1541</v>
      </c>
      <c r="D110" s="52" t="s">
        <v>3441</v>
      </c>
    </row>
    <row r="111" spans="1:4" ht="45">
      <c r="A111" s="52">
        <v>25667510</v>
      </c>
      <c r="B111" s="52">
        <v>9</v>
      </c>
      <c r="C111" s="55" t="s">
        <v>1542</v>
      </c>
      <c r="D111" s="52" t="s">
        <v>3730</v>
      </c>
    </row>
    <row r="112" spans="1:4" ht="60">
      <c r="A112" s="52">
        <v>25692115</v>
      </c>
      <c r="B112" s="52">
        <v>1</v>
      </c>
      <c r="C112" s="55" t="s">
        <v>1543</v>
      </c>
      <c r="D112" s="52" t="s">
        <v>3671</v>
      </c>
    </row>
    <row r="113" spans="1:6" ht="45">
      <c r="A113" s="52">
        <v>25692115</v>
      </c>
      <c r="B113" s="52">
        <v>2</v>
      </c>
      <c r="C113" s="55" t="s">
        <v>1544</v>
      </c>
      <c r="D113" s="52" t="s">
        <v>3342</v>
      </c>
    </row>
    <row r="114" spans="1:6" ht="60">
      <c r="A114" s="52">
        <v>25692115</v>
      </c>
      <c r="B114" s="52">
        <v>3</v>
      </c>
      <c r="C114" s="55" t="s">
        <v>1545</v>
      </c>
      <c r="D114" s="52" t="s">
        <v>3684</v>
      </c>
    </row>
    <row r="115" spans="1:6" ht="60">
      <c r="A115" s="52">
        <v>25692115</v>
      </c>
      <c r="B115" s="52">
        <v>4</v>
      </c>
      <c r="C115" s="55" t="s">
        <v>1546</v>
      </c>
      <c r="D115" s="52" t="s">
        <v>3674</v>
      </c>
    </row>
    <row r="116" spans="1:6" ht="75">
      <c r="A116" s="52">
        <v>25692115</v>
      </c>
      <c r="B116" s="52">
        <v>5</v>
      </c>
      <c r="C116" s="55" t="s">
        <v>1547</v>
      </c>
      <c r="D116" s="52" t="s">
        <v>3740</v>
      </c>
    </row>
    <row r="117" spans="1:6" ht="45">
      <c r="A117" s="52">
        <v>25692115</v>
      </c>
      <c r="B117" s="52">
        <v>6</v>
      </c>
      <c r="C117" s="55" t="s">
        <v>1548</v>
      </c>
      <c r="D117" s="52" t="s">
        <v>3834</v>
      </c>
    </row>
    <row r="118" spans="1:6" ht="150">
      <c r="A118" s="52">
        <v>25692115</v>
      </c>
      <c r="B118" s="52">
        <v>7</v>
      </c>
      <c r="C118" s="55" t="s">
        <v>1825</v>
      </c>
      <c r="D118" s="52" t="s">
        <v>3744</v>
      </c>
      <c r="E118" s="55" t="s">
        <v>1826</v>
      </c>
      <c r="F118" s="52" t="s">
        <v>3777</v>
      </c>
    </row>
    <row r="119" spans="1:6" ht="45">
      <c r="A119" s="52">
        <v>25692115</v>
      </c>
      <c r="B119" s="52">
        <v>8</v>
      </c>
      <c r="C119" s="55" t="s">
        <v>1551</v>
      </c>
      <c r="D119" s="52" t="s">
        <v>3818</v>
      </c>
    </row>
    <row r="120" spans="1:6" ht="105">
      <c r="A120" s="52">
        <v>25692115</v>
      </c>
      <c r="B120" s="52">
        <v>9</v>
      </c>
      <c r="C120" s="55" t="s">
        <v>1552</v>
      </c>
      <c r="D120" s="52" t="s">
        <v>3854</v>
      </c>
    </row>
    <row r="121" spans="1:6" ht="75">
      <c r="A121" s="52">
        <v>25692115</v>
      </c>
      <c r="B121" s="52">
        <v>10</v>
      </c>
      <c r="C121" s="55" t="s">
        <v>1553</v>
      </c>
      <c r="D121" s="52" t="s">
        <v>3730</v>
      </c>
    </row>
    <row r="122" spans="1:6" ht="60">
      <c r="A122" s="52">
        <v>25707442</v>
      </c>
      <c r="B122" s="52">
        <v>1</v>
      </c>
      <c r="C122" s="55" t="s">
        <v>1554</v>
      </c>
      <c r="D122" s="52" t="s">
        <v>3728</v>
      </c>
    </row>
    <row r="123" spans="1:6" ht="45">
      <c r="A123" s="52">
        <v>25707442</v>
      </c>
      <c r="B123" s="52">
        <v>2</v>
      </c>
      <c r="C123" s="55" t="s">
        <v>1555</v>
      </c>
      <c r="D123" s="52" t="s">
        <v>3353</v>
      </c>
    </row>
    <row r="124" spans="1:6" ht="30">
      <c r="A124" s="52">
        <v>25707442</v>
      </c>
      <c r="B124" s="52">
        <v>3</v>
      </c>
      <c r="C124" s="55" t="s">
        <v>1556</v>
      </c>
      <c r="D124" s="52" t="s">
        <v>3345</v>
      </c>
    </row>
    <row r="125" spans="1:6" ht="45">
      <c r="A125" s="52">
        <v>25707442</v>
      </c>
      <c r="B125" s="52">
        <v>4</v>
      </c>
      <c r="C125" s="55" t="s">
        <v>1557</v>
      </c>
      <c r="D125" s="52" t="s">
        <v>3353</v>
      </c>
    </row>
    <row r="126" spans="1:6" ht="45">
      <c r="A126" s="52">
        <v>25707442</v>
      </c>
      <c r="B126" s="52">
        <v>5</v>
      </c>
      <c r="C126" s="55" t="s">
        <v>1558</v>
      </c>
      <c r="D126" s="52" t="s">
        <v>3547</v>
      </c>
    </row>
    <row r="127" spans="1:6" ht="90">
      <c r="A127" s="52">
        <v>25707442</v>
      </c>
      <c r="B127" s="52">
        <v>6</v>
      </c>
      <c r="C127" s="55" t="s">
        <v>1559</v>
      </c>
      <c r="D127" s="52" t="s">
        <v>3855</v>
      </c>
    </row>
    <row r="128" spans="1:6" ht="75">
      <c r="A128" s="52">
        <v>25707442</v>
      </c>
      <c r="B128" s="52">
        <v>7</v>
      </c>
      <c r="C128" s="55" t="s">
        <v>1560</v>
      </c>
      <c r="D128" s="52" t="s">
        <v>3835</v>
      </c>
    </row>
    <row r="129" spans="1:4" ht="75">
      <c r="A129" s="52">
        <v>25707442</v>
      </c>
      <c r="B129" s="52">
        <v>8</v>
      </c>
      <c r="C129" s="55" t="s">
        <v>1561</v>
      </c>
      <c r="D129" s="52" t="s">
        <v>3856</v>
      </c>
    </row>
    <row r="130" spans="1:4" ht="90">
      <c r="A130" s="52">
        <v>25707442</v>
      </c>
      <c r="B130" s="52">
        <v>9</v>
      </c>
      <c r="C130" s="55" t="s">
        <v>1562</v>
      </c>
      <c r="D130" s="52" t="s">
        <v>3691</v>
      </c>
    </row>
    <row r="131" spans="1:4" ht="75">
      <c r="A131" s="52">
        <v>25707442</v>
      </c>
      <c r="B131" s="52">
        <v>10</v>
      </c>
      <c r="C131" s="55" t="s">
        <v>1563</v>
      </c>
      <c r="D131" s="52" t="s">
        <v>3759</v>
      </c>
    </row>
    <row r="132" spans="1:4" ht="30">
      <c r="A132" s="52">
        <v>25707442</v>
      </c>
      <c r="B132" s="52">
        <v>11</v>
      </c>
      <c r="C132" s="55" t="s">
        <v>1564</v>
      </c>
      <c r="D132" s="52" t="s">
        <v>3857</v>
      </c>
    </row>
    <row r="133" spans="1:4" ht="75">
      <c r="A133" s="52">
        <v>25738971</v>
      </c>
      <c r="B133" s="52">
        <v>1</v>
      </c>
      <c r="C133" s="55" t="s">
        <v>1565</v>
      </c>
      <c r="D133" s="52" t="s">
        <v>3839</v>
      </c>
    </row>
    <row r="134" spans="1:4" ht="90">
      <c r="A134" s="52">
        <v>25738971</v>
      </c>
      <c r="B134" s="52">
        <v>2</v>
      </c>
      <c r="C134" s="55" t="s">
        <v>1566</v>
      </c>
      <c r="D134" s="52" t="s">
        <v>3674</v>
      </c>
    </row>
    <row r="135" spans="1:4" ht="120">
      <c r="A135" s="52">
        <v>25738971</v>
      </c>
      <c r="B135" s="52">
        <v>3</v>
      </c>
      <c r="C135" s="55" t="s">
        <v>1567</v>
      </c>
      <c r="D135" s="52" t="s">
        <v>3834</v>
      </c>
    </row>
    <row r="136" spans="1:4" ht="90">
      <c r="A136" s="52">
        <v>25738971</v>
      </c>
      <c r="B136" s="52">
        <v>4</v>
      </c>
      <c r="C136" s="55" t="s">
        <v>1568</v>
      </c>
      <c r="D136" s="52" t="s">
        <v>3691</v>
      </c>
    </row>
    <row r="137" spans="1:4" ht="105">
      <c r="A137" s="52">
        <v>25738971</v>
      </c>
      <c r="B137" s="52">
        <v>5</v>
      </c>
      <c r="C137" s="55" t="s">
        <v>1569</v>
      </c>
      <c r="D137" s="52" t="s">
        <v>3771</v>
      </c>
    </row>
    <row r="138" spans="1:4" ht="60">
      <c r="A138" s="52">
        <v>25738971</v>
      </c>
      <c r="B138" s="52">
        <v>6</v>
      </c>
      <c r="C138" s="55" t="s">
        <v>1570</v>
      </c>
      <c r="D138" s="52" t="s">
        <v>3772</v>
      </c>
    </row>
    <row r="139" spans="1:4" ht="90">
      <c r="A139" s="52">
        <v>25738971</v>
      </c>
      <c r="B139" s="52">
        <v>7</v>
      </c>
      <c r="C139" s="55" t="s">
        <v>1571</v>
      </c>
      <c r="D139" s="52" t="s">
        <v>3429</v>
      </c>
    </row>
    <row r="140" spans="1:4" ht="75">
      <c r="A140" s="52">
        <v>25738971</v>
      </c>
      <c r="B140" s="52">
        <v>8</v>
      </c>
      <c r="C140" s="55" t="s">
        <v>1572</v>
      </c>
      <c r="D140" s="52" t="s">
        <v>3839</v>
      </c>
    </row>
    <row r="141" spans="1:4" ht="60">
      <c r="A141" s="52">
        <v>25750271</v>
      </c>
      <c r="B141" s="52">
        <v>1</v>
      </c>
      <c r="C141" s="55" t="s">
        <v>1573</v>
      </c>
      <c r="D141" s="52" t="s">
        <v>3858</v>
      </c>
    </row>
    <row r="142" spans="1:4" ht="75">
      <c r="A142" s="52">
        <v>25750271</v>
      </c>
      <c r="B142" s="52">
        <v>2</v>
      </c>
      <c r="C142" s="55" t="s">
        <v>1574</v>
      </c>
      <c r="D142" s="52" t="s">
        <v>3790</v>
      </c>
    </row>
    <row r="143" spans="1:4" ht="60">
      <c r="A143" s="52">
        <v>25750271</v>
      </c>
      <c r="B143" s="52">
        <v>3</v>
      </c>
      <c r="C143" s="55" t="s">
        <v>1827</v>
      </c>
      <c r="D143" s="52" t="s">
        <v>3815</v>
      </c>
    </row>
    <row r="144" spans="1:4" ht="75">
      <c r="A144" s="52">
        <v>25750271</v>
      </c>
      <c r="B144" s="52">
        <v>4</v>
      </c>
      <c r="C144" s="55" t="s">
        <v>1577</v>
      </c>
      <c r="D144" s="52" t="s">
        <v>3728</v>
      </c>
    </row>
    <row r="145" spans="1:6" ht="60">
      <c r="A145" s="52">
        <v>25750271</v>
      </c>
      <c r="B145" s="52">
        <v>5</v>
      </c>
      <c r="C145" s="55" t="s">
        <v>1578</v>
      </c>
      <c r="D145" s="52" t="s">
        <v>3834</v>
      </c>
    </row>
    <row r="146" spans="1:6" ht="45">
      <c r="A146" s="52">
        <v>25750271</v>
      </c>
      <c r="B146" s="52">
        <v>6</v>
      </c>
      <c r="C146" s="55" t="s">
        <v>1579</v>
      </c>
      <c r="D146" s="52" t="s">
        <v>3859</v>
      </c>
    </row>
    <row r="147" spans="1:6" ht="120">
      <c r="A147" s="52">
        <v>25750271</v>
      </c>
      <c r="B147" s="52">
        <v>7</v>
      </c>
      <c r="C147" s="55" t="s">
        <v>1580</v>
      </c>
      <c r="D147" s="52" t="s">
        <v>3860</v>
      </c>
    </row>
    <row r="148" spans="1:6" ht="60">
      <c r="A148" s="52">
        <v>25750271</v>
      </c>
      <c r="B148" s="52">
        <v>8</v>
      </c>
      <c r="C148" s="55" t="s">
        <v>1581</v>
      </c>
      <c r="D148" s="52" t="s">
        <v>3861</v>
      </c>
    </row>
    <row r="149" spans="1:6" ht="45">
      <c r="A149" s="52">
        <v>25750288</v>
      </c>
      <c r="B149" s="52">
        <v>1</v>
      </c>
      <c r="C149" s="55" t="s">
        <v>1582</v>
      </c>
      <c r="D149" s="52" t="s">
        <v>3862</v>
      </c>
    </row>
    <row r="150" spans="1:6" ht="30">
      <c r="A150" s="52">
        <v>25750288</v>
      </c>
      <c r="B150" s="52">
        <v>2</v>
      </c>
      <c r="C150" s="55" t="s">
        <v>1583</v>
      </c>
      <c r="D150" s="52" t="s">
        <v>3837</v>
      </c>
    </row>
    <row r="151" spans="1:6" ht="120">
      <c r="A151" s="52">
        <v>25750288</v>
      </c>
      <c r="B151" s="52">
        <v>3</v>
      </c>
      <c r="C151" s="55" t="s">
        <v>1828</v>
      </c>
      <c r="D151" s="52" t="s">
        <v>3863</v>
      </c>
    </row>
    <row r="152" spans="1:6" ht="90">
      <c r="A152" s="52">
        <v>25750288</v>
      </c>
      <c r="B152" s="52">
        <v>4</v>
      </c>
      <c r="C152" s="55" t="s">
        <v>1586</v>
      </c>
      <c r="D152" s="52" t="s">
        <v>3862</v>
      </c>
      <c r="E152" s="55" t="s">
        <v>1587</v>
      </c>
      <c r="F152" s="52" t="s">
        <v>3722</v>
      </c>
    </row>
    <row r="153" spans="1:6" ht="45">
      <c r="A153" s="52">
        <v>25750288</v>
      </c>
      <c r="B153" s="52">
        <v>5</v>
      </c>
      <c r="C153" s="55" t="s">
        <v>1589</v>
      </c>
      <c r="D153" s="52" t="s">
        <v>3343</v>
      </c>
    </row>
    <row r="154" spans="1:6" ht="30">
      <c r="A154" s="52">
        <v>25750288</v>
      </c>
      <c r="B154" s="52">
        <v>6</v>
      </c>
      <c r="C154" s="55" t="s">
        <v>1590</v>
      </c>
      <c r="D154" s="52" t="s">
        <v>3864</v>
      </c>
    </row>
    <row r="155" spans="1:6" ht="75">
      <c r="A155" s="52">
        <v>25750288</v>
      </c>
      <c r="B155" s="52">
        <v>7</v>
      </c>
      <c r="C155" s="55" t="s">
        <v>1591</v>
      </c>
      <c r="D155" s="52" t="s">
        <v>3865</v>
      </c>
    </row>
    <row r="156" spans="1:6" ht="60">
      <c r="A156" s="52">
        <v>25754587</v>
      </c>
      <c r="B156" s="52">
        <v>1</v>
      </c>
      <c r="C156" s="55" t="s">
        <v>1592</v>
      </c>
      <c r="D156" s="52" t="s">
        <v>3657</v>
      </c>
    </row>
    <row r="157" spans="1:6" ht="60">
      <c r="A157" s="52">
        <v>25754587</v>
      </c>
      <c r="B157" s="52">
        <v>2</v>
      </c>
      <c r="C157" s="55" t="s">
        <v>1593</v>
      </c>
      <c r="D157" s="52" t="s">
        <v>3683</v>
      </c>
    </row>
    <row r="158" spans="1:6" ht="45">
      <c r="A158" s="52">
        <v>25754587</v>
      </c>
      <c r="B158" s="52">
        <v>3</v>
      </c>
      <c r="C158" s="55" t="s">
        <v>1594</v>
      </c>
      <c r="D158" s="52" t="s">
        <v>3373</v>
      </c>
    </row>
    <row r="159" spans="1:6" ht="105">
      <c r="A159" s="52">
        <v>25754587</v>
      </c>
      <c r="B159" s="52">
        <v>4</v>
      </c>
      <c r="C159" s="55" t="s">
        <v>1595</v>
      </c>
      <c r="D159" s="52" t="s">
        <v>3659</v>
      </c>
    </row>
    <row r="160" spans="1:6" ht="90">
      <c r="A160" s="52">
        <v>25754587</v>
      </c>
      <c r="B160" s="52">
        <v>5</v>
      </c>
      <c r="C160" s="55" t="s">
        <v>1596</v>
      </c>
      <c r="D160" s="52" t="s">
        <v>3791</v>
      </c>
    </row>
    <row r="161" spans="1:6" ht="105">
      <c r="A161" s="52">
        <v>25754587</v>
      </c>
      <c r="B161" s="52">
        <v>6</v>
      </c>
      <c r="C161" s="55" t="s">
        <v>1597</v>
      </c>
      <c r="D161" s="52" t="s">
        <v>3657</v>
      </c>
    </row>
    <row r="162" spans="1:6" ht="45">
      <c r="A162" s="52">
        <v>25754587</v>
      </c>
      <c r="B162" s="52">
        <v>7</v>
      </c>
      <c r="C162" s="55" t="s">
        <v>1598</v>
      </c>
      <c r="D162" s="52" t="s">
        <v>3623</v>
      </c>
    </row>
    <row r="163" spans="1:6" ht="30">
      <c r="A163" s="52">
        <v>25754587</v>
      </c>
      <c r="B163" s="52">
        <v>8</v>
      </c>
      <c r="C163" s="55" t="s">
        <v>1599</v>
      </c>
      <c r="D163" s="52" t="s">
        <v>3792</v>
      </c>
    </row>
    <row r="164" spans="1:6" ht="75">
      <c r="A164" s="52">
        <v>25771790</v>
      </c>
      <c r="B164" s="52">
        <v>1</v>
      </c>
      <c r="C164" s="55" t="s">
        <v>1600</v>
      </c>
      <c r="D164" s="52" t="s">
        <v>3429</v>
      </c>
    </row>
    <row r="165" spans="1:6" ht="105">
      <c r="A165" s="52">
        <v>25771790</v>
      </c>
      <c r="B165" s="52">
        <v>2</v>
      </c>
      <c r="C165" s="55" t="s">
        <v>1829</v>
      </c>
      <c r="D165" s="52" t="s">
        <v>3793</v>
      </c>
      <c r="E165" s="55" t="s">
        <v>1601</v>
      </c>
      <c r="F165" s="52" t="s">
        <v>4274</v>
      </c>
    </row>
    <row r="166" spans="1:6" ht="45">
      <c r="A166" s="52">
        <v>25771790</v>
      </c>
      <c r="B166" s="52">
        <v>3</v>
      </c>
      <c r="C166" s="55" t="s">
        <v>1603</v>
      </c>
      <c r="D166" s="52" t="s">
        <v>3866</v>
      </c>
    </row>
    <row r="167" spans="1:6" ht="105">
      <c r="A167" s="52">
        <v>25771790</v>
      </c>
      <c r="B167" s="52">
        <v>4</v>
      </c>
      <c r="C167" s="55" t="s">
        <v>1604</v>
      </c>
      <c r="D167" s="52" t="s">
        <v>3794</v>
      </c>
    </row>
    <row r="168" spans="1:6" ht="90">
      <c r="A168" s="52">
        <v>25771790</v>
      </c>
      <c r="B168" s="52">
        <v>5</v>
      </c>
      <c r="C168" s="55" t="s">
        <v>1605</v>
      </c>
      <c r="D168" s="52" t="s">
        <v>3867</v>
      </c>
    </row>
    <row r="169" spans="1:6" ht="30">
      <c r="A169" s="52">
        <v>25771790</v>
      </c>
      <c r="B169" s="52">
        <v>6</v>
      </c>
      <c r="C169" s="55" t="s">
        <v>1606</v>
      </c>
      <c r="D169" s="52" t="s">
        <v>3358</v>
      </c>
    </row>
    <row r="170" spans="1:6" ht="90">
      <c r="A170" s="52">
        <v>25771790</v>
      </c>
      <c r="B170" s="52">
        <v>7</v>
      </c>
      <c r="C170" s="55" t="s">
        <v>1607</v>
      </c>
      <c r="D170" s="52" t="s">
        <v>3868</v>
      </c>
    </row>
    <row r="171" spans="1:6" ht="45">
      <c r="A171" s="52">
        <v>25771790</v>
      </c>
      <c r="B171" s="52">
        <v>8</v>
      </c>
      <c r="C171" s="55" t="s">
        <v>1608</v>
      </c>
      <c r="D171" s="52" t="s">
        <v>3750</v>
      </c>
    </row>
    <row r="172" spans="1:6" ht="60">
      <c r="A172" s="52">
        <v>25771790</v>
      </c>
      <c r="B172" s="52">
        <v>9</v>
      </c>
      <c r="C172" s="55" t="s">
        <v>1609</v>
      </c>
      <c r="D172" s="52" t="s">
        <v>3795</v>
      </c>
    </row>
    <row r="173" spans="1:6" ht="60">
      <c r="A173" s="52">
        <v>25771790</v>
      </c>
      <c r="B173" s="52">
        <v>10</v>
      </c>
      <c r="C173" s="55" t="s">
        <v>1610</v>
      </c>
      <c r="D173" s="52" t="s">
        <v>3869</v>
      </c>
    </row>
    <row r="174" spans="1:6" ht="75">
      <c r="A174" s="52">
        <v>25771790</v>
      </c>
      <c r="B174" s="52">
        <v>11</v>
      </c>
      <c r="C174" s="55" t="s">
        <v>1611</v>
      </c>
      <c r="D174" s="52" t="s">
        <v>3796</v>
      </c>
    </row>
    <row r="175" spans="1:6" ht="45">
      <c r="A175" s="52">
        <v>25786600</v>
      </c>
      <c r="B175" s="52">
        <v>1</v>
      </c>
      <c r="C175" s="55" t="s">
        <v>1612</v>
      </c>
      <c r="D175" s="52" t="s">
        <v>3417</v>
      </c>
    </row>
    <row r="176" spans="1:6" ht="105">
      <c r="A176" s="52">
        <v>25786600</v>
      </c>
      <c r="B176" s="52">
        <v>2</v>
      </c>
      <c r="C176" s="55" t="s">
        <v>1613</v>
      </c>
      <c r="D176" s="52" t="s">
        <v>3772</v>
      </c>
    </row>
    <row r="177" spans="1:4" ht="120">
      <c r="A177" s="52">
        <v>25786600</v>
      </c>
      <c r="B177" s="52">
        <v>3</v>
      </c>
      <c r="C177" s="55" t="s">
        <v>1614</v>
      </c>
      <c r="D177" s="52" t="s">
        <v>3856</v>
      </c>
    </row>
    <row r="178" spans="1:4" ht="45">
      <c r="A178" s="52">
        <v>25786600</v>
      </c>
      <c r="B178" s="52">
        <v>4</v>
      </c>
      <c r="C178" s="55" t="s">
        <v>1615</v>
      </c>
      <c r="D178" s="52" t="s">
        <v>3834</v>
      </c>
    </row>
    <row r="179" spans="1:4" ht="45">
      <c r="A179" s="52">
        <v>25786600</v>
      </c>
      <c r="B179" s="52">
        <v>5</v>
      </c>
      <c r="C179" s="55" t="s">
        <v>1616</v>
      </c>
      <c r="D179" s="52" t="s">
        <v>3835</v>
      </c>
    </row>
    <row r="180" spans="1:4" ht="45">
      <c r="A180" s="52">
        <v>25786600</v>
      </c>
      <c r="B180" s="52">
        <v>6</v>
      </c>
      <c r="C180" s="55" t="s">
        <v>1617</v>
      </c>
      <c r="D180" s="52" t="s">
        <v>3866</v>
      </c>
    </row>
    <row r="181" spans="1:4" ht="45">
      <c r="A181" s="52">
        <v>25786600</v>
      </c>
      <c r="B181" s="52">
        <v>7</v>
      </c>
      <c r="C181" s="55" t="s">
        <v>1618</v>
      </c>
      <c r="D181" s="52" t="s">
        <v>3680</v>
      </c>
    </row>
    <row r="182" spans="1:4" ht="90">
      <c r="A182" s="52">
        <v>25786600</v>
      </c>
      <c r="B182" s="52">
        <v>8</v>
      </c>
      <c r="C182" s="55" t="s">
        <v>1619</v>
      </c>
      <c r="D182" s="52" t="s">
        <v>3657</v>
      </c>
    </row>
    <row r="183" spans="1:4" ht="30">
      <c r="A183" s="52">
        <v>25786600</v>
      </c>
      <c r="B183" s="52">
        <v>9</v>
      </c>
      <c r="C183" s="55" t="s">
        <v>1620</v>
      </c>
      <c r="D183" s="52" t="s">
        <v>3870</v>
      </c>
    </row>
    <row r="184" spans="1:4" ht="45">
      <c r="A184" s="52">
        <v>25786600</v>
      </c>
      <c r="B184" s="52">
        <v>10</v>
      </c>
      <c r="C184" s="55" t="s">
        <v>1621</v>
      </c>
      <c r="D184" s="52" t="s">
        <v>3621</v>
      </c>
    </row>
    <row r="185" spans="1:4" ht="60">
      <c r="A185" s="52">
        <v>25786600</v>
      </c>
      <c r="B185" s="52">
        <v>11</v>
      </c>
      <c r="C185" s="55" t="s">
        <v>1622</v>
      </c>
      <c r="D185" s="52" t="s">
        <v>3657</v>
      </c>
    </row>
    <row r="186" spans="1:4" ht="105">
      <c r="A186" s="52">
        <v>25786600</v>
      </c>
      <c r="B186" s="52">
        <v>12</v>
      </c>
      <c r="C186" s="55" t="s">
        <v>1623</v>
      </c>
      <c r="D186" s="52" t="s">
        <v>3657</v>
      </c>
    </row>
    <row r="187" spans="1:4" ht="60">
      <c r="A187" s="52">
        <v>25786600</v>
      </c>
      <c r="B187" s="52">
        <v>13</v>
      </c>
      <c r="C187" s="55" t="s">
        <v>1624</v>
      </c>
      <c r="D187" s="52" t="s">
        <v>3728</v>
      </c>
    </row>
    <row r="188" spans="1:4" ht="90">
      <c r="A188" s="52">
        <v>25786600</v>
      </c>
      <c r="B188" s="52">
        <v>14</v>
      </c>
      <c r="C188" s="55" t="s">
        <v>1625</v>
      </c>
      <c r="D188" s="52" t="s">
        <v>3669</v>
      </c>
    </row>
    <row r="189" spans="1:4" ht="45">
      <c r="A189" s="52">
        <v>25786779</v>
      </c>
      <c r="B189" s="52">
        <v>1</v>
      </c>
      <c r="C189" s="55" t="s">
        <v>1626</v>
      </c>
      <c r="D189" s="52" t="s">
        <v>3728</v>
      </c>
    </row>
    <row r="190" spans="1:4" ht="75">
      <c r="A190" s="52">
        <v>25786779</v>
      </c>
      <c r="B190" s="52">
        <v>2</v>
      </c>
      <c r="C190" s="55" t="s">
        <v>1627</v>
      </c>
      <c r="D190" s="52" t="s">
        <v>3871</v>
      </c>
    </row>
    <row r="191" spans="1:4" ht="60">
      <c r="A191" s="52">
        <v>25786779</v>
      </c>
      <c r="B191" s="52">
        <v>3</v>
      </c>
      <c r="C191" s="55" t="s">
        <v>1628</v>
      </c>
      <c r="D191" s="52" t="s">
        <v>3658</v>
      </c>
    </row>
    <row r="192" spans="1:4" ht="105">
      <c r="A192" s="52">
        <v>25786779</v>
      </c>
      <c r="B192" s="52">
        <v>4</v>
      </c>
      <c r="C192" s="55" t="s">
        <v>1629</v>
      </c>
      <c r="D192" s="52" t="s">
        <v>3872</v>
      </c>
    </row>
    <row r="193" spans="1:6" ht="45">
      <c r="A193" s="52">
        <v>25786779</v>
      </c>
      <c r="B193" s="52">
        <v>5</v>
      </c>
      <c r="C193" s="55" t="s">
        <v>1630</v>
      </c>
      <c r="D193" s="52" t="s">
        <v>3797</v>
      </c>
    </row>
    <row r="194" spans="1:6" ht="90">
      <c r="A194" s="52">
        <v>25786779</v>
      </c>
      <c r="B194" s="52">
        <v>6</v>
      </c>
      <c r="C194" s="55" t="s">
        <v>1631</v>
      </c>
      <c r="D194" s="52" t="s">
        <v>3798</v>
      </c>
    </row>
    <row r="195" spans="1:6" ht="60">
      <c r="A195" s="52">
        <v>25791820</v>
      </c>
      <c r="B195" s="52">
        <v>1</v>
      </c>
      <c r="C195" s="55" t="s">
        <v>1632</v>
      </c>
      <c r="D195" s="52" t="s">
        <v>3873</v>
      </c>
    </row>
    <row r="196" spans="1:6" ht="45">
      <c r="A196" s="52">
        <v>25791820</v>
      </c>
      <c r="B196" s="52">
        <v>2</v>
      </c>
      <c r="C196" s="55" t="s">
        <v>1633</v>
      </c>
      <c r="D196" s="52" t="s">
        <v>3753</v>
      </c>
    </row>
    <row r="197" spans="1:6" ht="60">
      <c r="A197" s="52">
        <v>25791820</v>
      </c>
      <c r="B197" s="52">
        <v>3</v>
      </c>
      <c r="C197" s="55" t="s">
        <v>1634</v>
      </c>
      <c r="D197" s="52" t="s">
        <v>3799</v>
      </c>
    </row>
    <row r="198" spans="1:6" ht="45">
      <c r="A198" s="52">
        <v>25791820</v>
      </c>
      <c r="B198" s="52">
        <v>4</v>
      </c>
      <c r="C198" s="55" t="s">
        <v>1635</v>
      </c>
      <c r="D198" s="52" t="s">
        <v>3800</v>
      </c>
    </row>
    <row r="199" spans="1:6" ht="75">
      <c r="A199" s="52">
        <v>25791820</v>
      </c>
      <c r="B199" s="52">
        <v>5</v>
      </c>
      <c r="C199" s="55" t="s">
        <v>1636</v>
      </c>
      <c r="D199" s="52" t="s">
        <v>3819</v>
      </c>
    </row>
    <row r="200" spans="1:6" ht="75">
      <c r="A200" s="52">
        <v>25791820</v>
      </c>
      <c r="B200" s="52">
        <v>6</v>
      </c>
      <c r="C200" s="55" t="s">
        <v>1637</v>
      </c>
      <c r="D200" s="52" t="s">
        <v>3744</v>
      </c>
    </row>
    <row r="201" spans="1:6" ht="60">
      <c r="A201" s="52">
        <v>25791820</v>
      </c>
      <c r="B201" s="52">
        <v>7</v>
      </c>
      <c r="C201" s="55" t="s">
        <v>1830</v>
      </c>
      <c r="D201" s="52" t="s">
        <v>3859</v>
      </c>
    </row>
    <row r="202" spans="1:6" ht="60">
      <c r="A202" s="52">
        <v>25791820</v>
      </c>
      <c r="B202" s="52">
        <v>8</v>
      </c>
      <c r="C202" s="55" t="s">
        <v>1640</v>
      </c>
      <c r="D202" s="52" t="s">
        <v>3658</v>
      </c>
    </row>
    <row r="203" spans="1:6" ht="60">
      <c r="A203" s="52">
        <v>25791820</v>
      </c>
      <c r="B203" s="52">
        <v>9</v>
      </c>
      <c r="C203" s="55" t="s">
        <v>1641</v>
      </c>
      <c r="D203" s="52" t="s">
        <v>3874</v>
      </c>
    </row>
    <row r="204" spans="1:6" ht="90">
      <c r="A204" s="52">
        <v>25791820</v>
      </c>
      <c r="B204" s="52">
        <v>10</v>
      </c>
      <c r="C204" s="55" t="s">
        <v>1831</v>
      </c>
      <c r="D204" s="52" t="s">
        <v>3839</v>
      </c>
      <c r="E204" s="55" t="s">
        <v>1832</v>
      </c>
      <c r="F204" s="52" t="s">
        <v>3722</v>
      </c>
    </row>
    <row r="205" spans="1:6" ht="45">
      <c r="A205" s="52">
        <v>25791820</v>
      </c>
      <c r="B205" s="52">
        <v>11</v>
      </c>
      <c r="C205" s="55" t="s">
        <v>1645</v>
      </c>
      <c r="D205" s="52" t="s">
        <v>3826</v>
      </c>
    </row>
    <row r="206" spans="1:6" ht="60">
      <c r="A206" s="52">
        <v>25791820</v>
      </c>
      <c r="B206" s="52">
        <v>12</v>
      </c>
      <c r="C206" s="55" t="s">
        <v>1646</v>
      </c>
      <c r="D206" s="52" t="s">
        <v>3850</v>
      </c>
    </row>
    <row r="207" spans="1:6" ht="105">
      <c r="A207" s="52">
        <v>25791820</v>
      </c>
      <c r="B207" s="52">
        <v>13</v>
      </c>
      <c r="C207" s="55" t="s">
        <v>1647</v>
      </c>
      <c r="D207" s="52" t="s">
        <v>3671</v>
      </c>
    </row>
    <row r="208" spans="1:6" ht="60">
      <c r="A208" s="52">
        <v>25796439</v>
      </c>
      <c r="B208" s="52">
        <v>1</v>
      </c>
      <c r="C208" s="55" t="s">
        <v>1648</v>
      </c>
      <c r="D208" s="52" t="s">
        <v>3671</v>
      </c>
    </row>
    <row r="209" spans="1:4" ht="45">
      <c r="A209" s="52">
        <v>25796439</v>
      </c>
      <c r="B209" s="52">
        <v>2</v>
      </c>
      <c r="C209" s="55" t="s">
        <v>1649</v>
      </c>
      <c r="D209" s="52" t="s">
        <v>3683</v>
      </c>
    </row>
    <row r="210" spans="1:4" ht="60">
      <c r="A210" s="52">
        <v>25796439</v>
      </c>
      <c r="B210" s="52">
        <v>3</v>
      </c>
      <c r="C210" s="55" t="s">
        <v>1650</v>
      </c>
      <c r="D210" s="52" t="s">
        <v>3801</v>
      </c>
    </row>
    <row r="211" spans="1:4" ht="75">
      <c r="A211" s="52">
        <v>25796439</v>
      </c>
      <c r="B211" s="52">
        <v>4</v>
      </c>
      <c r="C211" s="55" t="s">
        <v>1651</v>
      </c>
      <c r="D211" s="52" t="s">
        <v>3833</v>
      </c>
    </row>
    <row r="212" spans="1:4" ht="75">
      <c r="A212" s="52">
        <v>25796439</v>
      </c>
      <c r="B212" s="52">
        <v>5</v>
      </c>
      <c r="C212" s="55" t="s">
        <v>1652</v>
      </c>
      <c r="D212" s="52" t="s">
        <v>3802</v>
      </c>
    </row>
    <row r="213" spans="1:4" ht="45">
      <c r="A213" s="52">
        <v>25796439</v>
      </c>
      <c r="B213" s="52">
        <v>6</v>
      </c>
      <c r="C213" s="55" t="s">
        <v>1653</v>
      </c>
      <c r="D213" s="52" t="s">
        <v>3839</v>
      </c>
    </row>
    <row r="214" spans="1:4" ht="120">
      <c r="A214" s="52">
        <v>25796439</v>
      </c>
      <c r="B214" s="52">
        <v>7</v>
      </c>
      <c r="C214" s="55" t="s">
        <v>1833</v>
      </c>
      <c r="D214" s="52" t="s">
        <v>3816</v>
      </c>
    </row>
    <row r="215" spans="1:4" ht="90">
      <c r="A215" s="52">
        <v>25796439</v>
      </c>
      <c r="B215" s="52">
        <v>8</v>
      </c>
      <c r="C215" s="55" t="s">
        <v>1656</v>
      </c>
      <c r="D215" s="52" t="s">
        <v>3342</v>
      </c>
    </row>
    <row r="216" spans="1:4" ht="75">
      <c r="A216" s="52">
        <v>25812766</v>
      </c>
      <c r="B216" s="52">
        <v>1</v>
      </c>
      <c r="C216" s="55" t="s">
        <v>1657</v>
      </c>
      <c r="D216" s="52" t="s">
        <v>3671</v>
      </c>
    </row>
    <row r="217" spans="1:4" ht="45">
      <c r="A217" s="52">
        <v>25812766</v>
      </c>
      <c r="B217" s="52">
        <v>2</v>
      </c>
      <c r="C217" s="55" t="s">
        <v>1658</v>
      </c>
      <c r="D217" s="52">
        <v>11</v>
      </c>
    </row>
    <row r="218" spans="1:4" ht="30">
      <c r="A218" s="52">
        <v>25812766</v>
      </c>
      <c r="B218" s="52">
        <v>3</v>
      </c>
      <c r="C218" s="55" t="s">
        <v>1659</v>
      </c>
      <c r="D218" s="52" t="s">
        <v>3353</v>
      </c>
    </row>
    <row r="219" spans="1:4" ht="60">
      <c r="A219" s="52">
        <v>25812766</v>
      </c>
      <c r="B219" s="52">
        <v>4</v>
      </c>
      <c r="C219" s="55" t="s">
        <v>1660</v>
      </c>
      <c r="D219" s="52" t="s">
        <v>3803</v>
      </c>
    </row>
    <row r="220" spans="1:4" ht="60">
      <c r="A220" s="52">
        <v>25812766</v>
      </c>
      <c r="B220" s="52">
        <v>5</v>
      </c>
      <c r="C220" s="55" t="s">
        <v>1661</v>
      </c>
      <c r="D220" s="52" t="s">
        <v>3804</v>
      </c>
    </row>
    <row r="221" spans="1:4" ht="60">
      <c r="A221" s="52">
        <v>25812766</v>
      </c>
      <c r="B221" s="52">
        <v>6</v>
      </c>
      <c r="C221" s="55" t="s">
        <v>1662</v>
      </c>
      <c r="D221" s="52" t="s">
        <v>3727</v>
      </c>
    </row>
    <row r="222" spans="1:4" ht="45">
      <c r="A222" s="52">
        <v>25812766</v>
      </c>
      <c r="B222" s="52">
        <v>7</v>
      </c>
      <c r="C222" s="55" t="s">
        <v>1663</v>
      </c>
      <c r="D222" s="52" t="s">
        <v>3669</v>
      </c>
    </row>
    <row r="223" spans="1:4" ht="105">
      <c r="A223" s="52">
        <v>25812766</v>
      </c>
      <c r="B223" s="52">
        <v>8</v>
      </c>
      <c r="C223" s="55" t="s">
        <v>1664</v>
      </c>
      <c r="D223" s="52" t="s">
        <v>3875</v>
      </c>
    </row>
    <row r="224" spans="1:4" ht="90">
      <c r="A224" s="52">
        <v>25812766</v>
      </c>
      <c r="B224" s="52">
        <v>9</v>
      </c>
      <c r="C224" s="55" t="s">
        <v>1665</v>
      </c>
      <c r="D224" s="52" t="s">
        <v>3839</v>
      </c>
    </row>
    <row r="225" spans="1:6" ht="30">
      <c r="A225" s="52">
        <v>25812766</v>
      </c>
      <c r="B225" s="52">
        <v>10</v>
      </c>
      <c r="C225" s="55" t="s">
        <v>1666</v>
      </c>
      <c r="D225" s="52" t="s">
        <v>3480</v>
      </c>
    </row>
    <row r="226" spans="1:6" ht="60">
      <c r="A226" s="52">
        <v>25812766</v>
      </c>
      <c r="B226" s="52">
        <v>11</v>
      </c>
      <c r="C226" s="55" t="s">
        <v>1667</v>
      </c>
      <c r="D226" s="52" t="s">
        <v>3658</v>
      </c>
    </row>
    <row r="227" spans="1:6" ht="30">
      <c r="A227" s="52">
        <v>25812766</v>
      </c>
      <c r="B227" s="52">
        <v>12</v>
      </c>
      <c r="C227" s="55" t="s">
        <v>1668</v>
      </c>
      <c r="D227" s="52" t="s">
        <v>3876</v>
      </c>
    </row>
    <row r="228" spans="1:6" ht="75">
      <c r="A228" s="52">
        <v>25812766</v>
      </c>
      <c r="B228" s="52">
        <v>13</v>
      </c>
      <c r="C228" s="55" t="s">
        <v>1669</v>
      </c>
      <c r="D228" s="52" t="s">
        <v>3805</v>
      </c>
    </row>
    <row r="229" spans="1:6" ht="60">
      <c r="A229" s="52">
        <v>25824241</v>
      </c>
      <c r="B229" s="52">
        <v>1</v>
      </c>
      <c r="C229" s="55" t="s">
        <v>1670</v>
      </c>
      <c r="D229" s="52" t="s">
        <v>3839</v>
      </c>
    </row>
    <row r="230" spans="1:6" ht="60">
      <c r="A230" s="52">
        <v>25824241</v>
      </c>
      <c r="B230" s="52">
        <v>2</v>
      </c>
      <c r="C230" s="55" t="s">
        <v>1671</v>
      </c>
      <c r="D230" s="52" t="s">
        <v>3806</v>
      </c>
    </row>
    <row r="231" spans="1:6" ht="30">
      <c r="A231" s="52">
        <v>25824241</v>
      </c>
      <c r="B231" s="52">
        <v>3</v>
      </c>
      <c r="C231" s="55" t="s">
        <v>1672</v>
      </c>
      <c r="D231" s="52" t="s">
        <v>3356</v>
      </c>
    </row>
    <row r="232" spans="1:6" ht="45">
      <c r="A232" s="52">
        <v>25824241</v>
      </c>
      <c r="B232" s="52">
        <v>4</v>
      </c>
      <c r="C232" s="55" t="s">
        <v>1673</v>
      </c>
      <c r="D232" s="52" t="s">
        <v>3669</v>
      </c>
    </row>
    <row r="233" spans="1:6" ht="105">
      <c r="A233" s="52">
        <v>25824241</v>
      </c>
      <c r="B233" s="52">
        <v>5</v>
      </c>
      <c r="C233" s="55" t="s">
        <v>1674</v>
      </c>
      <c r="D233" s="52" t="s">
        <v>3842</v>
      </c>
    </row>
    <row r="234" spans="1:6" ht="45">
      <c r="A234" s="52">
        <v>25824241</v>
      </c>
      <c r="B234" s="52">
        <v>6</v>
      </c>
      <c r="C234" s="55" t="s">
        <v>1675</v>
      </c>
      <c r="D234" s="52" t="s">
        <v>3834</v>
      </c>
    </row>
    <row r="235" spans="1:6" ht="60">
      <c r="A235" s="52">
        <v>25824241</v>
      </c>
      <c r="B235" s="52">
        <v>7</v>
      </c>
      <c r="C235" s="55" t="s">
        <v>1676</v>
      </c>
      <c r="D235" s="52" t="s">
        <v>3877</v>
      </c>
    </row>
    <row r="236" spans="1:6" ht="75">
      <c r="A236" s="52">
        <v>25824241</v>
      </c>
      <c r="B236" s="52">
        <v>8</v>
      </c>
      <c r="C236" s="55" t="s">
        <v>1834</v>
      </c>
      <c r="D236" s="52" t="s">
        <v>3878</v>
      </c>
    </row>
    <row r="237" spans="1:6" ht="60">
      <c r="A237" s="52">
        <v>25824241</v>
      </c>
      <c r="B237" s="52">
        <v>9</v>
      </c>
      <c r="C237" s="55" t="s">
        <v>1679</v>
      </c>
      <c r="D237" s="52" t="s">
        <v>3879</v>
      </c>
    </row>
    <row r="238" spans="1:6" ht="60">
      <c r="A238" s="52">
        <v>25824241</v>
      </c>
      <c r="B238" s="52">
        <v>10</v>
      </c>
      <c r="C238" s="55" t="s">
        <v>1680</v>
      </c>
      <c r="D238" s="52" t="s">
        <v>3848</v>
      </c>
    </row>
    <row r="239" spans="1:6" ht="75">
      <c r="A239" s="52">
        <v>25824241</v>
      </c>
      <c r="B239" s="52">
        <v>11</v>
      </c>
      <c r="C239" s="55" t="s">
        <v>1681</v>
      </c>
      <c r="D239" s="52" t="s">
        <v>3501</v>
      </c>
    </row>
    <row r="240" spans="1:6" ht="75">
      <c r="A240" s="52">
        <v>25824241</v>
      </c>
      <c r="B240" s="52">
        <v>12</v>
      </c>
      <c r="C240" s="55" t="s">
        <v>1835</v>
      </c>
      <c r="D240" s="52" t="s">
        <v>3830</v>
      </c>
      <c r="E240" s="55" t="s">
        <v>1836</v>
      </c>
      <c r="F240" s="52" t="s">
        <v>3907</v>
      </c>
    </row>
    <row r="241" spans="1:4" ht="45">
      <c r="A241" s="52">
        <v>25827073</v>
      </c>
      <c r="B241" s="52">
        <v>1</v>
      </c>
      <c r="C241" s="55" t="s">
        <v>1684</v>
      </c>
      <c r="D241" s="52" t="s">
        <v>3880</v>
      </c>
    </row>
    <row r="242" spans="1:4" ht="60">
      <c r="A242" s="52">
        <v>25827073</v>
      </c>
      <c r="B242" s="52">
        <v>2</v>
      </c>
      <c r="C242" s="55" t="s">
        <v>1837</v>
      </c>
      <c r="D242" s="52" t="s">
        <v>3550</v>
      </c>
    </row>
    <row r="243" spans="1:4" ht="60">
      <c r="A243" s="52">
        <v>25827073</v>
      </c>
      <c r="B243" s="52">
        <v>3</v>
      </c>
      <c r="C243" s="55" t="s">
        <v>1687</v>
      </c>
      <c r="D243" s="52" t="s">
        <v>3807</v>
      </c>
    </row>
    <row r="244" spans="1:4" ht="60">
      <c r="A244" s="52">
        <v>25827073</v>
      </c>
      <c r="B244" s="52">
        <v>4</v>
      </c>
      <c r="C244" s="55" t="s">
        <v>1688</v>
      </c>
      <c r="D244" s="52" t="s">
        <v>3881</v>
      </c>
    </row>
    <row r="245" spans="1:4" ht="120">
      <c r="A245" s="52">
        <v>25827073</v>
      </c>
      <c r="B245" s="52">
        <v>5</v>
      </c>
      <c r="C245" s="55" t="s">
        <v>1838</v>
      </c>
      <c r="D245" s="52" t="s">
        <v>3882</v>
      </c>
    </row>
    <row r="246" spans="1:4" ht="45">
      <c r="A246" s="52">
        <v>25827073</v>
      </c>
      <c r="B246" s="52">
        <v>6</v>
      </c>
      <c r="C246" s="55" t="s">
        <v>1691</v>
      </c>
      <c r="D246" s="52" t="s">
        <v>3369</v>
      </c>
    </row>
    <row r="247" spans="1:4" ht="75">
      <c r="A247" s="52">
        <v>25827073</v>
      </c>
      <c r="B247" s="52">
        <v>7</v>
      </c>
      <c r="C247" s="55" t="s">
        <v>1692</v>
      </c>
      <c r="D247" s="52" t="s">
        <v>3671</v>
      </c>
    </row>
    <row r="248" spans="1:4" ht="60">
      <c r="A248" s="52">
        <v>25827073</v>
      </c>
      <c r="B248" s="52">
        <v>8</v>
      </c>
      <c r="C248" s="55" t="s">
        <v>1693</v>
      </c>
      <c r="D248" s="52" t="s">
        <v>3883</v>
      </c>
    </row>
    <row r="249" spans="1:4" ht="45">
      <c r="A249" s="52">
        <v>25827073</v>
      </c>
      <c r="B249" s="52">
        <v>9</v>
      </c>
      <c r="C249" s="55" t="s">
        <v>1694</v>
      </c>
      <c r="D249" s="52" t="s">
        <v>3880</v>
      </c>
    </row>
    <row r="250" spans="1:4" ht="120">
      <c r="A250" s="52">
        <v>25827073</v>
      </c>
      <c r="B250" s="52">
        <v>10</v>
      </c>
      <c r="C250" s="55" t="s">
        <v>1695</v>
      </c>
      <c r="D250" s="52" t="s">
        <v>3808</v>
      </c>
    </row>
    <row r="251" spans="1:4" ht="45">
      <c r="A251" s="52">
        <v>25832885</v>
      </c>
      <c r="B251" s="52">
        <v>1</v>
      </c>
      <c r="C251" s="55" t="s">
        <v>1696</v>
      </c>
      <c r="D251" s="52" t="s">
        <v>3369</v>
      </c>
    </row>
    <row r="252" spans="1:4" ht="75">
      <c r="A252" s="52">
        <v>25832885</v>
      </c>
      <c r="B252" s="52">
        <v>2</v>
      </c>
      <c r="C252" s="55" t="s">
        <v>1697</v>
      </c>
      <c r="D252" s="52" t="s">
        <v>3353</v>
      </c>
    </row>
    <row r="253" spans="1:4" ht="105">
      <c r="A253" s="52">
        <v>25832885</v>
      </c>
      <c r="B253" s="52">
        <v>3</v>
      </c>
      <c r="C253" s="55" t="s">
        <v>1698</v>
      </c>
      <c r="D253" s="52" t="s">
        <v>3884</v>
      </c>
    </row>
    <row r="254" spans="1:4" ht="30">
      <c r="A254" s="52">
        <v>25832885</v>
      </c>
      <c r="B254" s="52">
        <v>4</v>
      </c>
      <c r="C254" s="55" t="s">
        <v>1699</v>
      </c>
      <c r="D254" s="52" t="s">
        <v>3809</v>
      </c>
    </row>
    <row r="255" spans="1:4" ht="60">
      <c r="A255" s="52">
        <v>25832885</v>
      </c>
      <c r="B255" s="52">
        <v>5</v>
      </c>
      <c r="C255" s="55" t="s">
        <v>1700</v>
      </c>
      <c r="D255" s="52" t="s">
        <v>3641</v>
      </c>
    </row>
    <row r="256" spans="1:4" ht="60">
      <c r="A256" s="52">
        <v>25832885</v>
      </c>
      <c r="B256" s="52">
        <v>6</v>
      </c>
      <c r="C256" s="55" t="s">
        <v>1701</v>
      </c>
      <c r="D256" s="52" t="s">
        <v>3851</v>
      </c>
    </row>
    <row r="257" spans="1:6" ht="45">
      <c r="A257" s="52">
        <v>25832885</v>
      </c>
      <c r="B257" s="52">
        <v>7</v>
      </c>
      <c r="C257" s="55" t="s">
        <v>1839</v>
      </c>
      <c r="D257" s="52" t="s">
        <v>3827</v>
      </c>
      <c r="E257" s="55" t="s">
        <v>1703</v>
      </c>
      <c r="F257" s="52" t="s">
        <v>3822</v>
      </c>
    </row>
    <row r="258" spans="1:6" ht="60">
      <c r="A258" s="52">
        <v>25841201</v>
      </c>
      <c r="B258" s="52">
        <v>1</v>
      </c>
      <c r="C258" s="55" t="s">
        <v>1704</v>
      </c>
      <c r="D258" s="52" t="s">
        <v>3369</v>
      </c>
    </row>
    <row r="259" spans="1:6" ht="90">
      <c r="A259" s="52">
        <v>25841201</v>
      </c>
      <c r="B259" s="52">
        <v>2</v>
      </c>
      <c r="C259" s="55" t="s">
        <v>1705</v>
      </c>
      <c r="D259" s="52" t="s">
        <v>3884</v>
      </c>
    </row>
    <row r="260" spans="1:6" ht="75">
      <c r="A260" s="52">
        <v>25841201</v>
      </c>
      <c r="B260" s="52">
        <v>3</v>
      </c>
      <c r="C260" s="55" t="s">
        <v>1706</v>
      </c>
      <c r="D260" s="52" t="s">
        <v>3871</v>
      </c>
    </row>
    <row r="261" spans="1:6" ht="45">
      <c r="A261" s="52">
        <v>25841201</v>
      </c>
      <c r="B261" s="52">
        <v>4</v>
      </c>
      <c r="C261" s="55" t="s">
        <v>1707</v>
      </c>
      <c r="D261" s="52" t="s">
        <v>3728</v>
      </c>
    </row>
    <row r="262" spans="1:6" ht="75">
      <c r="A262" s="52">
        <v>25841201</v>
      </c>
      <c r="B262" s="52">
        <v>5</v>
      </c>
      <c r="C262" s="55" t="s">
        <v>1708</v>
      </c>
      <c r="D262" s="52" t="s">
        <v>3885</v>
      </c>
    </row>
    <row r="263" spans="1:6" ht="60">
      <c r="A263" s="52">
        <v>25841201</v>
      </c>
      <c r="B263" s="52">
        <v>6</v>
      </c>
      <c r="C263" s="55" t="s">
        <v>1709</v>
      </c>
      <c r="D263" s="52" t="s">
        <v>3667</v>
      </c>
    </row>
    <row r="264" spans="1:6" ht="60">
      <c r="A264" s="52">
        <v>25857298</v>
      </c>
      <c r="B264" s="52">
        <v>1</v>
      </c>
      <c r="C264" s="55" t="s">
        <v>1710</v>
      </c>
      <c r="D264" s="52" t="s">
        <v>3667</v>
      </c>
    </row>
    <row r="265" spans="1:6" ht="45">
      <c r="A265" s="52">
        <v>25857298</v>
      </c>
      <c r="B265" s="52">
        <v>2</v>
      </c>
      <c r="C265" s="55" t="s">
        <v>1711</v>
      </c>
      <c r="D265" s="52" t="s">
        <v>3353</v>
      </c>
    </row>
    <row r="266" spans="1:6" ht="30">
      <c r="A266" s="52">
        <v>25857298</v>
      </c>
      <c r="B266" s="52">
        <v>3</v>
      </c>
      <c r="C266" s="55" t="s">
        <v>1712</v>
      </c>
      <c r="D266" s="52" t="s">
        <v>3810</v>
      </c>
    </row>
    <row r="267" spans="1:6" ht="105">
      <c r="A267" s="52">
        <v>25857298</v>
      </c>
      <c r="B267" s="52">
        <v>4</v>
      </c>
      <c r="C267" s="55" t="s">
        <v>1713</v>
      </c>
      <c r="D267" s="52" t="s">
        <v>3728</v>
      </c>
    </row>
    <row r="268" spans="1:6" ht="60">
      <c r="A268" s="52">
        <v>25857298</v>
      </c>
      <c r="B268" s="52">
        <v>5</v>
      </c>
      <c r="C268" s="55" t="s">
        <v>1714</v>
      </c>
      <c r="D268" s="52" t="s">
        <v>3811</v>
      </c>
    </row>
    <row r="269" spans="1:6" ht="90">
      <c r="A269" s="52">
        <v>25857298</v>
      </c>
      <c r="B269" s="52">
        <v>6</v>
      </c>
      <c r="C269" s="55" t="s">
        <v>1840</v>
      </c>
      <c r="D269" s="52" t="s">
        <v>3854</v>
      </c>
    </row>
    <row r="270" spans="1:6" ht="30">
      <c r="A270" s="52">
        <v>25857298</v>
      </c>
      <c r="B270" s="52">
        <v>7</v>
      </c>
      <c r="C270" s="55" t="s">
        <v>1717</v>
      </c>
      <c r="D270" s="52" t="s">
        <v>3812</v>
      </c>
    </row>
    <row r="271" spans="1:6" ht="60">
      <c r="A271" s="52">
        <v>25857298</v>
      </c>
      <c r="B271" s="52">
        <v>8</v>
      </c>
      <c r="C271" s="55" t="s">
        <v>1841</v>
      </c>
      <c r="D271" s="52" t="s">
        <v>3441</v>
      </c>
      <c r="E271" s="55" t="s">
        <v>1842</v>
      </c>
      <c r="F271" s="52" t="s">
        <v>3908</v>
      </c>
    </row>
    <row r="272" spans="1:6" ht="45">
      <c r="A272" s="52">
        <v>25857298</v>
      </c>
      <c r="B272" s="52">
        <v>9</v>
      </c>
      <c r="C272" s="55" t="s">
        <v>1720</v>
      </c>
      <c r="D272" s="52" t="s">
        <v>3375</v>
      </c>
    </row>
    <row r="273" spans="1:6" ht="60">
      <c r="A273" s="52">
        <v>25857298</v>
      </c>
      <c r="B273" s="52">
        <v>10</v>
      </c>
      <c r="C273" s="55" t="s">
        <v>1721</v>
      </c>
      <c r="D273" s="52" t="s">
        <v>3850</v>
      </c>
    </row>
    <row r="274" spans="1:6" ht="45">
      <c r="A274" s="52">
        <v>25857298</v>
      </c>
      <c r="B274" s="52">
        <v>11</v>
      </c>
      <c r="C274" s="55" t="s">
        <v>1722</v>
      </c>
      <c r="D274" s="52" t="s">
        <v>3667</v>
      </c>
    </row>
    <row r="275" spans="1:6" ht="45">
      <c r="A275" s="52">
        <v>25857298</v>
      </c>
      <c r="B275" s="52">
        <v>12</v>
      </c>
      <c r="C275" s="55" t="s">
        <v>1723</v>
      </c>
      <c r="D275" s="52" t="s">
        <v>3679</v>
      </c>
    </row>
    <row r="276" spans="1:6" ht="30">
      <c r="A276" s="52">
        <v>25857298</v>
      </c>
      <c r="B276" s="52">
        <v>13</v>
      </c>
      <c r="C276" s="55" t="s">
        <v>1724</v>
      </c>
      <c r="D276" s="52" t="s">
        <v>3481</v>
      </c>
    </row>
    <row r="277" spans="1:6" ht="60">
      <c r="A277" s="52">
        <v>25858461</v>
      </c>
      <c r="B277" s="52">
        <v>1</v>
      </c>
      <c r="C277" s="55" t="s">
        <v>1725</v>
      </c>
      <c r="D277" s="52" t="s">
        <v>3667</v>
      </c>
    </row>
    <row r="278" spans="1:6" ht="240">
      <c r="A278" s="52">
        <v>25858461</v>
      </c>
      <c r="B278" s="52">
        <v>2</v>
      </c>
      <c r="C278" s="55" t="s">
        <v>1726</v>
      </c>
      <c r="D278" s="52" t="s">
        <v>3886</v>
      </c>
    </row>
    <row r="279" spans="1:6" ht="60">
      <c r="A279" s="52">
        <v>25858461</v>
      </c>
      <c r="B279" s="52">
        <v>3</v>
      </c>
      <c r="C279" s="55" t="s">
        <v>1727</v>
      </c>
      <c r="D279" s="52" t="s">
        <v>3649</v>
      </c>
    </row>
    <row r="280" spans="1:6" ht="45">
      <c r="A280" s="52">
        <v>25858461</v>
      </c>
      <c r="B280" s="52">
        <v>4</v>
      </c>
      <c r="C280" s="55" t="s">
        <v>1728</v>
      </c>
      <c r="D280" s="52" t="s">
        <v>3887</v>
      </c>
    </row>
    <row r="281" spans="1:6" ht="75">
      <c r="A281" s="52">
        <v>25858461</v>
      </c>
      <c r="B281" s="52">
        <v>5</v>
      </c>
      <c r="C281" s="55" t="s">
        <v>1729</v>
      </c>
      <c r="D281" s="52" t="s">
        <v>3888</v>
      </c>
    </row>
    <row r="282" spans="1:6" ht="45">
      <c r="A282" s="52">
        <v>25858461</v>
      </c>
      <c r="B282" s="52">
        <v>6</v>
      </c>
      <c r="C282" s="55" t="s">
        <v>1730</v>
      </c>
      <c r="D282" s="52" t="s">
        <v>3728</v>
      </c>
    </row>
    <row r="283" spans="1:6" ht="60">
      <c r="A283" s="52">
        <v>25858461</v>
      </c>
      <c r="B283" s="52">
        <v>7</v>
      </c>
      <c r="C283" s="55" t="s">
        <v>1731</v>
      </c>
      <c r="D283" s="52" t="s">
        <v>3889</v>
      </c>
    </row>
    <row r="284" spans="1:6" ht="90">
      <c r="A284" s="52">
        <v>25858461</v>
      </c>
      <c r="B284" s="52">
        <v>8</v>
      </c>
      <c r="C284" s="55" t="s">
        <v>1732</v>
      </c>
      <c r="D284" s="52" t="s">
        <v>3667</v>
      </c>
      <c r="E284" s="55" t="s">
        <v>1733</v>
      </c>
      <c r="F284" s="52" t="s">
        <v>3621</v>
      </c>
    </row>
    <row r="285" spans="1:6" ht="60">
      <c r="A285" s="52">
        <v>25874959</v>
      </c>
      <c r="B285" s="52">
        <v>1</v>
      </c>
      <c r="C285" s="55" t="s">
        <v>1734</v>
      </c>
      <c r="D285" s="52" t="s">
        <v>3429</v>
      </c>
    </row>
    <row r="286" spans="1:6" ht="75">
      <c r="A286" s="52">
        <v>25874959</v>
      </c>
      <c r="B286" s="52">
        <v>2</v>
      </c>
      <c r="C286" s="55" t="s">
        <v>1735</v>
      </c>
      <c r="D286" s="52" t="s">
        <v>3761</v>
      </c>
    </row>
    <row r="287" spans="1:6" ht="60">
      <c r="A287" s="52">
        <v>25874959</v>
      </c>
      <c r="B287" s="52">
        <v>3</v>
      </c>
      <c r="C287" s="55" t="s">
        <v>1736</v>
      </c>
      <c r="D287" s="52" t="s">
        <v>3727</v>
      </c>
    </row>
    <row r="288" spans="1:6" ht="60">
      <c r="A288" s="52">
        <v>25874959</v>
      </c>
      <c r="B288" s="52">
        <v>4</v>
      </c>
      <c r="C288" s="55" t="s">
        <v>1737</v>
      </c>
      <c r="D288" s="52" t="s">
        <v>3429</v>
      </c>
    </row>
    <row r="289" spans="1:4" ht="30">
      <c r="A289" s="52">
        <v>25874959</v>
      </c>
      <c r="B289" s="52">
        <v>5</v>
      </c>
      <c r="C289" s="55" t="s">
        <v>1738</v>
      </c>
      <c r="D289" s="52">
        <v>11</v>
      </c>
    </row>
    <row r="290" spans="1:4" ht="45">
      <c r="A290" s="52">
        <v>25874959</v>
      </c>
      <c r="B290" s="52">
        <v>6</v>
      </c>
      <c r="C290" s="55" t="s">
        <v>1739</v>
      </c>
      <c r="D290" s="52" t="s">
        <v>3890</v>
      </c>
    </row>
    <row r="291" spans="1:4" ht="60">
      <c r="A291" s="52">
        <v>25874959</v>
      </c>
      <c r="B291" s="52">
        <v>7</v>
      </c>
      <c r="C291" s="55" t="s">
        <v>1740</v>
      </c>
      <c r="D291" s="52" t="s">
        <v>3891</v>
      </c>
    </row>
    <row r="292" spans="1:4" ht="45">
      <c r="A292" s="52">
        <v>25874959</v>
      </c>
      <c r="B292" s="52">
        <v>8</v>
      </c>
      <c r="C292" s="55" t="s">
        <v>1741</v>
      </c>
      <c r="D292" s="52" t="s">
        <v>3417</v>
      </c>
    </row>
    <row r="293" spans="1:4" ht="45">
      <c r="A293" s="52">
        <v>25874959</v>
      </c>
      <c r="B293" s="52">
        <v>9</v>
      </c>
      <c r="C293" s="55" t="s">
        <v>1742</v>
      </c>
      <c r="D293" s="52" t="s">
        <v>3850</v>
      </c>
    </row>
    <row r="294" spans="1:4" ht="60">
      <c r="A294" s="52">
        <v>25874959</v>
      </c>
      <c r="B294" s="52">
        <v>10</v>
      </c>
      <c r="C294" s="55" t="s">
        <v>1743</v>
      </c>
      <c r="D294" s="52" t="s">
        <v>3624</v>
      </c>
    </row>
    <row r="295" spans="1:4" ht="45">
      <c r="A295" s="52">
        <v>25874959</v>
      </c>
      <c r="B295" s="52">
        <v>11</v>
      </c>
      <c r="C295" s="55" t="s">
        <v>1744</v>
      </c>
      <c r="D295" s="52" t="s">
        <v>3830</v>
      </c>
    </row>
    <row r="296" spans="1:4" ht="45">
      <c r="A296" s="52">
        <v>25874959</v>
      </c>
      <c r="B296" s="52">
        <v>12</v>
      </c>
      <c r="C296" s="55" t="s">
        <v>1745</v>
      </c>
      <c r="D296" s="52" t="s">
        <v>3788</v>
      </c>
    </row>
    <row r="297" spans="1:4" ht="45">
      <c r="A297" s="52">
        <v>25876901</v>
      </c>
      <c r="B297" s="52">
        <v>1</v>
      </c>
      <c r="C297" s="55" t="s">
        <v>1746</v>
      </c>
      <c r="D297" s="52" t="s">
        <v>3859</v>
      </c>
    </row>
    <row r="298" spans="1:4" ht="45">
      <c r="A298" s="52">
        <v>25876901</v>
      </c>
      <c r="B298" s="52">
        <v>2</v>
      </c>
      <c r="C298" s="55" t="s">
        <v>1747</v>
      </c>
      <c r="D298" s="52" t="s">
        <v>3892</v>
      </c>
    </row>
    <row r="299" spans="1:4" ht="30">
      <c r="A299" s="52">
        <v>25876901</v>
      </c>
      <c r="B299" s="52">
        <v>3</v>
      </c>
      <c r="C299" s="55" t="s">
        <v>1748</v>
      </c>
      <c r="D299" s="52" t="s">
        <v>3834</v>
      </c>
    </row>
    <row r="300" spans="1:4" ht="45">
      <c r="A300" s="52">
        <v>25876901</v>
      </c>
      <c r="B300" s="52">
        <v>4</v>
      </c>
      <c r="C300" s="55" t="s">
        <v>1749</v>
      </c>
      <c r="D300" s="52" t="s">
        <v>3856</v>
      </c>
    </row>
    <row r="301" spans="1:4" ht="45">
      <c r="A301" s="52">
        <v>25876901</v>
      </c>
      <c r="B301" s="52">
        <v>5</v>
      </c>
      <c r="C301" s="55" t="s">
        <v>1750</v>
      </c>
      <c r="D301" s="52">
        <v>11</v>
      </c>
    </row>
    <row r="302" spans="1:4" ht="45">
      <c r="A302" s="52">
        <v>25876901</v>
      </c>
      <c r="B302" s="52">
        <v>6</v>
      </c>
      <c r="C302" s="55" t="s">
        <v>1751</v>
      </c>
      <c r="D302" s="52" t="s">
        <v>3834</v>
      </c>
    </row>
    <row r="303" spans="1:4" ht="30">
      <c r="A303" s="52">
        <v>25876901</v>
      </c>
      <c r="B303" s="52">
        <v>7</v>
      </c>
      <c r="C303" s="55" t="s">
        <v>1752</v>
      </c>
      <c r="D303" s="52" t="s">
        <v>3835</v>
      </c>
    </row>
    <row r="304" spans="1:4" ht="30">
      <c r="A304" s="52">
        <v>25876901</v>
      </c>
      <c r="B304" s="52">
        <v>8</v>
      </c>
      <c r="C304" s="55" t="s">
        <v>1753</v>
      </c>
      <c r="D304" s="52" t="s">
        <v>3834</v>
      </c>
    </row>
    <row r="305" spans="1:6" ht="30">
      <c r="A305" s="52">
        <v>25876901</v>
      </c>
      <c r="B305" s="52">
        <v>9</v>
      </c>
      <c r="C305" s="55" t="s">
        <v>1754</v>
      </c>
      <c r="D305" s="52" t="s">
        <v>3893</v>
      </c>
    </row>
    <row r="306" spans="1:6" ht="60">
      <c r="A306" s="52">
        <v>25876901</v>
      </c>
      <c r="B306" s="52">
        <v>10</v>
      </c>
      <c r="C306" s="55" t="s">
        <v>1755</v>
      </c>
      <c r="D306" s="52" t="s">
        <v>3773</v>
      </c>
    </row>
    <row r="307" spans="1:6" ht="60">
      <c r="A307" s="52">
        <v>25876901</v>
      </c>
      <c r="B307" s="52">
        <v>11</v>
      </c>
      <c r="C307" s="55" t="s">
        <v>1756</v>
      </c>
      <c r="D307" s="52" t="s">
        <v>3662</v>
      </c>
    </row>
    <row r="308" spans="1:6" ht="120">
      <c r="A308" s="52">
        <v>25876901</v>
      </c>
      <c r="B308" s="52">
        <v>12</v>
      </c>
      <c r="C308" s="55" t="s">
        <v>1757</v>
      </c>
      <c r="D308" s="52" t="s">
        <v>3410</v>
      </c>
    </row>
    <row r="309" spans="1:6" ht="60">
      <c r="A309" s="52">
        <v>25876901</v>
      </c>
      <c r="B309" s="52">
        <v>13</v>
      </c>
      <c r="C309" s="55" t="s">
        <v>1758</v>
      </c>
      <c r="D309" s="52" t="s">
        <v>3630</v>
      </c>
    </row>
    <row r="310" spans="1:6" ht="45">
      <c r="A310" s="52">
        <v>25876901</v>
      </c>
      <c r="B310" s="52">
        <v>14</v>
      </c>
      <c r="C310" s="55" t="s">
        <v>1759</v>
      </c>
      <c r="D310" s="52" t="s">
        <v>3894</v>
      </c>
    </row>
    <row r="311" spans="1:6" ht="45">
      <c r="A311" s="52">
        <v>25876901</v>
      </c>
      <c r="B311" s="52">
        <v>15</v>
      </c>
      <c r="C311" s="55" t="s">
        <v>1760</v>
      </c>
      <c r="D311" s="52" t="s">
        <v>3657</v>
      </c>
    </row>
    <row r="312" spans="1:6" ht="60">
      <c r="A312" s="52">
        <v>25876901</v>
      </c>
      <c r="B312" s="52">
        <v>16</v>
      </c>
      <c r="C312" s="55" t="s">
        <v>1761</v>
      </c>
      <c r="D312" s="52" t="s">
        <v>3478</v>
      </c>
      <c r="E312" s="55" t="s">
        <v>1762</v>
      </c>
      <c r="F312" s="52" t="s">
        <v>3909</v>
      </c>
    </row>
    <row r="313" spans="1:6" ht="45">
      <c r="A313" s="52">
        <v>25876901</v>
      </c>
      <c r="B313" s="52">
        <v>17</v>
      </c>
      <c r="C313" s="55" t="s">
        <v>1763</v>
      </c>
      <c r="D313" s="52" t="s">
        <v>3895</v>
      </c>
    </row>
    <row r="314" spans="1:6" ht="30">
      <c r="A314" s="52">
        <v>25876901</v>
      </c>
      <c r="B314" s="52">
        <v>18</v>
      </c>
      <c r="C314" s="55" t="s">
        <v>1764</v>
      </c>
      <c r="D314" s="52" t="s">
        <v>3896</v>
      </c>
    </row>
    <row r="315" spans="1:6" ht="75">
      <c r="A315" s="52">
        <v>25888278</v>
      </c>
      <c r="B315" s="52">
        <v>1</v>
      </c>
      <c r="C315" s="55" t="s">
        <v>1765</v>
      </c>
      <c r="D315" s="52" t="s">
        <v>3667</v>
      </c>
    </row>
    <row r="316" spans="1:6" ht="90">
      <c r="A316" s="52">
        <v>25888278</v>
      </c>
      <c r="B316" s="52">
        <v>2</v>
      </c>
      <c r="C316" s="55" t="s">
        <v>1766</v>
      </c>
      <c r="D316" s="52" t="s">
        <v>3764</v>
      </c>
    </row>
    <row r="317" spans="1:6" ht="105">
      <c r="A317" s="52">
        <v>25888278</v>
      </c>
      <c r="B317" s="52">
        <v>3</v>
      </c>
      <c r="C317" s="55" t="s">
        <v>1767</v>
      </c>
      <c r="D317" s="52" t="s">
        <v>3531</v>
      </c>
    </row>
    <row r="318" spans="1:6" ht="105">
      <c r="A318" s="52">
        <v>25888278</v>
      </c>
      <c r="B318" s="52">
        <v>4</v>
      </c>
      <c r="C318" s="55" t="s">
        <v>1768</v>
      </c>
      <c r="D318" s="52" t="s">
        <v>3897</v>
      </c>
    </row>
    <row r="319" spans="1:6" ht="60">
      <c r="A319" s="52">
        <v>25888278</v>
      </c>
      <c r="B319" s="52">
        <v>5</v>
      </c>
      <c r="C319" s="55" t="s">
        <v>1769</v>
      </c>
      <c r="D319" s="52" t="s">
        <v>3623</v>
      </c>
    </row>
    <row r="320" spans="1:6" ht="60">
      <c r="A320" s="52">
        <v>25888278</v>
      </c>
      <c r="B320" s="52">
        <v>6</v>
      </c>
      <c r="C320" s="55" t="s">
        <v>1770</v>
      </c>
      <c r="D320" s="52" t="s">
        <v>3728</v>
      </c>
    </row>
    <row r="321" spans="1:4" ht="30">
      <c r="A321" s="52">
        <v>25888278</v>
      </c>
      <c r="B321" s="52">
        <v>7</v>
      </c>
      <c r="C321" s="55" t="s">
        <v>1771</v>
      </c>
      <c r="D321" s="52">
        <v>11</v>
      </c>
    </row>
    <row r="322" spans="1:4" ht="45">
      <c r="A322" s="52">
        <v>25888278</v>
      </c>
      <c r="B322" s="52">
        <v>8</v>
      </c>
      <c r="C322" s="55" t="s">
        <v>1772</v>
      </c>
      <c r="D322" s="52" t="s">
        <v>3353</v>
      </c>
    </row>
    <row r="323" spans="1:4" ht="75">
      <c r="A323" s="52">
        <v>25888278</v>
      </c>
      <c r="B323" s="52">
        <v>9</v>
      </c>
      <c r="C323" s="55" t="s">
        <v>1773</v>
      </c>
      <c r="D323" s="52" t="s">
        <v>3837</v>
      </c>
    </row>
    <row r="324" spans="1:4" ht="60">
      <c r="A324" s="52">
        <v>25888278</v>
      </c>
      <c r="B324" s="52">
        <v>10</v>
      </c>
      <c r="C324" s="55" t="s">
        <v>1774</v>
      </c>
      <c r="D324" s="52" t="s">
        <v>3481</v>
      </c>
    </row>
    <row r="325" spans="1:4" ht="45">
      <c r="A325" s="52">
        <v>25895723</v>
      </c>
      <c r="B325" s="52">
        <v>1</v>
      </c>
      <c r="C325" s="55" t="s">
        <v>1775</v>
      </c>
      <c r="D325" s="52" t="s">
        <v>3369</v>
      </c>
    </row>
    <row r="326" spans="1:4" ht="90">
      <c r="A326" s="52">
        <v>25895723</v>
      </c>
      <c r="B326" s="52">
        <v>2</v>
      </c>
      <c r="C326" s="55" t="s">
        <v>1776</v>
      </c>
      <c r="D326" s="52" t="s">
        <v>3369</v>
      </c>
    </row>
    <row r="327" spans="1:4" ht="30">
      <c r="A327" s="52">
        <v>25895723</v>
      </c>
      <c r="B327" s="52">
        <v>3</v>
      </c>
      <c r="C327" s="55" t="s">
        <v>1777</v>
      </c>
      <c r="D327" s="52" t="s">
        <v>3835</v>
      </c>
    </row>
    <row r="328" spans="1:4" ht="60">
      <c r="A328" s="52">
        <v>25895723</v>
      </c>
      <c r="B328" s="52">
        <v>4</v>
      </c>
      <c r="C328" s="55" t="s">
        <v>1778</v>
      </c>
      <c r="D328" s="52" t="s">
        <v>3437</v>
      </c>
    </row>
    <row r="329" spans="1:4" ht="30">
      <c r="A329" s="52">
        <v>25895723</v>
      </c>
      <c r="B329" s="52">
        <v>5</v>
      </c>
      <c r="C329" s="55" t="s">
        <v>1779</v>
      </c>
      <c r="D329" s="52" t="s">
        <v>3677</v>
      </c>
    </row>
    <row r="330" spans="1:4" ht="30">
      <c r="A330" s="52">
        <v>25895723</v>
      </c>
      <c r="B330" s="52">
        <v>6</v>
      </c>
      <c r="C330" s="55" t="s">
        <v>1780</v>
      </c>
      <c r="D330" s="52" t="s">
        <v>3437</v>
      </c>
    </row>
    <row r="331" spans="1:4" ht="90">
      <c r="A331" s="52">
        <v>25895723</v>
      </c>
      <c r="B331" s="52">
        <v>7</v>
      </c>
      <c r="C331" s="55" t="s">
        <v>1781</v>
      </c>
      <c r="D331" s="52" t="s">
        <v>3898</v>
      </c>
    </row>
    <row r="332" spans="1:4" ht="60">
      <c r="A332" s="52">
        <v>25895723</v>
      </c>
      <c r="B332" s="52">
        <v>8</v>
      </c>
      <c r="C332" s="55" t="s">
        <v>1782</v>
      </c>
      <c r="D332" s="52" t="s">
        <v>3820</v>
      </c>
    </row>
    <row r="333" spans="1:4" ht="75">
      <c r="A333" s="52">
        <v>25895723</v>
      </c>
      <c r="B333" s="52">
        <v>9</v>
      </c>
      <c r="C333" s="55" t="s">
        <v>1783</v>
      </c>
      <c r="D333" s="52" t="s">
        <v>3671</v>
      </c>
    </row>
    <row r="334" spans="1:4" ht="105">
      <c r="A334" s="52">
        <v>25895723</v>
      </c>
      <c r="B334" s="52">
        <v>10</v>
      </c>
      <c r="C334" s="55" t="s">
        <v>1784</v>
      </c>
      <c r="D334" s="52" t="s">
        <v>3727</v>
      </c>
    </row>
    <row r="335" spans="1:4" ht="75">
      <c r="A335" s="52">
        <v>25897856</v>
      </c>
      <c r="B335" s="52">
        <v>1</v>
      </c>
      <c r="C335" s="55" t="s">
        <v>1785</v>
      </c>
      <c r="D335" s="52" t="s">
        <v>3369</v>
      </c>
    </row>
    <row r="336" spans="1:4" ht="45">
      <c r="A336" s="52">
        <v>25897856</v>
      </c>
      <c r="B336" s="52">
        <v>2</v>
      </c>
      <c r="C336" s="55" t="s">
        <v>1786</v>
      </c>
      <c r="D336" s="52">
        <v>11</v>
      </c>
    </row>
    <row r="337" spans="1:4" ht="45">
      <c r="A337" s="52">
        <v>25897856</v>
      </c>
      <c r="B337" s="52">
        <v>3</v>
      </c>
      <c r="C337" s="55" t="s">
        <v>1787</v>
      </c>
      <c r="D337" s="52" t="s">
        <v>3349</v>
      </c>
    </row>
    <row r="338" spans="1:4" ht="60">
      <c r="A338" s="52">
        <v>25897856</v>
      </c>
      <c r="B338" s="52">
        <v>4</v>
      </c>
      <c r="C338" s="55" t="s">
        <v>1788</v>
      </c>
      <c r="D338" s="52" t="s">
        <v>3373</v>
      </c>
    </row>
    <row r="339" spans="1:4" ht="105">
      <c r="A339" s="52">
        <v>25897856</v>
      </c>
      <c r="B339" s="52">
        <v>5</v>
      </c>
      <c r="C339" s="55" t="s">
        <v>1789</v>
      </c>
      <c r="D339" s="52" t="s">
        <v>3842</v>
      </c>
    </row>
    <row r="340" spans="1:4" ht="45">
      <c r="A340" s="52">
        <v>25897856</v>
      </c>
      <c r="B340" s="52">
        <v>6</v>
      </c>
      <c r="C340" s="55" t="s">
        <v>1790</v>
      </c>
      <c r="D340" s="52" t="s">
        <v>3834</v>
      </c>
    </row>
    <row r="341" spans="1:4" ht="60">
      <c r="A341" s="52">
        <v>25897856</v>
      </c>
      <c r="B341" s="52">
        <v>7</v>
      </c>
      <c r="C341" s="55" t="s">
        <v>1791</v>
      </c>
      <c r="D341" s="52" t="s">
        <v>3658</v>
      </c>
    </row>
    <row r="342" spans="1:4" ht="90">
      <c r="A342" s="52">
        <v>25897856</v>
      </c>
      <c r="B342" s="52">
        <v>8</v>
      </c>
      <c r="C342" s="55" t="s">
        <v>1792</v>
      </c>
      <c r="D342" s="52" t="s">
        <v>3899</v>
      </c>
    </row>
    <row r="343" spans="1:4" ht="60">
      <c r="A343" s="52">
        <v>25897856</v>
      </c>
      <c r="B343" s="52">
        <v>9</v>
      </c>
      <c r="C343" s="55" t="s">
        <v>1793</v>
      </c>
      <c r="D343" s="52" t="s">
        <v>3417</v>
      </c>
    </row>
    <row r="344" spans="1:4" ht="60">
      <c r="A344" s="52">
        <v>25897856</v>
      </c>
      <c r="B344" s="52">
        <v>10</v>
      </c>
      <c r="C344" s="55" t="s">
        <v>1794</v>
      </c>
      <c r="D344" s="52" t="s">
        <v>3762</v>
      </c>
    </row>
    <row r="345" spans="1:4" ht="60">
      <c r="A345" s="52">
        <v>25899286</v>
      </c>
      <c r="B345" s="52">
        <v>1</v>
      </c>
      <c r="C345" s="55" t="s">
        <v>1795</v>
      </c>
      <c r="D345" s="52" t="s">
        <v>3429</v>
      </c>
    </row>
    <row r="346" spans="1:4" ht="90">
      <c r="A346" s="52">
        <v>25899286</v>
      </c>
      <c r="B346" s="52">
        <v>2</v>
      </c>
      <c r="C346" s="55" t="s">
        <v>1796</v>
      </c>
      <c r="D346" s="52" t="s">
        <v>3547</v>
      </c>
    </row>
    <row r="347" spans="1:4" ht="75">
      <c r="A347" s="52">
        <v>25899286</v>
      </c>
      <c r="B347" s="52">
        <v>3</v>
      </c>
      <c r="C347" s="55" t="s">
        <v>1797</v>
      </c>
      <c r="D347" s="52" t="s">
        <v>3813</v>
      </c>
    </row>
    <row r="348" spans="1:4" ht="180">
      <c r="A348" s="52">
        <v>25899286</v>
      </c>
      <c r="B348" s="52">
        <v>4</v>
      </c>
      <c r="C348" s="55" t="s">
        <v>1798</v>
      </c>
      <c r="D348" s="52" t="s">
        <v>3900</v>
      </c>
    </row>
    <row r="349" spans="1:4" ht="45">
      <c r="A349" s="52">
        <v>25899286</v>
      </c>
      <c r="B349" s="52">
        <v>5</v>
      </c>
      <c r="C349" s="55" t="s">
        <v>1799</v>
      </c>
      <c r="D349" s="52" t="s">
        <v>3667</v>
      </c>
    </row>
    <row r="350" spans="1:4" ht="45">
      <c r="A350" s="52">
        <v>25899286</v>
      </c>
      <c r="B350" s="52">
        <v>6</v>
      </c>
      <c r="C350" s="55" t="s">
        <v>1800</v>
      </c>
      <c r="D350" s="52" t="s">
        <v>3728</v>
      </c>
    </row>
    <row r="351" spans="1:4" ht="75">
      <c r="A351" s="52">
        <v>25899286</v>
      </c>
      <c r="B351" s="52">
        <v>7</v>
      </c>
      <c r="C351" s="55" t="s">
        <v>1801</v>
      </c>
      <c r="D351" s="52" t="s">
        <v>3658</v>
      </c>
    </row>
    <row r="352" spans="1:4" ht="75">
      <c r="A352" s="52">
        <v>25899286</v>
      </c>
      <c r="B352" s="52">
        <v>8</v>
      </c>
      <c r="C352" s="55" t="s">
        <v>1802</v>
      </c>
      <c r="D352" s="52" t="s">
        <v>3901</v>
      </c>
    </row>
    <row r="353" spans="1:4" ht="75">
      <c r="A353" s="52">
        <v>25899286</v>
      </c>
      <c r="B353" s="52">
        <v>9</v>
      </c>
      <c r="C353" s="55" t="s">
        <v>1803</v>
      </c>
      <c r="D353" s="52" t="s">
        <v>3827</v>
      </c>
    </row>
    <row r="354" spans="1:4" ht="75">
      <c r="A354" s="52">
        <v>25899286</v>
      </c>
      <c r="B354" s="52">
        <v>10</v>
      </c>
      <c r="C354" s="55" t="s">
        <v>1804</v>
      </c>
      <c r="D354" s="52" t="s">
        <v>3814</v>
      </c>
    </row>
    <row r="355" spans="1:4" ht="75">
      <c r="A355" s="52">
        <v>25913254</v>
      </c>
      <c r="B355" s="52">
        <v>1</v>
      </c>
      <c r="C355" s="55" t="s">
        <v>1805</v>
      </c>
      <c r="D355" s="52" t="s">
        <v>3478</v>
      </c>
    </row>
    <row r="356" spans="1:4" ht="60">
      <c r="A356" s="52">
        <v>25913254</v>
      </c>
      <c r="B356" s="52">
        <v>2</v>
      </c>
      <c r="C356" s="55" t="s">
        <v>1806</v>
      </c>
      <c r="D356" s="52" t="s">
        <v>3349</v>
      </c>
    </row>
    <row r="357" spans="1:4" ht="135">
      <c r="A357" s="52">
        <v>25913254</v>
      </c>
      <c r="B357" s="52">
        <v>3</v>
      </c>
      <c r="C357" s="55" t="s">
        <v>1843</v>
      </c>
      <c r="D357" s="52" t="s">
        <v>3821</v>
      </c>
    </row>
    <row r="358" spans="1:4" ht="135">
      <c r="A358" s="52">
        <v>25913254</v>
      </c>
      <c r="B358" s="52">
        <v>4</v>
      </c>
      <c r="C358" s="55" t="s">
        <v>1809</v>
      </c>
      <c r="D358" s="52" t="s">
        <v>3649</v>
      </c>
    </row>
    <row r="359" spans="1:4" ht="75">
      <c r="A359" s="52">
        <v>25913254</v>
      </c>
      <c r="B359" s="52">
        <v>5</v>
      </c>
      <c r="C359" s="55" t="s">
        <v>1810</v>
      </c>
      <c r="D359" s="52" t="s">
        <v>3902</v>
      </c>
    </row>
    <row r="360" spans="1:4" ht="60">
      <c r="A360" s="52">
        <v>25913254</v>
      </c>
      <c r="B360" s="52">
        <v>6</v>
      </c>
      <c r="C360" s="55" t="s">
        <v>1811</v>
      </c>
      <c r="D360" s="52" t="s">
        <v>3903</v>
      </c>
    </row>
    <row r="361" spans="1:4" ht="90">
      <c r="A361" s="52">
        <v>25913254</v>
      </c>
      <c r="B361" s="52">
        <v>7</v>
      </c>
      <c r="C361" s="55" t="s">
        <v>1844</v>
      </c>
      <c r="D361" s="52" t="s">
        <v>3817</v>
      </c>
    </row>
    <row r="362" spans="1:4" ht="75">
      <c r="A362" s="52">
        <v>25913254</v>
      </c>
      <c r="B362" s="52">
        <v>8</v>
      </c>
      <c r="C362" s="55" t="s">
        <v>1814</v>
      </c>
      <c r="D362" s="52" t="s">
        <v>3501</v>
      </c>
    </row>
  </sheetData>
  <autoFilter ref="B1:B362"/>
  <mergeCells count="1">
    <mergeCell ref="A1:F1"/>
  </mergeCells>
  <pageMargins left="0.7" right="0.7" top="0.75" bottom="0.75" header="0.3" footer="0.3"/>
  <pageSetup orientation="portrait" horizontalDpi="1200" verticalDpi="1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Non-DDI_PD-Nutrition</vt:lpstr>
      <vt:lpstr>Non-DDI_PD-Nutrition 1_1-4 </vt:lpstr>
      <vt:lpstr>Non-DDI_PD-Nutrition 2_1-5 </vt:lpstr>
      <vt:lpstr>Non-DDI_PD-Nutrition 3_2-6 </vt:lpstr>
      <vt:lpstr>Non-DDI_PD-Nutrition 4_3-7 </vt:lpstr>
      <vt:lpstr>Non-DDI_PD-Nutrition 5_4-3</vt:lpstr>
      <vt:lpstr>Non-DDI_PD-Nutrition 6_5-2 </vt:lpstr>
      <vt:lpstr>Non-DDI_PD-Nutrition 7_6-1 </vt:lpstr>
      <vt:lpstr>Non-DDI_PD-Nutrition_8_7-1</vt:lpstr>
    </vt:vector>
  </TitlesOfParts>
  <Company>Indiana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Zhang, Shijun</dc:creator>
  <cp:lastModifiedBy>Zhang, Shijun</cp:lastModifiedBy>
  <dcterms:created xsi:type="dcterms:W3CDTF">2016-09-15T17:08:11Z</dcterms:created>
  <dcterms:modified xsi:type="dcterms:W3CDTF">2017-07-07T00:00:52Z</dcterms:modified>
</cp:coreProperties>
</file>