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jzhan\Desktop\FORMATTED Corpus\"/>
    </mc:Choice>
  </mc:AlternateContent>
  <bookViews>
    <workbookView xWindow="0" yWindow="0" windowWidth="29010" windowHeight="14490" firstSheet="1" activeTab="2"/>
  </bookViews>
  <sheets>
    <sheet name="PK DDI IN VITRO" sheetId="8" r:id="rId1"/>
    <sheet name="IN VITRO 1_1-6" sheetId="5" r:id="rId2"/>
    <sheet name="IN VITRO 2_1-7" sheetId="4" r:id="rId3"/>
    <sheet name="IN VITRO 3_2-4" sheetId="7" r:id="rId4"/>
    <sheet name="IN VITRO 4_3-5" sheetId="2" r:id="rId5"/>
    <sheet name="IN VITRO 5_ 4-1" sheetId="9" r:id="rId6"/>
    <sheet name="IN VITRO  6_5-1" sheetId="1" r:id="rId7"/>
    <sheet name=" IN VITRO 7_6-3 " sheetId="3" r:id="rId8"/>
    <sheet name="IN VITRO 8_7-2 " sheetId="6" r:id="rId9"/>
  </sheets>
  <definedNames>
    <definedName name="_xlnm._FilterDatabase" localSheetId="7" hidden="1">' IN VITRO 7_6-3 '!$A$1:$A$427</definedName>
    <definedName name="_xlnm._FilterDatabase" localSheetId="6" hidden="1">'IN VITRO  6_5-1'!$A$1:$A$395</definedName>
    <definedName name="_xlnm._FilterDatabase" localSheetId="1" hidden="1">'IN VITRO 1_1-6'!$A$1:$A$355</definedName>
    <definedName name="_xlnm._FilterDatabase" localSheetId="2" hidden="1">'IN VITRO 2_1-7'!$A$1:$A$302</definedName>
    <definedName name="_xlnm._FilterDatabase" localSheetId="3" hidden="1">'IN VITRO 3_2-4'!$A$1:$A$355</definedName>
    <definedName name="_xlnm._FilterDatabase" localSheetId="4" hidden="1">'IN VITRO 4_3-5'!$A$1:$A$324</definedName>
    <definedName name="_xlnm._FilterDatabase" localSheetId="5" hidden="1">'IN VITRO 5_ 4-1'!$A$1:$A$344</definedName>
    <definedName name="_xlnm._FilterDatabase" localSheetId="8" hidden="1">'IN VITRO 8_7-2 '!$B$1:$B$367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8" i="8" l="1"/>
  <c r="Q18" i="8"/>
  <c r="N18" i="8"/>
  <c r="M18" i="8"/>
  <c r="L18" i="8"/>
  <c r="S17" i="8"/>
  <c r="R17" i="8"/>
  <c r="Q17" i="8"/>
  <c r="P17" i="8"/>
  <c r="O17" i="8"/>
  <c r="N17" i="8"/>
  <c r="M17" i="8"/>
  <c r="L17" i="8"/>
  <c r="S16" i="8"/>
  <c r="R16" i="8"/>
  <c r="Q16" i="8"/>
  <c r="P16" i="8"/>
  <c r="O16" i="8"/>
  <c r="N16" i="8"/>
  <c r="M16" i="8"/>
  <c r="L16" i="8"/>
  <c r="S15" i="8"/>
  <c r="R15" i="8"/>
  <c r="Q15" i="8"/>
  <c r="P15" i="8"/>
  <c r="O15" i="8"/>
  <c r="N15" i="8"/>
  <c r="M15" i="8"/>
  <c r="L15" i="8"/>
  <c r="S14" i="8"/>
  <c r="R14" i="8"/>
  <c r="Q14" i="8"/>
  <c r="P14" i="8"/>
  <c r="O14" i="8"/>
  <c r="N14" i="8"/>
  <c r="M14" i="8"/>
  <c r="L14" i="8"/>
</calcChain>
</file>

<file path=xl/comments1.xml><?xml version="1.0" encoding="utf-8"?>
<comments xmlns="http://schemas.openxmlformats.org/spreadsheetml/2006/main">
  <authors>
    <author>Zhang, Shijun</author>
  </authors>
  <commentList>
    <comment ref="A156" authorId="0" shapeId="0">
      <text>
        <r>
          <rPr>
            <b/>
            <sz val="9"/>
            <color indexed="81"/>
            <rFont val="Tahoma"/>
            <charset val="1"/>
          </rPr>
          <t>Zhang, Shijun:</t>
        </r>
        <r>
          <rPr>
            <sz val="9"/>
            <color indexed="81"/>
            <rFont val="Tahoma"/>
            <charset val="1"/>
          </rPr>
          <t xml:space="preserve">
move to SINGLE DRUG
</t>
        </r>
      </text>
    </comment>
  </commentList>
</comments>
</file>

<file path=xl/sharedStrings.xml><?xml version="1.0" encoding="utf-8"?>
<sst xmlns="http://schemas.openxmlformats.org/spreadsheetml/2006/main" count="6347" uniqueCount="4287">
  <si>
    <t>SJ</t>
  </si>
  <si>
    <t>Michael</t>
  </si>
  <si>
    <t>Title = Metabolism of artelinic acid to dihydroqinqhaosu by human liver cytochrome P4503A.</t>
  </si>
  <si>
    <t># of sentences not fragmented by anyone</t>
  </si>
  <si>
    <t>Abstract = 1.Artelinic acid (AL), a water-soluble artemisinin analogue for treatment of multidrug resistant malaria, is metabolized to the active metabolite dihydroqinghaosu (DQHS) solely by CYP3A4/5.</t>
  </si>
  <si>
    <t># of sentences fragmented by one not the other (disagreement)</t>
  </si>
  <si>
    <t>Although AL is not metabolized by CYP2C9,</t>
  </si>
  <si>
    <t xml:space="preserve"> it does inhibit diclofenac 4-hydroxylase activity with an IC50 = 115 microM.</t>
  </si>
  <si>
    <t># of sentences fragmented exactly the same by both</t>
  </si>
  <si>
    <t xml:space="preserve">Interestingly, AL activates CYP2D6-mediated bufuralol metabolism in human liver microsomes </t>
  </si>
  <si>
    <t>but not recombinant CYP2D6-Val by approximately 30% at AL concentrations up to 100 microM.</t>
  </si>
  <si>
    <t># of sentences fragmented into exactly the same # by both</t>
  </si>
  <si>
    <t>2. In human liver microsomes, AL is metabolized to DQHS with a Km = 157 +/- 44 microM and Vmax = 0.77 +/- 0.56 nmol DQHS/min/mg protein.</t>
  </si>
  <si>
    <t># of sentences fragmented into more than 2 fragments by both</t>
  </si>
  <si>
    <t>Human recombinant CYP3A4 catalysed the conversion of AL to DQHS with a Km = 102 +/- 23 microM and a Vmax = 1.96 +/- 0.38 nmol DQHS/min/nmol P450.</t>
  </si>
  <si>
    <t>The kinetic parameters (Km and Vmax) for DQHS formation from CYP3A5 were 189 +/- 19 microM and 3.60 +/- 0.42 nmol DQHS/min/nmol P450 respectively.</t>
  </si>
  <si>
    <t>3. Inhibition studies suggest that azole antifungals and calcium channel blockers may present clinically significant drug drug interactions.</t>
  </si>
  <si>
    <t>In human liver microsomes, ketoconazole and miconazole were potent competitive inhibitors of DQHS formation with a Ki = 0.028 and 0.124 microM respectively.</t>
  </si>
  <si>
    <t>Verapamil is a non-competitive inhibitor of DQHS formation in human liver microsomes with a Ki = 15 microM.</t>
  </si>
  <si>
    <t>Title = Multiple cytochrome P-450s involved in the metabolism of terbinafine suggest a limited potential for drug-drug interactions.</t>
  </si>
  <si>
    <t>Abstract = Biotransformation pathways and the potential for drug-drug interactions of the orally active antifungal terbinafine were characterized using human liver microsomes and recombinant human cytochrome P-450s (CYPs).</t>
  </si>
  <si>
    <t>The terbinafine metabolites represented four major pathways: 1) N-demethylation, 2) deamination, 3) alkyl side chain oxidation, and 4) dihydrodiol formation.</t>
  </si>
  <si>
    <t>Michaelis-Menten kinetics for the pathways revealed mean K(m) values ranging from 4.4 to 27.8 microM, and V(max) values of 9.8 to 82 nmol/h/mg protein.</t>
  </si>
  <si>
    <t>At least seven CYP enzymes are involved in terbinafine metabolism.</t>
  </si>
  <si>
    <t>Recombinant human CYPs predict that CYP2C9, CYP1A2, and CYP3A4 are the most important for total metabolism.</t>
  </si>
  <si>
    <t>N-demethylation is primarily mediated by CYP2C9, CYP2C8, and CYP1A2; dihydrodiol formation by CYP2C9 and CYP1A2; deamination by CYP3A4; and side chain oxidation equally by CYP1A2, CYP2C8, CYP2C9, and CYP2C19.</t>
  </si>
  <si>
    <t>Additionally, characteristic CYP substrates inhibited pathways of terbinafine metabolite formation, confirming the involvement of multiple enzymes.</t>
  </si>
  <si>
    <t>The deamination pathway was mainly inhibited by CYP3A inhibitors, including troleandomycin and azole antifungals.</t>
  </si>
  <si>
    <t>Dihydrodiol formation was inhibited by the CYP1A2 inhibitor furafylline.</t>
  </si>
  <si>
    <t>Terbinafine had little or no effect on the metabolism of many characteristic CYP substrates.</t>
  </si>
  <si>
    <t>Terbinafine, however, is a competitive inhibitor of the CYP2D6 reaction, dextromethorphan O-demethylation (K(i) = 0.03 microM).</t>
  </si>
  <si>
    <t>In summary, terbinafine is metabolized by at least seven CYPs.</t>
  </si>
  <si>
    <t>The potential for terbinafine interaction with other drugs is predicted to be insignificant with the exception that it may inhibit the metabolism of CYP2D6 substrates.</t>
  </si>
  <si>
    <t>Clinical trials are needed to assess the relevance of these findings.</t>
  </si>
  <si>
    <t>Title = Effect of antipsychotic drugs on human liver cytochrome P-450 (CYP) isoforms in vitro: preferential inhibition of CYP2D6.</t>
  </si>
  <si>
    <t>Abstract = The ability of antipsychotic drugs to inhibit the catalytic activity of five cytochrome P-450 (CYP) isoforms was compared using in vitro human liver microsomal preparations to evaluate the relative potential of these drugs to inhibit drug metabolism.</t>
  </si>
  <si>
    <t>The apparent kinetic parameters for enzyme inhibition were determined by nonlinear regression analysis of the data.</t>
  </si>
  <si>
    <t>All antipsychotic drugs tested competitively inhibited dextromethorphan O-demethylation, a selective marker for CYP2D6, in a concentration-dependent manner.</t>
  </si>
  <si>
    <t>Thioridazine and perphenazine were the most potent, with IC(50) values (2.7 and 1.5 microM) that were comparable to that of quinidine (0.52 microM).</t>
  </si>
  <si>
    <t>The estimated K(i) values for CYP2D6-catalyzing dextrorphan formation were ranked in the following order: perphenazine (0.8 microM), thioridazine (1.4 microM), chlorpromazine (6.4 microM), haloperidol (7.2 microM), fluphenazine (9.4 microM), risperidone (21.9 microM), clozapine (39.0 microM), and cis-thiothixene (65.0 microM).</t>
  </si>
  <si>
    <t xml:space="preserve">No remarkable inhibition of other CYP isoforms was observed </t>
  </si>
  <si>
    <t>except for moderate inhibition of CYP1A2-catalyzed phenacetin O-deethylation by fluphenazine (K(i) = 40.2 microM) and perphenazine (K(i) = 65.1).</t>
  </si>
  <si>
    <t>The estimated K(i) values for the inhibition of CYP2C9, 2C19, and 3A were &amp;gt;300 microM in almost all antipsychotics tested.</t>
  </si>
  <si>
    <t>These results suggest that antipsychotic drugs exhibit a striking selectivity for CYP2D6 compared with other CYP isoforms.</t>
  </si>
  <si>
    <t>This may reflect a remarkable commonality of structure between the therapeutic targets for these drugs, the transporters, and metabolic enzymes that distribute and eliminate them.</t>
  </si>
  <si>
    <t>Clinically, coadministration of these medicines with drugs that are primarily metabolized by CYP2D6 may result in significant drug interactions.</t>
  </si>
  <si>
    <t>Title = Participation of CYP2C8 in retinoic acid 4-hydroxylation in human hepatic microsomes.</t>
  </si>
  <si>
    <t>Abstract = Cytochromes P450 (CYPs) catalyze the 4-hydroxylation of all-trans-retinoic acid (ATRA), an agent used in the treatment of certain malignancies.</t>
  </si>
  <si>
    <t xml:space="preserve">Literature studies have implicated several CYPs in this reaction, </t>
  </si>
  <si>
    <t>but the relative importance of individual CYPs is unclear.</t>
  </si>
  <si>
    <t>Human microsomal CYPs that contribute to the activity were evaluated by correlation with activities of hepatic drug-metabolizing CYPs, the capacity of cDNA-derived CYPs to catalyze the reaction, and inhibition of the microsomal activity by chemicals.</t>
  </si>
  <si>
    <t>4-HydroxyATRA formation in microsomes varied 7-fold (8.7 to 61 pmol/mg protein/min) and correlated partially with activities mediated by CYPs 3A, 2C, and 1A (p = 0.53 to 0.66).</t>
  </si>
  <si>
    <t>cDNA-derived CYPs 2C8, 2C9, and 3A4,</t>
  </si>
  <si>
    <t xml:space="preserve"> but not 1A1 or 1A2, catalyzed ATRA 4-hydroxylation (2.53, 4.68, and 1.29 pmol/pmol CYP/hr).</t>
  </si>
  <si>
    <t>The Km for the reaction was 9 +/- 3 microM in hepatic microsomes (N = 3) and 6 microM in microsomes containing cDNA-derived CYP2C8; by comparison, Km values for the activity mediated by CYPs 2C9 and 3A4 were 100 and 74 microM, respectively.</t>
  </si>
  <si>
    <t xml:space="preserve">Inhibition of microsomal ATRA 4-hydroxylation was elicited by chemicals that interact with CYP2C8 (paclitaxel and diclofenac), </t>
  </si>
  <si>
    <t>but not those that interact with CYP2C9 (sulfaphenazole, tolbutamide, and torasemide).</t>
  </si>
  <si>
    <t>The CYP3A inhibitor troleandomycin and an anti-CYP3A IgG inhibited the activity slightly.</t>
  </si>
  <si>
    <t xml:space="preserve">Greater inhibition was produced by the less selective CYP3A inhibitors parathion, quinidine, and ketoconazole; </t>
  </si>
  <si>
    <t>CYP1A inhibitors were ineffective.</t>
  </si>
  <si>
    <t>These findings suggest that CYP2C8 is a major contributor to ATRA 4-hydroxylation in human liver and that 3A subfamily CYPs may be minor participants.</t>
  </si>
  <si>
    <t>Individual variation in CYP2C8 and 3A4 expression may influence ATRA pharmacokinetics and drug interactions during therapy.</t>
  </si>
  <si>
    <t>Title = Characterization of the cytochrome P450 enzymes involved in the in vitro metabolism of rosiglitazone.</t>
  </si>
  <si>
    <t>Abstract = To identify the human cytochrome P450 enzyme(s) involved in the in vitro metabolism of rosiglitazone, a potential oral antidiabetic agent for the treatment of type 2 diabetes-mellitus.</t>
  </si>
  <si>
    <t>Method The specific P450 enzymes involved in the metabolism of rosiglitazone were determined by a combination of three approaches; multiple regression analysis of the rates of metabolism of rosiglitazone in human liver microsomes against selective P450 substrates, the effect of selective chemical inhibitors on rosiglitazone metabolism and the capability of expressed P450 enzymes to mediate the major metabolic routes of rosiglitazone metabolism.</t>
  </si>
  <si>
    <t>Result The major products of metabolism following incubation of rosiglitazone with human liver microsomes were para-hydroxy and N-desmethyl rosiglitazone.</t>
  </si>
  <si>
    <t>The rate of formation varied over 38-fold in the 47 human livers investigated and correlated with paclitaxel 6alpha-hydroxylation (P&amp;lt;0.001).</t>
  </si>
  <si>
    <t>Formation of these metabolites was inhibited significantly (&amp;gt;50%) by 13-cis retinoic acid, a CYP2C8 inhibitor,</t>
  </si>
  <si>
    <t xml:space="preserve"> but not by furafylline, quinidine or ketoconazole.</t>
  </si>
  <si>
    <t>In addition, both metabolites were produced by microsomes derived from a cell line transfected with human CYP2C8 cDNA.</t>
  </si>
  <si>
    <t>There was some evidence for CYP2C9 playing a minor role in the metabolism of rosiglitazone.</t>
  </si>
  <si>
    <t>Sulphaphenazole caused limited inhibition (&amp;lt;30%) of both pathways in human liver microsomes and microsomes from cells transfected with CYP2C9 cDNA were able to mediate the metabolism of rosiglitazone, in particular the N-demethylation pathway, albeit at a much slower rate than CYP2C8.</t>
  </si>
  <si>
    <t>Rosiglitazone caused moderate inhibition of paclitaxel 6alpha-hydroxylase activity (CYP2C8; IC50=18 microm ), weak inhibition of tolbutamide hydroxylase activity (CYP2C9; IC50=50 microm ),</t>
  </si>
  <si>
    <t xml:space="preserve"> but caused no marked inhibition of the other cytochrome P450 activities investigated (CYP1A2, 2A6, 2C9, 2C19, 2D6, 2E1, 3A and 4A).</t>
  </si>
  <si>
    <t>Conclusion CYP2C8 is primarily responsible for the hydroxylation and N-demethylation of rosiglitazone in human liver; with minor contributions from CYP2C9.</t>
  </si>
  <si>
    <t>Title = Mechanism-based inactivation of cytochrome P450s 1A2 and 3A4 by dihydralazine in human liver microsomes.</t>
  </si>
  <si>
    <t>Abstract = Dihydralazine is known to induce immunoallergic hepatitis.</t>
  </si>
  <si>
    <t xml:space="preserve">Since anti-liver microsome (anti-LM) autoantibodies found in the serum of the patients react with P450 1A2, </t>
  </si>
  <si>
    <t>it is suggested that dihydralazine is biotransformed into a reactive metabolite, which covalently binds to cytochrome P450 1A2 and triggers an immunological response as a neoantigen.</t>
  </si>
  <si>
    <t>We investigated inactivation of P450 enzymes, including P450 1A2, during the metabolism of dihydralazine to evaluate the selectivity of P450 1A2 as a catalyst and a target of dihydralazine.</t>
  </si>
  <si>
    <t>Human liver microsomes or microsomes from lymphoblastoid cells expressing P450 enzymes were preincubated with dihydralazine in the presence of NADPH, followed by an assay of several monooxygenase activities.</t>
  </si>
  <si>
    <t xml:space="preserve">Preincubation of human liver microsomes with dihydralazine in the presence of NADPH resulted in decreases in phenacetin O-deethylase activity (an indicator of P450 1A2 activity) and testosterone 6beta-hydroxylase activity (P450 3A4), </t>
  </si>
  <si>
    <t>but not in diclofenac 4'-hydroxylase activity (P450 2C9), an indication of inactivation of P450s 1A2 and 3A4 during the dihydralazine metabolism.</t>
  </si>
  <si>
    <t xml:space="preserve">The inactivation of both of the P450s followed pseudo-first-order kinetics </t>
  </si>
  <si>
    <t>and was saturable with increasing dihydralazine concentrations.</t>
  </si>
  <si>
    <t>Similar time-dependent decreases in the activities were obtained in the case for use in microsomes expressing P450 1A2 and P450 3A4 instead of the human liver microsomes.</t>
  </si>
  <si>
    <t>The data presented here demonstrated that dihydralazine was metabolically activated not only by P450 1A2 but also by P450 3A4, and the chemically reactive metabolite bound to and inactivated the enzyme themselves, suggesting that dihydralazine is a mechanism-based inactivator of P450s 1A2 and 3A4.</t>
  </si>
  <si>
    <t>The data support the postulated covalent binding of a reactive metabolite of dihydralazine to P450 1A2 as a step in the formation of anti-LM antibodies in dihydralazine hepatitis,</t>
  </si>
  <si>
    <t xml:space="preserve"> but it is not the unique factor for determining the specificity of the autoantibodies.</t>
  </si>
  <si>
    <t>Title = Activation of phenacetin O-deethylase activity by alpha-naphthoflavone in human liver microsomes.</t>
  </si>
  <si>
    <t>Abstract = 1. The roles of different human cytochrome P450s (CYP) in phenacetin O-deethylation were investigated using human liver microsomes and recombinant proteins.</t>
  </si>
  <si>
    <t>Phenacetin O-deethylase (POD) activities in human liver microsomes at substrate concentrations of 10 and 500 microM were inhibited by 0.1 and 1 microM alpha-naphthoflavone and activated by 10 and 100 microM alpha-naphthoflavone.</t>
  </si>
  <si>
    <t>The activation of POD activity in human liver microsomes by alphanaphthoflavone was inhibited by 100 microM aniline, anti-CYP2E1 antibody, 1 microM ketoconazole and anti-CYP3A4 antibody.</t>
  </si>
  <si>
    <t>2. In recombinant CYP from human B-lymphoblast cells, POD activities at a phenacetin concentration of 500 microM were detected for CYP2E1 and CYP3A4, as well as CYP1A2, CYP1A1, CYP2C19, CYP2C9 and CYP2A6.</t>
  </si>
  <si>
    <t>In recombinant CYP from human B-lymphoblast cells or baculovirus-infected insect cells and in reconstituted systems, a requirement of cytochrome b5 (b5) for POD activities catalysed by CYP2E1 and CYP3A4 was observed.</t>
  </si>
  <si>
    <t xml:space="preserve">The activation of POD activity by alpha-naphthoflavone was observed for CYP3A4, </t>
  </si>
  <si>
    <t>but not for CYP2E1.</t>
  </si>
  <si>
    <t>Co-expression of b5 with CYP3A4 enhanced the activation of POD activity by alpha-naphthoflavone.</t>
  </si>
  <si>
    <t>but not by 1 microM ketoconazole.</t>
  </si>
  <si>
    <t xml:space="preserve">3. In the absence of alpha-naphthoflavone, the POD activity in pooled human liver microsomes at 500 microM phenacetin was significantly inhibited (p&amp;lt;0.0001) by 10 microM fluvoxamine, </t>
  </si>
  <si>
    <t xml:space="preserve">In the presence of alpha-naphthoflavone, the activity was significantly inhibited (p&amp;lt;0.0001) by 1 microM ketoconazole, </t>
  </si>
  <si>
    <t>but not by 10 microM fluvoxamine.</t>
  </si>
  <si>
    <t xml:space="preserve">4. Inter-individual differences in the effects of alpha-naphthoflavone on POD activity in human liver microsomes were observed, </t>
  </si>
  <si>
    <t>and the involvement of CYP3A4 as well as CYP1A2 in POD activity in human liver was identified even at a low substrate concentration.</t>
  </si>
  <si>
    <t>Title = Biotransformation of alprazolam by members of the human cytochrome P4503A subfamily.</t>
  </si>
  <si>
    <t>Abstract = 1.To aid in the prediction of drug interactions with alprazolam, the human CYP involved in the 1'- and 4-hydroxylation of alprazolam were characterized using human liver microsomes, expressed enzymes and selective chemical inhibitors.</t>
  </si>
  <si>
    <t>2. The formation of 4-hydroxyalprazolam and 1'-hydroxyalprazolam at an alprazolam concentration of 62.5 microM were reduced by the prototypic CYP3A inhibitor, troleandomycin (50 microM), by 97 and 9900 respectively.</t>
  </si>
  <si>
    <t>Only microsomes from B-lymphoblastoid cells expressing CYP3A4 were capable of catalysing the 1'- and 4-hydroxylation of alprazolam.</t>
  </si>
  <si>
    <t>3. The formation rates of 1'-hydroxyalprazolam and 4-hydroxyalprazolam at an alprazolam concentration of 1 mM were significantly correlated (n = 19, r = 0.95, p&amp;lt;0.01) indicating that the same enzyme(s) mediated these biotransformations.</t>
  </si>
  <si>
    <t>A significant (p&amp;lt;0.01) correlation was observed between alprazolam 4- and 1'-hydroxylase activity and CYP3A-mediated midazolam 4-hydroxylase, midazolam 1'-hydroxylase, dextromethorphan N-demethylase and erythromycin N-demethylase activities.</t>
  </si>
  <si>
    <t>4. In conclusion, in adult human liver the CYP3A subfamily members are the principal enzymes involved in the 1'- and 4-hydroxylation of alprazolam.</t>
  </si>
  <si>
    <t>Thus, clinically significant drug drug interactions between alprazolam and other CYP3A substrates are to be expected.</t>
  </si>
  <si>
    <t>Title = Fentanyl inhibits metabolism of midazolam: competitive inhibition of CYP3A4 in vitro.</t>
  </si>
  <si>
    <t xml:space="preserve">Abstract = Fentanyl decreases clearance of midazolam administered i.v., </t>
  </si>
  <si>
    <t>but the mechanism remains unclear.</t>
  </si>
  <si>
    <t>To elucidate this mechanism, we have investigated the effect of fentanyl on metabolism of midazolam using human hepatic microsomes and recombinant cytochrome P450 isoforms (n = 6).</t>
  </si>
  <si>
    <t>Midazolam was metabolized to l'-hydroxymidazolam (l'-OH MDZ) by human hepatic microsomes, with a Michaelis-Menten constant (K(m)) of 5.0 (SD 2.7) mumol litre-1.</t>
  </si>
  <si>
    <t>Fentanyl competitively inhibited metabolism of midazolam in human hepatic microsomes, with an inhibition constant (Ki) of 26.8 (12.4) mumol litre-1.</t>
  </si>
  <si>
    <t>Of the seven representative human hepatic P450 isoforms, CYP1A2, 2A6, 2C9, 2C19, 2D6, 2E1 and 3A4, only CYP3A4 catalysed hydroxylation of midazolam, with a K(m) of 3.6 (0.8) mumol liter-1.</t>
  </si>
  <si>
    <t>Fentanyl competitively inhibited metabolism of midazolam to l'-OH MDZ by CYP3A4, with a Ki of 24.2 (6.8) mumol litre-1, comparable with the Ki obtained in human hepatic microsomes.</t>
  </si>
  <si>
    <t>These findings indicate that fentanyl competitively inhibits metabolism of midazolam by CYP3A4.</t>
  </si>
  <si>
    <t>Title = Midazolam alpha-hydroxylation by human liver microsomes in vitro: inhibition by calcium channel blockers, itraconazole and ketoconazole.</t>
  </si>
  <si>
    <t>Abstract = The inhibitory effects of five calcium channel blockers (diltiazem, isradipine, mibefradil, nifedipine and verapamil) and three azole antifungal agents (itraconazole, hydroxyitraconazole and ketoconazole) on the alpha-hydroxylation of midazolam, a probe drug for CYP3A4-mediated interactions in humans, were studied in vitro using human liver microsomes.</t>
  </si>
  <si>
    <t>IC50 and Ki values were determined for each inhibitor.</t>
  </si>
  <si>
    <t>The kinetics of the formation of alpha-hydroxymidazolam were best described by simple Michaelis-Menten kinetics.</t>
  </si>
  <si>
    <t>The estimated values of Vmax and Km were 696 pmol min.-(1) mg(-1) and 7.46 micromol l(-1), respectively.</t>
  </si>
  <si>
    <t>All the compounds studied inhibited midazolam alpha-hydroxylation activity in a concentration-dependent manner,</t>
  </si>
  <si>
    <t xml:space="preserve"> but there were marked differences in their relative inhibitory potency.</t>
  </si>
  <si>
    <t>Ketoconazole was the most potent inhibitor of midazolam alpha-hydroxylation (IC50 0.12 micromol l (-1)), being 10 times more potent than itraconazole (IC50 1.2 micromol l(-1)).</t>
  </si>
  <si>
    <t>The inhibitory effect of hydroxyitraconazole (IC50 2.3 micromol l (-1) was almost as large as that of itraconazole.</t>
  </si>
  <si>
    <t>Among the calcium channel blockers, mibefradil was the most potent inhibitor of the alpha-hydroxylation of midazolam, with an IC50 value (1.6 micromol l (-1)) similar to that of itraconazole.</t>
  </si>
  <si>
    <t>The other calcium channel blockers were much weaker inhibitors than mibefradil: verapamil exhibited a modest inhibitory effect with an IC50 of 23 micromol l(-1), while isradipine, nifedipine and diltiazem, with IC50 values ranging from 57 to &amp;gt;100 micromol l (-1), were weak inhibitors.</t>
  </si>
  <si>
    <t>This rank order of potency against the alpha-hydroxylation Qf midazolam was verified by the Ki values.</t>
  </si>
  <si>
    <t>With the exception of diltiazem, these in vitro results conform with the observed interaction potential of these agents with midazolam and many other CYP3A4 substrates in vivo in man.</t>
  </si>
  <si>
    <t>Title = Characterization of the in vitro biotransformation of the HIV-1 reverse transcriptase inhibitor nevirapine by human hepatic cytochromes P-450.</t>
  </si>
  <si>
    <t>Abstract = Nevirapine (NVP), a non-nucleoside inhibitor of HIV-1 reverse transcriptase, is concomitantly administered to patients with a variety of medications.</t>
  </si>
  <si>
    <t>To assess the potential for its involvement in drug interactions, cytochrome P-450 (CYP) reaction phenotyping of NVP to its four oxidative metabolites, 2-, 3-, 8-, and 12-hydroxyNVP, was performed.</t>
  </si>
  <si>
    <t>The NVP metabolite formation rates by characterized human hepatic microsomes were best correlated with probe activities for either CYP3A4 (2- and 12-hydroxyNVP) or CYP2B6 (3-and 8-hydroxyNVP).</t>
  </si>
  <si>
    <t>In studies with cDNA-expressed human hepatic CYPs, 2- and 3-hydroxyNVP were exclusively formed by CYP3A and CYP2B6, respectively.</t>
  </si>
  <si>
    <t xml:space="preserve">Multiple cDNA-expressed CYPs produced 8- and 12-hydroxyNVP, </t>
  </si>
  <si>
    <t>although they were produced predominantly by CYP2D6 and CYP3A4, respectively.</t>
  </si>
  <si>
    <t>Antibody to CYP3A4 inhibited the rates of 2-, 8-, and 12-hydroxyNVP formation by human hepatic microsomes, whereas antibody to CYP2B6 inhibited the formation of 3- and 8-hydroxyNVP.</t>
  </si>
  <si>
    <t>Studies using the CYP3A4 inhibitors ketoconazole, troleandomycin, and erythromycin suggested a role for CYP3A4 in the formation of 2-, 8-, and 12-hydroxyNVP.</t>
  </si>
  <si>
    <t>These inhibitors were less effective or ineffective against the biotransformation of NVP to 3-hydroxyNVP.</t>
  </si>
  <si>
    <t>Quinidine very weakly inhibited only 8-hydroxyNVP formation.</t>
  </si>
  <si>
    <t>NVP itself was an inhibitor of only CYP3A4 at concentrations that were well above those of therapeutic relevance (K(i) = 270 microM).</t>
  </si>
  <si>
    <t>Collectively, these data indicate that NVP is principally metabolized by CYP3A4 and CYP2B6 and that it has little potential to be involved in inhibitory drug interactions.</t>
  </si>
  <si>
    <t>Title = Identification of the human cytochrome P450 enzymes involved in the in vitro metabolism of artemisinin.</t>
  </si>
  <si>
    <t>Abstract = The study aimed to identify the specific human cytochrome P450 (CYP450) enzymes involved in the metabolism of artemisinin.</t>
  </si>
  <si>
    <t>Microsomes from human B-lymphoblastoid cell lines transformed with individual CYP450 cDNAs were investigated for their capacity to metabolize artemisinin.</t>
  </si>
  <si>
    <t>The effect on artemisinin metabolism in human liver microsomes by chemical inhibitors selective for individual forms of CYP450 was investigated.</t>
  </si>
  <si>
    <t>The relative contribution of individual CYP450 isoenzymes to artemisinin metabolism in human liver microsomes was evaluated with a tree-based regression model of artemisinin disappearance rate and specific CYP450 activities.</t>
  </si>
  <si>
    <t>The involvement of CYP2B6 in artemisinin metabolism was demonstrated by metabolism of artemisinin by recombinant CYP2B6, inhibition of artemisinin disappearance in human liver microsomes by orphenadrine (76%) and primary inclusion of CYP2B6 in the tree-based regression model.</t>
  </si>
  <si>
    <t xml:space="preserve">Recombinant CYP3A4 was catalytically competent in metabolizing artemisinin, </t>
  </si>
  <si>
    <t>although the rate was 10% of that for recombinant CYP2B6.</t>
  </si>
  <si>
    <t>The tree-based regression model suggested CYP3A4 to be of importance in individuals with low CYP2B6 expression.</t>
  </si>
  <si>
    <t>Even though ketoconazole inhibited artemisinin metabolism in human liver microsomes by 46%, incubation with ketoconazole together with orphenadrine did not increase the inhibition of artemisinin metabolism compared to orphenadrine alone.</t>
  </si>
  <si>
    <t>Troleandomycin failed to inhibit artemisinin metabolism.</t>
  </si>
  <si>
    <t>The rate of artemisinin metabolism in recombinant CYP2A6 was 15% of that for recombinant CYP2B6.</t>
  </si>
  <si>
    <t xml:space="preserve">The inhibition of artemisinin metabolism in human liver microsomes by 8-methoxypsoralen (a CYP2A6 inhibitor) was 82% </t>
  </si>
  <si>
    <t>but CYP2A6 activity was not included in the regression tree.</t>
  </si>
  <si>
    <t>Artemisinin metabolism in human liver microsomes is mediated primarily by CYP2B6 with probable secondary contribution of CYP3A4 in individuals with low CYP2B6 expression.</t>
  </si>
  <si>
    <t>The contribution of CYP2A6 to artemisinin metabolism is likely of minor importance.</t>
  </si>
  <si>
    <t>Title = In vitro inhibition of human liver drug metabolizing enzymes by second generation antihistamines.</t>
  </si>
  <si>
    <t>Abstract = Cetirizine, terfenadine, loratadine, astemizole and mizolastine were compared for their ability to inhibit marker activities for CYP1A2, CYP2C9, CYP2C19, CYP2D6, CYP3A4 and for some glucuronidation isoenzymes in human liver microsomes.</t>
  </si>
  <si>
    <t>The most pronounced effects were observed with terfenadine, astemizole and loratadine which inhibited CYP3A4-mediated testosterone 6beta-hydroxylation (IC50 of 23, 21 and 32 microM, respectively) and CYP2D6-mediated dextromethorphan O-demethylation (IC50 of 18, 36 and 15 microM, respectively).</t>
  </si>
  <si>
    <t>In addition, loratadine markedly inhibited the CYP2C19 marker activity, (S)-mephenytoin 4-hydroxylation (Ki of 0.17 microM).</t>
  </si>
  <si>
    <t>Furthermore, loratadine activated the CYP2C9-catalyzed tolbutamide hydroxylation (ca.3-fold increase at 30 microM)</t>
  </si>
  <si>
    <t xml:space="preserve"> and inhibited some glucuronidation enzymes.</t>
  </si>
  <si>
    <t>Mizolastine appeared to be a relatively weak and unspecific inhibitor of CYP2E1, CYP2C9, CYP2D6 and CYP3A4 (IC50Ss in the 100 micromolar range).</t>
  </si>
  <si>
    <t>Cetirizine demonstrated no effect on the investigated activities.</t>
  </si>
  <si>
    <t>A comparison of the inhibitory potencies of cetirizine, terfenadine, loratidine, astemizole and mizolastine with their corresponding plasma concentrations in humans suggests that these antihistamines are not likely to interfere with the metabolic clearance of coadministered drugs, with the exception of loratidine, which appears to inhibit CYP2C19 with sufficient potency to warrant additional investigation.</t>
  </si>
  <si>
    <t>Title = Fluvoxamine is a more potent inhibitor of lidocaine metabolism than ketoconazole and erythromycin in vitro.</t>
  </si>
  <si>
    <t xml:space="preserve">Abstract = CYP3A4 is generally believed to be the major CYP enzyme involved in the biotransformation of lidocaine in man; </t>
  </si>
  <si>
    <t>however, recent in vivo studies suggest that this may not be the case.</t>
  </si>
  <si>
    <t>We have examined the effects of the CYP3A4 inhibitors erythromycin and ketoconazole and the CYP1A2 inhibitor fluvoxamine on the N-deethylation, i.e. formation of monoethylglycinexylidide (MEGX), and 3-hydroxylation of lidocaine by human liver microsomes.</t>
  </si>
  <si>
    <t>The experiments were carried out at lidocaine concentrations of 5 microM (clinically relevant concentration) and 800 microM.</t>
  </si>
  <si>
    <t>The formation of both MEGX and 3-hydroxylidocaine was best described by a two-enzyme model.</t>
  </si>
  <si>
    <t>At 5 microM of lidocaine, fluvoxamine was a potent inhibitor of the formation of MEGX (IC50 1.2 microM).</t>
  </si>
  <si>
    <t>Ketoconazole and erythromycin also showed an inhibitory effect on MEGX formation, but ketoconazole (IC50 8.5 microM) was a much more potent inhibitor than erythromycin (IC50 200 microM).</t>
  </si>
  <si>
    <t>At 800 microM of lidocaine, fluvoxamine (IC50 20.7 microM) and ketoconazole (IC50 20.4 microM) displayed a modest inhibitory effect on MEGX formation, whereas erythromycin was a weak inhibitor (IC50 &amp;gt;250 microM).</t>
  </si>
  <si>
    <t>The 3-hydroxylation of lidocaine was potently inhibited by fluvoxamine at both lidocaine concentrations (IC50 0.16 microM at 5 microM and 1.8 microM at 800 microM).</t>
  </si>
  <si>
    <t xml:space="preserve">Erythromycin and ketoconazole showed a clear inhibitory effect on the 3-hydroxylation of lidocaine at 5 microM of lidocaine (IC50 9.9 microM and 13.9 microM, respectively), </t>
  </si>
  <si>
    <t>but did not show a consistent effect at 800 microM of lidocaine (IC50 &amp;gt;250 microM and 75.0 microM, respectively).</t>
  </si>
  <si>
    <t>Although further studies are needed to elucidate the role of distinct CYP enzymes in the biotransformation of lidocaine in humans, the findings of this study suggest that while both CYP1A2 and CYP3A4 are involved in the metabolism of lidocaine by human liver microsomes, CYP1A2 is the more important isoform at clinically relevant lidocaine concentrations.</t>
  </si>
  <si>
    <t>Title = Inhibitory effects of trospium chloride on cytochrome P450 enzymes in human liver microsomes.</t>
  </si>
  <si>
    <t>Abstract = Trospium chloride, an atropine derivative used for the treatment of urge incontinence, was tested for inhibitory effects on human cytochrome P450 enzymes.</t>
  </si>
  <si>
    <t>Metabolic activities were determined in liver microsomes from two donors using the following selective substrates: dextromethorphan (CYP2D6), denitronifedipine (CYP3A4), caffeine (CYP1A2), chlorzoxazone (CYP2E1), S-(+)-mephenytoin (CYP2C19), S-(-)-warfarin (CYP2C9) and coumarin (CYP2A6).</t>
  </si>
  <si>
    <t>Incubations with each substrate were carried out without a possible inhibitor and in the presence of trospium chloride at varying concentrations (37-3000 microM) at 37 degrees in 0.1 M KH2PO4 buffer containing up to 3% DMSO.</t>
  </si>
  <si>
    <t>Metabolite concentrations were determined by high-performance liquid chromatography (HPLC) in all cases except CYP2A6 where direct fluorescence spectroscopy was used.</t>
  </si>
  <si>
    <t>First, trospium chloride IC50 values were determined for each substrate at respective K(M) concentrations.</t>
  </si>
  <si>
    <t>Trospium chloride did not show relevant inhibitory effects on the metabolism of most substrates (IC50 values considerably higher than 1 mM).</t>
  </si>
  <si>
    <t>The only clear inhibition was seen for the CYP2D6-dependent high-affinity O-demethylation of dextromethorphan, where IC50 values of 27 microM and 44 microM were observed.</t>
  </si>
  <si>
    <t>Therefore, additional dextromethorphan concentrations (0.4-2000 microM) were tested.</t>
  </si>
  <si>
    <t>Trospium chloride was a competitive inhibitor of the reaction with Ki values of 20 and 51 microM, respectively.</t>
  </si>
  <si>
    <t xml:space="preserve">Thus, trospium chloride has negligible inhibitory effects on CYP3A4, CYP1A2, CYP2E1, CYP2C19, CYP2C9 and CYP2A6 activity </t>
  </si>
  <si>
    <t>but is a reasonably potent inhibitor of CYP2D6 in vitro.</t>
  </si>
  <si>
    <t>Compared to therapeutic trospium chloride peak plasma concentrations below 50 nM,</t>
  </si>
  <si>
    <t xml:space="preserve"> the 1000-times higher competitive inhibition constant Ki however suggests that inhibition of CYP2D6 by trospium chloride is without any clinical relevance.</t>
  </si>
  <si>
    <t>Title = Drug interactions with calcium channel blockers: possible involvement of metabolite-intermediate complexation with CYP3A.</t>
  </si>
  <si>
    <t>Abstract = The inhibitory effects of six commonly used calcium channel blockers on three major cytochrome P-450 activities were examined and characterized in human liver microsomes.</t>
  </si>
  <si>
    <t>All six compounds reversibly inhibited CYP2D6 (bufuralol 1'-hydroxylation) and CYP2C9 (tolbutamide methyl hydroxylation) activities.</t>
  </si>
  <si>
    <t>The IC(50) values for the inhibition of CYP2D6 and CYP2C9 for nicardipine were 3 to 9 microM, whereas those for all others ranged from 14 to &amp;gt;150 microM.</t>
  </si>
  <si>
    <t>Except for nifedipine, all calcium channel blockers showed increased inhibitory potency toward CYP3A activities (testosterone 6beta-hydroxylation and midazolam 1'-hydroxylation) after 30-min preincubation with NADPH.</t>
  </si>
  <si>
    <t>IC(50) values for the inhibition of testosterone 6beta-hydroxylase obtained in the NADPH-preincubation experiment for nicardipine (1 microM), verapamil (2 microM), and diltiazem (5 microM) were within 10-fold, whereas those for amlodipine (5 microM) and felodipine (13 microM) were &amp;gt;200-fold of their respective plasma concentrations reported after therapeutic doses.</t>
  </si>
  <si>
    <t>Similar results also were obtained based on midazolam 1'-hydroxylase activity.</t>
  </si>
  <si>
    <t xml:space="preserve">Unlike the observations with mibefradil, </t>
  </si>
  <si>
    <t>a potent irreversible inhibitor of CYP3A, the NADPH-dependent inhibition of CYP3A activity by nicardipine and verapamil was completely reversible on dialysis, whereas that by diltiazem was partially restored (80%).</t>
  </si>
  <si>
    <t>Additional experiments revealed that nicardipine, verapamil, and diltiazem formed cytochrome P-450-iron (II)-metabolite complex in both human liver microsomes and recombinant CYP3A4.</t>
  </si>
  <si>
    <t>Nicardipine yielded a higher extent of complex formation ( approximately 30% at 100 microM), and was a much faster-acting inhibitor (maximal inhibition rate constant approximately 2 min(-1)) as compared with verapamil and diltiazem.</t>
  </si>
  <si>
    <t>These present findings that the CYP3A inhibition caused by nicardipine, verapamil, and diltiazem is, at least in part, quasi-irreversible provide a rational basis for pharmacokinetically significant interactions reported when they were coadministered with agents that are cleared primarily by CYP3A-mediated pathways.</t>
  </si>
  <si>
    <t>Title = Prediction of pharmacokinetic drug/drug interactions from In vitro data: interactions of the nonsteroidal anti-inflammatory drug lornoxicam with oral anticoagulants.</t>
  </si>
  <si>
    <t>Abstract = CYP2C9 is involved in the metabolism of the oral anticoagulants warfarin, phenprocoumon, and acenocoumarol.</t>
  </si>
  <si>
    <t>It is also responsible for the 5'-hydroxylation of the nonsteroidal anti-inflammatory drug lornoxicam.</t>
  </si>
  <si>
    <t>Therefore, lornoxicam and the oral anticoagulants are potential inhibitors of their metabolism.</t>
  </si>
  <si>
    <t>Their inhibitory potency was investigated in microsomes from six human livers.</t>
  </si>
  <si>
    <t>An approach to predict pharmacokinetic interactions of lornoxicam from in vitro inhibition data was developed.</t>
  </si>
  <si>
    <t>Where possible, the forecasts were verified by comparison with data from clinical interaction studies.</t>
  </si>
  <si>
    <t>The following increases in steady-state plasma concentrations or areas under the plasma concentration-time curve of the oral anticoagulants by concomitant lornoxicam medication were predicted (values in parentheses are for healthy volunteers): (S)-warfarin, 1.58-fold (1.32-fold for racemate); racemic-acenocoumarol, 1.28-fold (1.09-fold); (R)-acenocoumarol, 1.10-fold (1.0-fold); racemic-phenprocoumon, 1.11-fold (1.18-fold); and (S)-phenprocoumon, 1.13-fold (1.24-fold).</t>
  </si>
  <si>
    <t>Lornoxicam 5'-hydroxylation was competitively inhibited in vitro by both phenprocoumon (K(i) = 1.2 +/- 0.4 microM) and acenocoumarol (K(i) = 5.5 +/- 3.5 microM).</t>
  </si>
  <si>
    <t>The present results indicate that relatively close predictions of the interactions of lornoxicam with oral anticoagulants from in vitro data are possible under the assumption that hepatic lornoxicam concentrations are similar to its total plasma concentrations.</t>
  </si>
  <si>
    <t>The degree of pharmacokinetic interactions exhibited by oral anticoagulants and lornoxicam is dependent on the respective contribution of CYP2C9 to their total clearance.</t>
  </si>
  <si>
    <t>Title = Identification of cytochromes P450 involved in human liver microsomal metabolism of ecabapide, a prokinetic agent.</t>
  </si>
  <si>
    <t>Abstract = 1. In vitro studies identified the hepatic cytochrome P450 (CYP) enzyme(s) involved in the major metabolism of ecabapide in human.</t>
  </si>
  <si>
    <t>2. Ecabapide mainly underwent N-dealkylation to form M1 and 6-hydroxylation of the benzamide moiety to form M6.</t>
  </si>
  <si>
    <t>3. The rates of formation of the major metabolites M1 and M6 were significantly correlated with CYP3A-selective testosterone 6beta-hydroxylase activities in 14 different human liver microsomes.</t>
  </si>
  <si>
    <t>The formation of both metabolites was markedly decreased by ketoconazole, miconazole or troleandomycin (TAO), CYP3A-selective inhibitors, and also was inhibited by anti-CYP3A antibodies.</t>
  </si>
  <si>
    <t>4. These results strongly indicate that CYP3A is the predominant isozyme responsible for the major metabolism of ecabapide in human liver microsomes.</t>
  </si>
  <si>
    <t>5. Marginal inhibition of the formation of M1 and M6 by nifedipine, a substrate of CYP3A with a Ki &amp;gt; 100 microM, suggested that nifedipne has a limited potential to inhibit the major metabolic pathways of ecabapide.</t>
  </si>
  <si>
    <t>Title = Fluvoxamine-Clozapine drug interaction: inhibition in vitro of five cytochrome P450 isoforms involved in clozapine metabolism.</t>
  </si>
  <si>
    <t>Abstract = Administration of fluvoxamine to patients receiving clozapine therapy may increase the steady-state serum concentrations of clozapine by a factor of 5 to 10.</t>
  </si>
  <si>
    <t>The authors undertook in vitro studies to disclose the mechanism behind this clinically important interaction.</t>
  </si>
  <si>
    <t>In a human liver microsome preparation, fluvoxamine showed a concentration-dependent inhibition of clozapine N-demethylation.</t>
  </si>
  <si>
    <t>Fluvoxamine was much less effective as an inhibitor of clozapine N-oxidation.</t>
  </si>
  <si>
    <t>Fluvoxamine also inhibited in a concentration-dependent manner the activity of all five cytochrome P450 (CYP) isoforms previously determined to be capable of catalyzing the demethylation of clozapine.</t>
  </si>
  <si>
    <t>Fluvoxamine inhibited CYP1A2 and 2C19 with the highest affinities (Ki values of 0.041 and 0.087 microM, respectively).</t>
  </si>
  <si>
    <t>The Ki values for CYP2C9 and 2D6 were 2.2 and 4.9 microM, respectively, whereas the Ki for CY3A4 was 24 microM.</t>
  </si>
  <si>
    <t>Assuming a hepatic tissue concentration of fluvoxamine in the range of 4 to 7 microM under therapeutic conditions, a clinically significant inhibition of all but CYP3A4 is expected in relation to clozapine N-demethylation.</t>
  </si>
  <si>
    <t>No significant effect of fluvoxamine on clozapine N-oxidation is to be expected under therapeutic conditions.</t>
  </si>
  <si>
    <t xml:space="preserve">Because of the large interindividual variability of the quantity of the various CYP isoforms in liver tissue, </t>
  </si>
  <si>
    <t>it is not possible to predict the fluvoxamine-induced increase in the plasma concentration of clozapine of an individual patient.</t>
  </si>
  <si>
    <t>Title = In vitro inhibitory effects of troglitazone and its metabolites on drug oxidation activities of human cytochrome P450 enzymes: comparison with pioglitazone and rosiglitazone.</t>
  </si>
  <si>
    <t>Abstract = 1. Investigated were the effects of a new oral antidiabetic drug, troglitazone, and its three metabolites and antidiabetic drug candidates pioglitazone and rosiglitazone on xenobiotic oxidations catalyzed by nine recombinant human cytochrome P450 (P450 or CYP) enzymes and by human liver microsomes.</t>
  </si>
  <si>
    <t>2. Troglitazone (5 microM) significantly inhibited CYP2C8-dependent paclitaxel 6alpha-hydroxylation and CYP2C9-dependent S-warfarin 7-hydroxylation.</t>
  </si>
  <si>
    <t>On the other hand, pioglitazone and rosiglitazone (50 microM) only slightly inhibited these xenobiotic oxidation activities catalyzed by CYP2C enzymes.</t>
  </si>
  <si>
    <t>3. The inhibitory potential of troglitazone (50% inhibition concentration, IC50) was approximately 5 microM for drug oxidations catalyzed by CYP2C9 and CYP2C8 and approximately 20 microM for activities catalyzed by CYP2C19 and CYP3A4 respectively.</t>
  </si>
  <si>
    <t>For the three metabolites of troglitazone tested, a quinone-type metabolite (M3) was the most potent inhibitor for CYP2C enzymes, followed by a sulphate conjugate (M1); effects of a glucuronide (M2) were very weak.</t>
  </si>
  <si>
    <t>The inhibitory effects of the parent drug were more potent than those of metabolites.</t>
  </si>
  <si>
    <t>Troglitazone and M3 inhibited P450 activities mainly through a competitive manner with Ki = 0.2-1.7 microM and 1.4-8.8 microM respectively.</t>
  </si>
  <si>
    <t>4. In three human liver microsomes, troglitazone and its metabolites also inhibited paclitaxel 6alpha-hydroxylation, S-warfarin 7-hydroxylation, S-mephenytoin 4'-hydroxylation, and testosterone 6beta-hydroxylation with similar IC50, as observed for the recombinant P450 enzyme systems.</t>
  </si>
  <si>
    <t>5. These results suggest that xenobiotic oxidations by P450 enzymes are more substantially affected by troglitazone and its metabolites than pioglitazone or rosiglitazone,</t>
  </si>
  <si>
    <t xml:space="preserve"> and that drug interactions may be of much importance to understand the basis for the pharmacological and toxicological actions of this new oral antidiabetic drug.</t>
  </si>
  <si>
    <t>Title = Identification of CYP3A4 as the predominant isoform responsible for the metabolism of ambroxol in human liver microsomes.</t>
  </si>
  <si>
    <t>Abstract = 1. In humans, ambroxol is metabolized to dibromoanthranilic acid (DBAA) and 6,8-dibromo-3-(trans-4-hydroxycyclohexyl)-1,2,3,4-tetrahydroquinazoli ne (DHTQ).</t>
  </si>
  <si>
    <t>The formation of DHTQ proceeds non-enzymatically, whereas that of DBAA requires NADPH.</t>
  </si>
  <si>
    <t>Studies have been performed to identify the CYP isozyme(s) involved in the formation of DBAA using human liver microsomes and microsomes expressing recombinant human CYP isozymes (1A1, 1A2, 2A6, 2B6, 2C8, 2C9, 2C19, 2D6, 2E1, 3A4 and 4A11).</t>
  </si>
  <si>
    <t>2. The apparent Vmax and Km for the formation of DBAA were 472+/-192 pmol/ min/mg protein and 248+/-40.6 microM respectively (mean +/- S.D., n = 3).</t>
  </si>
  <si>
    <t>3. Of the recombinant CYP examined, only CYP3A4 metabolized ambroxol to DBAA.</t>
  </si>
  <si>
    <t>The apparent Vmax and Km were 1.42 pmol/min/pmol P450 and 287 microM respectively.</t>
  </si>
  <si>
    <t xml:space="preserve">4. Among the CYP inhibitors examined (furafylline, sulphaphenazole, quinidine, diethyldithiocarbamic acid, ketoconazole), only ketoconazole inhibited the production of DBAA (&amp;gt; 80%) at 1 microM and </t>
  </si>
  <si>
    <t>anti-CYP3A antiserum almost completely inhibited the formation of DBAA.</t>
  </si>
  <si>
    <t>5. These results suggest that CYP3A4 is predominantly involved in the metabolism of ambroxol to DBAA in humans.</t>
  </si>
  <si>
    <t>Title = Human cytochrome P-450 3A4: in vitro drug-drug interaction patterns are substrate-dependent.</t>
  </si>
  <si>
    <t>Abstract = Testosterone, terfenadine, midazolam, and nifedipine, four commonly used substrates for human cytochrome P-450 3A4 (CYP3A4), were studied in pairs in human liver microsomes and in microsomes from cells containing recombinant human CYP3A4 and P-450 reductase, to investigate in vitro substrate-substrate interaction with CYP3A4.</t>
  </si>
  <si>
    <t>The interaction patterns between compounds with CYP3A4 were found to be substrate-dependent.</t>
  </si>
  <si>
    <t>Mutual inhibition, partial inhibition, and activation were observed in the testosterone-terfenadine, testosterone-midazolam, or terfenadine-midazolam interactions.</t>
  </si>
  <si>
    <t>However, the most unusual result was the interaction between testosterone and nifedipine.</t>
  </si>
  <si>
    <t>Although nifedipine inhibited testosterone 6beta-hydroxylation in a concentration-dependent manner,</t>
  </si>
  <si>
    <t xml:space="preserve"> testosterone did not inhibit nifedipine oxidation.</t>
  </si>
  <si>
    <t>Furthermore, the effect of testosterone and 7,8-benzoflavone on midazolam 1'-hydroxylation and 4-hydroxylation demonstrated different regiospecificities.</t>
  </si>
  <si>
    <t>These results may be explained by a model in which multiple substrates or ligands can bind concurrently to the active site of a single CYP3A4 molecule.</t>
  </si>
  <si>
    <t>However, the contribution of separate allosteric sites and conformational heterogeneity to the atypical kinetics of CYP3A4 can not be ruled out in this model.</t>
  </si>
  <si>
    <t>Title = A further interaction study of quinine with clinically important drugs by human liver microsomes: determinations of inhibition constant (Ki) and type of inhibition.</t>
  </si>
  <si>
    <t>Abstract = Our previous study showed that several drugs inhibited quinine 3-hydroxylation, a cytochrome P450 (CYP) 3A4-mediated reaction, in vitro.</t>
  </si>
  <si>
    <t>In this extended study, 13 drugs were selected and tested by human liver microsomes in order to further determine their respective inhibition constant (Ki) and type of inhibition.</t>
  </si>
  <si>
    <t>According to the apparent Ki values, the inhibitory rank order of these tested drugs was as follows: ketoconazole &amp;gt; doxycycline &amp;gt; omeprazole &amp;gt; tetracycline &amp;gt; troleandomycin (with pre-incubation) &amp;gt; primaquine &amp;gt; troleandomycin (without pre-incubation) &amp;gt; nifedipine &amp;gt; erythromycin &amp;gt; verapamil &amp;gt; oleandomycin &amp;gt; diltiazem &amp;gt; cimetidine &amp;gt; hydralazine.</t>
  </si>
  <si>
    <t>Among these drugs, doxycycline, tetracycline, ketoconazole, nifedipine and hydralazine were judged as mixed inhibitors; whereas, the remaining other drugs tested were judged as competitive inhibitors.</t>
  </si>
  <si>
    <t>When the plasma/serum concentrations possibly attained after their usual therapeutic doses were taken into account, tetracycline, doxycycline, omeprazole, ketoconazole, nifedipine, troleandomycin and erythromycin are likely to be inhibitors of quinine metabolism in patients when these drugs are co-administrated with quinine.</t>
  </si>
  <si>
    <t>Title = In vitro biotransformation of sildenafil (Viagra): identification of human cytochromes and potential drug interactions.</t>
  </si>
  <si>
    <t>Abstract = The in vitro biotransformation of sildenafil to its major circulating metabolite, UK-103,320, was studied in human liver microsomes and in microsomes containing heterologously expressed human cytochromes.</t>
  </si>
  <si>
    <t>In human liver microsomes, the mean K(m) (+/-S.E. ) was 14.4 +/- 2.0 microM.</t>
  </si>
  <si>
    <t>A screen of the chemical inhibitors omeprazole (10 microM), quinidine (10 microM), sulfaphenazole (10 microM), and ketoconazole (2.5 microM) only revealed detectable inhibition with ketoconazole.</t>
  </si>
  <si>
    <t>Sildenafil biotransformation (36 microM) was inhibited by increasing concentrations of ketoconazole and ritonavir (IC(50) values less than 0.02 microM), which are established cytochrome P450 (CYP) 3A4 inhibitors.</t>
  </si>
  <si>
    <t>Using microsomes containing cDNA-expressed cytochromes, UK-103,320 formation was found to be mediated by four cytochromes: CYP3A4, -2C9, -2C19, and -2D6.</t>
  </si>
  <si>
    <t>Estimated relative contributions to net intrinsic clearance were 79% for CYP3A4 and 20% for CYP2C9; for CYP2C19 and -2D6, estimated contributions were less than 2%.</t>
  </si>
  <si>
    <t>These results demonstrate that CYP3A4 is the primary cytochrome mediating UK-103,320 formation and that drugs that inhibit CYP3A4 are likely to impair sildenafil biotransformation.</t>
  </si>
  <si>
    <t>Title = Prediction of in vivo drug-drug interactions between tolbutamide and various sulfonamides in humans based on in vitro experiments.</t>
  </si>
  <si>
    <t>Abstract = Drug-drug interactions between tolbutamide and sulfonamides have extensively been reported.</t>
  </si>
  <si>
    <t>We attempted to predict the in vivo interaction between tolbutamide and sulfonamides from the in vitro metabolic inhibition studies.</t>
  </si>
  <si>
    <t>The inhibition constant (K(i)) was derived from the inhibitory effects of eight sulfonamides (sulfaphenazole, sulfadiazine, sulfamethizole, sulfisoxazole, sulfamethoxazole, sulfapyridine, sulfadimethoxine, and sulfamonomethoxine) on tolbutamide metabolism.</t>
  </si>
  <si>
    <t>We found that the inhibitory effect of sulfaphenazole was greatest among the eight sulfonamides examined.</t>
  </si>
  <si>
    <t>Furthermore, the contribution of each P450 enzyme to tolbutamide metabolism was investigated by using recombinant P450 enzymes.</t>
  </si>
  <si>
    <t>Although cytochrome P450 (CYP) 2C8, 2C9, and 2C19 metabolized tolbutamide, the main enzyme involved was CYP2C9.</t>
  </si>
  <si>
    <t>The K(i) values of several sulfonamides were comparable between human liver microsomes and recombinant CYP2C9.</t>
  </si>
  <si>
    <t>The maximum unbound plasma concentration of sulfonamides in the portal vein was calculated from literature data on the pharmacokinetics of sulfonamides.</t>
  </si>
  <si>
    <t>Using the K(i) values obtained from in vitro inhibition studies, the degree of increase in tolbutamide area under the plasma concentration-time curve (AUC) was predicted.</t>
  </si>
  <si>
    <t>About 4.8- and 1.6-fold increases in tolbutamide AUC were predicted by coadministration of sulfaphenazole and sulfamethizole, respectively, which agreed well with the reported increases in humans.</t>
  </si>
  <si>
    <t xml:space="preserve">Furthermore, the increase in tolbutamide AUC by coadministration of sulfadiazine, sulfisoxazole, and sulfamethizole was predicted to be 1.5- to 2.6-fold, </t>
  </si>
  <si>
    <t>although the corresponding in vivo effects have not been reported.</t>
  </si>
  <si>
    <t>It is concluded that some of these sulfonamides have to be carefully coadministered with CYP2C9 substrates such as tolbutamide although coadministration of sulfaphenazole needs the greatest care.</t>
  </si>
  <si>
    <t>Title = In vitro metabolism of trazodone by CYP3A: inhibition by ketoconazole and human immunodeficiency viral protease inhibitors.</t>
  </si>
  <si>
    <t>Abstract = Pharmacologic treatment of emotional disorders in HIV-infected patients can be more easily optimized by understanding of potential interactions of psychotropic drugs with medications used to treat HIV infection and its sequelae.</t>
  </si>
  <si>
    <t>Biotransformation of the antidepressant trazodone to its principal metabolite, meta-chlorophenylpiperazine (mCPP), was studied in vitro using human liver microsomes and heterologously expressed individual human cytochromes.</t>
  </si>
  <si>
    <t>Interactions of trazodone with the azole antifungal agent, ketoconazole, and with human immunodeficiency virus protease inhibitors (HIVPIs) were studied in the same system.</t>
  </si>
  <si>
    <t xml:space="preserve">Formation of mCPP from trazodone in liver microsomes had a mean (+/- SE) K(m) value of 163 (+/- 21) micromol/L. </t>
  </si>
  <si>
    <t xml:space="preserve">Ketoconazole, a relatively specific CYP3A inhibitor, impaired mCPP formation consistent with a competitive mechanism, having an inhibition constant (K(i)) of 0.12 (+/- 0.01) micromol/L. </t>
  </si>
  <si>
    <t>Among heterologously expressed human cytochromes, only CYP3A4 mediated formation of mCPP from trazodone; the K(m) was 180 micromol/L, consistent with the value in microsomes.</t>
  </si>
  <si>
    <t>The HIVPI ritonavir was a potent inhibitor of mCPP formation in liver microsomes (K(i) = 0.14 +/- 0.04 micromol/L).</t>
  </si>
  <si>
    <t xml:space="preserve">The HIVPI indinavir was also a strong inhibitor, whereas saquinavir </t>
  </si>
  <si>
    <t>and nelfinavir were weaker inhibitors.</t>
  </si>
  <si>
    <t xml:space="preserve">CYP3A-mediated clearance of trazodone is inhibited by ketoconazole, ritonavir and indinavir, </t>
  </si>
  <si>
    <t>and indicates the likelihood of pharmacokinetic interactions in vivo.</t>
  </si>
  <si>
    <t>Title = Identification of the cytochrome P450 enzymes involved in the metabolism of cisapride: in vitro studies of potential co-medication interactions.</t>
  </si>
  <si>
    <t>Abstract = Cisapride is a prokinetic drug that is widely used to facilitate gastrointestinal tract motility.</t>
  </si>
  <si>
    <t xml:space="preserve">Structurally, cisapride is a substituted piperidinyl benzamide that interacts with 5-hydroxytryptamine-4 receptors </t>
  </si>
  <si>
    <t>and which is largely without central depressant or antidopaminergic side-effects.</t>
  </si>
  <si>
    <t xml:space="preserve">The aims of this study were to investigate the metabolism of cisapride in human liver microsomes </t>
  </si>
  <si>
    <t>and to determine which cytochrome P-450 (CYP) isoenzyme(s) are involved in cisapride biotransformation.</t>
  </si>
  <si>
    <t>Additionally, the effects of various drugs on the metabolism of cisapride were investigated.</t>
  </si>
  <si>
    <t>The major in vitro metabolite of cisapride was formed by oxidative N-dealkylation at the piperidine nitrogen, leading to the production of norcisapride.</t>
  </si>
  <si>
    <t>By using competitive inhibition data, correlation studies and heterologous expression systems, it was demonstrated that CYP3A4 was the major CYP involved.</t>
  </si>
  <si>
    <t>CYP2A6 also contributed to the metabolism of cisapride, albeit to a much lesser extent.</t>
  </si>
  <si>
    <t>The mean apparent K(m) against cisapride was 8.6+/-3.5 microM (n = 3).</t>
  </si>
  <si>
    <t xml:space="preserve">The peak plasma levels of cisapride under normal clinical practice are approximately 0.17 microM; </t>
  </si>
  <si>
    <t>therefore it is unlikely that cisapride would inhibit the metabolism of co-administered drugs.</t>
  </si>
  <si>
    <t>In this in vitro study the inhibitory effects of 44 drugs were tested for any effect on cisapride biotransformation.</t>
  </si>
  <si>
    <t>and these interactions are likely to be of clinical relevance.</t>
  </si>
  <si>
    <t>In conclusion, 34 of the drugs are unlikely to have a clinically relevant interaction;</t>
  </si>
  <si>
    <t xml:space="preserve"> however, the antidepressant nefazodone, the macrolide antibiotic troleandomycin, the HIV-1 protease inhibitors ritonavir and indinavir and the calcium channel blocker mibefradil inhibited the metabolism of cisapride </t>
  </si>
  <si>
    <t>Furthermore, the antimycotics ketoconazole, miconazole, hydroxy-itraconazole, itraconazole and fluconazole, when administered orally or intravenously, would inhibit cisapride metabolism.</t>
  </si>
  <si>
    <t>Title = Interaction of cisapride with the human cytochrome P450 system: metabolism and inhibition studies.</t>
  </si>
  <si>
    <t>Abstract = Using human liver microsomes (HLMs) and recombinant cytochrome P450s (CYP450s), we characterized the CYP450 isoforms involved in the primary metabolic pathways of cisapride and documented the ability of cisapride to inhibit the CYP450 system.</t>
  </si>
  <si>
    <t>In HLMs, cisapride was N-dealkylated to norcisapride (NORCIS) and hydroxylated to 3-fluoro-4-hydroxycisapride (3-F-4-OHCIS) and to 4-fluoro-2-hydroxycisapride (4-F-2-OHCIS).</t>
  </si>
  <si>
    <t>Formation of NORCIS, 3-F-4-OHCIS, and 4-F-2-OHCIS in HLMs exhibited Michaelis-Menten kinetics (K(m): 23.4 +/- 8.6, 32 +/- 11, and 31 +/- 23 microM; V(max): 155 +/- 91, 52 +/- 23, and 31 +/- 23 pmol/min/mg of protein, respectively).</t>
  </si>
  <si>
    <t>The average in vitro intrinsic clearance (V(max)/K(m)) revealed that the formation of NORCIS was 3.9- to 5.9-fold higher than that of the two hydroxylated metabolites.</t>
  </si>
  <si>
    <t>Formation rate of NORCIS from 10 microM cisapride in 14 HLMs was highly variable (range, 4.9-133.6 pmol/min/mg of protein) and significantly correlated with the activities of CYP3A (r = 0.86, P =.0001), CYP2C19, and 1A2.</t>
  </si>
  <si>
    <t>Of isoform-specific inhibitors, 1 microM ketoconazole and 50 microM troleandomycin were potent inhibitors of NORCIS formation from 10 microM cisapride (by 51 +/- 9 and 44 +/- 17%, respectively), whereas the effect of other inhibitors was minimal.</t>
  </si>
  <si>
    <t>Of 10 recombinant human CYP450s tested, CYP3A4 formed NORCIS from 10 microM cisapride at the highest rate (V = 0.56 +/- 0.13 pmol/min/pmol of P450) followed by CYP2C8 (V = 0.29 +/- 0.08 pmol/min/pmol of P450) and CYP2B6 (0.15 +/- 0.04 pmol/min/pmol of P450).</t>
  </si>
  <si>
    <t>The formation of 3-F-4-OHCIS was mainly catalyzed by CYP2C8 (V = 0.71 +/- 0.24 pmol/min/pmol of P450) and that of 4-F-2-OHCIS by CYP3A4 (0.16 +/- 0.03 pmol/min/pmol of P450).</t>
  </si>
  <si>
    <t xml:space="preserve">Clearly, recombinant CYP2C8 participates in cisapride metabolism, </t>
  </si>
  <si>
    <t>but when the in vitro intrinsic clearances obtained were corrected for abundance of each CYP450 in the liver, CYP3A4 is the dominant isoform.</t>
  </si>
  <si>
    <t>but the K(i) value derived (14 +/- 16 microM) was much higher than the clinically expected concentration of cisapride (&amp;lt;1 microM).</t>
  </si>
  <si>
    <t xml:space="preserve">Cisapride was a relatively potent inhibitor of CYP2D6, with no significant effect on other isoforms tested, </t>
  </si>
  <si>
    <t>Our data suggest that CYP3A is the main isoform involved in the overall metabolic clearance of cisapride.</t>
  </si>
  <si>
    <t>Cisapride metabolism is likely to be subject to interindividual variability in CYP3A expression and to drug interactions involving this isoform.</t>
  </si>
  <si>
    <t>Title = Inhibition of human cytochrome P450 isoforms in vitro by zafirlukast.</t>
  </si>
  <si>
    <t>Abstract = Zafirlukast is a cysteinyl leukotriene antagonist used to treat allergic and exercise-induced asthma.</t>
  </si>
  <si>
    <t>This in vitro study used human liver microsomes to evaluate the inhibitory activity of zafirlukast versus six human cytochrome P450 (CYP) isoforms.</t>
  </si>
  <si>
    <t>Zafirlukast (0-250 microM) was co-incubated with fixed concentrations of index substrates.</t>
  </si>
  <si>
    <t>Zafirlukast inhibited the hydroxylation of tolbutamide (CYP2C9; mean IC(50)=7.0 microM), triazolam (CYP3A; IC(50)=20.9 microM) and S-mephenytoin (CYP2C19; IC(50)=32.7 microM), and was a less potent inhibitor of phenacetin O-deethylation (CYP1A2; IC(50)=56 microM) and dextromethorphan O-demethylation (CYP2D6; IC(50)=116 microM).</t>
  </si>
  <si>
    <t>Zafirlukast produced negligible inhibition of CYP2E1.</t>
  </si>
  <si>
    <t>although the in vitro IC(50) value is higher than the usual range of clinically relevant plasma concentrations.</t>
  </si>
  <si>
    <t xml:space="preserve">In vitro inhibition of CYP2C9 by zafirlukast is consistent with clinical studies showing impaired clearance of S-warfarin and enhanced anti-thrombotic effects, </t>
  </si>
  <si>
    <t>Zafirlukast deserves further clinical study as an inhibitor of other CYP2C9 substrates such as nonsteroidal anti-inflammatory agents, tolbutamide, phenytoin and mestranol.</t>
  </si>
  <si>
    <t>Clinically important inhibition by zafirlukast of other CYP isoforms is not established.</t>
  </si>
  <si>
    <t>Title = Prediction of in vivo interaction between triazolam and erythromycin based on in vitro studies using human liver microsomes and recombinant human CYP3A4.</t>
  </si>
  <si>
    <t>Abstract = To quantitatively predict the in vivo interaction between triazolam and erythromycin, which involves mechanism-based inhibition of CYP3A4, from in vitro studies using human liver microsomes (HLM) and recombinant human CYP3A4 (REC).</t>
  </si>
  <si>
    <t>HLM or REC was preincubated with erythromycin in the presence of NADPH and then triazolam was added.</t>
  </si>
  <si>
    <t>alpha- and 4-hydroxy (OH) triazolam were quantified after a 3 min incubation and the kinetic parameters for enzyme inactivation (k(inact) and K('app)) were obtained.</t>
  </si>
  <si>
    <t>Drug-drug interaction in vivo was predicted based on a physiologically-based pharmacokinetic (PBPK) model, using triazolam and erythromycin pharmacokinetic parameters obtained from the literature and kinetic parameters for the enzyme inactivation obtained in the in vitro studies.</t>
  </si>
  <si>
    <t>Whichever enzyme was used, triazolam metabolism was not inhibited without preincubation,</t>
  </si>
  <si>
    <t xml:space="preserve"> even if the erythromycin concentration was increased.</t>
  </si>
  <si>
    <t>The degree of inhibition depended on preincubation time and erythromycin concentration.</t>
  </si>
  <si>
    <t>The values obtained for k(inact) and K('app) were 0.062 min(-1) and 15.9 microM (alpha-OH, HLM), 0.055 min(-1) and 17.4 microM (4-OH, HLM), 0.173 min(-1) and 19.1 microM (alpha-OH, REC), and 0.097 min(-1) and 18.9 microM (4-OH, REC).</t>
  </si>
  <si>
    <t>Based on the kinetic parameters obtained using HLM and REC, the AUCpo of triazolam was predicted to increase 2.0- and 2.6-fold, respectively, following oral administration of erythromycin (333 mg t.i.d. for 3 days), which agreed well with the reported data.</t>
  </si>
  <si>
    <t>In vivo interaction between triazolam and erythromycin was successfully predicted from in vitro data based on a PBPK model involving a mechanism-based inhibition of CYP3A4.</t>
  </si>
  <si>
    <t>Title = In vitro inhibition screening of human hepatic P450 enzymes by five angiotensin-II receptor antagonists.</t>
  </si>
  <si>
    <t>Abstract = Metabolic interactions at the level of drug-metabolising enzymes are important for drug therapy.</t>
  </si>
  <si>
    <t>We investigated potential interactions of losartan, irbesartan, valsartan, eprosartan and candesartan with cytochrome P450 (CYP) enzymes in human liver microsomes.</t>
  </si>
  <si>
    <t>In incubations with human liver microsomes in vitro, the inhibitory potency of angiotensin-II receptor antagonists (sartans) on CYP-specific model activities were compared by measuring the IC50 and, with respect to more potent inhibition, Ki values.</t>
  </si>
  <si>
    <t>None of the five sartans inhibited CYP2A6-, CYP2D6- or CYP2E1-associated activities (coumarin 7-hydroxylation, dextromethorphan O-demethylation and chlorzoxazone 6-hydroxylation, respectively) to any significant extent.</t>
  </si>
  <si>
    <t>Losartan and irbesartan inhibited the CYP2C9-associated tolbutamide methylhydroxylation more potently (Ki values 4.1 microM and 24.5 microM), than valsartan, candesartan or eprosartan (Ki values 135 microM, 155 microM and &amp;gt; 1000 microM, respectively).</t>
  </si>
  <si>
    <t>Losartan and irbesartan inhibited CYP1A2- and CYP3A4-associated activities (ethoxyresorufin O-deethylation and testosterone 6beta-hydroxylation) with relatively weak affinities (IC50 values between 200 microM and 500 microM).</t>
  </si>
  <si>
    <t>CYP2C1OFF S-mephenytoin 4'-hydroxylation activity was inhibited by losartan (IC50 value 138 microM) and much less or not at all by the other sartans tested.</t>
  </si>
  <si>
    <t>All sartans except eprosartan have at least some affinity for CYP2C9,</t>
  </si>
  <si>
    <t xml:space="preserve"> but only losartan has an affinity for CYP2C19.</t>
  </si>
  <si>
    <t>Losartan and irbesartan have modest affinity for CYP1A2 and CYP3A4.</t>
  </si>
  <si>
    <t>This would suggest that the theoretical potential for drug interactions is likely to be quite low, with the possible exceptions of losartan and irbesartan for CYP2C9.</t>
  </si>
  <si>
    <t>Based on these findings, further studies on the interaction potential of losartan and irbesartan are warranted.</t>
  </si>
  <si>
    <t>Title = Terfenadine-antidepressant interactions: an in vitro inhibition study using human liver microsomes.</t>
  </si>
  <si>
    <t>Abstract = Inhibition of the metabolism of terfenadine has been associated with torsades de pointes ventricular arrhythmias.</t>
  </si>
  <si>
    <t>The aim of this study was to assess in vitro the potency of the antidepressants nefazodone, sertraline and fluoxetine in inhibiting terfenadine biotransformation.</t>
  </si>
  <si>
    <t>Human liver microsomes were incubated with terfenadine and the antidepressants at various concentrations.</t>
  </si>
  <si>
    <t xml:space="preserve">Formation of the two major metabolites of terfenadine was determined by h.p.l.c. </t>
  </si>
  <si>
    <t>The apparent Km for microsomes from four human livers was 11+/-5 and 18+/-3 microM (mean +/-s.e.mean) for the N-dealkylation and C-hydroxylation pathways, respectively.</t>
  </si>
  <si>
    <t>Nefazodone, sertraline and fluoxetine inhibited terfenadine N-dealkylation with K(i) values of 10+/-4, 10+/-3 and 68+/-15 microM respectively.</t>
  </si>
  <si>
    <t>Inhibition of the C-hydroxylation pathway yielded noncompetitive K(i) values of 41+/-4, 67+/-13 and 310+/-40 microM respectively.</t>
  </si>
  <si>
    <t>Nefazodone and sertraline were moderately weak in vitro inhibitors of terfenadine metabolism while fluoxetine was a very weak inhibitor.</t>
  </si>
  <si>
    <t>Clinically significant interaction of terfenadine is more likely with nefazodone than sertraline or fluoxetine</t>
  </si>
  <si>
    <t xml:space="preserve"> since therapeutic plasma levels of nefazodone are comparatively higher.</t>
  </si>
  <si>
    <t>Title = CYP2C8/9 mediate dapsone N-hydroxylation at clinical concentrations of dapsone.</t>
  </si>
  <si>
    <t xml:space="preserve">Abstract = Using selective cytochrome P450 (CYP) inhibitors and clinical concentrations (4 microM) of dapsone (DDS), we found a major contribution of CYP2C9 </t>
  </si>
  <si>
    <t>and little or no contribution (&amp;lt; or = 10%) of CYP3A4 and CYP2E1 to dapsone N-hydroxylation (DDS-NHY) in human liver microsomes.</t>
  </si>
  <si>
    <t>Sulfaphenazole (2.16 microM) and tolbutamide (500 microM), selective inhibitors of CYP2C9 (or 2C8/9), inhibited DDS-NHY by 48 +/- 14 and 41 +/- 15%, respectively.</t>
  </si>
  <si>
    <t>The apparent Michaelis-Menten Km values for DDS-NHY by cloned CYP2C8, CYP2C9, CYP2C18, and CYP2C19 were 75 microM, 31 microM, 25 microM, and greater than 1 mM, respectively.</t>
  </si>
  <si>
    <t>CYP3A4 and CYP2E1 were incapable of DDS-NHY at 4 microM DDS.</t>
  </si>
  <si>
    <t>S-mephenytoin (360 microM) activated DDS-NHY by human liver microsomes and by CYP2C8 by 43 +/- 36 and 193 +/- 16%, respectively.</t>
  </si>
  <si>
    <t>This activation was cytochrome b5-dependent.</t>
  </si>
  <si>
    <t>In contrast, S-mephenytoin inhibited DDS-NHY by CYP2C9, CYP2C18, and CYP2C19 by 27 +/- 2, 49 +/- 1, and 32 +/- 4%, respectively.</t>
  </si>
  <si>
    <t>Because CYP2C18 and CYP19 are expressed at low concentrations in the human liver,</t>
  </si>
  <si>
    <t xml:space="preserve"> these observations indicate that at clinical DDS concentrations, CYP2C9 is a major and CYP2C8 is a likely minor contributor to DDS-NHY in human liver microsomes.</t>
  </si>
  <si>
    <t>Title = Identification of enzymes responsible for rifalazil metabolism in human liver microsomes.</t>
  </si>
  <si>
    <t>Abstract = 1.The major metabolites of rifalazil in human are 25-deacetyl-rifalazil and 32-hydroxy-rifalazil.</t>
  </si>
  <si>
    <t>Biotransformation to these metabolites in pooled human liver microsomes, cytosol and supernatant 9000g (S9) fractions was studied, and the enzymes responsible for rifalazil metabolism were identified using inhibitors of esterases and cytochromes P450 (CYP).</t>
  </si>
  <si>
    <t>2. The 25-deacetylation and 32-hydroxylation of rifalazil occurred in incubations with microsomes or S9 but not with cytosol, indicating that both the enzymes responsible for rifalazil metabolism were microsomal.</t>
  </si>
  <si>
    <t>Km and Vmax of the rifalazil-25-deacetylation in microsomes were 6.5 microM and 11.9 pmol/min/mg with NADPH, and 2.6 microM and 6.0 pmol/min/mg without NADPH</t>
  </si>
  <si>
    <t>, indicating that, although rifalazil-25-deacetylation did not require NADPH, NADPH activated it.</t>
  </si>
  <si>
    <t>Rifalazil-32-hydroxylation was NADPH dependent, and its Km and Vmax were 3.3 microM and 11.0 pmol/min/mg respectively.</t>
  </si>
  <si>
    <t>3. Rifalazil-25-deacetylation in microsomes was completely inhibited by diisopropyl fluorophosphate, diethyl p-nitrophenyl phosphate and eserine,</t>
  </si>
  <si>
    <t xml:space="preserve"> but not by p-chloromercuribenzoate or 5,5'-dithio-bis(2-nitrobenzoic acid), indicating that the enzyme responsible for the rifalazil-25-deacetylation is a B-esterase.</t>
  </si>
  <si>
    <t xml:space="preserve">4. Rifalazil-32-hydroxylation in microsomes was completely inhibited by CYP3A4-specific inhibitors (fluconazole, ketoconazole, miconazole, troleandomycin) </t>
  </si>
  <si>
    <t>and drugs metabolized by CYP3A4 such as cyclosporin A and clarithromycin, indicating that the enzyme responsible for the rifalazil-32-hydroxylation is CYP3A4.</t>
  </si>
  <si>
    <t>Title = Cytochrome P450 3A4-mediated interaction of diclofenac and quinidine.</t>
  </si>
  <si>
    <t>Abstract = The metabolism of diclofenac to its 5-hydroxylated derivative in humans is catalyzed by cytochrome P450 (CYP)3A4.</t>
  </si>
  <si>
    <t>We report herein that in vitro this biotransformation pathway is stimulated by quinidine.</t>
  </si>
  <si>
    <t>When diclofenac was incubated with human liver microsomes in the presence of quinidine, the formation of 5-hydroxydiclofenac increased approximately 6-fold relative to controls.</t>
  </si>
  <si>
    <t>Similar phenomena were observed with diastereoisomers of quinidine, including quinine and the threo epimers, which produced an enhancement in the formation of 5-hydroxydiclofenac in the order of 6- to 9-fold.</t>
  </si>
  <si>
    <t>This stimulation of diclofenac metabolism was diminished when human liver microsomes were pretreated with a monoclonal inhibitory antibody against CYP3A4.</t>
  </si>
  <si>
    <t xml:space="preserve">In contrast, neither cytochrome b(5) nor CYP oxidoreductase appeared to mediate the stimulation of diclofenac metabolism by quinidine, </t>
  </si>
  <si>
    <t>suggesting that the effect of quinidine is mediated through CYP3A4 protein.</t>
  </si>
  <si>
    <t>Further kinetic analyses indicated that V(max) values for the conversion of diclofenac to its 5-hydroxy derivative increased 4.5-fold from 13.2 to 57.6 nmol/min/nmol of CYP with little change in K(m) (71-56 microM) over a quinidine concentration range of 0 to 30 microM.</t>
  </si>
  <si>
    <t>Conversely, the metabolism of quinidine was not affected by the presence of diclofenac</t>
  </si>
  <si>
    <t>; the K(m) value estimated for the formation of 3-hydroxyquinidine was approximately 1.5 microM, similar to the quinidine concentration required to produce 50% of the maximum stimulatory effect on diclofenac metabolism.</t>
  </si>
  <si>
    <t>It appears that the enhancement of diclofenac metabolism does not interfere with quinidine's access to the ferriheme-oxygen complex,</t>
  </si>
  <si>
    <t xml:space="preserve"> implicating the presence of both compounds in the active site of CYP3A4 at the same time.</t>
  </si>
  <si>
    <t>Finally, a approximately 4-fold increase in 5-hydroxydiclofenac formation was observed in human hepatocyte suspensions containing diclofenac and quinidine, demonstrating that this type of drug-drug interaction occurs in intact cells.</t>
  </si>
  <si>
    <t>Title = CYP2B6 mediates the in vitro hydroxylation of bupropion: potential drug interactions with other antidepressants.</t>
  </si>
  <si>
    <t>Abstract = The in vitro biotransformation of bupropion to hydroxybupropion was studied in human liver microsomes and microsomes containing heterologously expressed human cytochromes P450 (CYP).</t>
  </si>
  <si>
    <t>The mean (+/-S.E.) K(m) in four human liver microsomes was 89 (+/-14) microM.</t>
  </si>
  <si>
    <t>In microsomes containing cDNA-expressed CYPs, hydroxybupropion formation was mediated only by CYP2B6 at 50 microM bupropion (K(m) 85 microM).</t>
  </si>
  <si>
    <t>A CYP2B6 inhibitory antibody produced more than 95% inhibition of bupropion hydroxylation in four human livers.</t>
  </si>
  <si>
    <t>Bupropion hydroxylation activity at 250 microM was highly correlated with S-mephenytoin N-demethylation activity (yielding nirvanol), another CYP2B6-mediated reaction, in a panel of 32 human livers (r = 0.94).</t>
  </si>
  <si>
    <t>The CYP2B6 content of 12 human livers highly correlated with bupropion hydroxylation activity (r = 0.96).</t>
  </si>
  <si>
    <t>Thus bupropion hydroxylation is mediated almost exclusively by CYP2B6 and can serve as an index reaction reflecting activity of this isoform.</t>
  </si>
  <si>
    <t>IC(50) values for inhibition of a CYP2D6 index reaction (dextromethorphan O-demethylation) by bupropion and hydroxybupropion were 58 and 74 microM, respectively.</t>
  </si>
  <si>
    <t>This suggests a low inhibitory potency versus CYP2D6, the clinical importance of which is not established.</t>
  </si>
  <si>
    <t>Since bupropion is frequently coadministered with other antidepressants, IC(50) values (microM) for inhibition of bupropion hydroxylation were determined as follows: paroxetine (1.6), fluvoxamine (6.1), sertraline (3.2), desmethylsertraline (19.9), fluoxetine (59.5), norfluoxetine (4.2), and nefazodone (25.4).</t>
  </si>
  <si>
    <t>Bupropion hydroxylation was only weakly inhibited by venlafaxine, O-desmethylvenlafaxine, citalopram, and desmethylcitalopram.</t>
  </si>
  <si>
    <t>The inhibition of bupropion hydroxylation in vitro by a number of newer antidepressants suggests the potential for clinical drug interactions.</t>
  </si>
  <si>
    <t>Title = Cytochrome P-450 enzymes and FMO3 contribute to the disposition of the antipsychotic drug perazine in vitro.</t>
  </si>
  <si>
    <t>Abstract = Perazine (PER) is a phenothiazine antipsychotic drug frequently used in Germany that undergoes extensive metabolism.</t>
  </si>
  <si>
    <t>To anticipate metabolic drug interactions and to explore the relevance of polymorphisms of metabolic enzymes, perazine-N-demethylation and perazine-N-oxidation were investigated in vitro using human liver microsomes and cDNA expressed enzymes.</t>
  </si>
  <si>
    <t>CYP3A4 and CYP2C9 were identified as the major enzymes mediating PER-N-demethylation.</t>
  </si>
  <si>
    <t>At 10 microM PER, a concentration consistent with anticipated in vivo liver concentrations, CYP3A4 and CYP2C9 contributed 50% and 35%, respectively, to PER-N-demethylation.</t>
  </si>
  <si>
    <t>and CYP3A4 became more important.</t>
  </si>
  <si>
    <t>With increasing PER concentrations`</t>
  </si>
  <si>
    <t xml:space="preserve">, contribution of CYP2C9 decreased </t>
  </si>
  <si>
    <t>In human liver microsomes, PER-N-demethylation was inhibited by ketoconazole (&amp;gt;40%) and sulfaphenazole (16%).</t>
  </si>
  <si>
    <t>Allelic variants of recombinant CYP2C9 showed differences in PER-N-demethylase activity.</t>
  </si>
  <si>
    <t>The wild type allele CYP2C9*1 was the most active variant.</t>
  </si>
  <si>
    <t>Maximal activities of CYP2C9*2 and CYP2C9*3 were 88% and 18%, respectively, compared to the wild type activity.</t>
  </si>
  <si>
    <t>Perazine-N-oxidation was mainly mediated by FMO3.</t>
  </si>
  <si>
    <t>In the absence of NADPH, heat treatment of microsomes abolished PER-N-oxidase activity.</t>
  </si>
  <si>
    <t>Methimazole inhibited PER-N-oxidation,</t>
  </si>
  <si>
    <t xml:space="preserve"> while CYP specific inhibitors had no inhibitory effect.</t>
  </si>
  <si>
    <t>Perazine is a potent inhibitor of dextromethorphan-O-demethylase, S-mephenytoin-hydroxylase, alprazolam-4-hydroxylase, phenacetin-O-deethylase and tolbutamide-hydroxylase activity in human liver microsomes.</t>
  </si>
  <si>
    <t>Alterations in the activity of CYP3A4, CYP2C9 and FMO3 through genetic polymorphisms, enzyme induction or inhibition bear the potential to cause clinically significant changes in perazine clearance.</t>
  </si>
  <si>
    <t>PER may alter the clearance of coadministered compounds metabolized by CYP2D6, CYP2C19, CYP2C9, CYP3A4 and CYP1A2.</t>
  </si>
  <si>
    <t>Title = Role of cytochrome P450 in estradiol metabolism in vitro.</t>
  </si>
  <si>
    <t>Abstract = Catechol estrogens and 16alpha-hydroxy estrogen are important metabolites that cause carcinogenesis.</t>
  </si>
  <si>
    <t>This study was aimed to study the role of cytochrome P450 in estradiol metabolism.</t>
  </si>
  <si>
    <t>The estradiol metabolites were determined with HPLC-ECD.</t>
  </si>
  <si>
    <t>Correlation of estradiol metabolites production between cytochrome P450 activity, the inhibitory effect of specific inhibitors and enzyme catalyzing kinetics were studied in cDNA-expressed P450 or human liver microsomes.</t>
  </si>
  <si>
    <t>CYP1A2, CYP3A4, and CYP2C9 catalyze the estradiol 2-hydroxylation.</t>
  </si>
  <si>
    <t>CYP2C9, CYP2C19, and CYP2C8 have high activity in catalyzing 17beta-hydroxy dehydrogenation in cDNA expressed P450, but CYP1A2 is the most important enzyme in catalyzing estradiol 2-hydroxylation.</t>
  </si>
  <si>
    <t>Using furafyllin and troleandomycin to inhibit CYP1A2 and CYP3A4 in liver microsomes, it was found that the 2-hydroxylation had been inhibited about the same amount.</t>
  </si>
  <si>
    <t>This result suggests that in human liver microsomes CYP1A2 and CYP3A4 play an important role in 2-hydroxy estradiol formation.</t>
  </si>
  <si>
    <t>At low substrate concentration, 17beta -hydroxy dehydrogenation dominated the estradiol metabolism, but at high substrate concentration, 2-hydroxylation exceeded 17beta-hydroxy dehydrogenation to become the important mechanism.</t>
  </si>
  <si>
    <t>CYP1A2 and CYP3A4 are two important enzymes catalyzing the main estradiol 2-hydroxylation metabolism pathway at high substrate concentrations.</t>
  </si>
  <si>
    <t xml:space="preserve">17beta-hydroxy dehydrogenation is the main metabolism pathway at low concentrations, </t>
  </si>
  <si>
    <t>and CYP2C9, CYP2C19, and CYP2C8 may have high catalyzing activity.</t>
  </si>
  <si>
    <t>Title = Role of cytochrome P450 isoenzymes in metabolism of O(6)-benzylguanine: implications for dacarbazine activation.</t>
  </si>
  <si>
    <t xml:space="preserve">Abstract = O(6)-Benzylguanine (BG) effectively inactivates the DNA repair protein O(6)-alkylguanine-DNA alkyltransferase </t>
  </si>
  <si>
    <t>and enhances the effectiveness of alkylating agents, such as 1,3-bis(2-chloroethyl)-1-nitrosourea and temozolomide, in vitro and in vivo.</t>
  </si>
  <si>
    <t>BG is presently in clinical trials with 1,3-bis(2-chloroethyl)-1-nitrosourea and temozolomide.</t>
  </si>
  <si>
    <t>Preclinical data demonstrate that BG enhances the sensitivity of cells to 5-[3-methyl-triazen-1-yl]-imidazole-4-carboxamide, the active intermediate of dacarbazine (DTIC), making the combination BG plus DTIC attractive for additional clinical development.</t>
  </si>
  <si>
    <t>DTIC requires metabolism by cytochrome P450 (CYP450) isoforms, 1A1, 1A2, and 2E1 to form two reactive N-demethylated metabolites, 5-[3-hydroxy-methyl-3-methyl-triazen-1-yl]-imidazole-4-carboxamide and 5-[3-methyl-triazen-1-yl]-imidazole-4-carboxamide, ultimately forming a methylating species responsible for its cytotoxicity.</t>
  </si>
  <si>
    <t>The objective of this study was to examine the role of CYP450 1A1 and 1A2 in the metabolism of BG and identify possible drug-drug interactions with DTIC.</t>
  </si>
  <si>
    <t>Our data show that CYP450 isoforms 1A1 and 1A2 are primarily responsible for both BG oxidation to O(6)-benzyl-8-oxoguanine (8-oxoBG) and additional debenzylation to 8-oxoguanine.</t>
  </si>
  <si>
    <t>The catalytic efficiency of BG oxidation is 16 times lower for CYP1A1 than CYP1A2</t>
  </si>
  <si>
    <t>; however, the catalytic efficiency of 8-oxoBG debenzylation is 11 times greater for CYP1A1 than CYP1A2.</t>
  </si>
  <si>
    <t>Furthermore, BG inhibits CYP1A1 and 1A2 catalyzed conversion of DTIC to active methylating species.</t>
  </si>
  <si>
    <t>8-OxoBG also inhibited conversion of DTIC to active methylating species but to a much lesser extent.</t>
  </si>
  <si>
    <t>The concentrations of BG required to inhibit 50% of DTIC N-demethylation were 2.8, 0.13, and 3.8 microM in human liver microsomes, baculovirus overexpressed CYP1A1, and CYP1A2, respectively.</t>
  </si>
  <si>
    <t>Our results suggest that treating patients with BG as a means to enhance the effectiveness of DTIC is unlikely to result in a therapeutic benefit as a result of inhibition of the enzymes responsible for conversion of DTIC to its active methylating species.</t>
  </si>
  <si>
    <t>Title = Amodiaquine clearance and its metabolism to N-desethylamodiaquine is mediated by CYP2C8: a new high affinity and turnover enzyme-specific probe substrate.</t>
  </si>
  <si>
    <t>Abstract = Amodiaquine (AQ) metabolism to N-desethylamodiaquine (DEAQ) is the principal route of disposition in humans.</t>
  </si>
  <si>
    <t>Using human liver microsomes and two sets of recombinant human cytochrome P450 isoforms (from lymphoblastoids and yeast) we performed studies to identify the CYP isoform(s) involved in the metabolism of AQ.</t>
  </si>
  <si>
    <t>CYP2C8 was the main hepatic isoform that cleared AQ and catalyzed the formation of DEAQ.</t>
  </si>
  <si>
    <t>The extrahepatic P450s, 1A1 and 1B1, also cleared AQ and catalyzed the formation of an unknown metabolite M2.</t>
  </si>
  <si>
    <t>The K(m) and V(max) values for AQ N-desethylation were 1.2 microM and 2.6 pmol/min/pmol of CYP2C8 for recombinant CYP2C8, and 2.4 microM and 1462 pmol/min/mg of protein for human liver microsomes (HLMs), respectively.</t>
  </si>
  <si>
    <t>Relative contribution of CYP2C8 in the formation of DEAQ was estimated at 100% using the relative activity factor method.</t>
  </si>
  <si>
    <t>Correlation analyses between AQ metabolism and the activities of eight hepatic P450s were made on 10 different HLM samples.</t>
  </si>
  <si>
    <t>Both the formation of DEAQ and the clearance of AQ showed excellent correlations (r(2) = 0.98 and 0.95) with 6alpha-hydroxylation of paclitaxel, a marker substrate for CYP2C8.</t>
  </si>
  <si>
    <t>The inhibition of DEAQ formation by quercetin was competitive with K(i) values of 1.96 for CYP2C8 and 1.56 microM for HLMs.</t>
  </si>
  <si>
    <t>Docking of AQ into the active site homology models of the CYP2C isoforms showed favorable interactions with CYP2C8, which supported the likelihood of an N-desethylation reaction.</t>
  </si>
  <si>
    <t>These data show that CYP2C8 is the main hepatic isoform responsible for the metabolism of AQ.</t>
  </si>
  <si>
    <t>The specificity, high affinity, and high turnover make AQ desethylation an excellent marker reaction for CYP2C8 activity.</t>
  </si>
  <si>
    <t>Title = Inhibition of cytochromes P450 by antifungal imidazole derivatives.</t>
  </si>
  <si>
    <t>Abstract = The interactions of a panel of antifungal agents with cytochromes P450 (P450s), as a means of predicting potential drug-drug interactions, have not yet been investigated.</t>
  </si>
  <si>
    <t>The objective of this study was to evaluate the specificity and selectivity of five antifungal agents using selective probe reactions for each of the eight major P450s.</t>
  </si>
  <si>
    <t>The index reactions used were phenacetin O-deethylation (for CYP1A2), coumarin 7-hydroxylation (CYP2A6), diclofenac 4'-hydroxylation (CYP2C9), omeprazole 5-hydroxylation (CYP2C19), dextromethorphan O-demethylation (CYP2D6), 7-ethoxy-4-trifluoromethylcoumarin deethylation (CYP2B6), chlorzoxazone 6-hydroxylation (CYP2E1), and omeprazole sulfonation (CYP3A4).</t>
  </si>
  <si>
    <t>Five antifungal agents that include an imidazole moiety (clotrimazole, miconazole, sulconazole, tioconazole, and ketoconazole) were examined in cDNA-expressing microsomes from human lymphoblast cells or human liver microsomes.</t>
  </si>
  <si>
    <t>All inhibitors studied demonstrated nonselective inhibition of P450s.</t>
  </si>
  <si>
    <t>Ketoconazole seemed to be the most selective for CYP3A4, although it also inhibited CYP2C9.</t>
  </si>
  <si>
    <t>High-affinity inhibition was seen for CYP1A2 (sulconazole and tioconazole K(i), 0.4 microM), CYP2B6 (miconazole K(i), 0.05 microM; sulconazole K(i), 0.04 microM), CYP2C19 (miconazole K(i), 0.05 microM; sulconazole K(i), 0.008 microM; tioconazole K(i), 0.04 microM), CYP2C9 (sulconazole K(i), 0.01 microM), CYP2D6 (miconazole K(i), 0.70 microM; sulconazole K(i), 0.40 microM), CYP2E1 (tioconazole K(i), 0.4 microM), and CYP3A4 (clotrimazole K(i), 0.02 microM; miconazole K(i), 0.03 microM; tioconazole K(i), 0.02 microM).</t>
  </si>
  <si>
    <t>Therefore, this class of compounds is likely to result in significant drug-drug interactions in vivo.</t>
  </si>
  <si>
    <t>Title = CYP2C9*3 influences the metabolism and the drug-interaction of candesartan in vitro.</t>
  </si>
  <si>
    <t>Abstract = Candesartan cilexetil is an angiotensin II receptor antagonist, and candesartan, its active metabolite, is metabolized by CYP2C9.</t>
  </si>
  <si>
    <t>However, the effect of CYP2C9*3 on candesartan metabolism is not established.</t>
  </si>
  <si>
    <t>We characterized the kinetics of candesartan by CYP2C9*1/*1 and CYP2C9*1/*3 in human liver microsomes.</t>
  </si>
  <si>
    <t>The difference between the two was not significant.</t>
  </si>
  <si>
    <t>Subsequently, CYP2C9*1 and CYP2C9*3 (Leu359) were expressed in yeast, and the kinetics of candesartan were determined.</t>
  </si>
  <si>
    <t xml:space="preserve">The wild-type showed the lower Km (345 vs 439 microM; 3/4) </t>
  </si>
  <si>
    <t>and higher Vmax/Km (1/3) than the Leu359 variant.</t>
  </si>
  <si>
    <t>Also, we investigated potential interaction between candesartan and warfarin with both the wild-type and the Leu359 variant.</t>
  </si>
  <si>
    <t>Candesartan had no effect on S-warfarin 7-hydroxylation.</t>
  </si>
  <si>
    <t>In contrast, S-warfarin inhibited candesartan metabolism by the wild-type (K = 17microM) greater than by the Leu359 variant (Ki = 36 microM).</t>
  </si>
  <si>
    <t>These findings suggest that CYP2C9*3 may change not only the metabolic activity but also the inhibitory susceptibility compared with CYP2C9*1.</t>
  </si>
  <si>
    <t>Title = Human cytochrome P450s involved in the metabolism of 9-cis- and 13-cis-retinoic acids.</t>
  </si>
  <si>
    <t>Abstract = The purpose of this work was to identify the principal human cytochrome P450s (CYPs) involved in the metabolism of the retinoic acid (RA) isomers, 9-cis- and 13-cis-RA, by using a combination of techniques including human liver microsomes (correlation of activity and inhibition), and lymphoblast microsomes expressing a single CYP.</t>
  </si>
  <si>
    <t>Concerning the 9-cis-RA, 4-OH- and 4-oxo-9-cis-RA were formed with human liver microsomes, and their formation correlated with activities linked to CYPs 3A4/5, 2B6, 2C8, 2A6, and 2C9.</t>
  </si>
  <si>
    <t>The use of lymphoblast microsomes expressing a single human CYP identified CYPs 2C9&amp;gt;2C8&amp;gt;3A7 as the most active in the formation of 4-OH-9-cis-RA.</t>
  </si>
  <si>
    <t>With regard to 13-cis-RA, specific P450 activities linked to CYPs 2B6, 2C8, 3A4/5, and 2A6 were correlated with the formation of 4-OH- and 4-oxo-13-cis-RA.</t>
  </si>
  <si>
    <t>Microsomes expressing a single CYP identified CYPs 3A7, 2C8, 4A11, 1B1, 2B6, 2C9, 2C19, 3A4 (decreasing activity) in the formation of 4-OH-13-cis-RA.</t>
  </si>
  <si>
    <t>The use of CYP-specific inhibitors in human liver microsomes disclosed that the formation of the 4-OH-9-cis-RA was best inhibited by sulfaphenazole (72%) and quercetin (66%), whereas ketoconazole and troleandomycin inhibited its formation by 55 and 38%, respectively; the formation of 4-OH-13-cis-RA was best inhibited by troleandomycin (54%) and ketoconazole (46%), whereas quercetin was a weak inhibitor (14%).</t>
  </si>
  <si>
    <t>In conclusion, adult human CYPs 2C9, 2C8, 3A4 have been identified as active in the 9-cis-RA metabolism, whereas CYPs 3A4 and 2C8 were active in 13-cis-RA metabolism.</t>
  </si>
  <si>
    <t>The fetal form CYP3A7 was also identified as very active in either 9-cis- or 13-cis-RA metabolism.</t>
  </si>
  <si>
    <t>The role of these human CYPs in the biological response or resistance to RA isomers remains to be determined.</t>
  </si>
  <si>
    <t>Title = Effects of flavonoids isolated from Scutellariae radix on cytochrome P-450 activities in human liver microsomes.</t>
  </si>
  <si>
    <t>Abstract = A series of flavonoids isolated from Scutellariae radix were evaluated for their effects on cytochrome P-450 (CYP) activities in human liver microsomes.</t>
  </si>
  <si>
    <t>All flavonoids did not substantially inhibit pentoxyresorufin O-deethylation (CYP2B 1), mephenytoin 4-hydroxylation (CYP2C19), dextromethorphan O-demethylation (CYP2D6), and chlorzoxazone 6-hydroxylation (CYP2E1) activities (IC50: &amp;gt;50 microM).</t>
  </si>
  <si>
    <t>Baicalein and 2',5,6',7-tetrahydroxyflavone inhibited hepatic testosterone 6beta-hydroxylation (CYP3A4) activity with a IC50 of 17.4 and 7.8 microM, respectively.</t>
  </si>
  <si>
    <t>Oroxylin A inhibited diclofenac 4-hydroxylation (CYP2C9) activity with a IC50 of 6.7 microM.</t>
  </si>
  <si>
    <t>In contrast, all flavonoids tested inhibited hepatic caffeine N'-demethylation (CYP1A2) with IC50 values ranging from 0.7 to 51.3 microM.</t>
  </si>
  <si>
    <t>Kinetic analysis revealed that the mechanism of inhibition varied according to the flavonoids.</t>
  </si>
  <si>
    <t>These results suggest that flavonoids tested are inhibitors of hepatic CYP1A2 and that the extracts of Scutellariae radix, widely used as a hepatoprotective agent, may protect the liver through the prevention of CYPIA2-induced metabolic activation of protoxicants.</t>
  </si>
  <si>
    <t>Title = Inhibitory effects of H1-antihistamines on CYP2D6- and CYP2C9-mediated drug metabolic reactions in human liver microsomes.</t>
  </si>
  <si>
    <t>Abstract = To screen the inhibitory effects of H1-antihistamines on hepatic bufuralol 1'-hydroxylation and on tolbutamide 4-methylhydroxylation in human liver microsomes.</t>
  </si>
  <si>
    <t>Bufuralol 1'-hydroxylation and tolbutamide 4-methylhydroxylation were used as index reactions for CYP2D6 and CYP2C9, respectively.</t>
  </si>
  <si>
    <t>The metabolites of both reactions were measured using high-performance liquid chromatography and were used as indicators of whether CYP2D6 or CYP2C9 activities were inhibited or unaffected by the agents.</t>
  </si>
  <si>
    <t>All five H1-antihistamines studied showed a concentration-dependent inhibition of CYP2D6-mediated bufuralol 1'-hydroxylation with 50% inhibitory concentration (IC50) values of 32-109 microM.</t>
  </si>
  <si>
    <t>Cyclizine and promethazine showed inhibitory effects on tolbutamide 4-methylhydroxylation with IC20 values of 85 microM and 88 microM, respectively.</t>
  </si>
  <si>
    <t>Tripelennamine, chlorpheniramine, and diphenhydramine showed no inhibitory effects on CYP2C9.</t>
  </si>
  <si>
    <t>All five H1-antihistamines studied inhibited CYP2D6 markedly, but only cyclizine and promethazine inhibited CYP2C9 at concentrations above that usually seen in plasma.</t>
  </si>
  <si>
    <t>Promethazine and chlorpheniramine inhibited CYP2D6 at concentrations that are very close to their therapeutic plasma concentrations.</t>
  </si>
  <si>
    <t>Further studies in humans, especially in poor metabolizers of CYP2D6, will be required to confirm these findings.</t>
  </si>
  <si>
    <t>Title = Induction of cytochrome P450 3A4 in primary human hepatocytes and activation of the human pregnane X receptor by tamoxifen and 4-hydroxytamoxifen.</t>
  </si>
  <si>
    <t>Abstract = Tamoxifen is a widely utilized antiestrogen in the treatment and chemoprevention of breast cancer.</t>
  </si>
  <si>
    <t>Clinical studies document that tamoxifen administration markedly enhances the systemic elimination of other drugs.</t>
  </si>
  <si>
    <t>Additionally, tamoxifen enhances its own clearance following repeated dosing.</t>
  </si>
  <si>
    <t>The mechanisms that underlie these clinically important events remain unresolved.</t>
  </si>
  <si>
    <t>Here, we report that tamoxifen and its metabolite 4-hydroxytamoxifen markedly induce cytochrome P450 3A4, a drug-metabolizing enzyme of central importance, in primary cultures of human hepatocytes.</t>
  </si>
  <si>
    <t>Tamoxifen and 4-hydroxytamoxifen (1-10 microM) significantly increased the CYP3A4 expression and activity (measured as the rate of testosterone 6beta-hydroxylation).</t>
  </si>
  <si>
    <t>Maximal induction was achieved at the 5 microM level.</t>
  </si>
  <si>
    <t>At this level, tamoxifen and 4-hydroxytamoxifen caused a 1.5- to 3.3-fold (mean, 2.1-fold) and 3.4- to 17-fold (mean, 7.5-fold) increase in the CYP3A4 activity, respectively.</t>
  </si>
  <si>
    <t>In comparison, rifampicin treatment resulted in a 6- to 16-fold (mean, 10.5-fold) increase.</t>
  </si>
  <si>
    <t>We also observed corresponding increase in the CYP3A4 immunoreactive protein and mRNA levels.</t>
  </si>
  <si>
    <t>Furthermore, tamoxifen and 4-hydroxytamoxifen efficaciously activated the human pregnane X receptor (hPXR; also known as the steroid xenobiotic receptor), a key regulator of CYP3A4 expression.</t>
  </si>
  <si>
    <t>The efficacy of tamoxifen and 4-hydroxytamoxifen relative to rifampicin for hPXR activation was approximately 30 and 60%, respectively.</t>
  </si>
  <si>
    <t>Our results indicate that the mechanism of tamoxifen-mediated alteration in drug clearance pathways in humans may involve CYP3A4 induction by the parent drug and/or its metabolite.</t>
  </si>
  <si>
    <t>Furthermore, the CYP3A4 induction may be a result of hPXR activation.</t>
  </si>
  <si>
    <t>These findings have important implications for optimizing the use of tamoxifen and in the development of newer antiestrogens.</t>
  </si>
  <si>
    <t>Title = Inhibition by atovaquone of CYP2C9-mediated sulphamethoxazole hydroxylamine formation.</t>
  </si>
  <si>
    <t>Abstract = To determine whether the antiprotozoal drug atovaquone inhibits the cytochrome P(450) (CYP)2C9-mediated metabolism of sulphamethoxazole (SMX) to its potentially harmful hydroxylamine metabolite (SMX-HA) in vitro.</t>
  </si>
  <si>
    <t>Generation of SMX-HA from SMX was measured directly using high-performance liquid chromatography in human liver microsomes or expressed CYP2C9*1, with or without preincubation with reduced nicotinamide adenine dinucleotide phosphate, and the inhibition constant (K(i)) for atovaquone was determined.</t>
  </si>
  <si>
    <t>To determine the effect of protein binding in vitro, in some experiments, atovaquone was pre-incubated with serum proteins, followed by filtration.</t>
  </si>
  <si>
    <t>The K(i) for inhibition of SMX-HA formation by atovaquone was 15 microM, which is within clinically attainable total plasma atovaquone concentrations of 45-55 microM.</t>
  </si>
  <si>
    <t>Atovaquone (45 microM) inhibited SMX-HA formation by 39% in human liver microsomes.</t>
  </si>
  <si>
    <t>However, following preincubation of atovaquone with serum proteins, no inhibitory effect by atovaquone was observed, consistent with previous reports of high plasma protein binding for atovaquone.</t>
  </si>
  <si>
    <t xml:space="preserve">Compared with human liver microsomes, CYP2C9*1 showed an eightfold greater specific activity for SMX-HA generation; </t>
  </si>
  <si>
    <t>as for liver microsomes, CYP2C9*1 activity was inhibited by atovaquone.</t>
  </si>
  <si>
    <t>Atovaquone is a relatively weak inhibitor of CYP2C9-mediated SMX-HA formation in vitro.</t>
  </si>
  <si>
    <t>However, the effect is not observed in the presence of serum proteins.</t>
  </si>
  <si>
    <t>It is therefore unlikely that atovaquone would significantly inhibit SMX-HA formation in vivo.</t>
  </si>
  <si>
    <t>Title = Trimethoprim and sulfamethoxazole are selective inhibitors of CYP2C8 and CYP2C9, respectively.</t>
  </si>
  <si>
    <t>Abstract = To evaluate the inhibitory effects of trimethoprim and sulfamethoxazole on cytochrome P450 (P450) isoforms, selective marker reactions for CYP1A2, CYP2A6, CYP2C8, CYP2C9, CYP2C19, CYP2D6, CYP2E1, and CYP3A4 were examined in human liver microsomes and recombinant CYP2C8 and CYP2C9.</t>
  </si>
  <si>
    <t>The in vivo drug interactions of trimethoprim and sulfamethoxazole were predicted in vitro using [I]/([I] + K(i)) values.</t>
  </si>
  <si>
    <t>With concentrations ranging from 5 to 100 microM, trimethoprim exhibited a selective inhibitory effect on CYP2C8-mediated paclitaxel 6alpha-hydroxylation in human liver microsomes and recombinant CYP2C8, with apparent IC(50) (K(i)) values of 54 microM (32 microM) and 75 microM, respectively.</t>
  </si>
  <si>
    <t>With concentrations ranging from 50 to 500 microM, sulfamethoxazole was a selective inhibitor of CYP2C9-mediated tolbutamide hydroxylation in human liver microsomes and recombinant CYP2C9, with apparent IC(50) (K(i)) values of 544 microM (271 microM) and 456 microM, respectively.</t>
  </si>
  <si>
    <t>With concentrations higher than 100 microM trimethoprim and 500 microM sulfamethoxazole, both drugs lost their selectivity for the P450 isoforms.</t>
  </si>
  <si>
    <t>Based on estimated total hepatic concentrations (or free plasma concentrations) of the drugs and the scaling model, one would expect in vivo in humans 80% (26%) and 13% (24%) inhibition of the metabolic clearance of CYP2C8 and CYP2C9 substrates by trimethoprim and sulfamethoxazole, respectively.</t>
  </si>
  <si>
    <t>In conclusion, trimethoprim and sulfamethoxazole can be used as selective inhibitors of CYP2C8 and CYP2C9 in in vitro studies.</t>
  </si>
  <si>
    <t>In humans, trimethoprim and sulfamethoxazole may inhibit the activities of CYP2C8 and CYP2C9, respectively.</t>
  </si>
  <si>
    <t>Title = The interactions of a selective protein kinase C beta inhibitor with the human cytochromes P450.</t>
  </si>
  <si>
    <t>Abstract = Studies were performed to determine the cytochromes P450 (P450) responsible for the biotransformation of (S)-13[(dimethylamino)methyl]-10,11,14,15-tetrahydro-4,9:16,21-dimetheno-1H, 13H-dibenzo[e,k]pyrrolo[3,4-h][1,4,13]oxadiazacyclohexadecene-1,3(2H)-dione (LY333531) to its equipotent metabolite, N-desmethyl LY333531, and to examine the ability of these two compounds to inhibit P450-mediated metabolism.</t>
  </si>
  <si>
    <t>Kinetic studies indicated that a single enzyme in human liver microsomes was able to form N-desmethyl LY333531 with an apparent K(M) value of approximately 1 microM.</t>
  </si>
  <si>
    <t>The formation rate of N-desmethyl LY333531 was correlated with markers of nine P450s in a bank of 20 human liver microsomes.</t>
  </si>
  <si>
    <t>The only significant correlation observed was with the form-selective activity for CYP3A.</t>
  </si>
  <si>
    <t>Of the nine cDNA-expressed P450s examined, only CYP3A4 and CYP2D6 formed N-desmethyl LY333531.</t>
  </si>
  <si>
    <t>However, CYP3A4 formed N-desmethyl LY333531 at a rate 57-fold greater than that observed with CYP2D6.</t>
  </si>
  <si>
    <t>In incubations with human liver microsomes, quinidine, an inhibitor of CYP2D6, demonstrated little inhibition of metabolite formation while ketoconazole, an inhibitor of CYP3A, demonstrated almost complete inhibition.</t>
  </si>
  <si>
    <t>Thus, CYP3A is responsible for the formation of N-desmethyl LY333531.</t>
  </si>
  <si>
    <t>LY333531 and N-desmethyl LY333531 were also examined for their ability to inhibit metabolism mediated by CYP2D6, CYP2C9, CYP3A, and CYP1A2.</t>
  </si>
  <si>
    <t>LY333531 and N-desmethyl LY333531 were found to competitively inhibit CYP2D6 with calculated K(i) values of 0.17 and 1.0 microM, respectively.</t>
  </si>
  <si>
    <t>Less potent inhibition by these compounds of metabolism mediated by the other three P450s examined was observed.</t>
  </si>
  <si>
    <t>In conclusion, CYP3A is primarily responsible for forming N-desmethyl LY333531.</t>
  </si>
  <si>
    <t>Therefore, alterations in the activity of this enzyme have the potential to affect LY333531 clearance.</t>
  </si>
  <si>
    <t>In addition, LY333531 and its metabolite are predicted to be potential inhibitors of CYP2D6-mediated reactions in vivo.</t>
  </si>
  <si>
    <t>Title = Inhibitory effects of tricyclic antidepressants (TCAs) on human cytochrome P450 enzymes in vitro: mechanism of drug interaction between TCAs and phenytoin.</t>
  </si>
  <si>
    <t>Abstract = The ability of tricyclic antidepressants (TCAs) to inhibit phenytoin p-hydroxylation was evaluated in vitro by incubation studies of human liver microsomes and cDNA-expressed cytochrome p450s (p450s).</t>
  </si>
  <si>
    <t>The TCAs tested were amitriptyline, imipramine, nortriptyline, and desipramine.</t>
  </si>
  <si>
    <t>Amitriptyline and imipramine strongly and competitively inhibited phenytoin p-hydroxylation in microsomal incubations (estimated K(i) values of 5.2 and 15.5 micro M, respectively).</t>
  </si>
  <si>
    <t>In contrast, nortriptyline and desipramine produced only weak inhibition.</t>
  </si>
  <si>
    <t>In the incubation study using cDNA-expressed P450s, both CYP2C9 and CYP2C19 catalyzed phenytoin p-hydroxylation,</t>
  </si>
  <si>
    <t xml:space="preserve"> whereas TCAs inhibited only the CYP2C19 pathway.</t>
  </si>
  <si>
    <t>All of the TCAs tested inhibited CYP2D6-catalyzed dextromethorphan-O-demethylation competitively, with estimated K(i) values of 31.0, 28.6, 7.9, and 12.5 micro M, respectively.</t>
  </si>
  <si>
    <t>The tertiary amine TCAs, amitriptyline and imipramine, also inhibited CYP2C19-catalyzed S-mephenytoin 4'-hydroxylation (estimated K(i) of 37.7 and 56.8 micro M, respectively).</t>
  </si>
  <si>
    <t>The secondary amine TCAs, nortriptyline and desipramine, however, showed minimal inhibition of CYP2C19 (estimated IC(50) of 600 and 685 micro M, respectively).</t>
  </si>
  <si>
    <t>None of the TCAs tested produced remarkable inhibition of any other p450 isoforms.</t>
  </si>
  <si>
    <t xml:space="preserve">These results suggest that TCAs inhibit both CYP2D6 and CYP2C19 </t>
  </si>
  <si>
    <t>and that the interaction between TCAs and phenytoin involves inhibition of CYP2C19-catalyzed phenytoin p-hydroxylation.</t>
  </si>
  <si>
    <t>Title = Pathways of carbamazepine bioactivation in vitro I. Characterization of human cytochromes P450 responsible for the formation of 2- and 3-hydroxylated metabolites.</t>
  </si>
  <si>
    <t>Abstract = In vitro studies were conducted to identify the cytochromes P450 (P450s) involved in the formation of 2- and 3-hydroxycarbamazepine, metabolites that may serve as precursors in the formation of protein-reactive metabolites.</t>
  </si>
  <si>
    <t>Human liver microsomes (HLMs) converted carbamazepine (30-300 microM) to 3-hydroxycarbamazepine at rates &amp;gt;25 times those of 2-hydroxycarbamazepine.</t>
  </si>
  <si>
    <t>Both the 2- and 3-hydroxylation of carbamazepine appeared to conform to monophasic Michaelis-Menten kinetics in HLMs (apparent K(m) values, approximately 1640 and approximately 217 microM; apparent V(max) values, approximately 5.71 and approximately 46.9 pmol/mg of protein/min, respectively).</t>
  </si>
  <si>
    <t>Rates of carbamazepine 2- and 3-hydroxylation correlated strongly with CYP2B6 activity (r &amp;gt;or= 0.757) in a panel of HLMs (n = 8).</t>
  </si>
  <si>
    <t>Carbamazepine 3-hydroxylation also correlated significantly with CYP2C8 activity at a carbamazepine concentration of 30 microM.</t>
  </si>
  <si>
    <t>Formation of 2- and 3-hydroxycarbamazepine did not correlate significantly with any other P450 activities.</t>
  </si>
  <si>
    <t>The chemical inhibitors ketoconazole (CYP3A) and 7-EFC (CYP2B6) inhibited both 2- and 3-hydroxycarbamazepine formation whereas 4-methylpyrazole (CYP2E1) markedly decreased 2-hydroxycarbamazepine formation.</t>
  </si>
  <si>
    <t xml:space="preserve">Several recombinant P450s catalyzed carbamazepine 2- and 3-hydroxylation, but after adjustment for relative hepatic abundance, CYP3A4 and CYP2B6 appeared to be the major catalysts of carbamazepine 3-hydroxylase activity, and at least five P450s were significant contributors to 2-hydroxycarbamazepine formation; </t>
  </si>
  <si>
    <t>CYP2E1 made the greatest contribution to the Cl(int) of carbamazepine 2-hydroxylation (approximately 30%), but P450s CYP1A2, 2A6, 2B6, and 3A4 also made significant contributions (approximately 13-18%).</t>
  </si>
  <si>
    <t xml:space="preserve"> </t>
  </si>
  <si>
    <t>These results suggest that CYP2B6 and CYP3A4 are largely responsible for the formation of 3-hyrdoxycarbamazepine, whereas multiple P450s (CYP1A2, 2A6, 2B6, 2E1, and 3A4) contributed to 2-hydroxycarbamazepine formation.</t>
  </si>
  <si>
    <t>Title = Effects of fibrates on metabolism of statins in human hepatocytes.</t>
  </si>
  <si>
    <t>Abstract = This study investigated the metabolic interaction between fibrates and statin hydroxy acids in human hepatocytes.</t>
  </si>
  <si>
    <t xml:space="preserve">Gemfibrozil (GFZ) modestly affected the formation of beta-oxidative products and CYP3A4-mediated oxidative metabolites of simvastatin hydroxy acid (SVA) </t>
  </si>
  <si>
    <t>but markedly inhibited the glucuronidation-mediated lactonization of SVA and the glucuronidation of a beta-oxidation product (IC(50) approximately 50 and 15 microM, respectively).</t>
  </si>
  <si>
    <t>In contrast, fenofibrate had a minimal effect on all the metabolic pathways of SVA.</t>
  </si>
  <si>
    <t>GFZ also significantly inhibited (IC(50) approximately 50-60 microM) the oxidation of cerivastatin (CVA) and rosuvastatin (RVA),</t>
  </si>
  <si>
    <t xml:space="preserve"> but not of atorvastatin (AVA), </t>
  </si>
  <si>
    <t>while effectively decreasing (IC(50) approximately 30 to 60 microM) the lactonization of all three statins.</t>
  </si>
  <si>
    <t>As was observed previously with other statin hydroxy acids, RVA underwent significant glucuronidation to form an acyl glucuronide conjugate and lactonization to form RVA lactone in human liver microsomes and by UGT 1A1 and 1A3.</t>
  </si>
  <si>
    <t>While GFZ is not an inhibitor of CYP3A4, it is a competitive inhibitor (K(i) = 87 microM) of CYP2C8, a major catalyzing enzyme for CVA oxidation.</t>
  </si>
  <si>
    <t xml:space="preserve">These results suggest that 1) the pharmacokinetic interaction observed between GFZ and statins was not likely mediated by the inhibitory effect of GFZ on the beta-oxidation, </t>
  </si>
  <si>
    <t xml:space="preserve">but rather by its effect primarily on the glucuronidation and non-CYP3A-mediated oxidation of statin hydroxy acids, and </t>
  </si>
  <si>
    <t>2) there is a potential difference between fibrates in their ability to affect the pharmacokinetics of statins, and among statins in their susceptibility to metabolic interactions with GFZ in humans.</t>
  </si>
  <si>
    <t>Title = Effects of olopatadine, a new antiallergic agent, on human liver microsomal cytochrome P450 activities.</t>
  </si>
  <si>
    <t>Abstract = Olopatadine, a new histamine H(1) receptor-selective antagonist, is a tricyclic drug containing an alkylamino moiety.</t>
  </si>
  <si>
    <t>Some compounds containing a similar alkylamino group form a cytochrome p450 (p450) -iron (II)-nitrosoalkane metabolite complex [metabolic intermediate complex (MIC)], thereby causing quasi-irreversible inhibition of the p450.</t>
  </si>
  <si>
    <t>There was concern that olopatadine might also form MICs</t>
  </si>
  <si>
    <t>, therefore, the present investigation was undertaken to explore this possibility.</t>
  </si>
  <si>
    <t>We identified the enzymes catalyzing olopatadine metabolism and investigated the effect of olopatadine on human p450 activities.</t>
  </si>
  <si>
    <t>During incubation with human liver microsomes in the presence of a NADPH-generating system, olopatadine was metabolized to two metabolites, M1 (N-monodemethylolopatadine) and M3 (olopatadine N-oxide) at rates of 0.330 and 2.50 pmol/min/mg protein, respectively.</t>
  </si>
  <si>
    <t xml:space="preserve">Troleandomycin and ketoconazole, which are both selective inhibitors of CYP3A, significantly reduced M1 formation </t>
  </si>
  <si>
    <t>but specific inhibitors of other p450 isozymes did not decrease M1 formation.</t>
  </si>
  <si>
    <t>Incubation of olopatadine with cDNA-expressed human p450 isozymes confirmed that M1 formation was almost exclusively catalyzed by CYP3A4.</t>
  </si>
  <si>
    <t xml:space="preserve">The formation of M3 was enhanced by N-octylamine </t>
  </si>
  <si>
    <t>and was inhibited by thiourea.</t>
  </si>
  <si>
    <t>High specific activity of M3 formation was exhibited by cDNA-expressed flavin-containing monooxygenase (FMO)1 and FMO3.</t>
  </si>
  <si>
    <t>Olopatadine did not inhibit p450 activities when it was simultaneously incubated with substrates for different p450 isozymes.</t>
  </si>
  <si>
    <t>Also, p450 activities in human liver microsomes were unaffected by pretreatment with olopatadine or M1.</t>
  </si>
  <si>
    <t>Furthermore, spectral analysis revealed that neither olopatadine nor M1 formed an MIC.</t>
  </si>
  <si>
    <t>Therefore, it is unlikely that olopatadine will cause drug-drug interactions involving p450 isozymes.</t>
  </si>
  <si>
    <t>Title = Quinidine and haloperidol as modifiers of CYP3A4 activity: multisite kinetic model approach.</t>
  </si>
  <si>
    <t>Abstract = The selection of appropriate substrates for investigating the potential inhibition of CYP3A4 is critical as the magnitude of effect is often substrate-dependent, and a weak correlation is often observed among different CYP3A4 substrates.</t>
  </si>
  <si>
    <t>This feature has been attributed to the existence of multiple binding sites and, therefore, relatively complex in vitro data modeling is required to avoid erroneous evaluation and to allow prediction of drug-drug interactions.</t>
  </si>
  <si>
    <t>This study, performed in lymphoblast-expressed CYP3A4 with oxidoreductase, provides a systematic comparison of the effects of quinidine (QUI) and haloperidol (HAL) as modifiers of CYP3A4 activity using a selection of CYP3A4 substrates: testosterone (TST), midazolam (MDZ), nifedipine (NIF), felodipine (FEL), and simvastatin (SV).</t>
  </si>
  <si>
    <t xml:space="preserve">The effect of QUI and HAL on CYP3A4-mediated pathways was substrate-dependent, ranging from potent inhibition of NIF (K(i) = 0.25 and 5.3 micro M for HAL and QUI, respectively), weak inhibition (TST), minimal effect (HAL on MDZ/SV) to QUI activation of FEL and SV metabolism.  </t>
  </si>
  <si>
    <t xml:space="preserve">Inhibition of TST metabolite formation occurred </t>
  </si>
  <si>
    <t>but its autoactivation properties were maintained, indicating binding of a QUI/HAL molecule to a distinct effector site.</t>
  </si>
  <si>
    <t>Various multisite kinetic models have been applied to elucidate the mechanism of the drug-drug interactions observed.</t>
  </si>
  <si>
    <t>Kinetic models with two substrate-binding sites have been found to be appropriate to a number of interactions, provided the substrates show hyperbolic (MDZ, FEL, and SV) or substrate inhibition kinetic properties (NIF).</t>
  </si>
  <si>
    <t>In contrast, a three-site model approach is required for TST, a substrate showing positive cooperativity in its binding to CYP3A4.</t>
  </si>
  <si>
    <t>Title = Oxidative metabolism of amprenavir in the human liver. Effect of the CYP3A maturation.</t>
  </si>
  <si>
    <t>Abstract = Amprenavir is a human immunodeficiency virus-1 (HIV-1) protease inhibitor intended to be used to treat HIV-infected children.</t>
  </si>
  <si>
    <t>Although a pediatric dosage is proposed by the manufacturer, no data are currently available on the pharmacokinetics of amprenavir in neonates and infants.</t>
  </si>
  <si>
    <t>Amprenavir being primarily eliminated after oxidative biotransformation,</t>
  </si>
  <si>
    <t xml:space="preserve"> we explored its in vitro metabolism by cytochrome P450 (P450)-dependent monooxygenases.</t>
  </si>
  <si>
    <t xml:space="preserve">In our conditions, five metabolites were formed in vitro and subsequently analyzed by liquid chromatography-mass spectrometry; </t>
  </si>
  <si>
    <t>P450-dependent oxidations occurred either on the tetrahydrofuran ring (M3 and M4), the aniline ring (M5), and the aliphatic chain (M2) or resulted from the N-dealkylation and loss of the tetrahydrofuran ring (M1).</t>
  </si>
  <si>
    <t>The two major metabolites, respectively M3 and M2 were formed by human liver microsomes with K(m) between 10 and 70 microM.</t>
  </si>
  <si>
    <t xml:space="preserve">CYP3A4 and to a lesser extent CYP3A5 were major contributors for the formation of M2, M3, and M5 metabolites, </t>
  </si>
  <si>
    <t>whereas CYP3A7 had no or little activity.</t>
  </si>
  <si>
    <t>This assumption was confirmed by inhibition with ketoconazole and ritonavir (two potent inhibitors of CYP3A)</t>
  </si>
  <si>
    <t xml:space="preserve"> whereas sulfaphenazole (2C9 inhibitor) and quinidine (2D6 inhibitor) were inefficient.</t>
  </si>
  <si>
    <t xml:space="preserve">The metabolism of amprenavir was negligible in microsomes from either fetuses or neonates </t>
  </si>
  <si>
    <t>and steadily increased after the first weeks of life in relation with the maturation of CYP3A4/5.</t>
  </si>
  <si>
    <t>In conclusion, results demonstrated that the capacity of the human liver to oxidize amprenavir is low during the first weeks after birth .</t>
  </si>
  <si>
    <t>and that dosage could be substantially reduced during the early neonatal period</t>
  </si>
  <si>
    <t>Title = Identification of the cytochrome P450 enzymes involved in the N-oxidation of voriconazole.</t>
  </si>
  <si>
    <t>Abstract = Voriconazole is a triazole antifungal agent with potent activity against a broad spectrum of clinically significant pathogens.</t>
  </si>
  <si>
    <t>In vivo and in vitro studies have demonstrated that voriconazole is extensively metabolized, with the major circulating metabolite resulting from N-oxidation.</t>
  </si>
  <si>
    <t>In the present study, we report on the human cytochrome P450 enzymes responsible for the generation of this metabolite.</t>
  </si>
  <si>
    <t>In human liver microsomes voriconazole N-oxidation exhibited biphasic kinetics with K(m1) of 8.1 microM, and K(m2) of 835 microM.</t>
  </si>
  <si>
    <t>Studies at 2500 microM voriconazole identified CYP3A4 as the low-affinity component, with activity correlating strongly with CYP3A4 activity in a bank of human liver microsomes (r = 0.90) and inhibited by ketoconazole.</t>
  </si>
  <si>
    <t xml:space="preserve">At 25 microM, voriconazole N-oxidation showed strong correlation with CYP2C19 and CYP3A4 activity (r = 0.77 and 0.74, respectively) </t>
  </si>
  <si>
    <t>and was inhibited by both sulfaphenazole and ketoconazole.</t>
  </si>
  <si>
    <t>Incubations with recombinant enzymes suggested both CYP2C9 and CYP2C19 as high-affinity enzymes (K(m) values of 20 and 3.5 microM, respectively).</t>
  </si>
  <si>
    <t>Further studies used chemical inhibitors in human liver microsomes prepared from individual donors, including two CYP2C19 poor metabolizers.</t>
  </si>
  <si>
    <t xml:space="preserve">No inhibition was observed with sulfaphenazole, </t>
  </si>
  <si>
    <t xml:space="preserve">indicating a minor role for CYP2C9 in human liver, but inhibition by ketoconazole was most potent in the CYP2C19 poor metabolizer livers, </t>
  </si>
  <si>
    <t>suggesting an increased role for CYP3A4 in individuals lacking CYP2C19.</t>
  </si>
  <si>
    <t>These data indicate that voriconazole is a substrate for CYP2C9, CYP2C19, and CYP3A4, with CYP2C9 involvement being minimal in human liver microsomes.</t>
  </si>
  <si>
    <t>Genotype status for CYP2C19 and/or coadministration of drugs that modulate CYP2C19 or CYP3A4 activities could effect voriconazole plasma levels.</t>
  </si>
  <si>
    <t>Title = Involvement of CYP3A4, CYP2C8, and CYP2D6 in the metabolism of (R)- and (S)-methadone in vitro.</t>
  </si>
  <si>
    <t>Abstract = To clarify the oxidative metabolism of methadone (R)- and (S)-enantiomers, the depletion of parent (R)- and (S)-methadone and the formation of racemic 2-ethylidene-1,5-dimethyl-3,3-diphe-nylpyrolidine were studied using human liver microsomes and recombinant cytochrome P450 enzymes.</t>
  </si>
  <si>
    <t>Based on studies with isoform-selective chemical inhibitors and expressed enzymes, CYP3A4 was the predominant enzyme involved in the metabolism of (R)-methadone.</t>
  </si>
  <si>
    <t>However, it has different stereoselectivity toward (R)- and (S)-methadone.</t>
  </si>
  <si>
    <t>In recombinant CYP3A4, the metabolic clearance of (R)-methadone was about 4-fold higher than that of (S)-methadone.</t>
  </si>
  <si>
    <t>CYP2C8 is also involved in the metabolism of methadone,</t>
  </si>
  <si>
    <t xml:space="preserve"> but its contribution to the metabolism of (R)-methadone was smaller than that of CYP3A4.</t>
  </si>
  <si>
    <t>But for the metabolism of (S)-methadone, the roles of CYP2C8 and CYP3A4 appeared equal.</t>
  </si>
  <si>
    <t>Although CYP2D6 is involved in the metabolism of (R)- and (S)-methadone, its role was smaller compared with CYP3A4 and CYP2C8.</t>
  </si>
  <si>
    <t>Using clinically relevant concentrations of ketoconazole (1 microM, selective CYP3A4 inhibitor), trimethoprim (100 microM, selective CYP2C8 inhibitor), and paroxetine (5 microM, potent CYP2D6 inhibitor), these inhibitors decreased the hepatic metabolism of (R)-[(S)-]methadone by 69% (47%), 22% (51%), and 41% (77%), respectively.</t>
  </si>
  <si>
    <t>However, inhibition of the metabolism of (R)- and (S)-methadone by paroxetine was due to inhibition not only of CYP2D6, but also CYP3A4 and, to a minor extent, CYP2C8.</t>
  </si>
  <si>
    <t>The present in vitro findings indicated that CYP3A4, CYP2C8, and CYP2D6 are all involved in the stereoselective metabolism of methadone (R)- and (S)-enantiomers.</t>
  </si>
  <si>
    <t>These data suggest that coadministration of inhibitors of CYP3A4 and CYP2C8 may produce clinically significant drug-drug interactions with methadone.</t>
  </si>
  <si>
    <t>Title = Eletriptan metabolism by human hepatic CYP450 enzymes and transport by human P-glycoprotein.</t>
  </si>
  <si>
    <t>Abstract = "Reaction phenotyping" studies were performed with eletriptan (ETT) to determine its propensity to interact with coadministered medications.</t>
  </si>
  <si>
    <t>Its ability to serve as a substrate for human P-glycoprotein (P-gp) was also investigated since a central mechanism of action has been proposed for this "triptan" class of drug.</t>
  </si>
  <si>
    <t>In studies with a characterized bank of human liver microsome preparations, a good correlation (r2 = 0.932) was obtained between formation of N-desmethyl eletriptan (DETT) and CYP3A4-catalyzed testosterone 6 beta-hydroxylation.</t>
  </si>
  <si>
    <t>DETT was selected to be monitored in our studies since it represents a significant ETT metabolite in humans, circulating at concentrations 10 to 20% of those observed for parent drug.</t>
  </si>
  <si>
    <t xml:space="preserve">ETT was metabolized to DETT by recombinant CYP2D6 (rCYP2D6) and rCYP3A4, </t>
  </si>
  <si>
    <t>and to a lesser extent by rCYP2C9 and rCYP2C19.</t>
  </si>
  <si>
    <t xml:space="preserve">The metabolism of ETT to DETT in human liver microsomes was markedly inhibited by troleandomycin, erythromycin, miconazole, and an inhibitory antibody to CYP3A4, </t>
  </si>
  <si>
    <t>but not by inhibitors of other major P450 enzymes.</t>
  </si>
  <si>
    <t>ETT had little inhibitory effect on any of the P450 enzymes investigated.</t>
  </si>
  <si>
    <t>ETT was determined to be a good substrate for human P-gp in vitro.</t>
  </si>
  <si>
    <t>In bidirectional transport studies across LLC-MDR1 and LLC-Mdr1a cell monolayers, ETT had a BA/AB transport ratio in the range 9 to 11.</t>
  </si>
  <si>
    <t>This finding had significance in vivo since brain exposure to ETT was reduced 40-fold in Mdr1a+/+ relative to Mdr1a-/- mice.</t>
  </si>
  <si>
    <t xml:space="preserve">ETT metabolism to DETT is therefore catalyzed primarily by CYP3A4, </t>
  </si>
  <si>
    <t>and plasma concentrations are expected to be increased when coadministered with inhibitors of CYP3A4 and P-gp activity.</t>
  </si>
  <si>
    <t>Title = Identification of CYP1A2 as the main isoform for the phase I hydroxylated metabolism of genistein and a prodrug converting enzyme of methylated isoflavones.</t>
  </si>
  <si>
    <t>Abstract = This study determined the cytochrome P450 (P450) isoforms responsible for metabolism of isoflavones using human liver microsomes (HLM) and expressed P450s.</t>
  </si>
  <si>
    <t>The primary metabolite of genistein is 3'-OH-genistein, as identified with an authentic chemically synthesized standard.</t>
  </si>
  <si>
    <t>CYP1A2 was predominantly responsible for 3'-OH-genistein formation since its formation was inhibited (&amp;gt;50%, p &amp;lt; 0.05) by a monoclonal antibody specific for CYP1A2, was correlated with CYP1A2 activities of HLM, and was catalyzed by expressed CYP1A2.</t>
  </si>
  <si>
    <t>In addition to CYP1A2, CYP2E1 also catalyzed, although to a lesser extent, its formation.</t>
  </si>
  <si>
    <t>The contribution of these P450s to the formation of 3'-OH-genistein was also confirmed with a panel of expressed enzymes.</t>
  </si>
  <si>
    <t>Methylated isoflavones biochanin A, prunetin, and formononetin (10-100 microM) were rapidly converted by HLM and expressed CYP1A2 to more active genistein and daidzein.</t>
  </si>
  <si>
    <t>The conversion of biochanin A to genistein appears to be mainly mediated by CYP1A2 because of the strong correlation between the conversion rates and CYP1A2 activities in HLM.</t>
  </si>
  <si>
    <t>Thus, CYP1A2 is an effective prodrug-converting enzyme for less active methylated isoflavones.</t>
  </si>
  <si>
    <t>CYP1A2-catalyzed conversion of biochanin A to genistein (Km, 7.80 microM; Vmax, 903 pmol/min/mg of protein; Vmax/Km, 116 microl/min/mg of protein) was much faster than 3'-hydroxylation of genistein (Km, 12.7 microM and Vmax, 109 pmol/min/mg of protein; Vmax/Km, 8.6 microl/min/mg of protein).</t>
  </si>
  <si>
    <t>The interaction studies showed that genistein inhibited formation of acetaminophen from phenacetin with an IC50 value of 16 microM.</t>
  </si>
  <si>
    <t>Additional studies showed that phenacetin and genistein were mutually inhibitory.</t>
  </si>
  <si>
    <t>In conclusion, CYP1A2 and CYP2E1 metabolized genistein and CYP1A2 acted as prodrug-converting enzymes for other less active methylated isoflavones.</t>
  </si>
  <si>
    <t>Title = Prediction of the in vivo interaction between midazolam and macrolides based on in vitro studies using human liver microsomes.</t>
  </si>
  <si>
    <t xml:space="preserve">Abstract = Clinical studies have revealed that plasma concentrations of midazolam after oral administration are greatly increased by coadministration of erythromycin and clarithromycin, </t>
  </si>
  <si>
    <t>whereas azithromycin has little effect on midazolam concentrations.</t>
  </si>
  <si>
    <t>Several macrolide antibiotics are known to be mechanism-based inhibitors of CYP3A, a cytochrome P450 isoform responsible for midazolam hydroxylation.</t>
  </si>
  <si>
    <t>The aim of the present study was to quantitatively predict in vivo drug interactions in humans involving macrolide antibiotics with different inhibitory potencies based on in vitro studies.</t>
  </si>
  <si>
    <t>alpha- and 4-Hydroxylation of midazolam by human liver microsomes were evaluated as CYP3A-mediated metabolic reactions, and the effect of preincubation with macrolides was examined.</t>
  </si>
  <si>
    <t>The hydroxylation of midazolam was inhibited in a time- and concentration-dependent manner following preincubation with macrolides in the presence of NADPH</t>
  </si>
  <si>
    <t>, whereas almost no inhibition was observed without preincubation.</t>
  </si>
  <si>
    <t>The kinetic parameters for enzyme inactivation (K'app and kinact) involved in midazolam alpha-hydroxylation were 12.6 microM and 0.0240 min-1, respectively, for erythromycin, 41.4 microM and 0.0423 min-1, respectively, for clarithromycin, and 623 microM and 0.0158 min-1, respectively, for azithromycin.</t>
  </si>
  <si>
    <t>Similar results were obtained for the 4-hydroxylation pathway.</t>
  </si>
  <si>
    <t>These parameters and the reported pharmacokinetic parameters of midazolam and macrolides were then used to simulate in vivo interactions based on a physiological flow model.</t>
  </si>
  <si>
    <t xml:space="preserve">The area under the concentration-time curve (AUC) of midazolam after oral administration was predicted to increase 2.9- or 3.0-fold following pretreatment with erythromycin (500 mg t.i.d. for 5 or 6 days, respectively) and 2.1- or 2.5-fold by clarithromycin (250 mg b.i.d. for 5 days or 500 mg b.i.d. for 7 days, respectively), </t>
  </si>
  <si>
    <t>whereas azithromycin (500 mg o.d. for 3 days) was predicted to have little effect on midazolam AUC.</t>
  </si>
  <si>
    <t>These results agreed well with the reported in vivo observations.</t>
  </si>
  <si>
    <t>Title = Drug interactions of paclitaxel metabolism in human liver microsomes.</t>
  </si>
  <si>
    <t>Abstract = The human liver metabolism of paclitaxel (Taxol), an anticancer drug, leads to three metabolites: 6alpha-hydroxypaclitaxel, 3'-p-hydroxypaclitaxel and 6alpha,3'-p-dihydroxypaclitaxel.</t>
  </si>
  <si>
    <t>The inter-individual variability of paclitaxel metabolism was investigated first in vitro using 22 human liver microsomes.</t>
  </si>
  <si>
    <t>Three metabolites have been detected by HPLC.</t>
  </si>
  <si>
    <t>This preliminary work revealed marked inter-individual differences in paclitaxel metabolism.</t>
  </si>
  <si>
    <t>The amount of major metabolite 6alpha-hydroxypaclitaxel formed varied 16-fold (0.7 to 11.5 nmol/mg/h).</t>
  </si>
  <si>
    <t>We next studied the effect of 29 compounds (antineoplastics, antiemetics, histamine-2 receptor antagonist, antalgics, antifungals, antivirals, psychotropics, antibiotic, corticoid, antiarrhythmic, calcium channel blocker) on paclitaxel metabolism in human liver microsomes.</t>
  </si>
  <si>
    <t>Among the compounds studied, quercetin, antifungal drugs such as ketoconazole and miconazole, and the antineoplastic drug doxorubicin inhibited formation of 6alpha-hydroxypaclitaxel.</t>
  </si>
  <si>
    <t>Dixon plots indicated that quercetin and doxorubicin inhibited 6alpha-hydroxypaclitaxel formation through a competitive mechanism with a Ki of 10.1 microM and 64.8 microM, respectively.</t>
  </si>
  <si>
    <t>The inhibition of this metabolite by ketoconazole was through a noncompetitive mechanism with a Ki of 11.8 microM.</t>
  </si>
  <si>
    <t>Our data thus suggest that special attention should be paid when these drugs are combined in clinical practice.</t>
  </si>
  <si>
    <t>Title = A screening study on the liability of eight different female sex steroids to inhibit CYP2C9, 2C19 and 3A4 activities in human liver microsomes.</t>
  </si>
  <si>
    <t>Abstract = The aim of this study was to screen the inhibitory potential of different clinically used oestrogen and progestin hormones on CYP2C9, 2C19 and 3A4 activities in human liver microsomes.</t>
  </si>
  <si>
    <t>The degree of inhibition by desogestrel, 3-ketodesogestrel, 17-beta-oestradiol, gestodene, aethinyloestradiol, medroxyprogesterone acetate, norethisterone or L-norgestrel were studied at 100 microM on losartan oxidation (CYP2C9), R-omeprazole 5'-hydroxylation (CYP2C19) and R-omeprazole sulphoxidation (CYP3A4) with a 10-min preincubation with NADPH in human liver microsomes prepared from 6 individual genotyped donor livers.</t>
  </si>
  <si>
    <t xml:space="preserve">Aethinyloestradiol was found to be a potent inhibitor (55% mean inhibition; 95% CI 32% to 79%) of losartan oxidation (CYP2C9) and R-omeprazole 5-hydroxylation (70%; 63% to 77%) (CYP2C19), </t>
  </si>
  <si>
    <t>while it had little effect on R-omeprazole sulphoxidation (CYP3A4) activity.</t>
  </si>
  <si>
    <t>17-beta-Oestradiol did not produce significant inhibition on any of the studied enzyme activities.</t>
  </si>
  <si>
    <t xml:space="preserve">Of the progestin hormones studied, gestodene and 3-ketodesogestrel were potent inhibitors of CYP2C19 (57%; 47% to 67% and 51%; 29% to 45%) and CYP3A4 (45%; 30% to 59% and 40%; 19% to 62%), </t>
  </si>
  <si>
    <t>but had little effect on the CYP2C9 activity.</t>
  </si>
  <si>
    <t xml:space="preserve">In addition, medroxyprogesterone acetate was found to inhibit CYP2C9 (55%; 45% to 65%), </t>
  </si>
  <si>
    <t>while not having significant effect on 2C19 or 3A4.</t>
  </si>
  <si>
    <t xml:space="preserve">In conclusion, the liability of clinically used female sex steroids to inhibit CYP2C9, 2C19 and 3A4 activities in human liver microsomes is very distinctive and </t>
  </si>
  <si>
    <t>these differences among both the oestrogen and progestin hormones may, at least in part, explain the variable results from clinical trials examining inhibitory effects of hormone replacement therapy and oral contraceptives on drug metabolism.</t>
  </si>
  <si>
    <t>Title = Cytochrome P450 2C8 and CYP3A4/5 are involved in chloroquine metabolism in human liver microsomes.</t>
  </si>
  <si>
    <t>Abstract = Chloroquine has been used for many decades in the prophylaxis and treatment of malaria.</t>
  </si>
  <si>
    <t>It is metabolized in humans through the N-dealkylation pathway, to desethylchloroquine (DCQ) and bisdesethylchloroquine (BDCQ), by cytochrome P450 (CYP).</t>
  </si>
  <si>
    <t>However, until recently, no data are available on the metabolic pathway of chloroquine.</t>
  </si>
  <si>
    <t>Therefore, the metabolic pathway of chloroquine was evaluated using human liver microsomes and cDNA-expressed CYPs.</t>
  </si>
  <si>
    <t>Chloroquine is mainly metabolized to DCQ, and its Eadie-Hofstee plots were biphasic, indicating the involvement of multiple enzymes, with apparent Km and Vmax values of 0.21 mM and 1.02 nmol/min/mg protein 3.43 mM and 10.47 nmol/min/mg protein for high and low affinity components, respectively.</t>
  </si>
  <si>
    <t>Of the cDNA-expressing CYPs examined, CYP1A2, 2C8, 2C19, 2D6 and 3A4/5 exhibited significant DCQ formation.</t>
  </si>
  <si>
    <t>A study using chemical inhibitors showed only quercetin (a CYP2C8 inhibitor) and ketoconazole (a CYP3A4/5 inhibitor) inhibited the DCQ formation.</t>
  </si>
  <si>
    <t>In addition, the DCQ formation significantly correlated with the CYP3A4/5-catalyzed midazolam 1-hydroxylation (r = 0.868) and CYP2C8-catalyzed paclitaxel 6alpha-hydroxylation (r = 0.900).</t>
  </si>
  <si>
    <t>In conclusion, the results of the present study demonstrated that CYP2C8 and CYP3A4/5 are the major enzymes responsible for the chloroquine N-deethylation to DCQ in human liver microsomes.</t>
  </si>
  <si>
    <t>Title = In vitro drug-drug interactions with perospirone and concomitantly administered drugs in human liver microsomes.</t>
  </si>
  <si>
    <t>Abstract = In vitro metabolism studies were conducted to assess drug-drug interactions between perospirone, an antipsychotic agent, and concomitantly administered drugs--biperiden, flunitrazepam, haloperidol, and diazepam--using human liver microsomes.</t>
  </si>
  <si>
    <t>The metabolism of perospirone in the presence of 100 microg/ml drugs was decreased to 45-73% of that in their absence, whereas no effects were observed with any of the drugs at 1 microg/ml or lower.</t>
  </si>
  <si>
    <t xml:space="preserve">The effects of perospirone on the metabolism of concomitantly administered drugs were also assessed, </t>
  </si>
  <si>
    <t>and no inhibitory effect was observed.</t>
  </si>
  <si>
    <t>Thus, the metabolism of perospirone and concomitantly administered drugs did not demonstrate any marked mutual inhibition in the human liver microsomes.</t>
  </si>
  <si>
    <t>On the other hand, the perospirone metabolism was markedly reduced by ketoconazole indicating a major role for CYP 3A4.</t>
  </si>
  <si>
    <t>Based on the inhibition constant (Ki) for perospirone metabolism and the plasma unbound concentration of ketoconazole, in vivo perospirone clearance was estimated to be reduced to 64-90% of the control level.</t>
  </si>
  <si>
    <t>Thus careful attention should be paid to the possibility of increase in unchanged perospirone concentration when perospirone is co-administered with drugs that are known as CYP3A4 inhibitors, including macrolide antibiotics and other imidazole antifungals.</t>
  </si>
  <si>
    <t>Title = Identification of cytochrome P450 enzymes involved in the metabolism of 4'-methoxy-alpha-pyrrolidinopropiophenone (MOPPP), a designer drug, in human liver microsomes.</t>
  </si>
  <si>
    <t>Abstract = 1.The metabolism of 4'-methoxy-alpha-pyrrolidinopropiophenone (MOPPP), a novel designer drug, to its demethylated major metabolite 4'-hydroxy-pyrrolidinopropio-phenone (HO-PPP) was studied in pooled human liver microsomes (HLM) and in cDNA-expressed human hepatic cytochrome P450 (CYP) enzymes.</t>
  </si>
  <si>
    <t>2. CYP2C19 catalysed the demethylation with apparent Km and Vmax values of 373.4 +/- 45.1 microM and 6.0 +/- 0.3 pmol min(-1) pmol(-1) CYP, respectively (mean +/- SD).</t>
  </si>
  <si>
    <t>Both CYP2D6 and HLM exhibited clear biphasic profiles with apparent K(m,1) values of 1.3 +/- 0.4 and 22.0 +/- 6.5 microM, respectively, and V(max,1) values of 1.1 +/- 0.1 pmol min(-1) pmol(-1) CYP and 169.1 +/- 20.5 pmol min(-1) mg(-1) protein, respectively.</t>
  </si>
  <si>
    <t>3. Percentages of intrinsic clearances of MOPPP by particular CYPs were calculated using the relative activity factor (RAF) approach with (S)-mephenytoin-4'-hydroxylation or bufuralol-1'-hydroxylation as index reactions for CYP2C19 or CYP2D6, respectively.</t>
  </si>
  <si>
    <t>4. MOPPP, HO-PPP and the standard 3',4'-methylenedioxy-pyrrolidinopropio-phenone (MDPPP) were separated and analysed by liquid chromatography-mass spectrometry in the selected-ion monitoring (SIM) mode.</t>
  </si>
  <si>
    <t>5. The CYP2D6 specific chemical inhibitor quinidine (3 microM) significantly (p&amp;lt;0.0001) inhibited HO-PPP formation by 91.8 +/- 0.5% (mean +/- SEM) in incubation mixtures with HLM and 2 microM MOPPP.</t>
  </si>
  <si>
    <t>6. It can be concluded from the data obtained from kinetic and inhibition studies that polymorphically expressed CYP2D6 is the enzyme mainly responsible for MOPPP demethylation.</t>
  </si>
  <si>
    <t>Title = Mechanism-based inhibition of human liver microsomal cytochrome P450 1A2 by zileuton, a 5-lipoxygenase inhibitor.</t>
  </si>
  <si>
    <t>Abstract = Zileuton, a 5-lipoxygenase inhibitor, was evaluated as an inhibitor of cytochrome P450 activity in human liver microsomes.</t>
  </si>
  <si>
    <t>In the absence of preincubation, the racemate was found to be a weak inhibitor (IC50 &amp;gt; 100 microM) of phenacetin O-deethylation (POD) (CYP1A2), paclitaxel 6alpha-hydroxylation (CYP2C8), diclofenac 4'-hydroxylation (CYP2C9), (S)-mephenytoin 4'-hydroxylation (CYP2C19), bufuralol 1'-hydroxylation (CYP2D6), testosterone 6beta-hydroxylation (CYP3A4), chlorzoxazone 6-hydroxylation (CYP2E1), and bupropion hydroxylation (CYP2B6).</t>
  </si>
  <si>
    <t>When preincubated with NADPH-fortified human liver microsomes in the absence of substrate, zileuton (racemate) was shown to inhibit POD.</t>
  </si>
  <si>
    <t>The effect was NADPH-, time-, and concentration-dependent, and was characterized by a kinact (maximal rate of enzyme inactivation) and apparent KI(inhibitor concentration that supports half the maximal rate of inactivation) of 0.035 min(-1) and 117 microM, respectively (kinact/KIratio of 0.0003 min-1 microM(-1)).</t>
  </si>
  <si>
    <t>Preincubation-dependent inhibition of POD activity was also observed with the individual (S)-(-)- and (R)-(+)-enantiomers of zileuton [(S)-(-)-zileuton; kinact, 0.037 min(-1), KI, 98.2 microM, kinact/KIratio, 0.0004 min(-1) microM(-1); (R)-(+)-zileuton; kinact, 0.012 min(-1), KI, 66.6 microM, kinact/KIratio, 0.0002 min(-1) microM(-1)].</t>
  </si>
  <si>
    <t>In addition, the inhibition of CYP1A2 was not reversed in the presence of reduced glutathione, catalase, and superoxide dismutase and was refractory to dialysis.</t>
  </si>
  <si>
    <t>Therefore, zileuton was characterized as a mechanism-based inhibitor of human liver microsomal CYP1A2.</t>
  </si>
  <si>
    <t>Mechanism-based inhibition of CYP1A2 may explain why zileuton decreases the oral clearance of antipyrine, propranolol, (R)-warfarin, and theophylline, at doses that have a minimal effect on the pharmacokinetics of (S)-warfarin, phenytoin, and terfenadine.</t>
  </si>
  <si>
    <t>Title = Human cytochrome p450 inhibition and metabolic-intermediate complex formation by goldenseal extract and its methylenedioxyphenyl components.</t>
  </si>
  <si>
    <t>Abstract = The concurrent use of herbal medicinals with prescription and over-the-counter drugs carries a risk for unanticipated adverse drug-botanical pharmacokinetic interactions, particularly as a result of cytochrome P450 (P450) inhibition.</t>
  </si>
  <si>
    <t>Extracts of goldenseal (Hydrastis canadensis) containing approximately equal concentrations ( approximately 17 mM) of two methylenedioxyphenyl alkaloids, berberine and hydrastine, inhibited with increasing potency (CYP2C9) diclofenac 4'-hydroxylation, (CYP2D6) bufuralol 1'-hydroxylation, and (CYP3A4) testosterone 6beta-hydroxylation activities in human hepatic microsomes.</t>
  </si>
  <si>
    <t>The inhibition of testosterone 6beta-hydroxylation activity was noncompetitive with an apparent Ki of 0.11% extract.</t>
  </si>
  <si>
    <t>Of the methylenedioxyphenyl alkaloids, berberine (IC50 = 45 microM) was the more inhibitory toward bufuralol 1'-hydroxylation and hydrastine (IC50 approximately 350 microM for both isomers), toward diclofenac 4'-hydroxylation.</t>
  </si>
  <si>
    <t>For testosterone 6beta-hydroxylation, berberine was the least inhibitory component (IC50 approximately 400 microM).</t>
  </si>
  <si>
    <t>Hydrastine inhibited testosterone 6beta-hydroxylation with IC50 values for the (+)- and (-)-isomers of 25 and 30 microM, respectively.</t>
  </si>
  <si>
    <t>For (-)-hydrastine, an apparent Ki value of 18 microM without preincubation and an NADPH-dependent mechanism-based inhibition with a kinactivation of 0.23 min(-1) and a KI of approximately 110 microM were determined.</t>
  </si>
  <si>
    <t>Cytochrome P450 metabolic-intermediate (MI) complex formation could be demonstrated for both hydrastine isomers.</t>
  </si>
  <si>
    <t>With expressed P450 isoforms, hydrastine formed a P450 MI complex with CYP2C9, CYP2D6, and CYP3A4.</t>
  </si>
  <si>
    <t>Coexpression of cytochrome b5 with the P450 isoforms enhanced the rate</t>
  </si>
  <si>
    <t xml:space="preserve"> but not the extent of P450 MI complex formation.</t>
  </si>
  <si>
    <t>Title = Human cytochrome P450 3A (CYP3A) mediated midazolam metabolism: the effect of assay conditions and regioselective stimulation by alpha-naphthoflavone, terfenadine and testosterone.</t>
  </si>
  <si>
    <t>Abstract = The effect of ionic strength, assay constituents, alpha-naphthoflavone (aNF), terfenadine and testosterone on human CYP3A mediated midazolam (MDZ) 1'-hydroxylation (MDZ 1'-OH) and 4-hydroxylation (MDZ 4-OH) in vitro was examined.</t>
  </si>
  <si>
    <t>Increasing concentration of Tris-HCl (Tris) and sodium phosphate (PO4) buffers differentially affected MDZ 1'-OH and MDZ 4-OH formation rates and had a different effect on MDZ metabolism mediated by microsomes containing CYP3A4 versus CYP3A4 and CYP3A5.</t>
  </si>
  <si>
    <t>MDZ metabolism was not affected by PO4 buffer concentration when cumene hydroperoxide (CUOOH) was used as the source of reactive oxygen.</t>
  </si>
  <si>
    <t>Interestingly, the ammonium ion present in the solution of glucose 6-phosphate dehydrogenase was found to inhibit MDZ metabolism.</t>
  </si>
  <si>
    <t>The addition of MgCl2 up to 50 mM and CaCl2 (5-30 mM) had no affect or inhibited MDZ metabolism, respectively.</t>
  </si>
  <si>
    <t>Formation of MDZ 1'-OH by microsomes from adult and fetal liver and expressed CYP3A4 was regioselectively stimulated by aNF (10 microM).</t>
  </si>
  <si>
    <t>In human hepatocytes, aNF stimulated MDZ 1'-OH formation (up to 100%).</t>
  </si>
  <si>
    <t>Terfenadine (20 microM) regioselectively stimulated MDZ 1'-OH formation in Tris (1-200 mM) and PO4 (1-10 mM) buffers by up to 159%.</t>
  </si>
  <si>
    <t>Surprisingly, with expressed CYP3A4, terfenadine (20 microM) inhibited MDZ 1'-OH formation.</t>
  </si>
  <si>
    <t>Terfenadine (20 microM) had little effect on MDZ 1'-OH formation by fetal liver microsomes.</t>
  </si>
  <si>
    <t>Testosterone (10 and 100 microM) regioselectively stimulated (up to 269%) MDZ 4-OH formation by adult liver microsomes and expressed CYP3A4.</t>
  </si>
  <si>
    <t>Testosterone (100 microM) inhibited (&amp;gt; 40%) MDZ 1'-OH and MDZ 4-OH formation by fetal liver microsomes.</t>
  </si>
  <si>
    <t>With adult liver microsomes, aNF and terfenadine had little effect on the Km for MDZ 1'-OH formation.</t>
  </si>
  <si>
    <t>However, the Km for MDZ 4-OH formation was decreased (up to 94%) by 100 microM testosterone.</t>
  </si>
  <si>
    <t>In the presence of CUOOH, no stimulation of MDZ metabolism was observed by aNF, terfenadine or testosterone in adult liver microsomes.</t>
  </si>
  <si>
    <t>These studies indicate that because assay conditions can substantially alter the catalytic activity of CYP3A, caution should be exerted when extrapolating results between in vitro and in vivo, and when results from different laboratories are compared.</t>
  </si>
  <si>
    <t>Further, these results suggest that the stimulation of CYP3A4 may also occur in vivo and, consequently, may have clinical importance.</t>
  </si>
  <si>
    <t>Title = Structure-related inhibition of human hepatic caffeine N3-demethylation by naturally occurring flavonoids.</t>
  </si>
  <si>
    <t>Abstract = The effects of flavonoids on caffeine N3-demethylation, a marker activity of CYP1A2, in human liver microsomes were investigated to elucidate the inhibition mechanism and the structure-activity relationship.</t>
  </si>
  <si>
    <t>Caffeine N3-demethylase activity was inhibited by the presence of various flavonoids, whose structures seem to be closely related to the degree of inhibition.</t>
  </si>
  <si>
    <t>Among twenty-one compounds tested, the most active was chrysin with an IC50 value of 0.2 microM.</t>
  </si>
  <si>
    <t>Others had IC50 values ranging from 1 to more than 500 microM.</t>
  </si>
  <si>
    <t>Kinetic analysis revealed that the mechanism of inhibition varied among the flavonoids.</t>
  </si>
  <si>
    <t>The inhibitory effect was postulated to be governed by factors such as the number of hydroxyl groups and glycosylation of these free hydroxyl groups.</t>
  </si>
  <si>
    <t xml:space="preserve">An increase in the number of free hydroxyl groups </t>
  </si>
  <si>
    <t>reduced the inhibitory effect on P450 activity.</t>
  </si>
  <si>
    <t xml:space="preserve">Analysis of the quantitative structure-activity relationship (QSAR) showed that the volume to surface area ratio was the most effective factor on the inhibition of caffeine N3-demethylation,and the electron densities on the C3 and C4' atoms exercised significant influence on the inhibitory effect. </t>
  </si>
  <si>
    <t>The calculated inhibitory effect of flavonoids on CYP1A2 activity was highly correlated with the antimutagenicity of flavonoids in 2-amino-3,4-dimethylimidazo[4,5-flquinoline (MelQ)-induced umu response.</t>
  </si>
  <si>
    <t>Title = Metabolism of benzene in human liver microsomes: individual variations in relation to CYP2E1 expression.</t>
  </si>
  <si>
    <t>Abstract = In human liver microsomes the oxidations of benzene, chlorzoxazone, aniline, dimethylformamide, and 4-nitrophenol were significantly correlated with each other and with the level of cytochrome P450 (CYP) 2E1 estimated by immunoblotting.</t>
  </si>
  <si>
    <t>Moreover, benzene oxidation to water-soluble metabolites was suppressed by 0.1 mM diethyldithiocarbamate, supposedly a specific inhibitor of CYP2E1 at this level.</t>
  </si>
  <si>
    <t>None of these metabolic rates correlated with immunochemically determined levels of CYP1A2, 2C9, and 3A4 nor oxidation of 7-ethoxyresorufin, tolbutamide, and nifedipine.</t>
  </si>
  <si>
    <t>Benzene oxidation to water-soluble metabolites was characterized by typical Michaelis-Menten kinetics.</t>
  </si>
  <si>
    <t>The different benzene K(m) values seen in individual human microsomal samples were not correlated with the level or activity of CYP1A2, 2C9, 2E1, and 3A4</t>
  </si>
  <si>
    <t xml:space="preserve"> but could be due to CYP2E1 microheterogeneity.</t>
  </si>
  <si>
    <t>The lowest K(m) for benzene oxidation could be related to C/D and/or c1/c2 polymorphism of CYP2E1 gene.</t>
  </si>
  <si>
    <t>Covalent binding of benzene reactive metabolites to microsomal proteins was also correlated with the CYP2E1 metabolic rates and immunochemical levels.</t>
  </si>
  <si>
    <t>At high concentrations of benzene covalent binding was inversely related to benzene concentrations (as well as to formation of water-soluble metabolites) in agreement with the view that secondary metabolites, mainly benzoquinone, are responsible for the covalent binding.</t>
  </si>
  <si>
    <t>Title = Comparative in vitro and in vivo inhibition of cytochrome P450 CYP1A2, CYP2D6, and CYP3A by H2-receptor antagonists.</t>
  </si>
  <si>
    <t>Abstract = The isozymes CYP1A2, CYP2D6, and CYP3A4/5 are involved in the majority of all cytochrome P450-mediated drug biotransformations.</t>
  </si>
  <si>
    <t>In this study we investigated the inhibition profiles of CYP1A2 (substrate: caffeine) CYP2D6 (substrate: dextromethorphan), and CYP3A4/5 (substrate: dextrorphan) by cimetidine, ranitidine, and the novel H2-receptor antagonist ebrotidine in human liver microsomes.</t>
  </si>
  <si>
    <t>The inhibitory effect of the drugs on the enzymes activities were as follows: CYP1A2: cimetidine &amp;gt; ranitidine = ebrotidine; CYP2D6: cimetidine &amp;gt; ranitidine = ebrotidine; CYP3A4/5: ebrotidine &amp;gt; cimetidine &amp;gt; ranitidine.</t>
  </si>
  <si>
    <t>The inhibition of CYP3A4/5 enzyme activity by ebrotidine was competitive.</t>
  </si>
  <si>
    <t>To test whether the inhibitory effect of ebrotidine in CYP3A activity was also found in vivo, we analyzed the biodisposition of midazolam in 8 healthy volunteers.</t>
  </si>
  <si>
    <t xml:space="preserve">Midazolam biodisposition was significantly reduced when administered together with cimetidine (P &amp;lt; .05), </t>
  </si>
  <si>
    <t>whereas no significant inhibition was observed with ebrotidine or ranitidine compared with placebo.</t>
  </si>
  <si>
    <t>Psychomotor performance analysis revealed no significant effect of the observed reduction on midazolam biodisposition.</t>
  </si>
  <si>
    <t>We concluded that patients who are receiving treatment with drugs metabolized through CYP3A may experience enhanced drug effects as a result of pharmacokinetic interaction when treated concomitantly with cimetidine.</t>
  </si>
  <si>
    <t>In contrast, the effect of ranitidine or ebrotidine on CYP3A activity in vivo seems to have little clinical significance.</t>
  </si>
  <si>
    <t>Title = Methadone N-demethylation in human liver microsomes: lack of stereoselectivity and involvement of CYP3A4.</t>
  </si>
  <si>
    <t>Abstract = To investigate the kinetics of CYP-mediated N-demethylation of methadone in human liver microsomes, and examine the role of stereoselectivity and CYP isoforms involved.</t>
  </si>
  <si>
    <t>The kinetics of 2-ethylidene-1,5-dimethyl-3,3-diphenylpyrrolidine (EDDP) formation via N-demethylation of rac-, (R)- and (S)-methadone in human liver microsomes prepared from six liver samples were determined by h.p.l.c., .</t>
  </si>
  <si>
    <t>and inhibition of metabolic function was studied using isoform-specific chemical inhibitors and monoclonal antibodies</t>
  </si>
  <si>
    <t>Microsomes containing expressed CYP3A4, CYP2D6 and CYP2C19 were also used to examine the formation of EDDP.</t>
  </si>
  <si>
    <t>The V max, Km, and CLint values for the formation of EDDP from rac-, (R)- and (S)-methadone were in the ranges of 20-77 nmol mg-1 protein h-1, 125-252 microm, and 91-494 ml h-1 g-1 protein.</t>
  </si>
  <si>
    <t xml:space="preserve">Km and CLint values for (R)- and (S)-methadone were not statistically significantly different (P &amp;gt;0.05), </t>
  </si>
  <si>
    <t>while V max values for (S)-methadone were 15% (P=0.045) lower than for (R)-methadone.</t>
  </si>
  <si>
    <t xml:space="preserve">Expressed CYP3A4 and CYP2C19 showed similar reaction rates for both (R)- and (S)-methadone, </t>
  </si>
  <si>
    <t>while CYP2D6 did not catalyse this reaction.</t>
  </si>
  <si>
    <t>Selective chemical inhibitors of CYP3A (troleandomycin, ketoconazole) and monoclonal human CYP3A4 antibodies significantly inhibited (P&amp;lt;0.05) the formation of EDDP in a concentration dependent manner by up to 80%.</t>
  </si>
  <si>
    <t>Sulphaphenazole (CYP2C9) also significantly inhibited (P&amp;lt;0.05) EDDP formation (range 14-25%).</t>
  </si>
  <si>
    <t>There were no statistically significant differences in the inhibition observed between the three substrates.</t>
  </si>
  <si>
    <t>Selective inhibitors of CYP1A2 (furafylline), CYP2A6 (coumarin), CYP2C19 ((S)-mephenytoin), CYP2D6 (quinidine) and CYP2E1 (diethyldithiocarbamic acid sodium salt and monoclonal human CYP2E1 antibodies) had no significant (P &amp;gt;0.05) effect.</t>
  </si>
  <si>
    <t>The N-demethylation of methadone in human liver microsomes is not markedly stereoselective, and is mediated mainly by CYP3A4 with the possible involvement of CYP2C9 and CYP2C19.</t>
  </si>
  <si>
    <t xml:space="preserve">Thus, the large interindividual variation reported for methadone pharmacokinetics may be due to variability in the expression of these CYP isoforms, </t>
  </si>
  <si>
    <t>and the reported stereoselectivity in the systemic clearance of methadone in vivo is not due to stereoselectivity in N-demethylation.</t>
  </si>
  <si>
    <t>Title = Activation of human cytochrome P-450 3A4-catalyzed meloxicam 5'-methylhydroxylation by quinidine and hydroquinidine in vitro.</t>
  </si>
  <si>
    <t>Abstract = In humans, meloxicam is metabolized mainly by cytochrome P-450 (CYP)-dependent hydroxylation of the 5'-methyl group.</t>
  </si>
  <si>
    <t>The predominant P-450 enzyme involved in meloxicam metabolism is CYP 2C9, with a minor contribution of CYP 3A4.</t>
  </si>
  <si>
    <t>Quinidine, a CYP 3A4 substrate commonly used as a selective in vitro inhibitor of CYP 2D6, was found to markedly increase the rate of meloxicam hydroxylation during in vitro experiments with human liver microsomes.</t>
  </si>
  <si>
    <t>A similar activation was observed with other compounds that are structurally related to quinidine.</t>
  </si>
  <si>
    <t>Besides quinidine, quinine and hydroquinidine were the most potent activators of meloxicam hydroxylation.</t>
  </si>
  <si>
    <t>Using expressed cytochrome P-450 enzymes and selective chemical inhibitors of CYP 2C9 and CYP 3A4, it was found that quinidine markedly increased the rate of CYP 3A4-mediated meloxicam hydroxylation</t>
  </si>
  <si>
    <t xml:space="preserve"> but was virtually without effect on CYP 2C9.</t>
  </si>
  <si>
    <t>Kinetic analysis was performed to obtain insight into the possible mechanism of activation of CYP 3A4 and into the mutual interaction of quinidine/hydroquinidine and meloxicam.</t>
  </si>
  <si>
    <t xml:space="preserve">Quinidine and hydroquinidine decreased Km </t>
  </si>
  <si>
    <t>and increased Vmax of meloxicam hydroxylation, which was consistent with a mixed-type nonessential activation.</t>
  </si>
  <si>
    <t>Meloxicam, in turn, decreased both Km and Vmax of quinidine metabolism by CYP 3A4, indicating an uncompetitive inhibition mechanism.</t>
  </si>
  <si>
    <t>These results support the assumption that CYP 3A4 possesses at least two different substrate-binding sites.</t>
  </si>
  <si>
    <t>A clinically relevant effect on meloxicam drug therapy is not expected, because the most likely outcome in practice is moderately decreased meloxicam plasma concentrations.</t>
  </si>
  <si>
    <t>Title = An in vitro study on the metabolism and possible drug interactions of rokitamycin, a macrolide antibiotic, using human liver microsomes.</t>
  </si>
  <si>
    <t>Abstract = This in vitro study was designed to identify the enzyme(s) involved in the two major metabolic pathways of rokitamycin [formations of leucomycin A7 (LMA7) from rokitamycin and of leucomycin V (LMV) from LMA7] and to assess possible drug interactions using human liver microsomes.</t>
  </si>
  <si>
    <t>Formation of LMA7 or LMV was NADPH-independent.</t>
  </si>
  <si>
    <t>Anti-rat NADPH cytochrome P-450 (CYP) reductase serum, specific inhibitors, or substrates of CYP isoforms showed no effects on the formation of LMA7 or LMV.</t>
  </si>
  <si>
    <t>The mean Vmax and Vmax/Km for the formation of LMA7 from rokitamycin were much greater (P &amp;lt;.01) than those for the formation of LMV from LMA7.</t>
  </si>
  <si>
    <t xml:space="preserve">Two esterase inhibitors, bis-nitro-phenylphosphate and physostigmine (100 microM), inhibited the formation of LMA7 or LMV by more than 85%, </t>
  </si>
  <si>
    <t>whereas no appreciable inhibition occurred by several substrates of carboxylesterase (EC 3.1.1.1).</t>
  </si>
  <si>
    <t>Except the moderate inhibition produced by promethazine and terfenadine,</t>
  </si>
  <si>
    <t xml:space="preserve"> theophylline, mequitazine, chlorpheniramine, and diphenhydramine showed little or no inhibition for the formation of LMA7 or LMV.</t>
  </si>
  <si>
    <t>Rokitamycin, LMA7, LMV, erythromycin, and clarithromycin (up to 500 microM) had no appreciable inhibition for CYP1A2-, 2C9-, and 2D6-mediated catalytic reactions.</t>
  </si>
  <si>
    <t>However, rokitamycin, LMA7, erythromycin, and clarithromycin inhibited the CYP3A4-catalyzed triazolam alpha-hydroxylation with IC50 (Ki) values of 5.8 (2.0), 40, 33 (20), and 56 (43) microM, respectively.</t>
  </si>
  <si>
    <t>It is concluded that the formations of LMA7 from rokitamycin and of LMV from LMA7 are catalyzed mainly by human esterase enzyme [possibly cholinesterase (EC3.1.1.8)].</t>
  </si>
  <si>
    <t>However, whether rokitamycin would inhibit the CYP3A-mediated drug metabolism in vivo requires further investigations in patients.</t>
  </si>
  <si>
    <t>Title = Inhibitory effects of azelastine and its metabolites on drug oxidation catalyzed by human cytochrome P-450 enzymes.</t>
  </si>
  <si>
    <t>Abstract = Azelastine, an antiallergy and antiasthmatic drug, has been reported to be metabolized mainly to desmethylazelastine and 6-hydroxyazelastine in mammals.</t>
  </si>
  <si>
    <t>In the present study, the inhibitory effects of azelastine and its two metabolites on human cytochrome P-450 (CYP) isoform-dependent reactions were investigated to predict the drug interactions of azelastine using microsomes from human B-lymphoblast cells expressing CYP.</t>
  </si>
  <si>
    <t>The specific activities for human CYP isoforms included: 7-ethoxyresorufin O-deethylation (CYP1A1), phenacetin O-deethylation (CYP1A2), coumarin 7-hydroxylation (CYP2A6), 7-benzyloxyresorufin O-dealkylation (CYP2B6), S-warfarin 7-hydroxylation (CYP2C9), S-mephenytoin 4'-hydroxylation (CYP2C19), bufuralol 1'-hydroxylation (CYP2D6), chlorzoxazone 6-hydroxylation (CYP2E1), and testosterone 6beta-hydroxylation (CYP3A4).</t>
  </si>
  <si>
    <t>In almost all the activities, desmethylazelastine exhibited stronger inhibition than azelastine and 6-hydroxyazelastine.</t>
  </si>
  <si>
    <t>Desmethylazelastine, but not azelastine and 6-hydroxyazelastine, uncompetitively inhibited CYP2B6 activity (Ki = 32.6 +/- 4.8 microM).</t>
  </si>
  <si>
    <t>Azelastine, desmethylazelastine, and 6-hydroxyazelastine competitively inhibited CYP2C9 activity (Ki = 13.9 +/- 1.8, 15.0 +/- 3.1, and 17.0 +/- 4.1 microM, respectively), CYP2C19 activity (Ki = 21.9 +/- 2.2, 7.3 +/- 1.6, and 9.3 +/- 1.6 microM, respectively), and CYP2D6 activity (Ki = 1.2 +/- 0.1, 1.5 +/- 0.2, and 3.0 +/- 0.5 microM, respectively).</t>
  </si>
  <si>
    <t>Azelastine and desmethylazelastine competitively inhibited CYP3A4 activity (Ki = 23.7 +/- 4.6 and 13.2 +/- 2.3 microM).</t>
  </si>
  <si>
    <t>6-Hydroxyazelastine interfered with the determination of testosterone 6beta-hydroxylation by HPLC.</t>
  </si>
  <si>
    <t>CYP1A2, CYP2A6, and CYP2E1 activities were not significantly inhibited by azelastine and the two metabolites.</t>
  </si>
  <si>
    <t>Among the human CYPs tested, the inhibitory effects of azelastine and its two metabolites were the most potent on human CYP2D6.</t>
  </si>
  <si>
    <t>In consideration of the Ki values and the concentration of azelastine and desmethylazelastine in human livers after chronic oral administration of azelastine,</t>
  </si>
  <si>
    <t xml:space="preserve"> the possibility of in vivo drug interaction of azelastine and other drugs that are mainly metabolized by CYP2D6 was suggested although it might not cause critical side effects.</t>
  </si>
  <si>
    <t>The inhibition of CYP2C9, CYP2C19, and CYP3A4 activity by azelastine and its two metabolites might be clinically insignificant.</t>
  </si>
  <si>
    <t>Title = Use of the steroid derivative RPR 106541 in combination with site-directed mutagenesis for enhanced cytochrome P-450 3A4 structure/function analysis.</t>
  </si>
  <si>
    <t>Abstract = RPR 106541 (20R-16alpha,17alpha-[butylidenebis(oxy)]-6al pha, 9alpha-difluoro-11beta-hydroxy-17beta-(methylthio)androst a-4-en-3-one) is an airway-selective steroid developed for the treatment of asthma.</t>
  </si>
  <si>
    <t>Two metabolites produced by human liver microsomes were identified as R- and S-sulfoxide diastereomers based on liquid chromatography/mass spectrometry analysis, proton nuclear magnetic resonance, and cochromatography with standards.</t>
  </si>
  <si>
    <t>Sulfoxide formation was determined to be cytochrome P-450 (CYP) 3A4-dependent by correlation with CYP3A4-marker nifedipine oxidase activity, inhibition by cyclosporin A and troleandomycin, and inhibition of R- (70%) and S- (64%) sulfoxide formation by anti-3A antibody.</t>
  </si>
  <si>
    <t>Expressed CYP2C forms catalyzed RPR 106541 sulfoxidation; however, other phenotyping approaches failed to confirm the involvement of CYP2C forms in these reactions in human liver microsomes.</t>
  </si>
  <si>
    <t>Expressed CYP3A4 catalyzed the formation of the sulfoxide diastereomers in a 1:1 ratio, whereas CYP3A5 displayed stereoselectivity for formation of the S-diastereomer.</t>
  </si>
  <si>
    <t>The high rate of sulfoxidation by CYP3A4 and the blockage of oxidative metabolism at the electronically favored 6beta-position provided advantages for RPR 106541 over other substrates as an active site probe of CYP3A4.</t>
  </si>
  <si>
    <t>Therefore, oxidation of RPR 106541 by various CYP3A4 substrate recognition site (SRS) mutants was assessed.</t>
  </si>
  <si>
    <t xml:space="preserve">In SRS-4, A305V and F304A showed dramatically reduced rates of R-diastereomer formation (83 and 64% decreases, respectively), </t>
  </si>
  <si>
    <t>but S-diastereomer formation was affected to a lesser extent.</t>
  </si>
  <si>
    <t>A370V (SRS-5) showed decreased formation of the R-sulfoxide (52%) .</t>
  </si>
  <si>
    <t>but increased formation of the S-diastereomer</t>
  </si>
  <si>
    <t>In the SRS-2 region, the most dramatic change in sulfoxide ratios was observed for L210A.</t>
  </si>
  <si>
    <t>In conclusion, the structure of RPR 106541 imposes specific constraints on enzyme binding and activity and thus represents an improved CYP3A4 probe substrate.</t>
  </si>
  <si>
    <t>Title = Comparative effects of rifabutin and rifampicin on cytochromes P450 and UDP-glucuronosyl-transferases expression in fresh and cryopreserved human hepatocytes.</t>
  </si>
  <si>
    <t>Abstract = The aim of this study was to evaluate rifabutin (RBT) and rifampicin (RIF) capabilities in inducing various xenobiotic metabolizing enzymes such as cytochromes P450 (CYPs) and UDP-glucuronosyl-transferases (UGTs) in cultured fresh and cryopreserved human hepatocytes.</t>
  </si>
  <si>
    <t>Enzyme induction was assessed through the use of several diagnostic markers, i.e. testosterone, midazolam (MDZ), diazepam (DZP) and 7-ethoxyresorufin for CYP-dependent enzyme reactions; and AZT for UGT-dependent enzyme reactions.</t>
  </si>
  <si>
    <t>RBT concentrations (0.118, 0.708 microM) were selected according to previously published pharmacokinetic data in patients.</t>
  </si>
  <si>
    <t>The known CYP3A4 inducer in humans, RIF, was used as a positive control.</t>
  </si>
  <si>
    <t>At the concentrations used, no sign of cytotoxicity was evidenced.</t>
  </si>
  <si>
    <t>Both compounds were able to dose-dependently induce the overall metabolism of testosterone (approximately 2-fold for RBT, 4-fold for RIF) and the formation of the 6beta-hydroxylated-derivative (up to approximately 4-fold over control for RBT and approximately 10-fold for RIF), which is CYP3A4 dependent.</t>
  </si>
  <si>
    <t>The other hydroxylated metabolites (16alpha-OH and 2alpha-OH) were also enhanced.</t>
  </si>
  <si>
    <t>The metabolism of MDZ, which is specifically metabolized by CYP3A4 in humans, was also investigated following drug's exposure to hepatocytes.</t>
  </si>
  <si>
    <t>DZP one, which is governed by various CYPs, including CYP3A, was also investigated.</t>
  </si>
  <si>
    <t>RBT was shown to increase the biotransformation of both benzodiazepines (approximately 1.9-fold over control).</t>
  </si>
  <si>
    <t>Moreover, the effects of both drugs on ethoxyresorufin O-deethylase activity (EROD), which is representative of CYPIA1/2 isoforms, were tested.</t>
  </si>
  <si>
    <t>Results showed only a moderate induction of this marker (approximately 2-fold over control) when compared to the high effect observed after hepatocyte exposure to 3-methylcholantene (approximately 14-fold over control).</t>
  </si>
  <si>
    <t xml:space="preserve">Finally, the action of RBT and RIF on UGTs expression was investigated by using AZT as diagnostic substrate: </t>
  </si>
  <si>
    <t>glucuronides formation was not significantly affected by the two rifamycin derivatives.</t>
  </si>
  <si>
    <t>On the whole, exposure of fresh or cryopreserved human hepatocytes to RBT dose-dependently affected the levels of drug metabolizing enzymes in a dose-dependent manner.</t>
  </si>
  <si>
    <t>However, as already demonstrated by in vivo pharmacokinetic studies, its inducing properties towards CYPs, CYP3A in particular, are less pronounced than RIF.</t>
  </si>
  <si>
    <t>Title = Potent inhibition of the cytochrome P-450 3A-mediated human liver microsomal metabolism of a novel HIV protease inhibitor by ritonavir: A positive drug-drug interaction.</t>
  </si>
  <si>
    <t>Abstract = ABT-378 is a potent in vitro inhibitor of the HIV protease and is currently being developed for coadministration with another HIV protease inhibitor, ritonavir, as an oral therapeutic treatment for HIV infection.</t>
  </si>
  <si>
    <t>In the present study, the effect of ritonavir, a potent inhibitor of cytochrome P-450 (CYP) 3A, on the in vitro metabolism of ABT-378 was examined.</t>
  </si>
  <si>
    <t>Furthermore, the effect of ABT-378-ritonavir combinations on several CYP-dependent monooxygenase activities in human liver microsomes was also examined.</t>
  </si>
  <si>
    <t>ABT-378 was found to undergo NADPH- and CYP3A4/5-dependent metabolism to three major metabolites, M-1 (4-oxo) and M-3/M-4 (4-hydroxy epimers), as well as several minor oxidative metabolites in human liver microsomes.</t>
  </si>
  <si>
    <t>The mean apparent K(m) and V(max) values for the metabolism of ABT-378 by human liver microsomes were 6.8 +/- 3.6 microM and 9.4 +/- 5.5 nmol of ABT-378 metabolized/mg protein/min, respectively.</t>
  </si>
  <si>
    <t>Ritonavir inhibited human liver microsomal metabolism of ABT-378 potently (K(i) = 0.013 microM).</t>
  </si>
  <si>
    <t>The combination of ABT-378 and ritonavir was much weaker in inhibiting CYP-mediated biotransformations than ritonavir alone, and the inhibitory effect appears to be primarily due to the ritonavir component of the combination.</t>
  </si>
  <si>
    <t>The ABT-378-ritonavir combinations (at 3:1 and 29:1 ratios) inhibited CYP3A (IC(50) = 1.1 and 4.6 microM), albeit less potently than ritonavir (IC(50) = 0.14 microM).</t>
  </si>
  <si>
    <t>Metabolic reactions mediated by CYP1A2, CYP2A6, and CYP2E1 were not affected by the ABT-378-ritonavir combinations.</t>
  </si>
  <si>
    <t>The inhibitory effects of ABT-378-ritonavir combinations on CYP2B6 (IC(50) = &amp;gt;30 microM), CYP2C9 (IC(50) = 13.7 and 23.0 microM), CYP2C19 (IC(50) = 28.7 and 38.0 microM), and CYP2D6 (IC(50) = 13.5 and 29.0 microM) were marginal and are not likely to produce clinically significant drug-drug interactions.</t>
  </si>
  <si>
    <t>Title = Nefazodone, meta-chlorophenylpiperazine, and their metabolites in vitro: cytochromes mediating transformation, and P450-3A4 inhibitory actions.</t>
  </si>
  <si>
    <t>Abstract = Understanding of the mechanisms of biotransformation of antidepressant drugs, and of their capacity to interact with other medications, is of direct relevance to rational clinical psychopharmacology.</t>
  </si>
  <si>
    <t>To determine the human cytochromes P450 mediating the metabolism of nefazodone, and the inhibitory activity of nefazodone and metabolites versus human P450-3A.</t>
  </si>
  <si>
    <t>Biotransformation of nefazodone to its metabolic products, and of meta-chlorophenylpiperazine (mCPP) to para-hydroxy-mCPP, was studied in vitro using human liver microsomes and heterologously expressed human cytochromes.</t>
  </si>
  <si>
    <t>Nefazodone and metabolites were also tested as inhibitors of alprazolam hydroxylation, reflecting activity of cytochrome P450-3A isoforms.</t>
  </si>
  <si>
    <t>mCPP and two hydroxylated derivatives were the principal metabolites formed from nefazodone by liver microsomes.</t>
  </si>
  <si>
    <t>Metabolite production was strongly inhibited by ketoconazole or troleandomycin (relatively specific P450-3A inhibitors), and by an anti-P450-3A antibody.</t>
  </si>
  <si>
    <t>Only heterologously expressed human P450-3A4 mediated formation of nefazodone metabolites from the parent compound.</t>
  </si>
  <si>
    <t xml:space="preserve">Nefazodone, hydroxy-nefazodone, and para-hydroxy-nefazodone were strong 3A inhibitors, being more potent than norfluoxetine and fluvoxamine, </t>
  </si>
  <si>
    <t>but less potent than ketoconazole.</t>
  </si>
  <si>
    <t>The triazoledione metabolite and mCPP had weak or negligible 3A-inhibiting activity.</t>
  </si>
  <si>
    <t>Formation of parahydroxy-mCPP from mCPP was mediated by heterologously expressed P450-2D6; in liver microsomes, the reaction was strongly inhibitable by quinidine, a relatively specific 2D6 inhibitor.</t>
  </si>
  <si>
    <t>The complex parallel biotransformation pathways of nefazodone are mediated mainly by human cytochrome P450-3A, whereas clearance of mCPP is mediated by P450-2D6.</t>
  </si>
  <si>
    <t>Nefazodone and two of its hydroxylated metabolites are potent 3A inhibitors, accounting for pharmacokinetic drug interactions of nefazodone with 3A substrate drugs such as triazolam and alprazolam.</t>
  </si>
  <si>
    <t>Title = The effect of oxygen on propofol-induced inhibition of microsomal cytochrome P450 3A4.</t>
  </si>
  <si>
    <t>Abstract = We have shown previously that both hypoxia and propofol may inhibit the metabolism of midazolam.</t>
  </si>
  <si>
    <t>We now wished to see whether there was any additive or synergistic effect when they occurred together.</t>
  </si>
  <si>
    <t>Microsomes were incubated with 20 microns midazolam for 60 min, and propofol 0, 50, 100 or 1000 microM was added.</t>
  </si>
  <si>
    <t>Incubates were further subdivided so that the environment contained 0, 10, 21 or 70% oxygen.</t>
  </si>
  <si>
    <t>The results confirmed our earlier study showing that propofol only had a significant inhibitory effect at a concentration greater than that seen clinically (1000 microM).</t>
  </si>
  <si>
    <t>Anoxia was the only environment in which significant depression of the metabolism of midazolam occurred at all concentrations of propofol.</t>
  </si>
  <si>
    <t>This reduced it to almost zero.</t>
  </si>
  <si>
    <t>Post hoc analysis of the data showed that, with the greatest concentration of propofol (1000 microM), there was increasing inhibition of metabolism of midazolam with increases of oxygen from 10 to 70%.</t>
  </si>
  <si>
    <t>Title = Oxidation of histamine H1 antagonist mequitazine is catalyzed by cytochrome P450 2D6 in human liver microsomes.</t>
  </si>
  <si>
    <t>Abstract = Mequitazine [10-(3-quinuclidinylmethyl) phenothiazine] is a long-acting and selective histamine H1-receptor antagonist that is mainly biotransformed by human liver microsomes to yield hydroxylated and S-oxidized metabolites.</t>
  </si>
  <si>
    <t>Mequitazine hydroxylase was inhibited by propranolol and quinidine.</t>
  </si>
  <si>
    <t>Lineweaver-Burk plots for the hydroxylation and the S-oxidation indicated that the hydroxylation occurred with a low Km (0.72 +/- .26 microM) in human liver microsomes.</t>
  </si>
  <si>
    <t>Microsomes from genetically engineered human B-lymphoblastoid cells expressing cytochrome P450 2D6 (CYP2D6) efficiently metabolized mequitazine to the hydroxylated and S-oxidized metabolites.</t>
  </si>
  <si>
    <t>The results indicate that CYP2D6 isozyme is a major form of CYP responsible for the metabolism of mequitazine in human liver microsomes.</t>
  </si>
  <si>
    <t>Inhibition of CYP3A-catalyzed midazolam 1'-hydroxylase by various histamine H1 antagonists, including mequitazine, suggested that mequitazine and some other histamine H1 antagonists could also be inhibitors of CYP3A in human liver microsomes.</t>
  </si>
  <si>
    <t>Title = Mutual inhibition between quinine and etoposide by human liver microsomes. Evidence for cytochrome P4503A4 involvement in their major metabolic pathways.</t>
  </si>
  <si>
    <t>Abstract = The mutual inhibition between quinine and etoposide with their major metabolic pathways (i.e. quinine 3-hydroxylation and etoposide 3'-demethylation) was examined in vitro by human liver microsomes.</t>
  </si>
  <si>
    <t>Etoposide inhibited quinine 3-hydroxylation in a concentration-dependent manner with a mean IC50 of 65 microM.</t>
  </si>
  <si>
    <t>The mean maximum inhibition by etoposide (100 micro) of quinine 3-hydroxylation was about 60%.</t>
  </si>
  <si>
    <t>Similarly, etoposide 3'-demethylation was inhibited by quinine in a concentration-related manner with a mean IC50 value of 90 microM.</t>
  </si>
  <si>
    <t>The mean maximum inhibition by quinine (100 M) of etoposide 3'-demethylation was about 52%.</t>
  </si>
  <si>
    <t>An excellent correlation (r = 0.947, p &amp;lt; 0.01) between quinine 3-hydroxylase and etoposide 3'-demethylase activities in six different human liver microsomes was observed.</t>
  </si>
  <si>
    <t>Two inhibitors of CYP3A4, ketoconazole (1 microM) and troleandomycin (100 microM), inhibited quinine 3-hydroxylation by about 90% and 80%, and etoposide 3'-demethylation by about 75% and 65%, respectively.</t>
  </si>
  <si>
    <t>We conclude that quinine and etoposide mutually inhibit the metabolism of each other, consistent with the previous finding that CYP3A4 catalyzes the metabolism of both substrates.</t>
  </si>
  <si>
    <t>Title = Inhibition of methadone and buprenorphine N-dealkylations by three HIV-1 protease inhibitors.</t>
  </si>
  <si>
    <t>Abstract = Ritonavir, indinavir, and saquinavir, all human immunodeficiency virus-1 protease inhibitors with a potent antiviral effect during triple therapy, are extensively metabolized by liver cytochrome P450 3A4.</t>
  </si>
  <si>
    <t xml:space="preserve">As this P450 isoform is involved in the metabolism of about 50% of drugs, </t>
  </si>
  <si>
    <t>coadministration of protease inhibitors with other drugs may lead to serious effects due to enzyme inhibition.</t>
  </si>
  <si>
    <t>Among these drugs, methadone and buprenorphine, both metabolized by P450 3A4, are potential candidates to drug interactions.</t>
  </si>
  <si>
    <t>In this study, metabolic interactions between these protease inhibitors and methadone or buprenorphine were studied in vitro in a panel of 13 human liver microsomes.</t>
  </si>
  <si>
    <t>Ritonavir was the most potent competitive inhibitor with Ki about 50 and 20 nM for methadone and buprenorphine metabolisms, respectively.</t>
  </si>
  <si>
    <t>Indinavir and saquinavir also inhibited methadone N-demethylation (Ki about 3 and 15 microM, respectively) and buprenorphine N-dealkylation (Ki about 0.8 and 7 microM, respectively).</t>
  </si>
  <si>
    <t>The rank order of inhibition potency against metabolism of methadone and buprenorphine was ritonavir &amp;gt; indinavir &amp;gt; saquinavir.</t>
  </si>
  <si>
    <t>There is obvious potential for clinically significant drug interactions, particularly with ritonavir.</t>
  </si>
  <si>
    <t>In brief, caution should be advised if human immunodeficiency virus-1 protease inhibitors are coadministered with methadone and buprenorphine.</t>
  </si>
  <si>
    <t>Title = Ipriflavone as an inhibitor of human cytochrome P450 enzymes.</t>
  </si>
  <si>
    <t>Abstract = 1. Reduction of theophylline metabolism and elimination were observed in a theophylline-treated patient during ipriflavone administration.</t>
  </si>
  <si>
    <t>After withdrawal of ipriflavone, the serum theophylline level decreased to an extent similar to that found before administration of ipriflavone.</t>
  </si>
  <si>
    <t>The effects of ipriflavone and its major metabolites 7-hydroxy-isoflavone and 7-(1-carboxy-ethoxy)-isoflavone on cytochrome P450 activities were studied in vitro in human liver microsomes from three donors.</t>
  </si>
  <si>
    <t>2. Ipriflavone and 7-hydroxy-isoflavone competitively inhibited phenacetin O-deethylase and tolbutamide hydroxylase activity.</t>
  </si>
  <si>
    <t xml:space="preserve">The parent compound and its dealkylated metabolite were strong inhibitors exhibiting Ki values around 10-20 microM, </t>
  </si>
  <si>
    <t>while 7-(1-carboxy-ethoxy)-isoflavone had no effect on the cytochrome P450 activities investigated.</t>
  </si>
  <si>
    <t>7-Hydroxy-isoflavone is the only one that influenced nifedipine oxidase activity.</t>
  </si>
  <si>
    <t>It competitively inhibited this activity with a Ki value of 129.5 microM.</t>
  </si>
  <si>
    <t>3. The steady state concentrations of ipriflavone and 7-hydroxy-isoflavone in plasma of patients receiving 3 x 200 mg daily doses of ipriflavone for 48 weeks were found to be 0.33 +/- 0.32 microM and 1.44 +/- 0.77 microM, respectively.</t>
  </si>
  <si>
    <t>4. The results indicate that the decrease in theophylline metabolism observed in a patient treated with ipriflavone may be due to a competitive interaction of ipriflavone or its metabolite, 7-hydroxy-isoflavone with CYP1A2.</t>
  </si>
  <si>
    <t>On the other hand, our in vitro findings predict some more interaction with CYP2C9.</t>
  </si>
  <si>
    <t>Title = Overlapping substrate specificities of cytochrome P450 3A and P-glycoprotein for a novel cysteine protease inhibitor.</t>
  </si>
  <si>
    <t>Abstract = K02 (morpholine-urea-Phe-Hphe-vinylsulfone), a newly developed peptidomimetic, acts as a potent cysteine protease inhibitor, especially of cathepsins B and L (which are associated with cancer progression) and cruzain (a cysteine protease of Trypanosoma cruzi, which is responsible for Chagas' disease).</t>
  </si>
  <si>
    <t>Here we investigated features of the disposition of K02 using in vitro systems, characterizing the interaction of the drug with human cytochrome P450 (CYP) 3A and P-glycoprotein (P-gp), a mediator of multidrug resistance (MDR) to cancer chemotherapy and a countertransporter in the intestine that limits oral drug bioavailability.</t>
  </si>
  <si>
    <t>P-gp functions as an ATP-dependent drug efflux pump to reduce intracellular cytotoxic concentrations.</t>
  </si>
  <si>
    <t>An HPLC assay was developed to analyze K02 and its metabolites formed in human liver microsomes.</t>
  </si>
  <si>
    <t>Three major primary metabolites were determined by LC/MS/MS to be hydroxylated products of the parent compound.</t>
  </si>
  <si>
    <t>A rabbit anti-CYP3A polyclonal antibody (200 microl antibody/mg microsomal protein) produced 75-94% inhibition of the formation of these three hydroxylated metabolites.</t>
  </si>
  <si>
    <t xml:space="preserve">Ketoconazole (5 microM), a selective CYP3A inhibitor, produced up to 75% inhibition, </t>
  </si>
  <si>
    <t>whereas other CYP-specific inhibitors, i.e. quinidine (CYP2D6), 7,8-benzoflavone (CYP1A2), and sulfaphenazole (CYP2C9), showed no significant effects.</t>
  </si>
  <si>
    <t>An identical metabolite formation profile for K02 was observed with cDNA-expressed human CYP3A4 (Gentest).</t>
  </si>
  <si>
    <t>These data demonstrate that K02 is a substrate for CYP3A.</t>
  </si>
  <si>
    <t>Formation of 1'-hydroxymidazolam, the primary human midazolam metabolite, was markedly inhibited by K02 via competitive processes,</t>
  </si>
  <si>
    <t xml:space="preserve"> which suggests the potential for drug-drug interactions of K02 with other CYP3A substrates.</t>
  </si>
  <si>
    <t>K02 significantly inhibited the photoaffinity labeling of P-gp with azidopine and LU-49888, a photoaffinity analogue of verapamil.</t>
  </si>
  <si>
    <t>Transport studies with [14C]K02, using MDR1-transfected Madin-Darby canine kidney cell monolayers in the Transwell system, demonstrated that the basolateral-to-apical flux of K02 across MDR1-transfected Madin-Darby canine kidney cells was markedly greater than the apical-to-basolateral flux (ratio of 63 with 10 microM [14C]K02).</t>
  </si>
  <si>
    <t>This suggests that K02 is also a P-gp substrate.</t>
  </si>
  <si>
    <t>These studies are important for formulating strategies to increase the absorption and/or decrease the elimination of K02 and to optimize its delivery to malignant cells and parasite-infected host cells.</t>
  </si>
  <si>
    <t>Title = Investigation of the potential interaction between terfenadine and tedisamil in human liver microsomes.</t>
  </si>
  <si>
    <t>Abstract = 1. The potential drug-drug interaction of terfenadine and tedisamil has been investigated.</t>
  </si>
  <si>
    <t>Terfenadine is a widely used antihistamine drug with the potential for QTC prolongation.</t>
  </si>
  <si>
    <t xml:space="preserve">Tedisamil is a potassium channel blocking agent known to produce bradycardia and prolong the effective refractory period in man. </t>
  </si>
  <si>
    <t>2. Tedisamil and terfenadine were incubated with human liver microsomes for 30 min at 37 degrees C.</t>
  </si>
  <si>
    <t xml:space="preserve"> No significant inhibition of terfenadine biotransformation was seen with 0.1 or 10 microM tedisamil as the formation of the terfenadine alcohol and acid metabolites were unaffected.</t>
  </si>
  <si>
    <t>3. Based on the in vitro results it is suggested that tedisamil will not interact pharmacokinetically with terfenadine as it does not impair metabolism of terfenadine.</t>
  </si>
  <si>
    <t>Title = Inhibitory effects of antiarrhythmic drugs on phenacetin O-deethylation catalysed by human CYP1A2.</t>
  </si>
  <si>
    <t>Abstract = The aim of the study was to clarify whether the pharmacokinetic interaction between theophylline and mexiletine is mediated by inhibition of CYP1A2 and to assess the possible interaction potential of other antiarrhythmic drugs with drugs metabolized by CYP1A2.</t>
  </si>
  <si>
    <t>The inhibitory effects of mexiletine and 10 antiarrhythmic drugs on phenacetin O-deethylation, a marker reaction of CYP1A2, were studied using human liver microsomes and cDNA-expressed CYP1A2.</t>
  </si>
  <si>
    <t>Propafenone and mexiletine inhibited phenacetin O-deethylation with IC50 values of 29 and 37 microM, respectively.</t>
  </si>
  <si>
    <t>Disopyramide, procainamide and pilsicainide produced negligible inhibition of phenacetin O-deethylation (IC50 &amp;gt;1 mM).</t>
  </si>
  <si>
    <t>Amiodarone, bepridil, aprindine, lignocaine, flecainide and quinidine inhibited phenacetin O-deethylation in a concentration-dependent manner, although the inhibitory effects were relatively weak with IC50 values ranging from 86 to 704 microM.</t>
  </si>
  <si>
    <t>Propafenone and mexiletine selectively abolished the high-affinity component of phenacetin O-deethylation in human liver microsomes.</t>
  </si>
  <si>
    <t>In addition, propafenone and mexiletine inhibited phenacetin O-deethylation catalysed by cDNA-expressed CYP1A2.</t>
  </si>
  <si>
    <t>These data suggest that, among the antiarrhythmic drugs studied, propafenone and mexiletine are relatively potent inhibitors of CYP1A2, which may cause a drug-drug interaction with drugs metabolized by CYP1A2.</t>
  </si>
  <si>
    <t>Title = Identification and characterization of human cytochrome P450 isoforms interacting with pimozide.</t>
  </si>
  <si>
    <t>Abstract = Using human liver microsomes (HLMs) and recombinant human cytochrome P450 (CYP450) isoforms, we identified the major route of pimozide metabolism, the CYP450 isoforms involved, and documented the inhibitory effect of pimozide on CYP450 isoforms.</t>
  </si>
  <si>
    <t>Pimozide was predominantly N-dealkylated to 1,3-dihydro-1-(4-piperidinyl)-2H-benzimidazol-2-one (DHPBI).</t>
  </si>
  <si>
    <t>The formation rate of DHPBI showed biphasic kinetics in HLMs, which suggests the participation of at least two activities.</t>
  </si>
  <si>
    <t>These were characterized as high-affinity (K(m1) and Vmax1) and low-affinity (K(m2) and Vmax2) components.</t>
  </si>
  <si>
    <t>The ratio of Vmax1 (14 pmol/min/mg protein)/K(m1) (0.73 microM) was 5.2 times higher than the ratio of Vmax2 (244 pmol/min/mg protein)/K(m2) (34 microM).</t>
  </si>
  <si>
    <t>K(m2) was 91 times higher than K(m1).</t>
  </si>
  <si>
    <t>The formation rate of DHPBI from 25 microM pimozide in nine human livers correlated significantly with the catalytic activity of CYP3A (Spearman r = 0.79, P = .028),</t>
  </si>
  <si>
    <t xml:space="preserve"> but not with other isoforms.</t>
  </si>
  <si>
    <t>Potent inhibition of DHPBI formation from 10 microM pimozide was observed with ketoconazole (88%), troleandomycin (79%), furafylline (48%) and a combination of furafylline and ketoconazole (96%).</t>
  </si>
  <si>
    <t xml:space="preserve">Recombinant human CYP3A4 catalyzed DHPBI formation from 10 microM pimozide at the highest rate (V = 2.2 +/- 0.89 pmol/min/pmol P450) followed by CYP1A2 (V = 0.23 +/- 0.08 pmol/min/pmol P450), </t>
  </si>
  <si>
    <t>but other isoforms tested did not.</t>
  </si>
  <si>
    <t>The K(m) values derived with recombinant CYP3A4 and CYP1A2 were 5.7 microM and 36.1 microM, respectively.</t>
  </si>
  <si>
    <t xml:space="preserve">Pimozide itself was a potent inhibitor of CYP2D6 in HLMs when preincubated for 15 min (Ki = 0.75 +/- 0.98 microM) and a moderate inhibitor of CYP3A (Ki = 76.7 +/- 34.5 microM), </t>
  </si>
  <si>
    <t>with no significant effect on other isoforms tested.</t>
  </si>
  <si>
    <t>Our results suggest that pimozide metabolism is catalyzed mainly by CYP3A, but CYP1A2 also contributes.</t>
  </si>
  <si>
    <t>Pimozide metabolism is likely to be subject to interindividual variability in CYP3A and CYP1A2 expression and to drug interactions involving these isoforms.</t>
  </si>
  <si>
    <t>Pimozide itself may inhibit the metabolism of drugs that are substrates of CYP2D6.</t>
  </si>
  <si>
    <t>Title = Prediction of drug-drug interactions of zonisamide metabolism in humans from in vitro data.</t>
  </si>
  <si>
    <t>Abstract = The purposes of this study were to identify the P450 enzyme (CYP) responsible for zonisamide metabolism in humans by using expressed human CYPs and to predict drug interaction of zonisamide in vivo from in vitro data.</t>
  </si>
  <si>
    <t>Ten expressed human CYPs and human liver microsomes were used in the experiments for the identification of enzymes responsible for zonisamide metabolism and for the prediction of drug-drug interactions of zonisamide metabolism in humans from in vitro data, respectively.</t>
  </si>
  <si>
    <t>Two-sulfamoylacetyl phenol, a reductive metabolite of zonisamide, was measured by the HPLC method.</t>
  </si>
  <si>
    <t>From the experiments using ten expressed human CYPs, CYP2C19, CYP3A4 and CYP3A5 were shown to be capable of catalyzing zonisamide reduction.</t>
  </si>
  <si>
    <t>However, an intrinsic clearance, Vmax/kM, of CYP3A4 was much higher than those of CYP2C19 and CYP3A5.</t>
  </si>
  <si>
    <t>From the point of view of enzyme amount in human liver CYPs isoform and their intrinsic clearance, it was suggested that CYP3A4 is mainly responsible for zonisamide metabolism in human CYPs.</t>
  </si>
  <si>
    <t>Zonisamide metabolism in human liver microsomes was markedly inhibited by cyclosporin A, dihydroergotamine, ketoconazole, itraconazole, miconazole and triazolam.</t>
  </si>
  <si>
    <t>We estimated the possibility and degree of change of zonisamide clearance in vivo in clinical dose range from in vitro inhibition constant of other drugs against zonisamide metabolism (Ki) and unbound inhibitor concentration in blood (Iu) in clinical usage.</t>
  </si>
  <si>
    <t>Clearance of zonisamide was maximally estimated to decrease by 31%, 23% and 17% of the clearance without inhibitors i.e. ketoconazole, cyclospolin A and miconazole, respectively.</t>
  </si>
  <si>
    <t>Fluconazole and carbamazepine are estimated to decrease by 5-6% of the clearance of zonisamide.</t>
  </si>
  <si>
    <t>On the other hand, there may be lack of interaction of zonisamide metabolism by dihydroergotamine, itraconazole and triazolam in clinical dose range.</t>
  </si>
  <si>
    <t xml:space="preserve">We demonstrated that: (1) zonisamide is metabolized by recombinant CYP3A4, CYP2C19 and CYP3A5, </t>
  </si>
  <si>
    <t xml:space="preserve">(2) the metabolism is inhibited to a variable extent by known CYP3A4/5 substrates and/or inhibitors in human liver microsomes, </t>
  </si>
  <si>
    <t>and (3) in vitro-in vivo predictive calculations suggest that several compounds demonstrating CYP3A4-affinity might cause in vivo drug-drug interactions with zonisamide.</t>
  </si>
  <si>
    <t>Title = Characterization of the selectivity and mechanism of human cytochrome P450 inhibition by the human immunodeficiency virus-protease inhibitor nelfinavir mesylate.</t>
  </si>
  <si>
    <t>Abstract = In vitro studies with human liver microsomes and P450 probe substrates were performed to characterize selectivity and mechanism of cytochrome P450 inhibition by nelfinavir mesylate.</t>
  </si>
  <si>
    <t>At therapeutic concentrations (steady-state plasma concentrations approximately 4 microM), nelfinavir was found to be a competitive inhibitor of only testosterone 6beta-hydroxylase (CYP3A4) with a Ki concentration of 4.8 microM.</t>
  </si>
  <si>
    <t>At supratherapeutic concentrations, nelfinavir competitively inhibited dextromethorphan O-demethylase (CYP2D6), S-mephenytoin 4-hydroxylase (CYP2C19), and phenacetin O-deethylase (CYP1A2) with Ki concentrations of 68, 126, and 190 microM, respectively.</t>
  </si>
  <si>
    <t>Nelfinavir did not appreciably inhibit tolbutamide 4-hydroxylase (CYP2C9), paclitaxel 6alpha-hydroxylase (CYP2C8), or chlorzoxaxone 6beta-hydroxylase (CYP2E1) activities.</t>
  </si>
  <si>
    <t xml:space="preserve">The inhibitory potency of nelfinavir toward CYP3A4 suggested the possibility of in vivo inhibition of this isoform, </t>
  </si>
  <si>
    <t>whereas in vivo inhibition of other P450s was considered unlikely.</t>
  </si>
  <si>
    <t>In a one-sequence crossover study in 12 healthy volunteers, nelfinavir inhibited the elimination of the CYP3A substrate terfenadine and the carboxylate metabolite of terfenadine.</t>
  </si>
  <si>
    <t>The 24-hr urinary recoveries of 6beta-hydroxycortisol were reduced by an average of 27% during nelfinavir treatment, consistent with CYP3A inhibition by nelfinavir.</t>
  </si>
  <si>
    <t>Inhibition of CYP3A4 by nelfinavir in vitro was NADPH-dependent requiring the catalytic formation of a metabolite or a metabolic intermediate.</t>
  </si>
  <si>
    <t>The catechol metabolite of nelfinavir (M3) was considered unlikely to be responsible for inhibition as the addition of catechol O-methyl transferase, S-adenosyl methionine, and ascorbic acid to the preincubation mixture did not protect against the loss of testosterone 6beta-hydroxylase activity.</t>
  </si>
  <si>
    <t>Also, the addition of M3 to human liver microsomes did not inhibit CYP3A4.</t>
  </si>
  <si>
    <t>Although incubations with nelfinavir showed a time- and concentration-dependent loss of CYP3A4 activity, the partial or complete recovery of enzyme activity upon dialysis indicated that inhibition was reversible.</t>
  </si>
  <si>
    <t>Microsomal incubations with nelfinavir and NADPH did not result in a loss of spectral P450 content compared with the NADPH control.</t>
  </si>
  <si>
    <t>Glutathione, N-acetylcysteine, and catalase did not attenuate CYP3A4 inhibition by nelfinavir.</t>
  </si>
  <si>
    <t>Collectively, these results suggest that the probable mechanism for CYP3A4 inhibition by nelfinavir is a transient metabolic intermediate or stable metabolite that coordinates tightly</t>
  </si>
  <si>
    <t xml:space="preserve"> but reversibly to the heme moiety of the P450.</t>
  </si>
  <si>
    <t>Title = Glucuronidation of 3'-azido-3'-deoxythymidine (zidovudine) by human liver microsomes: relevance to clinical pharmacokinetic interactions with atovaquone, fluconazole, methadone, and valproic acid.</t>
  </si>
  <si>
    <t>Abstract = Zidovudine (3'-azido-3'-deoxythymidine [AZT]), an antiviral nucleoside analog effective in the treatment of human immunodeficiency virus infection, is primarily metabolized to an inactive glucuronide form, GAZT, via uridine-5'-diphospho-glucuronosyltransferase (UGT) enzymes.</t>
  </si>
  <si>
    <t>UGT enzymes exist as different isoforms, each exhibiting substrate specificity.</t>
  </si>
  <si>
    <t>Published clinical studies have shown that atovaquone, fluconazole, methadone, and valproic acid decreased GAZT formation, presumably due to UGT inhibition.</t>
  </si>
  <si>
    <t>The effect of these drugs on AZT glucuronidation was assessed in vitro by using human hepatic microsomes to begin understanding in vitro-in vivo correlations for UGT metabolism.</t>
  </si>
  <si>
    <t>The concentrations of each drug studied were equal to those reported with the usual clinical doses and at concentrations at least 10 times higher than would be expected with these doses.</t>
  </si>
  <si>
    <t>High-performance liquid chromatography was used to assess the respective metabolism and formation of AZT and GAZT.</t>
  </si>
  <si>
    <t>All four drugs exhibited concentration-dependent inhibition of AZT glucuronidation.</t>
  </si>
  <si>
    <t>The respective concentrations of atovaquone and methadone which caused 50% inhibition of GAZT were &amp;gt; 100 and 8 micrograms/ml, well above their usual clinical concentrations.</t>
  </si>
  <si>
    <t>Fluconazole and valproic acid exhibited 50% inhibition of GAZT at 50 and 100 micrograms/ml, which are within the clinical ranges of 10 to 100 and 50 to 100 micrograms/ml, respectively.</t>
  </si>
  <si>
    <t>These data suggest that inhibition of AZT glucuronidation may be more clinically significant with concomitant fluconazole and valproic acid.</t>
  </si>
  <si>
    <t>Factors such as inter- and intraindividual pharmacokinetic variability and changes in AZT intracellular concentrations should be considered as other mechanisms responsible for changes in AZT pharmacokinetics with concomitant therapies.</t>
  </si>
  <si>
    <t>Title = Involvement of CYP1A2 in mexiletine metabolism.</t>
  </si>
  <si>
    <t>Abstract = Mexiletine has been reported to be hydroxylated by cytochrome P450 2D6 (CYP2D6) in humans.</t>
  </si>
  <si>
    <t>However, the involvement of CYP1A2 in the metabolism of mexiletine has been proposed based on the interaction with theophylline which is mainly metabolized by CYP1A2.</t>
  </si>
  <si>
    <t>The aim of this study was to clarify the role of human CYP1A2 in mexiletine metabolism.</t>
  </si>
  <si>
    <t>Human CYP isoforms involved in mexiletine metabolism were investigated using microsomes from human liver and B-lymphoblastoid cells expressing human CYPs.</t>
  </si>
  <si>
    <t>The contributions of CYP1A2 and CYP2D6 to mexiletine metabolism were estimated by the relative activity factor (RAF).</t>
  </si>
  <si>
    <t>Mexiletine p- and 2-hydroxylase activities in human liver microsomes were inhibited by ethoxyresorufin and furafylline as well as quinidine.</t>
  </si>
  <si>
    <t>Mexiletine p- and 2-hydroxylase activities in microsomes from nine human livers correlated significantly with bufuralol 1'-hydroxylase activity (r = 0.907, P &amp;lt; 0.001 and r = 0.886, P &amp;lt; 0.01, respectively).</t>
  </si>
  <si>
    <t>Microsomes of B-lymphoblastoid cells expressing human CYP1A2 exhibited lower mexiletine p- and 2-hydroxylase activities than those expressing human CYP2D6.</t>
  </si>
  <si>
    <t>It was estimated by RAF that the major isoform involved in mexiletine metabolism was CYP2D6, and the contribution of CYPIA2 to both mexiletine p- and 2-hydroxylase activities was 7-30% in human liver microsomes.</t>
  </si>
  <si>
    <t>However, the Km values of the expressed CYP1A2 (approximately 15 microM) were almost identical with those of the expressed CYP2D6 (approximately 22 microM) and human liver microsomes.</t>
  </si>
  <si>
    <t>Mexiletine is a substrate of CYP1A2.</t>
  </si>
  <si>
    <t>The data obtained in this study suggest that the interaction of mexiletine with theophylline might be due to competitive inhibition of CYP1A2.</t>
  </si>
  <si>
    <t>Title = 3,3'-Diindolylmethane induces CYP1A2 in cultured precision-cut human liver slices.</t>
  </si>
  <si>
    <t>Abstract = 1. The effect of 3,3'-diindolylmethane (DIM), an indole derivative derived from cruciferous vegetables, on cytochrome P450 (CYP) isoforms in the CYP1A and CYP3A subfamilies has been studied in 72-h cultured human liver slices.</t>
  </si>
  <si>
    <t>2. In cultured human liver slices 50 microM DIM induced 7-ethoxyresorufin O-deethylase and to a lesser extent 7-methoxyresorufin O-demethylase activities.</t>
  </si>
  <si>
    <t>3. Western immunoblotting of liver slice microsomes was performed with antibodies to rat CYP1A2 and human CYP3A4.</t>
  </si>
  <si>
    <t>Compared with control liver slice microsomes (dimethyl sulphoxide-only treated), DIM induced levels of CYP1A2 but had little effect on levels of CYP3A4.</t>
  </si>
  <si>
    <t xml:space="preserve">The treatment of human liver slices with 2 microg/ml of the polycholorinated biphenyl mixture Aroclor 1254 also resulted in an induction of levels of CYP1A2, </t>
  </si>
  <si>
    <t>but had no effect on CYP3A4.</t>
  </si>
  <si>
    <t>4. These results demonstrate that DIM induces CYP1A isoforms in cultured human liver slices.</t>
  </si>
  <si>
    <t>Some variability in the magnitude of induction of enzyme activities by DIM was observed in four human liver samples examined.</t>
  </si>
  <si>
    <t>For 7-ethoxyresorufin O-deethylase, the magnitude of induction by 50 microM DIM ranged from 2.3- to 19.3-fold.</t>
  </si>
  <si>
    <t>5. These results demonstrate that cultured human liver slices can be used to evaluate the effect of chemicals derived from cruciferous and other vegetables on CYP isoforms.</t>
  </si>
  <si>
    <t>Title = Inhibition of desipramine hydroxylation (Cytochrome P450-2D6) in vitro by quinidine and by viral protease inhibitors: relation to drug interactions in vivo.</t>
  </si>
  <si>
    <t>Abstract = Pharmacokinetic drug interactions with viral protease inhibitors are of potential clinical importance.</t>
  </si>
  <si>
    <t>An in vitro model was applied to the quantitative identification of possible interactions of protease inhibitors with substrates of cytochrome P450-2D6.</t>
  </si>
  <si>
    <t>Biotransformation of desipramine (DMI) to hydroxydesipramine (OH-DMI), an index reaction used to profile activity of human cytochrome P450-2D6, was studied in vitro using human liver microsomes.</t>
  </si>
  <si>
    <t>Quinidine and four viral protease inhibitors currently used to treat human immunodeficiency virus infection were tested as chemical inhibitors in this system.</t>
  </si>
  <si>
    <t>Formation of OH-DMI from DMI was consistent with Michaelis-Menten kinetics, having a mean Km value of 11.7 microM (range: 9.9-15.3 microM).</t>
  </si>
  <si>
    <t>Quinidine, a highly potent and relatively selective inhibitor of P450-2D6, strongly inhibited OH-DMI formation with an apparent competitive mechanism, having a mean inhibition constant of 0.16 microM (range: 0.13-0.18 microM).</t>
  </si>
  <si>
    <t>All four protease inhibitors impaired OH-DMI formation; the pattern was consistent with a mixed competitive-noncompetitive mechanism.</t>
  </si>
  <si>
    <t>Mean inhibition constants (small numbers indicating greater inhibiting potency) were as follows: ritonavir, 4.8 microM; indinavir, 15.6 microM; saquinavir, 24.0 microM; nelfinavir, 51.9 microM.</t>
  </si>
  <si>
    <t>In a clinical pharmacokinetic study, coadministration of ritonavir with DMI inhibited DMI clearance by an average of 59%.</t>
  </si>
  <si>
    <t xml:space="preserve">The in vitro findings, together with observed plasma ritonavir concentrations, provided a reasonable quantitative forecast of this interaction, </t>
  </si>
  <si>
    <t>whereas estimated unbound plasma or intrahepatic ritonavir concentrations yielded poor quantitative forecasts.</t>
  </si>
  <si>
    <t>Thus the in vitro model correctly identifies ritonavir as a potent and clinically important inhibitor of human P450-2D6.</t>
  </si>
  <si>
    <t>Other protease inhibitors may also inhibit 2D6 activity in humans, but with lower potency than ritonavir.</t>
  </si>
  <si>
    <t>Title = Microsomal metabolism of delavirdine: evidence for mechanism-based inactivation of human cytochrome P450 3A.</t>
  </si>
  <si>
    <t>Abstract = Administration of delavirdine, an HIV-1 reverse transcriptase inhibitor, to rats or monkeys resulted in apparent loss of hepatic microsomal CYP3A and delavirdine desalkylation activity.</t>
  </si>
  <si>
    <t>Human CYP3A catalyzes the formation of desalkyl delavirdine and 6'-hydroxy delavirdine, an unstable metabolite, while CYP2D6 catalyzes only desalkyl delavirdine.</t>
  </si>
  <si>
    <t xml:space="preserve">CYP2D6 catalyzed desalkyl delavirdine formation was linear with time (up to 30 min) </t>
  </si>
  <si>
    <t>but when catalyzed by cDNA expressed CYP3A4 or human liver microsomes the reaction rate declined progressively with time.</t>
  </si>
  <si>
    <t>Coincubation with triazolam showed that delavirdine caused a time- and NADPH-dependent loss of CYP3A4 activity in human liver microsomes as measured by triazolam 1'-hydroxylation.</t>
  </si>
  <si>
    <t>The catalytic activity loss was saturable and was characterized by a Ki of 21.6 +/- 8.9 microM and a kinact of 0.59 +/- 0.08 min-1.</t>
  </si>
  <si>
    <t>An apparent partition ratio of 41 was determined with cDNA expressed CYP3A4, based on the substrate depletion method.</t>
  </si>
  <si>
    <t>Incubation of [14C]delavirdine with microsomes from several species resulted in irreversible association with an approximately 50 kDa protein, as demonstrated by SDS-PAGE/autoradiography.</t>
  </si>
  <si>
    <t>Binding to the protein was NADPH dependent, glutathione insensitive, proportional to the level of CYP3A expression and was inhibited by ketoconazole, a specific CYP3A inhibitor.</t>
  </si>
  <si>
    <t>NADPH-dependent irreversible binding to human and rat total microsomal protein was demonstrated following exhaustive extraction of microsomal protein.</t>
  </si>
  <si>
    <t>Binding was decreased in the presence of glutathione and appeared to be related to expression level of CYP3A.</t>
  </si>
  <si>
    <t>These results suggest that delavirdine can inactivate CYP3A and has the potential to slow the metabolism of coadministered CYP3A substrates.</t>
  </si>
  <si>
    <t>Title = In-vitro characterization of the cytochrome P450 isoenzymes involved in the back oxidation and N-dealkylation of reduced haloperidol.</t>
  </si>
  <si>
    <t>Abstract = In-vitro studies were performed using human liver microsomes and c-DNA-expressed human P450 isoforms to identify the cytochrome P450 isoenzyme(s) involved in the back oxidation and N-dealkylation of reduced haloperidol.</t>
  </si>
  <si>
    <t>Back oxidation and N-dealkylation of reduced haloperidol were assessed by measuring the formation of haloperidol and 4-(4-chlorophenyl)-4-hydroxypiperidine (CPHP), respectively.</t>
  </si>
  <si>
    <t>The haloperidol and CPHP formation rates as a function of substrate concentration, measured in three livers, followed monophasic enzyme kinetics.</t>
  </si>
  <si>
    <t>For haloperidol formation Km values ranged from 51-59 microM, and Vmax values from 190-334 pmol mg(-1) min(-1); for CPHP formation Km values were 44-49 microM, and Vmax values 74-110 pmol mg(-1) min(-1).</t>
  </si>
  <si>
    <t>Haloperidol and CPHP formation rates in the nine liver preparations were significantly correlated with dextromethorphan N-demethylase activity (a marker of CYP3A4 activity), .</t>
  </si>
  <si>
    <t>but not with the CYP2D6, CYP1A2 and CYP2C9 activity</t>
  </si>
  <si>
    <t>Ketoconazole and troleandomycin, inhibitors of CYP3A4, inhibited competitively both haloperidol and CPHP formation, with a Ki value lower than 0.2 microM for ketoconazole and lower than 0.3 microM for troleandomycin.</t>
  </si>
  <si>
    <t>Sulphaphenazole (CYP2C9), furafylline (CYP1A2) and quinidine and paroxetine (CYP2D6) gave only little inhibition (IC50 &amp;gt; 60 microM).</t>
  </si>
  <si>
    <t>CPHP and haloperidol formation were, moreover, enhanced by alpha-naphthoflavone, an effect known for CYP3A4 mediated reactions.</t>
  </si>
  <si>
    <t xml:space="preserve">Anti-CYP3A4 antibodies strongly inhibited haloperidol and CPHP formation, </t>
  </si>
  <si>
    <t>whereas CYP2D6 antibodies did not.</t>
  </si>
  <si>
    <t>Among the recombinant human CYP isoforms tested, CYP3A4 exhibited the highest activity with respect to haloperidol and CPHP formation rates, with no detectable effect of CYP1A2, CYP2D6 and CYP2C9.</t>
  </si>
  <si>
    <t>These results strongly suggest that back oxidation and N-dealkylation of reduced haloperidol in human liver microsomal preparations are mediated by CYP3A4.</t>
  </si>
  <si>
    <t>Title = Human liver microsomal metabolism of paclitaxel and drug interactions.</t>
  </si>
  <si>
    <t>Abstract = The aim of this study was to investigate the influence of several anticancer drugs and investigational multidrug resistance (MDR) reversing agents on the hepatic metabolism of paclitaxel (Taxol) to its primary metabolites, 6alpha-hydroxypaclitaxel (metabolite, MA) and 3'-p-hydroxypaclitaxel (metabolite, MB).</t>
  </si>
  <si>
    <t>There is significant inter-individual variability associated with the levels of these two metabolites.</t>
  </si>
  <si>
    <t>In many cases, 6alpha-hydroxypaclitaxel has been observed to be the predominant metabolite, in others, 3'-p-hydroxypaclitaxel has been the principal metabolite.</t>
  </si>
  <si>
    <t>The formation of 6alpha-hydroxypaclitaxel and 3'-p-hydroxypaclitaxel is catalyzed by cytochrome P450 isozymes CYP2C8 and CYP3A4, respectively.</t>
  </si>
  <si>
    <t>A number of factors, including co-administration of drugs and adjuvants, are known to influence the activity of these isozymes.</t>
  </si>
  <si>
    <t>Therefore, the influence of MDR reversing agents, R-verapamil, cyclosporin A (CsA) and tamoxifen and anti-cancer drugs doxorubicin, etoposide (VP-16) and cisplatin on paclitaxel metabolism was assessed employing human liver microsomes in vitro.</t>
  </si>
  <si>
    <t>Paclitaxel (10 microM) was incubated with human liver microsomes (1 mg protein, -0.34 nmol CYP) in the presence of a NADPH generating system at 37 degrees C for 1 h, with and without the presence of interacting drug.</t>
  </si>
  <si>
    <t>Controls included incubations with quercetin and ketoconazole, known inhibitors of 6alpha-hydroxypaclitaxel and 3'-p-hydroxypaclitaxel formation, respectively.</t>
  </si>
  <si>
    <t>At the end of the incubation period, paclitaxel and the metabolites were extracted in ethyl acetate and analyzed employing an HPLC method.</t>
  </si>
  <si>
    <t>Significant inhibition of paclitaxel conversion to 6alpha-hydroxypaclitaxel and 3'-p-hydroxypaclitaxel was observed in the presence of R-verapamil, tamoxifen and VP-16 (P 0.005).</t>
  </si>
  <si>
    <t>Doxorubicin significantly inhibited the formation of 3'-p-hydroxypaclitaxel and CsA inhibited the formation of 6alpha-hydroxypaclitaxel (P 0.005).</t>
  </si>
  <si>
    <t>This study demonstrates that co-administration of several of the above listed compounds could lead to significant changes in the pharmacokinetics of paclitaxel.</t>
  </si>
  <si>
    <t>Title = The role of CYP2C in the in vitro bioactivation of the contraceptive steroid desogestrel.</t>
  </si>
  <si>
    <t>Abstract = Desogestrel is a 3-deoxo progestogenic steroid that requires bioactivation to 3-ketodesogestrel.</t>
  </si>
  <si>
    <t>In these studies we have attempted to define the pathway of 3-ketodesogestrel formation and characterise the enzymes responsible for this biotransformation in vitro.</t>
  </si>
  <si>
    <t>Initial studies using deuterated desogestrel confirmed that desogestrel is metabolised by human liver microsomes via 3alpha-hydroxy and 3beta-hydroxydesogestrel to 3-ketodesogestrel.</t>
  </si>
  <si>
    <t>Metabolites were analysed by radiometric high-performance liquid chromatography and were identified by liquid chromatography-mass spectrometry and by cochromatography with authentic standards.</t>
  </si>
  <si>
    <t>Desogestrel was metabolised by microsomes from lymphoblasts containing cDNA-expressed CYP2C9 and CYP2C19 to 3alpha-hydroxydesogestrel with small amounts of 3beta-hydroxydesogestrel also being observed.</t>
  </si>
  <si>
    <t>The Km value for 3alpha-hydroxylation by CYP2C9 cell line microsomes was 6.5 microM and the corresponding Vmax value was 1269 pmole.mg-1.min-1.</t>
  </si>
  <si>
    <t>Sulfaphenazole potently inhibited 3alpha-hydroxydesogestrel formation by CYP2C9 microsomes with a Ki value of 0.91 microM.</t>
  </si>
  <si>
    <t>There was a significant negative correlation between 3-ketodesogestrel and CYP3A4 content/activity in a panel of human livers suggesting that the further metabolism of 3-ketodesogestrel is mediated by CYP3A4.</t>
  </si>
  <si>
    <t>Sulfaphenazole partially inhibited 3alpha-hydroxydesogestrel and 3-ketodesogestrel formation in human liver microsomes indicating a possible in vivo role for CYP2C9.</t>
  </si>
  <si>
    <t>In addition, when sulfaphenazole was combined with S-mephenytoin, further inhibition of 3alpha-hydroxydesogestrel formation was observed suggesting a possible role for CYP2C19.</t>
  </si>
  <si>
    <t>This was confirmed in incubations with inhibitory antibodies.</t>
  </si>
  <si>
    <t>Whereas an anti-CYP2C9/2C19 antibody completely abolished desogestrel metabolism, anti-CYP3A4 and anti-CYP2E1 were not inhibitory.</t>
  </si>
  <si>
    <t>We conclude that CYP2C9 and possibly CYP2C19 and important isoforms catalysing the initial hydroxylation of desogestrel.</t>
  </si>
  <si>
    <t>Title = Fluvoxamine is a potent inhibitor of the metabolism of caffeine in vitro.</t>
  </si>
  <si>
    <t>Abstract = The selective serotonin re-uptake inhibitor, fluvoxamine, is a very potent inhibitor of CYP1A2, and accordingly causes pharmacokinetic interactions with drugs metabolised by CYP1A2, such as caffeine, theophylline, imipramine, tacrine and clozapine.</t>
  </si>
  <si>
    <t>Interaction between caffeine and fluvoxamine has been described in vivo, leading to lowering of total clearance of caffeine by 80% during fluvoxamine intake.</t>
  </si>
  <si>
    <t>The main purpose of the present study was to evaluate this interaction in vitro in human liver microsomes.</t>
  </si>
  <si>
    <t>A high-performance liquid chromatography method was developed in order to assay 1,3-dimethylxanthine, 1,7-dimethylxanthine, 3,7-dimethylxanthine and 1,3,7-trimethyluric acid formed from caffeine by human liver microsomes.</t>
  </si>
  <si>
    <t>The limit of detection was 0.06 nmol.mg protein-1.hr-1.</t>
  </si>
  <si>
    <t>As expected, fluvoxamine was a very potent inhibitor of the formation of the N-demethylated caffeine metabolites, displaying Ki values of 0.08-0.28 microM.</t>
  </si>
  <si>
    <t>The formation of 1,7-dimethylxanthine was virtually abolished by 10 microM of fluvoxamine, indicating that the N3-demethylation of caffeine is almost exclusively catalysed by CYP1A2.</t>
  </si>
  <si>
    <t>The CYP3A4 inhibitors, ketoconazole and bromocriptine, inhibited 1,3,7-trimethyluric acid formation with Kis of 0.75 microM and 5 microM, respectively, thus further supporting the involvement of CYP3A4 in the 8-hydroxylation of caffeine.</t>
  </si>
  <si>
    <t>The study shows that fluvoxamine, as expected, is a potent inhibitor of the metabolism of caffeine in vitro.</t>
  </si>
  <si>
    <t>Title = Gepirone and 1-(2-pyrimidinyl)-piperazine in vitro: human cytochromes mediating transformation and cytochrome inhibitory effects.</t>
  </si>
  <si>
    <t>Abstract = Biotransformation of gepirone to its principal metabolite, 1-(2-pyrimidinyl)-piperazine (1-PP), was studied in human liver microsomes and in microsomes from cDNA-transfected human lymphoblastoid cells.</t>
  </si>
  <si>
    <t>Formation of 1-PP from gepirone in liver microsomes proceeded with a mean apparent Km ranging from 335 to 677 microM.</t>
  </si>
  <si>
    <t>Coincubation with 1 microM ketoconazole reduced reaction velocity to less than 5% of control values at a gepirone concentration of 250 microM.</t>
  </si>
  <si>
    <t>Three other metabolites, presumed to be hydroxylated products, were also formed from gepirone.</t>
  </si>
  <si>
    <t xml:space="preserve">Formation of all three products was reduced to approximately 20% of control values by 1 microM ketoconazole; </t>
  </si>
  <si>
    <t>quinidine at 1 microM produced a small reduction in formation (91-94% of control) of two of the metabolites.</t>
  </si>
  <si>
    <t>1-PP was formed from gepirone exclusively by pure P450-3A4 with a Km of 849 microM; Km values for the other metabolites were 245, 240, and 415 microM.</t>
  </si>
  <si>
    <t>Two of the products were also formed by P450-2D6.</t>
  </si>
  <si>
    <t>The results indicate that 3A4 is the principal cytochrome mediating 1-PP formation, as well as formation of the other metabolites.</t>
  </si>
  <si>
    <t>The properties of gepirone and 1-PP themselves as cytochrome inhibitors were tested in human liver microsomes using index reactions representing activity of P450-1A2, -2C9, -2C19, -2D6, -2E1 and -3A.</t>
  </si>
  <si>
    <t>Gepirone and 1-PP produced negligible inhibition of all these reactions.</t>
  </si>
  <si>
    <t>Thus gepirone at therapeutic doses in humans has a low likelihood of inhibiting P450-mediated drug metabolism involving these cytochromes.</t>
  </si>
  <si>
    <t>Title = Fluvoxamine inhibits the CYP2C19-catalysed metabolism of proguanil in vitro.</t>
  </si>
  <si>
    <t>Abstract = The potent CYP1A2 inhibitor fluvoxamine has recently been shown also to be an effective inhibitor of the CYP2C19-mediated metabolism of the antimalarial drug proguanil in vivo.</t>
  </si>
  <si>
    <t>The purpose of the present study was to confirm this interaction in vitro.</t>
  </si>
  <si>
    <t>A high-performance liquid chromatography (HPLC) method was developed to assay 4-chlorophenylbiguanide (4-CPBG) and cycloguanil formed from proguanil by microsomes prepared from human liver.</t>
  </si>
  <si>
    <t>The limit of detection was 0.08 nmol mg-'.h-I.</t>
  </si>
  <si>
    <t>The formation of 4-CPBG and cycloguanil could be described by one-enzyme kinetics, indicating that the formation of the two metabolites is almost exclusively catalysed by a single enzyme, i.e. CYP2C19 within the concentration range used, or that the contribution of an alternative low-affinity enzyme, probably CYP3A4, is very low.</t>
  </si>
  <si>
    <t>This notion was confirmed by the lack of potent inhibition by four CYP3A4 inhibitors: ketoconazole, bromocriptine, midazolam and dihydroergotamine.</t>
  </si>
  <si>
    <t>Fluvoxamine was a very effective inhibitor of the oxidation of proguanil, displaying Ki values of 0.69 micromol x l(-1) for the inhibition of cycloguanil formation and 4.7 micromol x l(-1) for the inhibition of 4-CPBG formation.</t>
  </si>
  <si>
    <t>As expected, the CYP2C19 substrate omeprazole inhibited the formation of both metabolites with an IC50 of 10 micromol x l(-1).</t>
  </si>
  <si>
    <t>Norfluoxetine and sulfaphenazole inhibited proguanil oxidation with Ki values of 7.3-16 micromol x l(-1), suggesting that the two compounds are moderate inhibitors of CYP2C19.</t>
  </si>
  <si>
    <t>Fluvoxamine is a fairly potent inhibitor of CYP2C19 and it has the potential for causing drug-drug interactions with substrates for CYP2C19 such as imipramine, clomipramine, amitriptyline and diazepam.</t>
  </si>
  <si>
    <t>The combination of fluvoxamine and proguanil can not be recommended.</t>
  </si>
  <si>
    <t>Title = Comparison of cytochrome P-450-dependent metabolism and drug interactions of the 3-hydroxy-3-methylglutaryl-CoA reductase inhibitors lovastatin and pravastatin in the liver.</t>
  </si>
  <si>
    <t>Abstract = In an in vitro study, the cytochrome P-450 3A (CYP3A)-dependent metabolism and drug interactions of the 3-hydroxy-3-methylglutaryl-Co A reductase inhibitors lovastatin and pravastatin were compared.</t>
  </si>
  <si>
    <t>Lovastatin was metabolized by human liver microsomes to two major metabolites: 6'beta-hydroxy [Michaelis-Menten constant (Km): 7.8 +/- 2.7 microM] and 6'-exomethylene lovastatin (Km,10.3 +/- 2.6 microM).</t>
  </si>
  <si>
    <t>6'beta-Hydroxylovastatin formation in the liver was inhibited by the specific CYP3A inhibitors cyclosporine (Ki, 7.6 +/- 2.3 microM), ketoconazole (Ki, 0.25 +/- 0.2 microM), and troleandomycin (Ki, 26.6 +/- 18.5 microM).</t>
  </si>
  <si>
    <t>Incubation of pravastatin with human liver microsomes resulted in the generation of 3'alpha,5'beta, 6'beta-trihydroxy pravastatin (Km, 4,887 +/- 2,185 microM) and hydroxy pravastatin (Km, 20,987 +/- 9,389 microM).</t>
  </si>
  <si>
    <t>The formation rates of 3'alpha,5'beta,6'beta-trihydroxy pravastatin by reconstituted CYP3A enzymes were (1,000 microM pravastatin) 1.9 +/- 0.6 pmol.min-1.pmol CYP3A4 and 0.06 +/- 0.04 pmol.min-1.pmol CYP3A5, and the formation rates of hydroxy pravastatin were 0.12 +/- 0.02 pmol.min-1.pmol CYP3A4 and 0.02 +/- 0.004 pmol.min-1.pmol CYP3A5.</t>
  </si>
  <si>
    <t xml:space="preserve">The specific CYP3A inhibitors cyclosporine, ketoconazole, and troleandomycin significantly inhibited hydroxy pravastatin formation by human liver microsomes, </t>
  </si>
  <si>
    <t>but only ketoconazole inhibited 3'alpha, 5'beta,6'beta-trihydroxy pravastatin formation, suggesting that other CYP enzymes are involved in its formation.</t>
  </si>
  <si>
    <t>It is concluded that, compared with lovastatin [CLint formation 6'beta-hydroxylovastatin (microl.min-1.mg-1): 199 +/- 248, 6'-exomethylene lovastatin: 138 +/- 104)], CYP3A-dependent metabolism of pravastatin [CLint formation 3'alpha,5'beta, 6'beta-trihydroxy pravastatin (microl.min-1.mg-1): 0.03 +/- 0.03 and hydroxy pravastatin: 0.02 +/- 0.02] is a minor elimination pathway.</t>
  </si>
  <si>
    <t>In contrast to lovastatin, drug interactions with pravastatin CYP3A-catalyzed metabolism cannot be expected to have a clinically significant effect on its pharmacokinetics.</t>
  </si>
  <si>
    <t>Title = Identification of CYP3A4 as the major enzyme responsible for 25-hydroxylation of 5beta-cholestane-3alpha,7alpha,12alpha-triol in human liver microsomes.</t>
  </si>
  <si>
    <t>Abstract = Human liver microsomes catalyze an efficient 25-hydroxylation of 5beta-cholestane-3alpha,7alpha,12alpha-triol.</t>
  </si>
  <si>
    <t>The hydroxylation is involved in a minor, alternative pathway for side-chain degradation in the biosynthesis of cholic acid.</t>
  </si>
  <si>
    <t>The enzyme responsible for the microsomal 25-hydroxylation has been unidentified.</t>
  </si>
  <si>
    <t>In the present study, recombinant expressed human P-450 enzymes have been used to screen for 25-hydroxylase activity towards 5beta-cholestane-3alpha, 7alpha,12alpha-triol.</t>
  </si>
  <si>
    <t>High activity was found with CYP3A4, but also with CYP3A5 and to a minor extent with CYP2C19 and CYP2B6.</t>
  </si>
  <si>
    <t>Small amounts of 23- and 24-hydroxylated products were also formed by CYP3A4.</t>
  </si>
  <si>
    <t>The Vmax for 25-hydroxylation by CYP3A4 and CYP3A5 was 16 and 4.5 nmol/(nmolxmin), respectively.</t>
  </si>
  <si>
    <t>The Km was 6 microM for CYP3A4 and 32 microM for CYP3A5.</t>
  </si>
  <si>
    <t>Cytochrome b5 increased the hydroxylase activities.</t>
  </si>
  <si>
    <t>Human liver microsomes from ten different donors, in which different P-450 marker activities had been determined, were incubated with 5beta-cholestane-3alpha,7alpha, 12alpha-triol.</t>
  </si>
  <si>
    <t>A strong correlation was observed between formation of 25-hydroxylated 5beta-cholestane-3alpha,7alpha,12alpha-triol and CYP3A levels (r2=0.96).</t>
  </si>
  <si>
    <t>No correlation was observed with the levels of CYP2C19.</t>
  </si>
  <si>
    <t>Troleandomycin, a specific inhibitor of CYP3A4 and 3A5, inhibited the 25-hydroxylase activity of pooled human liver microsomes by more than 90% at 50 microM.</t>
  </si>
  <si>
    <t>Tranylcypromine, an inhibitor of CYP2C19, had very little effect on the conversion.</t>
  </si>
  <si>
    <t>From these results, it can be concluded that CYP3A4 is the predominant enzyme responsible for 25-hydroxylation of 5beta-cholestane-3alpha, 7alpha,12alpha-triol in human liver microsomes.</t>
  </si>
  <si>
    <t>Title = CYP2C-catalyzed delta9-tetrahydrocannabinol metabolism: kinetics, pharmacogenetics and interaction with phenytoin.</t>
  </si>
  <si>
    <t>Abstract = Delta9-tetrahydrocannabinol (delta9-THC), the primary psychoactive constituent of marijuana, is subject to first pass hepatic metabolism primarily by hydroxylation to yield active and inactive oxygenated products.</t>
  </si>
  <si>
    <t>The primary metabolite is formed via oxidation of the allylic methyl group to yield 11-hydroxy-delta9-THC, which is oxidized further to 11-nor-9-carboxy-delta9-THC.</t>
  </si>
  <si>
    <t>The hydroxylation is thought to be mediated by CYP2C9.</t>
  </si>
  <si>
    <t>The present study was designed to address the kinetics and pharmacogenetics of CYP2C-mediated metabolism of (delta9)-THC by studying its metabolism in human liver microsomes and expressed enzymes.</t>
  </si>
  <si>
    <t>Expressed CYP2C9.1 exhibited high affinity for the hydroxylation of delta9-THC (apparent Km, 2 microM), similar to that observed in human liver microsomes (apparent Km 0.8 microM).</t>
  </si>
  <si>
    <t>In contrast, the calculated intrinsic clearance (apparent Vm/Km) for CYP2C9.2 and CYP2C9.3 was approximately 30% that of the wild type, CYP2C9.1.</t>
  </si>
  <si>
    <t>Given the high affinity of CYP2C9 for the hydroxylation of delta9-THC, we evaluated the potential for an interaction between delta9-THC, 11-hydroxy-delta9-THC, or 11-nor-9-carboxy-delta9-THC and the CYP2C9 substrate, phenytoin.</t>
  </si>
  <si>
    <t>Surprisingly, delta9-THC increased the rate of phenytoin hydroxylation in human liver microsomes and expressed CYP2C9 enzyme.</t>
  </si>
  <si>
    <t>Similar increases in rate were observed with co-incubation of 11-hydroxy-delta9-THC and 11-nor-9-carboxy-delta9-THC with phenytoin.</t>
  </si>
  <si>
    <t>These in vitro data suggest the potential for an interaction from the concomitant administration of delta9-THC and phenytoin that could result in decreased phenytoin concentrations in vivo.</t>
  </si>
  <si>
    <t>Title = Contribution of human hepatic cytochrome p450 isoforms to the metabolism of psychotropic drugs.</t>
  </si>
  <si>
    <t>Abstract = The metabolic activities of six psychotropic drugs, diazepam, clotiazepam, tofisopam, etizolam, tandospirone, and imipramine, were determined for 14 isoforms of recombinant human hepatic cytochrome P450s (CYPs) and human liver microsomes by measuring the disappearance rate of parent compounds.</t>
  </si>
  <si>
    <t>In vitro kinetic studies revealed that Vmax/Km values in human liver microsomes were the highest for tofisopam, followed by tandospirone&amp;gt;clotiazepam&amp;gt;imipramine, diazepam, and etizolam.</t>
  </si>
  <si>
    <t>Among the recombinant CYPs, CYP3A4 exhibited the highest metabolic activities of all compounds</t>
  </si>
  <si>
    <t xml:space="preserve"> except for clotiazepam and imipramine.</t>
  </si>
  <si>
    <t>The metabolism of clotiazepam was catalyzed by CYP2B6, CYP3A4, CYP2C18, and CYP2C19, and imipramine was metabolized by CYP2D6 most efficiently.</t>
  </si>
  <si>
    <t>In addition, the metabolic activities of diazepam, clotiazepam, and etizolam in human liver microsomes were inhibited by 2.5 microM ketoconazole, a CYP3A4 inhibitor, by 97.5%, 65.1%, and 83.5%, respectively, .</t>
  </si>
  <si>
    <t>and the imipramine metabolism was not detected after the addition of 1 or 10 microM quinidine, a CYP2D6 inhibitor</t>
  </si>
  <si>
    <t xml:space="preserve">These results suggest that the psychotropic drugs investigated are metabolized predominantly by CYP3A4, </t>
  </si>
  <si>
    <t>except that CYP2D6 catalyzes the metabolism of imipramine.</t>
  </si>
  <si>
    <t xml:space="preserve">In addition, this approach based on the disappearance rate appears to be useful for the identification of the responsible CYP isoform(s) of older drugs, </t>
  </si>
  <si>
    <t>for which metabolic profiles have not been reported.</t>
  </si>
  <si>
    <t>Title = Effect of antifungal drugs on cytochrome P450 (CYP) 2C9, CYP2C19, and CYP3A4 activities in human liver microsomes.</t>
  </si>
  <si>
    <t>Abstract = The effects of five antifungal drugs, fluconazole, itraconazole, micafungin, miconazole, and voriconazole, on cytochrome P450 (CYP) 2C9-mediated tolbutamide hydroxylation, CYP2C19-mediated S-mephenytoin 4'-hydroxylation, and CYP3A4-mediated nifedipine oxidation activities in human liver microsomes were compared.</t>
  </si>
  <si>
    <t>In addition, the effects of preincubation were estimated to investigate the mechanism-based inhibition.</t>
  </si>
  <si>
    <t>The IC50 value against tolbutamide hydroxylation was the lowest for miconazole (2.0 microM), followed by voriconazole (8.4 microM) and fluconazole (30.3 microM).</t>
  </si>
  <si>
    <t>Similarly, the IC50 value against S-mephenytoin 4'-hydroxylation was the lowest for miconazole (0.33 microM), followed by voriconazole (8.7 microM) and fluconazole (12.3 microM).</t>
  </si>
  <si>
    <t>On the other hand, micafungin at a concentration of 10 or 25 microM neither inhibited nor stimulated tolbutamide hydroxylation and S-mephenytoin 4'-hydroxylation, and the IC50 values for itraconazole against these were greater than 10 microM.</t>
  </si>
  <si>
    <t xml:space="preserve">These results suggest that miconazole is the strongest inhibitor of CYP2C9 and CYP2C19, followed by voriconazole and fluconazole, </t>
  </si>
  <si>
    <t>whereas micafungin would not cause clinically significant interactions with other drugs that are metabolized by CYP2C9 or CYP2C19 via the inhibition of metabolism.</t>
  </si>
  <si>
    <t>The IC50 value of voriconazole against nifedipine oxidation was comparable with that of fluconazole and micafungin and higher than that of itraconazole and miconazole.</t>
  </si>
  <si>
    <t>The stimulation of the inhibition of CYP2C9-, CYP2C19-, or CYP3A4-mediated reactions by 15-min preincubation was not observed for any of the antifungal drugs, suggesting that these drugs are not mechanism-based inhibitors.</t>
  </si>
  <si>
    <t>Title = Metabolism of repaglinide by CYP2C8 and CYP3A4 in vitro: effect of fibrates and rifampicin.</t>
  </si>
  <si>
    <t>Abstract = Repaglinide is an antidiabetic drug metabolised by cytochrome P450 (CYP) 2C8 and CYP3A4 enzymes.</t>
  </si>
  <si>
    <t>To clarify the mechanisms of observed repaglinide drug interactions, we determined the contribution of the two enzymes to repaglinide metabolism at different substrate concentrations, and examined the effect of fibrates and rifampicin on CYP2C8, CYP3A4 and repaglinide metabolism in vitro.</t>
  </si>
  <si>
    <t>We studied repaglinide metabolism using pooled human liver microsomes, recombinant CYP2C8 and recombinant CYP3A4 enzymes.</t>
  </si>
  <si>
    <t>The effect of quercetin and itraconazole on repaglinide metabolism, and of gemfibrozil, bezafibrate, fenofibrate and rifampicin on CYP2C8 (paclitaxel 6alpha-hydroxylation) and CYP3A4 (midazolam 1-hydroxylation) activities and repaglinide metabolism were studied using human liver microsomes.</t>
  </si>
  <si>
    <t>At therapeutic repaglinide concentrations (&amp;lt;0.4 microM), CYP2C8 and CYP3A4 metabolised repaglinide at similar rates.</t>
  </si>
  <si>
    <t>Quercetin (25 microM) and itraconazole (3 microM) inhibited the metabolism of 0.2 microM repaglinide by 58% and 71%, and that of 2 microM repaglinide by 56% and 59%, respectively.</t>
  </si>
  <si>
    <t>The three fibrates inhibited CYP2C8 (Ki: bezafibrate 9.7 microM, gemfibrozil 30.4 microM and fenofibrate 92.6 microM) and repaglinide metabolism (IC50: bezafibrate 37.7 microM, gemfibrozil 111 microM and fenofibrate 164 microM),</t>
  </si>
  <si>
    <t xml:space="preserve"> but had no effect on CYP3A4.</t>
  </si>
  <si>
    <t>Rifampicin inhibited CYP2C8 (Ki 30.2 microM), CYP3A4 (Ki 18.5 microM) and repaglinide metabolism (IC50 13.7 microM).</t>
  </si>
  <si>
    <t xml:space="preserve">In conclusion, both CYP2C8 and CYP3A4 are important in the metabolism of therapeutic concentrations of repaglinide in vitro, </t>
  </si>
  <si>
    <t>but their predicted contributions in vivo are highly dependent on the scaling factor used.</t>
  </si>
  <si>
    <t xml:space="preserve">Gemfibrozil is only a moderate inhibitor of CYP2C8 and </t>
  </si>
  <si>
    <t>does not inhibit CYP3A4; inhibition of CYP-enzymes by parent gemfibrozil alone does not explain its interaction with repaglinide in vivo.</t>
  </si>
  <si>
    <t xml:space="preserve">Rifampicin competitively inhibits both CYP2C8 and CYP3A4, </t>
  </si>
  <si>
    <t>which can counteract its inducing effect in humans.</t>
  </si>
  <si>
    <t>Title = Inhibitory effects of psychotropic drugs on mexiletine metabolism in human liver microsomes: prediction of in vivo drug interactions.</t>
  </si>
  <si>
    <t>Abstract = Mexiletine, an anti-arrhythmic agent, is used for the control of ventricular arrhythmias and for neuropathic pain from cancer or diabetes mellitus.</t>
  </si>
  <si>
    <t>It is sometimes used together with psychotropic drugs in patients with depression, schizophrenia or sleep disorder.</t>
  </si>
  <si>
    <t>It is metabolized mainly by cytochrome P450 (CYP) 2 D 6 and,</t>
  </si>
  <si>
    <t xml:space="preserve"> to a minor extent, by CYP1A2.</t>
  </si>
  <si>
    <t>To predict possible drug interactions between mexiletine and psychotropic drugs, the inhibitory effects of 14 psychotropic drugs (phenytoin, carbamazepine, fluvoxamine, paroxetine, fluoxetine, citalopram, sertraline, imipramine, desipramine, haloperidol, thioridazine, olanzapine, etizolam, and quazepam) on mexiletine metabolism in human liver microsomes were determined.</t>
  </si>
  <si>
    <t>Fluoxetine (Ki=0.6+/- 0.1 microM), sertraline (Ki=7.6+/- 0.8 microM) and desipramine (Ki=3.2+/- 0.5 microM) competitively inhibited the mexiletine p-hydroxylation in human liver microsomes.</t>
  </si>
  <si>
    <t>Thioridazine (Kis=0.5+/- 0.2 microM; Kii =3.6+/-1.6 microM) and paroxetine (Kis=1.7+/- 0.7 microM; Kii=3.6+/- 0.9 microM) exhibited a mixed-type inhibition (competitive and non-competitive) toward mexiletine p-hydroxylation in human liver microsomes.</t>
  </si>
  <si>
    <t>The changes of the in vivo clearance of mexiletine by the psychotropic drugs were predicted by 1+(I/Ki) using the in vitro Ki and unbound inhibitor concentrations in liver.</t>
  </si>
  <si>
    <t>The values were calculated as 2.4 for paroxetine, 5.5 for fluoxetine, 1.1 for sertraline, 2.8 for desipramine and 2.2 for thioridazine.</t>
  </si>
  <si>
    <t>In addition, paroxetine exhibited a mechanism-based inactivation with Ki=0.7 microM and Kinact=0.15 min(-1).</t>
  </si>
  <si>
    <t>The present study predicted the possibility of drug interactions between mexiletine and paroxetine, fluoxetine, desipramine, and thioridazine in clinical use.</t>
  </si>
  <si>
    <t>Title = Effect of the St. John's wort constituent hyperforin on docetaxel metabolism by human hepatocyte cultures.</t>
  </si>
  <si>
    <t>Abstract = St. John's wort is a commonly used herbal medication that increases cytochrome P450 3A (CYP3A) activity.</t>
  </si>
  <si>
    <t>Because docetaxel is inactivated by CYP3A, we studied the effects of the St. John's wort constituent hyperforin on docetaxel metabolism in a human hepatocyte model.</t>
  </si>
  <si>
    <t>Hepatocytes, isolated from three donor livers, were exposed to hyperforin (0.1, 0.5, or 1.5 micromol/L) or rifampin (10 micromol/L) for 48 hours.</t>
  </si>
  <si>
    <t>After 48 hours, hyperforin- or rifampin-containing medium was replaced with medium containing 100 micromol/L docetaxel.</t>
  </si>
  <si>
    <t>After 1 hour, docetaxel metabolism was characterized by liquid chromatography-tandem mass spectrometry.</t>
  </si>
  <si>
    <t>Subsequent incubations characterized the specific cytochrome P450s that produced the docetaxel metabolites observed in hepatocyte incubations.</t>
  </si>
  <si>
    <t>Rifampin induced docetaxel metabolism 6.8- to 32-fold above docetaxel metabolism in control cultures.</t>
  </si>
  <si>
    <t>Hyperforin induced docetaxel metabolism in all three hepatocyte preparations.</t>
  </si>
  <si>
    <t>Hyperforin induction was dose-dependent and, at maximum, was 2.6- to 7-fold greater than that in controls.</t>
  </si>
  <si>
    <t>Docetaxel metabolites identified in rifampin- and hyperforin-treated hepatocyte preparations included the previously described tert-butyl-hydroxylated metabolite and two previously unidentified metabolites involving hydroxylation on the baccatin ring.</t>
  </si>
  <si>
    <t>CYP3A4 produced the tert-butyl-hydroxylated metabolite and the two ring-hydroxylated metabolites.</t>
  </si>
  <si>
    <t>CYP2C8 produced one of the newly described ring-hydroxylated metabolites.</t>
  </si>
  <si>
    <t>Exposure to the St. John's wort constituent hyperforin induces docetaxel metabolism in vitro.</t>
  </si>
  <si>
    <t>This implies that subtherapeutic docetaxel concentrations may result when docetaxel is administered to patients using St. John's wort on a chronic basis.</t>
  </si>
  <si>
    <t>The results also show induction of previously undescribed metabolic pathways for docetaxel, one of which may be analogous to the known 6-alpha-hydroxylation of paclitaxel by CYP2C8.</t>
  </si>
  <si>
    <t>Title = In vitro inhibitory effect of 1-aminobenzotriazole on drug oxidations in human liver microsomes: a comparison with SKF-525A.</t>
  </si>
  <si>
    <t>Abstract = 1-Aminobenzotriazole (ABT) is extensively used as a non-specific cytochrome P450 (CYP) inhibitor.</t>
  </si>
  <si>
    <t>In this study, the inhibitory effect of ABT on CYP-dependent drug oxidations was investigated in human liver microsomes (HLM) and compared with that of SKF-525A, another non-specific inhibitor.</t>
  </si>
  <si>
    <t>The following probe activities for human CYP isoforms were determined using pooled HLM: phenacetin O-deethylation (CYP1A2); diclofenac 4'-hydroxylation (CYP2C9); S-mephenytoin 4'-hydroxylation, (CYP2C19); bufuralol 1'-hydroxylation (CYP2D6); chlorzoxazone 6-hydroxylation (CYP2E1); midazolam 1'-hydroxylation, nifedipine oxidation, and testosterone 6beta-hydroxylation (CYP3A).</t>
  </si>
  <si>
    <t>and the weakest effect on the diclofenac 4'-hydroxylation.</t>
  </si>
  <si>
    <t>ABT had the strongest inhibitory effect on the CYP3A-dependent drug oxidations and the weakest effect on the diclofenac 4'-hydroxylation.</t>
  </si>
  <si>
    <t xml:space="preserve">SKF-525A potently inhibited the bufuralol 1'-hydroxylation, </t>
  </si>
  <si>
    <t>but weakly inhibited chlorzoxazone 6-hydroxylation.</t>
  </si>
  <si>
    <t>The inhibitory effects of ABT and SKF-525A were increased by preincubation in some probe reactions, and this preincubation effect was greater in ABT than in SKF-525A.</t>
  </si>
  <si>
    <t>The remarkable IC50 shift (&amp;gt; 10 times) by preincubation with ABT was observed on the phenacetin O-deethylation, chlorzoxazone 6-hydroxylation, and midazolam 1'-hydroxylation.</t>
  </si>
  <si>
    <t>In conclusion, ABT and SKF-525A had a wide range of IC50 values in inhibiting the drug oxidations by HLM with and without preincubation.</t>
  </si>
  <si>
    <t>Title = [The combined effect of isoniazid and rifampicin on the activities of CYP4501A2 and CYP4503A4 in primary hepatocytes from healthy human adults].</t>
  </si>
  <si>
    <t>Abstract = To study the combined effect of isoniazid and rifampicin on the activities of CYP1A2 and 3A4 in primary hepatocytes from healthy human adults.</t>
  </si>
  <si>
    <t>The primary hepatocytes were isolated from adult healthy human livers, and cultured for 3 days.</t>
  </si>
  <si>
    <t>Then the cells were divided into 15 groups including two negative control groups (culture media alone) and 13 drug intervention groups, to which the following drugs were added: isoniazid (25 micromol/L, 50 micromol/L), rifampicin (12.5 micromol/L, 25 micromol/L) or both of them with different concentrations (CYP 1A2: rifampicin 12.5 micromol/L + isoniazid 50 micromol/L, rifampicin 25 micromol/L + isoniazid 50 micromol/L; CYP3A4: rifampicin 12.5 micromol/L + isoniazid 50 micromol/L, rifampicin 25 micromol/L + isoniazid 25 micromol/L, rifampicin 25 micromol/L + isoniazid 50 micromol/L) respectively.</t>
  </si>
  <si>
    <t>All the concentrations were consistent with the range of maximum clinical blood concentrations.</t>
  </si>
  <si>
    <t>After culture for 2 days, substrates (phenacetin for CYP1A2 , testosterone for CYP3A4) were added, and then the peak area (unit: mAU.min) of their metabolites was measured with high performance liquid chromatography (HPLC) to assess the activities of CYP450 1A2 and 3A4.</t>
  </si>
  <si>
    <t>(1) The activity of CYP1A2 in isoniazid groups with concentrations of 25 micromol/L and 50 micromol/L was (3.33 +/- 0.65), (3.03 +/- 0.38) mAU.min respectively, significantly different compared with that in the negative control group [(5.23 +/- 0.31) mAU.min, P &amp;lt; 0.01].</t>
  </si>
  <si>
    <t>The activity of CYP450 1A2 in rifampicin groups with a concentration of 12.5 micromol/L was (6.07 +/- 0.55) mAU.min, which had significant difference compared with that in the negative control group (P &amp;lt; 0.05).</t>
  </si>
  <si>
    <t>There was no statistical difference of CYP1A2 activity between rifampicin with 25 micromol/L [(4.93 +/- 0.57) mAU.min] and the negative control group (P &amp;gt; 0.05).</t>
  </si>
  <si>
    <t>The activity of CYP1A2 of groups with two kinds of different concentrations of isoniazid and rifampicin combined groups was (3.27 +/- 0.96), (3.97 +/- 0.25) mAU.min respectively, which had significant difference compared with that in the negative control group (P &amp;lt; 0.05).</t>
  </si>
  <si>
    <t>(2) The activity of CYP3A4 in isoniazid groups with concentrations of 25 micromol/L and 50 micromol/L was (5.40 +/- 1.35), (2.63 +/- 0.06) mAU.min respectively, which had significant difference compared with that in the negative control group [(12.53 +/- 0.51) mAU.min, P &amp;lt; 0.01].</t>
  </si>
  <si>
    <t>The activity of CYP3A4 in rifampicin groups with concentrations of 12.5 micromol/L and 25 micromol/L was (165.17 +/- 11.47), (120.20 +/- 15.73) mAU.min respectively, which had significant difference compared with that in the negative control group (P &amp;lt; 0.01).</t>
  </si>
  <si>
    <t>but they were lower than those in rifampicin groups with corresponding concentrations (P &amp;lt; 0.05).</t>
  </si>
  <si>
    <t xml:space="preserve">The activity of CYP3A4 in the three isoniazid and rifampicin combined groups with three kinds of different concentrations was (118.37 +/- 8.90), (77.53 +/- 6.91), (68.73 +/- 4.72) mAU.min respectively, which had significant difference compared with that in the negative control group (P &amp;lt; 0.01), </t>
  </si>
  <si>
    <t>Isoniazid and rifampicin in the range of maximum clinical blood concentration have no significant inducing or inhibiting effect on the activity of CYP1A2 of healthy adult human primary hepatocytes.</t>
  </si>
  <si>
    <t>Isoniazid in the range of maximum clinical blood concentration can inhibit the activity of CYP3A4,</t>
  </si>
  <si>
    <t xml:space="preserve"> while rifampicin can induce the activity of CYP3A4; the combined effect of isoniazid and rifampicin being the induction of CYP3A4 activity, but the inducing effect was less than that of rifampicin alone with the same concentration.</t>
  </si>
  <si>
    <t>Title = Identification of human liver cytochrome P450 enzymes responsible for the metabolism of lonafarnib (Sarasar).</t>
  </si>
  <si>
    <t>Abstract = Lonafarnib (Sarasar), a farnesyl transferase inhibitor, is currently under development for the treatment of solid tumors.</t>
  </si>
  <si>
    <t>Incubation of lonafarnib with human liver microsomes resulted in the formation of four oxidative metabolites (M1, M2, M3, and M4).</t>
  </si>
  <si>
    <t>Minor to trace levels of these metabolites were detected in humans after multiple-dose administration of lonafarnib.</t>
  </si>
  <si>
    <t>Liquid chromatography-mass spectrometry analyses exhibited a mass to charge ratio (m/z) for the (M+H)(+) ion of M1, M2, M3, and M4 at 653, 635, 669, and 653 Th, respectively.</t>
  </si>
  <si>
    <t>These metabolites, respectively, resulted from changes of +O, -2H, +2O, and +O relative to lonafarnib.</t>
  </si>
  <si>
    <t>Recombinant human CYP3A4 and CYP3A5 exhibited catalytic activity with respect to the formation of M1, M2, and M3, whereas CYP2C8 exhibited catalytic activity with respect to the formation of M4.</t>
  </si>
  <si>
    <t>There was a high correlation between the formation of M1, determined in 10 human liver microsomal samples, and 6beta-hydroxylation of testosterone catalyzed by CYP3A4/5 (r = 0.93).</t>
  </si>
  <si>
    <t>The IC(50) values of ketoconazole for inhibition of M1 and M2 were 0.61 and 0.92 microM, respectively.</t>
  </si>
  <si>
    <t xml:space="preserve">The formation of M4 by human liver microsomes was inhibited 72% by 50 microM quercetin, </t>
  </si>
  <si>
    <t>suggesting that the formation of M4 was mediated via CYP2C8.</t>
  </si>
  <si>
    <t>A CYP3A4/5-specific inhibitory monoclonal antibody inhibited the formation of M1, M2, and M3 by 85, 75, and 100%, respectively.</t>
  </si>
  <si>
    <t>In conclusion, the formation of metabolites M1, M2, and M3 from lonafarnib was mediated via CYP3A4 and CYP3A5.</t>
  </si>
  <si>
    <t>Title = Effects of premedication medicines on the formation of the CYP3A4-dependent metabolite of ropivacaine, 2', 6'-Pipecoloxylidide, on human liver microsomes in vitro.</t>
  </si>
  <si>
    <t>Abstract = Ropivacaine is a relatively new amide-type local anaesthetic, mainly used for surgery and postoperative pain relief.</t>
  </si>
  <si>
    <t>In this study we have investigated the interaction between the CYP3A4 metabolite of ropivacaine, 2',6'-pipecoloxylidide (PPX), and premedication with, i.e., psychotropic and antianxiety agents (diazepam, midazolam), hypnotics (thiamylal), local anaesthetics (lidocaine), depolarizing muscular relaxants (vecuronium), antihypertensive (clonidine) and H(2)-receptor antagonist (cimetidine) using human liver microsomes in vitro.</t>
  </si>
  <si>
    <t>The effects of the interaction between PPX and premedications were examined using a human liver microsomal preparation in vitro.</t>
  </si>
  <si>
    <t>The concentrations of ropivacaine and PPX were determined by HPLC with UV detection.</t>
  </si>
  <si>
    <t>The apparent Michaelis-Menten constant (Km) and the maximal velocity of total metabolic formation (V(max)) of PPX, the main metabolite of ropivacaine in human liver microsomes, were 17.7 (microM, mean) and 711 (nmol/min./mg protein, mean), respectively.</t>
  </si>
  <si>
    <t>Five premedications (diazepam, lidocaine, cimetidine, vecuronium and clonidine) did not inhibit ropivacaine metabolism in human liver microsomes at concentrations within the therapeutic range.</t>
  </si>
  <si>
    <t>However, midazolam and thiamylal weakly inhibited ropivacaine metabolism in competitive manner (IC(50) 7.8 microM and 250 microM, respectively).</t>
  </si>
  <si>
    <t>The results show lack of interaction between ropivacaine and seven premedication medicines within the therapeutic range of ropivacaine using human liver microsomes in vitro.</t>
  </si>
  <si>
    <t>Title = In vitro characterization of lamotrigine N2-glucuronidation and the lamotrigine-valproic acid interaction.</t>
  </si>
  <si>
    <t>Abstract = Studies were performed to investigate the UDP-glucuronosyltransferase enzyme(s) responsible for the human liver microsomal N2-glucuronidation of the anticonvulsant drug lamotrigine (LTG) and the mechanistic basis for the LTG-valproic acid (VPA) interaction in vivo.</t>
  </si>
  <si>
    <t>LTG N2-glucuronidation by microsomes from five livers exhibited atypical kinetics, best described by a model comprising the expressions for the Hill (1869 +/- 1286 microM, n = 0.65 +/- 0.16) and Michaelis-Menten (Km 2234 +/- 774 microM) equations.</t>
  </si>
  <si>
    <t xml:space="preserve">The UGT1A4 inhibitor hecogenin abolished the Michaelis-Menten component, </t>
  </si>
  <si>
    <t>without affecting the Hill component.</t>
  </si>
  <si>
    <t>LTG N2-glucuronidation by recombinant UGT1A4 exhibited Michaelis-Menten kinetics, with a Km of 1558 microM.</t>
  </si>
  <si>
    <t>Although recombinant UGT2B7 exhibited only low activity toward LTG, inhibition by zidovudine and fluconazole and activation by bovine serum albumin (BSA) (2%) strongly suggested that this enzyme was responsible for the Hill component of microsomal LTG N2-glucuronidation.</t>
  </si>
  <si>
    <t xml:space="preserve">VPA (10 mM) abolished the Hill component of microsomal LTG N2-glucuronidation, </t>
  </si>
  <si>
    <t>without affecting the Michaelis-Menten component or UGT1A4-catalyzed LTG metabolism.</t>
  </si>
  <si>
    <t>Ki values for inhibition of the Hill component of LTG N2-glucuronidation by VPA were 2465 +/- 370 microM and 387 +/- 12 microM in the absence and presence, respectively, of BSA (2%).</t>
  </si>
  <si>
    <t>Consistent with published data for the effect of fluconazole on zidovudine glucuronidation by human liver microsomal UGT2B7, the Ki value generated in the presence of BSA predicted the magnitude of the LTG-VPA interaction reported in vivo.</t>
  </si>
  <si>
    <t>These data indicate that UGT2B7 and UGT1A4 are responsible for the Hill and Michaelis-Menten components, respectively, of microsomal LTG N2-glucuronidation, and the LTG-VPA interaction in vivo arises from inhibition of UGT2B7.</t>
  </si>
  <si>
    <t>Title = Drug-drug interaction between pitavastatin and various drugs via OATP1B1.</t>
  </si>
  <si>
    <t>Abstract = It has already been demonstrated that pitavastatin, a novel potent HMG-coenzyme A reductase inhibitor, is taken up into human hepatocytes mainly by organic anion transporting polypeptide (OATP) 1B1.</t>
  </si>
  <si>
    <t>Because OATP2B1 is also localized in the basolateral membrane of human liver, we took two approaches to further confirm the minor contribution of OATP2B1 to the hepatic uptake of pitavastatin.</t>
  </si>
  <si>
    <t>Western blot analysis revealed that the ratio of the band density of OATP2B1 in human hepatocytes to that in our expression system is at least 6-fold lower compared with OATP1B1 and OATP1B3.</t>
  </si>
  <si>
    <t>The uptake of pitavastatin in human hepatocytes could be inhibited by both estrone-3-sulfate (OATP1B1/OATP2B1 inhibitor) and estradiol-17beta-D-glucuronide (OATP1B1/OATP1B3 inhibitor).</t>
  </si>
  <si>
    <t>These results further supported the idea that OATP1B1 is a predominant transporter for the hepatic uptake of pitavastatin.</t>
  </si>
  <si>
    <t>Then, to explore the possibility of OATP1B1-mediated drug-drug interaction, we checked the inhibitory effects of various drugs on the pitavastatin uptake in OATP1B1-expressing cells and evaluated whether the in vitro inhibition was clinically significant or not.</t>
  </si>
  <si>
    <t>As we previously reported, we used the methodology for estimating the maximum unbound concentration of inhibitors at the inlet to the liver (I(u,in,max)).</t>
  </si>
  <si>
    <t>Judging from I(u,in,max) and inhibition constant (K(i)) for OATP1B1, several drugs (especially cyclosporin A, rifampicin, rifamycin SV, clarithromycin, and indinavir) have potentials for interacting with OATP1B1-mediated uptake of pitavastatin.</t>
  </si>
  <si>
    <t xml:space="preserve">The in vitro experiments could support the clinically observed drug-drug interaction between pitavastatin and cyclosporin A. </t>
  </si>
  <si>
    <t>These results suggest that we should pay attention to the concomitant use of some drugs with pitavastatin.</t>
  </si>
  <si>
    <t>Title = Evaluation of time-dependent cytochrome P450 inhibition using cultured human hepatocytes.</t>
  </si>
  <si>
    <t>Abstract = Primary human hepatocytes in culture are commonly used to evaluate cytochrome P450 (P450) induction via an enzyme activity endpoint.</t>
  </si>
  <si>
    <t>However, other processes can confound data interpretation.</t>
  </si>
  <si>
    <t>To this end, the impact of time-dependent P450 inhibition in this system was evaluated.</t>
  </si>
  <si>
    <t>Using a substrate-cassette approach, P450 activities were determined after incubation with the prototypic inhibitors tienilic acid (CYP2C9), erythromycin, troleandomycin, and fluoxetine (CYP3A4).</t>
  </si>
  <si>
    <t>Kinetic analysis of enzyme inactivation in hepatocytes was used to describe the effect of these time-dependent inhibitors and derive the inhibition parameters kinact and KI) which generally were in good agreement with the values derived using recombinant P450s and human liver microsomes (HLMs).</t>
  </si>
  <si>
    <t>Tienilic acid selectively inhibited CYP2C9-dependent diclofenac 4'-hydroxylation activity, and erythromycin, troleandomycin, and fluoxetine inhibited CYP3A4-dependent midazolam 1'-hydroxylation in a time- and concentration-dependent manner.</t>
  </si>
  <si>
    <t>Fluoxetine also inhibited CYP2C19-dependent S-mephenytoin 4'-hydroxylation in a time- and concentration-dependent manner in hepatocytes, HLMs, and recombinant CYP2C19 (KI 0.4 microM and kinact 0.5 min(-1)).</t>
  </si>
  <si>
    <t>As expected, the effect of fluoxetine on CYP2D6 in hepatocytes was consistent with potent yet reversible inhibition.</t>
  </si>
  <si>
    <t>A very weak time-dependent CYP2C9 inhibitor (AZ1, a proprietary AstraZeneca compound; KI 30 microM and kinact 0.02 min(-1)) effectively abolished CYP2C9 activity over 24 h at low (micromolar) concentrations in primary cultured human hepatocytes.</t>
  </si>
  <si>
    <t xml:space="preserve">This work demonstrates that caution is warranted in the interpretation of enzyme induction studies with metabolically stable, weak time-dependent inhibitors, </t>
  </si>
  <si>
    <t>which may have dramatic inhibitory effects on P450 activity in this system.</t>
  </si>
  <si>
    <t>Therefore, in addition to enzyme activity, mRNA and/or protein levels should be measured to fully evaluate the P450 induction potential of a drug candidate.</t>
  </si>
  <si>
    <t>Title = In vitro drug interaction between diflunisal and indomethacin via glucuronidation in humans.</t>
  </si>
  <si>
    <t>Abstract = It was reported that the plasma concentration of indomethacin was increased with concomitant oral dosages of diflunisal in humans.</t>
  </si>
  <si>
    <t>Both indomethacin and diflunisal are glucuronidated in humans.</t>
  </si>
  <si>
    <t>The effects of diflunisal on the indomethacin glucuronidation were thus investigated in vitro using human liver microsomes (HLM) and human intestine microsomes (HIM) in order to assess the drug-drug interaction.</t>
  </si>
  <si>
    <t>The glucuronidation of indomethacin in HLM showed atypical kinetics with Km and Ksi values of 210 and 89.5 microM, respectively, while HIM exhibited Michaelis-Menten kinetics with a Km value of 17.4 microM.</t>
  </si>
  <si>
    <t>Diflunisal inhibited the indomethacin glucuronidation in HLM with IC50 values ranging from 100 to 231 microM.</t>
  </si>
  <si>
    <t>In HIM, inhibition of the indomethacin glucuronidation by diflunisal was more potent with IC50 values of 15.2-48.7 microM.</t>
  </si>
  <si>
    <t>When the clinical dose of diflunisal (250 mg b.i.d.) is taken into consideration, it is expected that the diflunisal concentration in the intestine would be higher than the IC50 values for indomethacin glucuronidation in the intestine.</t>
  </si>
  <si>
    <t>These findings suggest that the clinical drug-drug interaction between diflunisal and indomethacin may be at least partly attributable to the inhibition of indomethacin glucuronidation by diflunisal in the intestine.</t>
  </si>
  <si>
    <t>Title = In vitro studies on quetiapine metabolism using the substrate depletion approach with focus on drug-drug interactions.</t>
  </si>
  <si>
    <t>Abstract = The metabolism of the atypical antipsychotic quetiapine was investigated by in vitro methods.</t>
  </si>
  <si>
    <t>Pharmacokinetic parameters were determined in human liver microsomes and recombinant cytochrome P450 measuring substrate depletion and product formation.</t>
  </si>
  <si>
    <t>The cytochrome P450 isozymes CYP3A4 and CYP2D6 displayed activity towards quetiapine.</t>
  </si>
  <si>
    <t>The isozyme CYP2D6 played a minor role in the metabolism of quetiapine as CYP3A4 contributed 89% to the overall metabolism.</t>
  </si>
  <si>
    <t xml:space="preserve">A Km value of 18 microM was determined by substrate depletion, </t>
  </si>
  <si>
    <t>suggesting linear kinetics under therapeutic conditions.</t>
  </si>
  <si>
    <t>Drugs known to inhibit CYP3A4, such as ketoconazole and nefazodone, displayed almost complete inhibition at low concentrations,</t>
  </si>
  <si>
    <t xml:space="preserve"> whereas inhibitors of CYP2D6 do not seem to have a clinically relevant effect.</t>
  </si>
  <si>
    <t>Title = Pioglitazone is metabolised by CYP2C8 and CYP3A4 in vitro: potential for interactions with CYP2C8 inhibitors.</t>
  </si>
  <si>
    <t>Abstract = Our objective was to identify the cytochrome P450 (CYP) enzymes that metabolise pioglitazone and to examine the effects of the CYP2C8 inhibitors montelukast, zafirlukast, trimethoprim and gemfibrozil on pioglitazone metabolism in vitro.</t>
  </si>
  <si>
    <t>The effect of different CYP isoform inhibitors on the elimination of a clinically relevant concentration of pioglitazone (1 microM) and the formation of the main primary metabolite M-IV were studied using pooled human liver microsomes.</t>
  </si>
  <si>
    <t>The metabolism of pioglitazone by CYP1A2, CYP2B6, CYP2C8, CYP2C9, CYP2C19, CYP2D6, CYP2E1, CYP3A4 and CYP3A5 was investigated using human recombinant CYP isoforms.</t>
  </si>
  <si>
    <t>In particular, the inhibitors of CYP2C8, but also those of CYP3A4, markedly inhibited the elimination of pioglitazone and the formation of M-IV by HLM.</t>
  </si>
  <si>
    <t>Inhibitors selective to other CYP isoforms had a minor effect only.</t>
  </si>
  <si>
    <t>Of the recombinant isoforms, CYP2C8 (20 pmol/ml) metabolised pioglitazone markedly (56% in 60 min.), and also CYP3A4 had a significant effect (37% in 60 min.).</t>
  </si>
  <si>
    <t>Montelukast, zafirlukast, trimethoprim and gemfibrozil inhibited pioglitazone elimination in HLM with IC50 values of 0.51 microM, 1.0 microM, 99 microM and 98 microM, respectively, and the formation of the metabolite M-IV with IC50 values of 0.18 microM, 0.78 microM, 71 microM and 59 microM, respectively.</t>
  </si>
  <si>
    <t>In conclusion, pioglitazone is metabolised mainly by CYP2C8 and to a lesser extent by CYP3A4 in vitro.</t>
  </si>
  <si>
    <t>CYP2C9 is not significantly involved in the elimination of pioglitazone.</t>
  </si>
  <si>
    <t>The effect of different CYP2C8 inhibitors on pioglitazone pharmacokinetics needs to be evaluated also in vivo because, irrespective of their in vitro CYP2C8 inhibitory potency, their pharmacokinetic properties may affect the extent of interaction.</t>
  </si>
  <si>
    <t>Title = Potential interactions of methylphenidate and atomoxetine with dextromethorphan.</t>
  </si>
  <si>
    <t>Abstract = To examine the potential for drug-drug interactions to influence drug metabolism between the attention-deficit/hyperactivity disorder (ADHD) dl-methylphenidate and atomoxetine with dextromethorphan, a probe for interactions involving cytochrome P450 (CYP) 2D6 isoenzyme.</t>
  </si>
  <si>
    <t>In vitro and ex vivo analysis of changes in metabolism of study drugs.</t>
  </si>
  <si>
    <t>Laboratory.</t>
  </si>
  <si>
    <t>Not applicable.</t>
  </si>
  <si>
    <t>Pooled human liver microsomal fractions prepared at CEDRA Corporation (now CellzDirect, Austin, Tex.) by the standard differential centrifugation method (lot 821-1).</t>
  </si>
  <si>
    <t>Human liver microsomes were pooled from 15 donors.</t>
  </si>
  <si>
    <t>Recombinant CYP 2D6-containing microsomes (Supersomes; lots 20 and 24 BD Gentest; Woburn, Mass.) were prepared from a baculovirus-infected insect cell line that expressed only the human CYP 2D6 isoform.</t>
  </si>
  <si>
    <t>Dextromethorphan, with and without effector, was incubated with pooled human liver and recombinant CYP 2D6-containing microsomes.</t>
  </si>
  <si>
    <t>Atomoxetine and dl-methylphenidate were tested at 0.1x, 1x, and 10x their reported therapeutic concentrations.</t>
  </si>
  <si>
    <t>Paroxetine, a known inhibitor of CYP 2D6, was used as a reference agent, and quinidine was used as a positive control inhibitor of CYP 2D6.</t>
  </si>
  <si>
    <t>Changes in substrate metabolism indicative of CYP 2D6-mediated interactions.</t>
  </si>
  <si>
    <t>Atomoxetine and paroxetine inhibited the formation of dextrorphan by about 50% in human liver microsomes and by more than 80% in recombinant microsomes; the profiles of atomoxetine and the known 2D6 inhibitor paroxetine were similar.</t>
  </si>
  <si>
    <t>High concentrations of dextromethorphan reversed the inhibition of its metabolism, indicating a competitive mechanism of the interaction.</t>
  </si>
  <si>
    <t>Conversely, dextromethorphan and dextrorphan only modestly inhibited atomoxetine and paroxetine metabolism.</t>
  </si>
  <si>
    <t>dl-Methylphenidate did not inhibit dextrorphan formation in either microsome preparation, and dl-methylphenidate metabolism was unaffected by dextromethorphan or dextrorphan.</t>
  </si>
  <si>
    <t>These results demonstrate the potential for in vivo interactions between dextromethorphan and atomoxetine in patients with ADHD.</t>
  </si>
  <si>
    <t>However, they do not support the plausibility of an in vivo interaction between dextromethorphan and dl-methylphenidate.</t>
  </si>
  <si>
    <t>Title = Effects of serotonin-3 receptor antagonists on cytochrome P450 activities in human liver microsomes.</t>
  </si>
  <si>
    <t>Abstract = The effects of three serotonin-3 (5-HT(3)) receptor antagonists, azasetron, ondansetron, and ramosetron, on cytochrome P450 (CYP) 1A2-mediated 7-ethoxyresorufin O-deethylation, CYP2C9-mediated tolbutamide hydroxylation, CYP2C19-mediated S-mephenytoin 4'-hydroxylation, CYP2D6-mediated debrisoquine 4-hydroxylation, CYP2E1-mediated chlorzoxazone 6-hydroxylation, CYP3A4-mediated nifedipine oxidation, and CYP3A4-mediated testosterone 6beta-hydroxylation activities in human liver microsomes were compared.</t>
  </si>
  <si>
    <t>Azasetron and ramosetron at a concentration of 1 or 10 muM neither inhibited nor stimulated any of the metabolic activities.</t>
  </si>
  <si>
    <t>On the other hand, ondansetron competitively inhibited CYP1A2 and CYP2D6 activities, and the inhibition constants (K(i)) were 3.2 and 21.0 muM, respectively, which are much higher than the reported plasma concentrations after clinical intravenous or oral dosing.</t>
  </si>
  <si>
    <t>The free fractions of the three 5-HT(3) receptor antagonists in the incubation mixture estimated by ultracentrifugation were more than 68.6%.</t>
  </si>
  <si>
    <t>These results suggest that azasetron, ondansetron, and ramosetron do not cause clinically significant interactions with other drugs that are metabolized by CYPs via the inhibition of metabolism.</t>
  </si>
  <si>
    <t>Title = Rofecoxib is a potent, metabolism-dependent inhibitor of CYP1A2: implications for in vitro prediction of drug interactions.</t>
  </si>
  <si>
    <t xml:space="preserve">Abstract = Rofecoxib was recently found to greatly increase plasma concentrations of the CYP1A2 substrate drug tizanidine in humans, </t>
  </si>
  <si>
    <t>but there are no published in vitro studies on the CYP1A2-inhibiting effects of rofecoxib.</t>
  </si>
  <si>
    <t>Our objective was to investigate whether rofecoxib is a direct-acting or metabolism-dependent inhibitor of CYP1A2 in vitro.</t>
  </si>
  <si>
    <t>The effect of rofecoxib on the O-deethylation of phenacetin (20 microM) was studied using human liver microsomes.</t>
  </si>
  <si>
    <t>The effect of preincubation time on the inhibitory potential of rofecoxib was also studied, and the inhibitor concentration that supports half the maximal rate of inactivation (KI) and the maximal rate of inactivation (kinact) were determined.</t>
  </si>
  <si>
    <t>Rofecoxib moderately inhibited phenacetin O-deethylation (IC50 23.0 microM), and a 30-min preincubation with microsomes and NADPH considerably increased its inhibitory effect (IC50 4.2 microM).</t>
  </si>
  <si>
    <t>Inactivation of CYP1A2 by rofecoxib required NADPH, and was characterized by a KI of 4.8 microM and a kinact of 0.07 min(-1).</t>
  </si>
  <si>
    <t>Glutathione, superoxide dismutase, mannitol, or dialysis could not reverse the inactivation of CYP1A2 caused by rofecoxib.</t>
  </si>
  <si>
    <t>Fluvoxamine decreased the rofecoxib-caused inactivation of CYP1A2 in a concentration-dependent manner.</t>
  </si>
  <si>
    <t>In conclusion, rofecoxib is a potent, metabolism-dependent inhibitor of CYP1A2, a cytochrome P450 form contributing to rofecoxib metabolism.</t>
  </si>
  <si>
    <t>The results provide a mechanistic explanation for the interactions of rofecoxib with CYP1A2 substrates</t>
  </si>
  <si>
    <t xml:space="preserve"> and may partially explain its nonlinear pharmacokinetics.</t>
  </si>
  <si>
    <t>Title = Inhibition of cytochrome P450 3A4 by a pyrimidineimidazole: Evidence for complex heme interactions.</t>
  </si>
  <si>
    <t>Abstract = PH-302 inhibits the inducible form of nitric oxide synthase (iNOS) by coordinating with the heme of the monomeric form and preventing formation of the active dimer.</t>
  </si>
  <si>
    <t>Inherent with the mechanism of pharmacology for this compound was the inhibition of cytochrome P450 3A4 (P450 3A4), observed from early ADME screening.</t>
  </si>
  <si>
    <t>Further investigation showed that PH-302 inhibited P450 3A4 competitively with a Ki of approximately 2.0 microM against both midazolam and testosterone hydroxylation in human liver microsomes.</t>
  </si>
  <si>
    <t>As expected, spectral binding analysis demonstrated that inhibition was a result of type II coordination to the P450 heme with the imidazole moiety of PH-302, although only 72% of the maximal absorbance difference was achievable with PH-302 compared to that of the smaller ligand imidazole.</t>
  </si>
  <si>
    <t>Time-dependent inhibition of P450 3A4 by PH-302 was also observed because of metabolite-inhibitory (MI) complex formation via metabolism of the methylenedioxyphenyl group.</t>
  </si>
  <si>
    <t>The profile for time-dependent inhibition in recombinant P450 3A4 was biphasic, and was kinetically characterized by a kinact of 0.08 min-1 and a Ki of 1.2 microM for the first phase (0-1.5 min) and a kinact of 0.06 min-1 and a Ki of 23.8 microM for the second phase (1.5-10 min).</t>
  </si>
  <si>
    <t>Spectral characterization of the PH-302 MI complex demonstrated that formation began to plateau within 3 min, consistent with the kinetic profile of inactivation by PH-302.</t>
  </si>
  <si>
    <t>Meanwhile, spectral evidence for the imidazole-derived type II difference spectrum of PH-302 was captured simultaneously with the formation of the MI complex.</t>
  </si>
  <si>
    <t>The presence of simultaneously operable type II coordination and rapidly saturable MI complex formation with heme by PH-302 indicates the presence of complex heme interactions with this unique molecule.</t>
  </si>
  <si>
    <t>Information from these mechanistic studies adds to our understanding of the nature of P450 3A4 inhibition by PH-302 and provides a potentially useful tool compound for future studies investigating binding interactions in this important drug-metabolizing enzyme.</t>
  </si>
  <si>
    <t>Title = Kinetics of the time-dependent inactivation of CYP2D6 in cryopreserved human hepatocytes by methylenedioxymethamphetamine (MDMA).</t>
  </si>
  <si>
    <t>Abstract = Methylenedioxymethamphetamine (MDMA) was investigated in cryopreserved human hepatocytes as a time-dependent inactivator (TDI) of CYP2D6 using dextromethorphan (DEX) as a probe substrate.</t>
  </si>
  <si>
    <t>Inhibition kinetic parameters k(inact), the maximal rate of inactivation, and K(I), the inhibitor concentration at half the maximal activation rate, were determined.</t>
  </si>
  <si>
    <t>Time- and concentration-dependent inhibition were confirmed, and the influence of different elements of study design (e.g. cell number, stability of hepatocytes, dilution after preincubation) on estimated kinetic parameters were evaluated.</t>
  </si>
  <si>
    <t>Dilution factors (DF) of 1.2, 5 or total removal of inhibitor (by washing cells after preincubation, WR) resulted in k(inact) and K(I) (+/-S.E.) values of 0.02+/-0.002 min(-1) and 0.88+/-0.31 microM, 0.01+/-0.001 min(-1) and 1.23+/-0.70 microM, and 0.01+/-0.001 min(-1) and 2.10+/-1.32 microM, respectively;.</t>
  </si>
  <si>
    <t xml:space="preserve"> indicating that insufficient dilution may lead to overestimation of CYP2D6 inactivation</t>
  </si>
  <si>
    <t>Accounting for MDMA depletion during the preincubation, corrected K(I) values were significantly lower (0.11+/-0.05 microM, 0.15+/-0.09 microM, 0.24+/-0.16 microM for DF of 1.2, 5, and WR, respectively).</t>
  </si>
  <si>
    <t>Inactivation efficiency in hepatocytes, as measured by k(inact)/K(I), was 10-fold less than that previously reported in human liver microsomes or recombinantly expressed systems.</t>
  </si>
  <si>
    <t>Possible causes for the observed differences between in vitro systems warrant further investigation.</t>
  </si>
  <si>
    <t>These may include differences in metabolic consumption of MDMA in each system, non-specific binding and presence of active efflux in hepatocytes.</t>
  </si>
  <si>
    <t>Title = Timolol metabolism in human liver microsomes is mediated principally by CYP2D6.</t>
  </si>
  <si>
    <t>Abstract = Timolol has mainly been used topically for the treatment of glaucoma.</t>
  </si>
  <si>
    <t>It has been suggested that the drug is metabolized by cytochrome P450 CYP2D6.</t>
  </si>
  <si>
    <t>The matter has not, however, been extensively studied.</t>
  </si>
  <si>
    <t>The aim here was to tentatively identify timolol metabolites and to determine the P450-associated metabolic and interaction properties of timolol in vitro.</t>
  </si>
  <si>
    <t>Four metabolites were identified, the most abundant being a hydroxy metabolite, M1.</t>
  </si>
  <si>
    <t>The K(m) value for the formation of M1 was 23.8 microM in human liver microsomes.</t>
  </si>
  <si>
    <t>Metabolism of timolol with recombinant P450s and correlation analysis have confirmed the conception that the drug is metabolized principally by CYP2D6, CYP2C19 being only a minor contributor (&amp;lt;10%) to the intrinsic microsomal clearance.</t>
  </si>
  <si>
    <t>The CYP2D6 inhibitor quinidine proved a potent competitive inhibitor of timolol metabolism, with an in vitro K(i) value of 0.08 microM.</t>
  </si>
  <si>
    <t>Fluvoxamine, an inhibitor of CYP2C19, inhibited timolol metabolism to a lesser extent, confirming its minor contribution.</t>
  </si>
  <si>
    <t>Timolol itself did not inhibit CYP2D6-catalyzed dextromethorphan O-demethylation.</t>
  </si>
  <si>
    <t>Judging from the disappearance of timolol in human liver homogenate, the in vivo half-life was extrapolated to be about 3 h, an estimate close to the half-life of about 2 to 5 h observed in vivo.</t>
  </si>
  <si>
    <t>In conclusion, the inhibition of timolol metabolism by quinidine should be taken into account when patients are treated with timolol.</t>
  </si>
  <si>
    <t>However, when plasma timolol concentrations in patients remain low (&amp;lt; or = 0.2 microg/l), it is suggested that such interaction is of minor clinical relevance.</t>
  </si>
  <si>
    <t>Title = In vitro metabolism of indiplon and an assessment of its drug interaction potential.</t>
  </si>
  <si>
    <t>Abstract = This study was designed to study the in vitro metabolism of indiplon, a novel hypnotic agent, and to assess its potential to cause drug interactions.</t>
  </si>
  <si>
    <t>In incubations with pooled human liver microsomes, indiplon was converted to two major, pharmacologically inactive metabolites, N-desmethyl-indiplon and N-desacetyl-indiplon.</t>
  </si>
  <si>
    <t>The N-deacetylation reaction did not require NADPH,</t>
  </si>
  <si>
    <t xml:space="preserve"> and appeared to be catalyzed by organophosphate-sensitive microsomal carboxylesterases.</t>
  </si>
  <si>
    <t xml:space="preserve">but not with any other CYP enzyme; </t>
  </si>
  <si>
    <t xml:space="preserve">(3) the N-demethylation of indiplon was inhibited by CYP3A4/5 inhibitors (ketoconazole and troleandomycin), </t>
  </si>
  <si>
    <t>The N-demethylation of indiplon was catalyzed by CYP3A4/5 based on the following observations:</t>
  </si>
  <si>
    <t>(1) the sample-to-sample variation in N-demethylation of indiplon ([S] = 100 microM) in a bank of human liver microsomes was strongly correlated with testosterone 6beta-hydroxylase (CYP3A4/5) activity (r(2) = 0.98),</t>
  </si>
  <si>
    <t xml:space="preserve"> (2) recombinant CYP1A1, CYP1A2, CYP3A4, CYP3A5 and CYP3A7 had the ability to catalyze this reaction; </t>
  </si>
  <si>
    <t xml:space="preserve"> but not by a CYP1A2 inhibitor (furafylline).</t>
  </si>
  <si>
    <t>In pooled human liver microsomes, indiplon exhibited a weak capacity to inhibit CYP1A2, CYP2A6, CYP2C8, CYP2C9, CYP2D6, CYP2E1, CYP3A4/5 and carboxylesterase (p-nitrophenylacetate hydrolysis) activities (IC50 &amp;gt;/= 20 microM).</t>
  </si>
  <si>
    <t>Clinical data available on indiplon support the conclusions of this paper that the in vitro metabolism of indiplon is catalyzed by multiple enzymes, and indiplon is a weak inhibitor of human CYP enzymes.</t>
  </si>
  <si>
    <t>Title = Identification of human liver cytochrome P450 enzymes involved in biotransformation of vicriviroc, a CCR5 receptor antagonist.</t>
  </si>
  <si>
    <t>Abstract = Vicriviroc (SCH 417690), a CCR5 receptor antagonist, is currently under investigation for the treatment of human immunodeficiency virus infection.</t>
  </si>
  <si>
    <t>The objective of this study was to identify human liver cytochrome P450 enzyme(s) responsible for the metabolism of vicriviroc.</t>
  </si>
  <si>
    <t>Human liver microsomes metabolized vicriviroc via N-oxidation (M2/M3), O-demethylation (M15), N,N-dealkylation (M16), N-dealkylation (M41), and oxidation to a carboxylic acid metabolite (M35b/M37a).</t>
  </si>
  <si>
    <t>Recombinant human CYP3A4 catalyzed the formation of all these metabolites, whereas CYP3A5 catalyzed the formation of M2/M3 and M41.</t>
  </si>
  <si>
    <t>CYP2C9 only catalyzed the formation of M15.</t>
  </si>
  <si>
    <t>There was a high correlation between the rates of formation of M2/M3, M15, and M41, which was determined using 10 human liver microsomal samples and testosterone 6beta-hydroxylation catalyzed by CYP3A4/5 (r &amp;gt; or = 0.91).</t>
  </si>
  <si>
    <t>Ketoconazole and azamulin (inhibitors of CYP3A4) were potent inhibitors of the formation of M2/M3, M15, M41, and M35b/M37a from human liver microsomes.</t>
  </si>
  <si>
    <t>A CYP3A4/5-specific monoclonal antibody (1 microg/microg of protein) inhibited the formation of all metabolites from human liver microsomes by 86 to 100%.</t>
  </si>
  <si>
    <t>The results of this study suggest that formation of the major vicriviroc metabolites in human liver microsomes is primarily mediated via CYP3A4.</t>
  </si>
  <si>
    <t>CYP2C9 and CYP3A5 most likely play a minor role in the biotransformation of this compound.</t>
  </si>
  <si>
    <t>These enzymology data will provide guidance to design clinical studies to address any potential drug-drug interactions.</t>
  </si>
  <si>
    <t>Title = Inhibitory effects of angiotensin receptor blockers on CYP2C9 activity in human liver microsomes.</t>
  </si>
  <si>
    <t>Abstract = We investigated the inhibitory effects of the angiotensin receptor blockers (ARBs), candesartan, irbesartan, losartan, losartan active metabolite (EXP-3174), olmesartan, telmisartan and valsartan (0.3-300 microM), on the CYP2C9 activity in human liver microsomes using (S)-(-)-warfarin as a typical CYP2C9 substrate.</t>
  </si>
  <si>
    <t>Except for olmesartan and valsartan, these ARBs inhibited the activity of 7-hydroxylation of (S)-(-)-warfarin with IC50 values of 39.5-116 microM.</t>
  </si>
  <si>
    <t>Of six synthetic derivatives of olmesartan, five compounds which possess either alkyl groups or a chloro group at the same position as that of the hydroxyisopropyl group in olmesartan inhibited CYP2C9 activity with IC50 values of 21.7-161 microM.</t>
  </si>
  <si>
    <t>Olmesartan and the olmesartan analogue, RNH-6272, both having a hydroxyisopropyl group, showed no inhibition, indicating that the hydrophilicity of this group greatly contributes to the lack of CYP2C9 inhibition by these two compounds.</t>
  </si>
  <si>
    <t>A three-dimensional model for docking between EXP-3174 and CYP2C9 indicated that the chloro group of EXP-3174 is oriented to a hydrophobic pocket in the CYP2C9 active site, indicating that the lipophilicity of the group present in ARBs at the position corresponding to that of the hydroxyisopropyl group in olmesartan is important in inhibiting CYP2C9 activity.</t>
  </si>
  <si>
    <t>Title = Prediction of the metabolic interaction of nateglinide with other drugs based on in vitro studies.</t>
  </si>
  <si>
    <t>Abstract = Nateglinide is an antidiabetic agent metabolized by CYP2C9 and CYP3A4; hence inhibitors of these CYP isozymes may interact with nateglinide.</t>
  </si>
  <si>
    <t>There are, however, only limited in vitro data on how to predict drug-drug interactions in vivo.</t>
  </si>
  <si>
    <t>We examined the effects of 18 drugs that may be prescribed together with nateglinide (metformin, buformin, aspirin, gemfibrozil, simvastatin, pioglitazone, rosiglitazone, carbamazepine, clarithromycin, gliclazide, clofibrate, fluconazole, bezafibrate, phenylbutazone, nifedipine, famotidine, ibuprofen and miconazole) on the conversion of nateglinide to its major metabolite (N-[trans-4-(1-hydroxy-1-methylethyl)-cyclohexanecarbonyl]-D-phenylalanine) using human liver microsomes.</t>
  </si>
  <si>
    <t>Eight compounds showed a&amp;lt;50% inhibitory effect and we estimated the K(i) values for the remaining 10 compounds.</t>
  </si>
  <si>
    <t xml:space="preserve">Except for fluconazole and miconazole, 1+I(in, max, u)/K(i) calculated from the K(i) values, was approximately 1 </t>
  </si>
  <si>
    <t>and thus the possibility of a drug-drug interaction was considered low.</t>
  </si>
  <si>
    <t>The value for fluconazole suggested the risk of interaction and agreed with the results of clinical studies in which the AUC of nateglinide increased by 48% when it was co-administered with fluconazole.</t>
  </si>
  <si>
    <t xml:space="preserve">The present study showed that nateglinide metabolism would hardly be affected by the drugs used in this study, </t>
  </si>
  <si>
    <t>except for miconazole and fluconazole that are potent inhibitors of multiple isoforms of CYPs.</t>
  </si>
  <si>
    <t>Title = Flavonoids diosmetin and luteolin inhibit midazolam metabolism by human liver microsomes and recombinant CYP 3A4 and CYP3A5 enzymes.</t>
  </si>
  <si>
    <t>Abstract = We evaluated the effects of increasing concentrations of the flavonoids salvigenin, diosmetin and luteolin on the in vitro metabolism of midazolam (MDZ), a probe substrate for cytochrome P450 (CYP) 3A enzymes, which is converted into 1'-hydroxy-midazolam (1'-OH-MDZ) and 4-hydroxy-midazolam (4-OH-MDZ) by human liver microsomes.</t>
  </si>
  <si>
    <t xml:space="preserve">Salvigenin had only a modest effect on MDZ metabolism, </t>
  </si>
  <si>
    <t>whereas diosmetin and luteolin inhibited in a concentration-dependent manner the formation of both 1'-OH-MDZ and 4-OH-MDZ, with apparent K(i) values in the 30-50mumol range.</t>
  </si>
  <si>
    <t>but not CYP3A5,</t>
  </si>
  <si>
    <t xml:space="preserve">Both diosmetin and luteolin decreased 1'-OH-MDZ formation by human recombinant CYP3A4,  </t>
  </si>
  <si>
    <t>whereas they decreased 4-OH-MDZ formation by both recombinant enzymes.</t>
  </si>
  <si>
    <t>To assess whether any relationship exists between the physico-chemical characteristics of flavones and their effects on MDZ metabolism, we tested the effects of three other flavones (flavone, tangeretin, chrysin) on MDZ metabolism by human liver microsomes.</t>
  </si>
  <si>
    <t xml:space="preserve">Whereas flavones possessing more than two hydroxyl groups (luteolin, diosmetin) inhibited MDZ biotransformation, </t>
  </si>
  <si>
    <t>flavones lacking hydroxyl groups in their A and B rings (flavone, tangeretin) stimulated MDZ metabolism.</t>
  </si>
  <si>
    <t>We also found close relationships between the maximum stimulatory or inhibitory effects of flavones on 1'-OH-MDZ and 4-OH-MDZ formation rates and their log of octanol/water partition coefficients (logP) or their total number of hydroxyl groups.</t>
  </si>
  <si>
    <t>The results of the study may be of clinical relevance since they suggest that luteolin and diosmetin may cause pharmacokinetic interactions with co-administered drugs metabolized via CYP3A.</t>
  </si>
  <si>
    <t>Title = Identification of CYP3A4 as the primary cytochrome P450 responsible for the metabolism of tandospirone by human liver microsomes.</t>
  </si>
  <si>
    <t>Abstract = The present study was carried out to characterize the human P450 isoforms involved in the metabolism of tandospirone, an anxiolytic agent known for its superior efficacy and safety.</t>
  </si>
  <si>
    <t>Among 11 yeast-expressed recombinant P450 isoforms tested, CYP2D6 and CYP3A4 exhibited the highest tandospirone metabolic activity.</t>
  </si>
  <si>
    <t>Although there was no qualitative difference between the two isoforms, a quantitative difference in metabolite profiling was found i.e., M4 (hydroxylation of the pyrimidine ring) was the major metabolite formed with CYP2D6 while M2 (hydroxylation of the norbornan ring) and 1-PP (oxidative cleavage of the butyl chain) predominated with CYP3A4.</t>
  </si>
  <si>
    <t>The metabolite profile on incubation with CYP3A4 was qualitatively and quantitatively similar to that obtained with human liver microsomes.</t>
  </si>
  <si>
    <t xml:space="preserve">In vitro intrinsic clearance (CLint) values derived from kinetic analysis using both P450 isoforms were similar (2.2 and 1.6 ml/min/nmol P450), </t>
  </si>
  <si>
    <t>but the hepatic content of CYP3A4 was found to be more abundant than that of CYP2D6.</t>
  </si>
  <si>
    <t>The in vitro metabolism of tandospirone by human liver microsomes was markedly inhibited by ketoconazole (a CYP3A4 inhibitor) .</t>
  </si>
  <si>
    <t>but not by quinidine (a CYP2D6 inhibitor)</t>
  </si>
  <si>
    <t>These results indicate that the metabolism of tandospirone by human liver microsomes primarily involves CYP3A4, and to a lesser extent CYP2D6.</t>
  </si>
  <si>
    <t>Title = An in vitro mechanistic study to elucidate the desipramine/bupropion clinical drug-drug interaction.</t>
  </si>
  <si>
    <t>Abstract = There are documented clinical drug-drug interactions between bupropion and the CYP2D6-metabolized drug desipramine resulting in marked (5-fold) increases in desipramine exposure.</t>
  </si>
  <si>
    <t>This finding was unexpected as CYP2D6 does not play a significant role in bupropion clearance, and bupropion and its major active metabolite, hydroxybupropion, are not strong CYP2D6 inhibitors in vitro.</t>
  </si>
  <si>
    <t>The aims of this study were to investigate whether bupropion's reductive metabolites, threohydrobupropion and erythrohydrobupropion, contribute to the drug interaction with desipramine.</t>
  </si>
  <si>
    <t>In human liver microsomes using the CYP2D6 probe substrate bufuralol, erythrohydrobupropion and threohydrobupropion were more potent inhibitors of CYP2D6 activity (K(i) = 1.7 and 5.4 microM, respectively) than hydroxybupropion (K(i) = 13 microM) or bupropion (K(i) = 21 microM).</t>
  </si>
  <si>
    <t>Furthermore, neither bupropion nor its metabolites were metabolism-dependent CYP2D6 inhibitors.</t>
  </si>
  <si>
    <t>Using the in vitro kinetic constants and estimated liver concentrations of bupropion and its metabolites, modeling was able to predict within 2-fold the increase in desipramine exposure observed when coadministered with bupropion.</t>
  </si>
  <si>
    <t>This work indicates that the reductive metabolites of bupropion are potent competitive CYP2D6 inhibitors in vivo and provides a mechanistic explanation for the clinical drug-drug interaction between bupropion and desipramine.</t>
  </si>
  <si>
    <t>Title = CYP2D6 is primarily responsible for the metabolism of clomiphene.</t>
  </si>
  <si>
    <t>Abstract = Clomiphene is a first line treatment for anovulation, a common cause of infertility.</t>
  </si>
  <si>
    <t>Response to clomiphene is variable and unpredictable.</t>
  </si>
  <si>
    <t>Tamoxifen is structurally related to clomiphene, and also shows considerable variation in response.</t>
  </si>
  <si>
    <t>CYP2D6 and CYP3A4 are major contributors to the metabolism of tamoxifen.</t>
  </si>
  <si>
    <t>The aim of the present work was to define the role of CYP2D6 and CYP3A4 in the in vitro metabolism of enclomiphene, regarded by some as the more active isomer of clomiphene.</t>
  </si>
  <si>
    <t>Enclomiphene (25 microM) was incubated with human liver microsomes (from 4 extensive (EM) and 1 poor metaboliser with respect to CYP2D6) and with microsomes from lymphoblastoid cells expressing CYP2D6.</t>
  </si>
  <si>
    <t>Microsomes from all the EM livers and recombinant CYP2D6 metabolised enclomiphene (the disappearance of drug ranged from 40-60%).</t>
  </si>
  <si>
    <t>No metabolism was detected in microsomes from the PM liver.</t>
  </si>
  <si>
    <t>Quinidine (1 microM) completely inhibited the metabolism of enclomiphene by all the EM livers and by recombinant CYP2D6 (p&amp;lt;0.001, one way ANOVA).</t>
  </si>
  <si>
    <t>Ketoconazole (2 microM) had no significant effect on enclomiphene metabolism in 3 out of the 4 EM livers.</t>
  </si>
  <si>
    <t>The extent of enclomiphene metabolism was correlated with the amount of CYP2D6 present (p&amp;lt;0.001, Pearson correlation test).</t>
  </si>
  <si>
    <t>The findings indicate that CYP2D6 is primarily responsible for the metabolism of enclomiphene.</t>
  </si>
  <si>
    <t>Title = Stereoselective oxidation and glucuronidation of carvedilol in human liver and intestinal microsomes.</t>
  </si>
  <si>
    <t>Abstract = The aim of the present study was to investigate the mechanism for the stereoselective presystemic clearance of carvedilol.</t>
  </si>
  <si>
    <t>We examined the oxidation and glucuronidation of carvedilol in human liver microsomes (HLM) and human intestinal microsomes (HIM).</t>
  </si>
  <si>
    <t>The oxidation of carvedilol in HLM and HIM was evaluated in the presence of NADPH, whereas glucuronidation was evaluated in the presence of UDP-glucuronic acid.</t>
  </si>
  <si>
    <t>Oxidation of S-carvedilol in HLM and HIM was greater than that of R-carvedilol.</t>
  </si>
  <si>
    <t>In addition, the oxidation of R-carvedilol in HLM was inhibited by quinidine,  whereas that of S-carvedilol was inhibited by both quinidine and furafylline.</t>
  </si>
  <si>
    <t>On the other hand, R- and S-carvedilol oxidation in HIM was inhibited by ketoconazole.</t>
  </si>
  <si>
    <t>Glucuronidation of S-carvedilol in HLM and HIM was also higher than that of R-carvedilol.</t>
  </si>
  <si>
    <t xml:space="preserve">These results suggested that cytochrome P450 (CYP) 2D6 and CYP1A2 are involved in the stereoselective oxidation of carvedilol in the liver, that CYP3A4 is involved in intestinal oxidation, </t>
  </si>
  <si>
    <t>and that glucuronidation in the liver and intestine is at least partly responsible for stereoselective presystemic clearance.</t>
  </si>
  <si>
    <t>Title = Maraviroc: in vitro assessment of drug-drug interaction potential.</t>
  </si>
  <si>
    <t>Abstract = To characterize the cytochrome P450 enzyme(s) responsible for the N-dealkylation of maraviroc in vitro, and predict the extent of clinical drug-drug interactions (DDIs).</t>
  </si>
  <si>
    <t>Human liver and recombinant CYP microsomes were used to identify the CYP enzyme responsible for maraviroc N-dealkylation.</t>
  </si>
  <si>
    <t>Studies comprised enzyme kinetics and evaluation of the effects of specific CYP inhibitors.</t>
  </si>
  <si>
    <t>In vitro data were then used as inputs for simulation of DDIs with ketoconazole, ritonavir, saquinavir and atazanvir, using the Simcyptrade mark population-based absorption, distribution, metabolism and elimination (ADME) simulator.</t>
  </si>
  <si>
    <t>Study designs for simulations mirrored those actually used in the clinic.</t>
  </si>
  <si>
    <t>Maraviroc was metabolized to its N-dealkylated product via a single CYP enzyme characterized by a K(m) of 21 microM and V(max) of 0.45 pmol pmol(-1) min(-1) in human liver microsomes and was inhibited by ketoconazole (CYP3A4 inhibitor).</t>
  </si>
  <si>
    <t>In a panel of recombinant CYP enzymes, CYP3A4 was identified as the major CYP responsible for maraviroc metabolism.</t>
  </si>
  <si>
    <t>Using recombinant CYP3A4, N-dealkylation was characterized by a K(m) of 13 microM and a V(max) of 3 pmol pmol(-1) CYP min(-1).</t>
  </si>
  <si>
    <t>Simulations therefore focused on the effect of CYP3A4 inhibitors on maraviroc pharmacokinetics.</t>
  </si>
  <si>
    <t>The simulated median AUC ratios were in good agreement with observed clinical changes (within twofold in all cases), although, in general, there was a trend for overprediction in the magnitude of the DDI.</t>
  </si>
  <si>
    <t>Maraviroc is a substrate for CYP3A4, and exposure will therefore be modulated by CYP3A4 inhibitors.</t>
  </si>
  <si>
    <t>Simcyptrade mark has successfully simulated the extent of clinical interactions with CYP3A4 inhibitors, further validating this software as a good predictor of CYP-based DDIs.</t>
  </si>
  <si>
    <t>To support the development of this program, in vitro metabolism of 1 was investigated in human liver microsomes and major recombinant human cytochrome P450 (P450) isoforms.</t>
  </si>
  <si>
    <t>1 was metabolized in vitro by at least three recombinant human P450s: CYP3A4, CYP3A5, and CYP2C8.</t>
  </si>
  <si>
    <t xml:space="preserve">The alcohol metabolite M4 was further oxidized to the corresponding carboxylic acid M3. </t>
  </si>
  <si>
    <t>A possible mechanism for C-demethylation may involve the oxidation of M4 to form an aldehyde metabolite (M24), followed by P450-mediated deformylation, to give an unstable carbon-centered radical and formic acid.</t>
  </si>
  <si>
    <t>The carbon-centered radical intermediate then undergoes either oxygen rebound to form an alcohol metabolite M23 or hydrogen abstraction leading to an olefin metabolite M26.</t>
  </si>
  <si>
    <t>Title = In vitro inhibition of CYP1A2 by model inhibitors, anti-inflammatory analgesics and female sex steroids: predictability of in vivo interactions.</t>
  </si>
  <si>
    <t>Abstract = The cytochrome P450 enzyme CYP1A2 is crucial for the metabolism of many drugs, for example, tizanidine.</t>
  </si>
  <si>
    <t>As the effects of several non-steroidal anti-inflammatory drugs (NSAID) and female sex steroids on CYP1A2 activity in vitro are unknown, their effects on phenacetin O-deethylation were studied and compared with the effects of model inhibitors in human liver microsomes, followed by prediction of their interaction potential with tizanidine in vivo.</t>
  </si>
  <si>
    <t>Ethinyloestradiol, celecoxib, desogestrel and zolmitriptan were moderate (IC(50) 20-200 microM), and etodolac, ciprofloxacin, etoricoxib and gestodene weak inhibitors of CYP1A2 (IC(50) &amp;gt; 200 microM).</t>
  </si>
  <si>
    <t>At 100 microM, the other tested NSAIDs and steroids inhibited CYP1A2 less than 35%.</t>
  </si>
  <si>
    <t>Pre-incubation increased the inhibitory effects of rofecoxib, progesterone and desogestrel.</t>
  </si>
  <si>
    <t>Using the free portal plasma inhibitor concentration and the competitive inhibition model, the effect of fluvoxamine and the lack of effects of tolfenamic acid and celecoxib on tizanidine pharmacokinetics in human beings were well predicted.</t>
  </si>
  <si>
    <t>However, the effects of ciprofloxacin, rofecoxib and oral contraceptives were greatly underestimated even when the predictions were based on their total portal plasma concentration.</t>
  </si>
  <si>
    <t>Besides rofecoxib, and possibly mefenamic acid, other NSAIDs were predicted not to significantly inhibit CYP1A2 in human beings.</t>
  </si>
  <si>
    <t>The type of enzyme inhibition, particularly metabolism-dependent inhibition, free inhibitor concentration and accumulation of the inhibitor into the hepatocytes should be considered in extrapolations of in vitro results to human beings.</t>
  </si>
  <si>
    <t>Title = Interactions of doxycycline with chemotherapeutic agents in human breast adenocarcinoma MDA-MB-231 cells.</t>
  </si>
  <si>
    <t>Abstract = Commonly used chemotherapeutic agents for breast cancer treatment include cisplatin, doxorubicin, and paclitaxel.</t>
  </si>
  <si>
    <t>Unfortunately, these effective antiproliferative agents are limited by their toxicities.</t>
  </si>
  <si>
    <t>Previously, we have shown that doxycycline can substantially reduce tumor burden in an animal model of breast cancer bone metastasis.</t>
  </si>
  <si>
    <t>The purpose of this study was to examine the effect of doxycycline in combination with chemotherapy.</t>
  </si>
  <si>
    <t>Human breast adenocarcinoma MDA-MB-231 cells were treated in vitro with each drug individually and in combination with doxycycline.</t>
  </si>
  <si>
    <t>Cell survival was determined using the clonogenic survival assay.</t>
  </si>
  <si>
    <t>Doxycycline in combination with doxorubicin or paclitaxel yielded therapeutic antagonism at all effect levels.</t>
  </si>
  <si>
    <t>Combinatory treatment with cisplatin, however, yielded a biphasic interaction, at low combinatorial doses, the effect was quantified as nearly additive,</t>
  </si>
  <si>
    <t xml:space="preserve"> whereas higher doxycycline-cisplatin doses yielding greater than 50% cell inhibition resulted in synergistic effects.</t>
  </si>
  <si>
    <t>Cells treated with doxycycline and cisplatin showed a further increase in S-phase arrest, also observed with cisplatin alone, which may be responsible for the additive and synergistic effects on cell survival.</t>
  </si>
  <si>
    <t>however, combining doxycycline with cisplatin led to synergistic interactions at higher effect levels.</t>
  </si>
  <si>
    <t>We clearly show that doxycycline in combination with paclitaxel or doxorubicin treatment resulted in antagonism</t>
  </si>
  <si>
    <t>The increased potency of cisplatin may warrant dose reduction and thus decrease toxicity in vivo.</t>
  </si>
  <si>
    <t>Title = Evaluation of the inhibitory and induction potential of YM758, a novel If channel inhibitor, for human P450-mediated metabolism.</t>
  </si>
  <si>
    <t>Abstract = This study was designed to examine the in vitro metabolism of YM758, a novel cardiovascular agent, and to evaluate its potential to cause drug interactions and induction of CYP isozymes.</t>
  </si>
  <si>
    <t>After incubation with pooled human liver microsomes, YM758 was converted to two major metabolites (AS2036313-00, and YM-394111 or YM-394112).</t>
  </si>
  <si>
    <t>The formation of AS2036313-00, and YM-394111 or YM-394112 were mediated by CYP2D6 and CYP3A4, respectively, which was elucidated by using a bank of human liver microsomes and recombinant CYP enzymes in combination with the utilization of typical substrates and inhibitors.</t>
  </si>
  <si>
    <t>The Ki values of YM758 for midazolam, nifedipine, and metoprolol metabolism ranged from 59 to 340 microM, being much higher than the YM758 concentration in human plasma.</t>
  </si>
  <si>
    <t>The formation of AS2036313-00, and YM-394111 or YM-394112 was inhibited by quinidine and ketoconazole with Ki values of 140 and 0.24 microM, respectively, which indicates that YM758 metabolism may be affected by coadministration of strong CYP2D6 and 3A4 inhibitors in vivo, given the clinical plasma concentrations of quinidine and ketoconazole.</t>
  </si>
  <si>
    <t xml:space="preserve">After human hepatocytes were exposed to 10 microM YM758, microsomal activity and mRNA level for CYP1A2 were not induced </t>
  </si>
  <si>
    <t>while those for CYP3A4 were slightly induced.</t>
  </si>
  <si>
    <t>The tested concentration was much higher than that in human plasma, which suggests that the induction potential of YM758 is also negligible.</t>
  </si>
  <si>
    <t>Title = In vitro metabolism and inhibitory effects of pranlukast in human liver microsomes.</t>
  </si>
  <si>
    <t>Abstract = We investigated the metabolism of pranlukast, a selective leukotriene agonist, and the potential for drug-drug interactions.</t>
  </si>
  <si>
    <t>Although cytochrome P450 (CYP) 3A4 appeared to be the major cytochrome P450 isoform involved in the metabolism of pranlukast, the results suggested that pranlukast metabolism was inhibited less than 50% by ketoconazole, a reversible CYP3A4 inhibitor, or by anti-CYP3A4 antibodies.</t>
  </si>
  <si>
    <t>Irreversible macrolide CYP3A4 inhibitors, clarithromycin, erythromycin and roxithromycin, exhibited little effect on pranlukast metabolism.</t>
  </si>
  <si>
    <t>Title = R(+)XK469 inhibits hydroxylation of S-warfarin by CYP2C9.</t>
  </si>
  <si>
    <t>Abstract = XK469 is a novel topoisomerase II inhibitor structurally akin to several propionic acid derivatives, such as ibuprofen and diclofenac, which are metabolised by CYP2C9.</t>
  </si>
  <si>
    <t>We report eight subjects who experienced significant elevation of INR while receiving concomitant R(+)XK469 and warfarin.</t>
  </si>
  <si>
    <t>The aim of the study is to investigate whether R(+)XK469 interacts with S-warfarin by inhibition of CYP2C9.</t>
  </si>
  <si>
    <t>The effect of R(+)XK469 on S-warfarin hydroxylation was determined by the measurement of S-7-hydroxywarfarin formation in pooled human liver microsomes and cDNA-expressed CYP2C9.</t>
  </si>
  <si>
    <t>R(+)XK469 competitively inhibited S-warfarin hydroxylation.</t>
  </si>
  <si>
    <t>This suggests that coadministration of R(+)XK469 and warfarin results in a clinically significant pharmacokinetic interaction due to CYP2C9 inhibition by R(+)XK469.</t>
  </si>
  <si>
    <t>Title = Metabolic interactions between prokinetic agents domperidone and erythromycin: an in vitro analysis.</t>
  </si>
  <si>
    <t>Abstract = This study examined in vitro interaction between domperidone and erythromycin.</t>
  </si>
  <si>
    <t>Both are prescribed for refractory gastroparesis.</t>
  </si>
  <si>
    <t>Domperidone is metabolized via human cytochrome P4503A4.</t>
  </si>
  <si>
    <t>Erythromycin is a CYP3A4 inhibitor.</t>
  </si>
  <si>
    <t>Incubations evaluated domperidone metabolite formation in human liver microsomes and recombinant CYP3A4.</t>
  </si>
  <si>
    <t>Concentration- and time-dependent inhibition of 500 microM domperidone was studied with 2.5-200 microM erythromycin over 10-40 min.</t>
  </si>
  <si>
    <t>Domperidone metabolite (5-hydroxy domperidone, M3) formation was inhibited by erythromycin in a concentration- and time-dependent manner.</t>
  </si>
  <si>
    <t>The K(I) estimate was 18.4 microM in human liver microsomes and 4.1 microM in CYP3A4.</t>
  </si>
  <si>
    <t>Significant inhibition of domperidone metabolism by erythromycin occurs.</t>
  </si>
  <si>
    <t>This predicts greater domperidone drug exposure when used with erythromycin.</t>
  </si>
  <si>
    <t>This important drug-drug interaction will be evaluated in future human studies.</t>
  </si>
  <si>
    <t>Title = The oxidative metabolism of dimemorfan by human cytochrome P450 enzymes.</t>
  </si>
  <si>
    <t>Abstract = To characterize the human cytochrome P450 (P450) forms involved in dimemorfan oxidation (DFO), human liver microsomes, and recombinant P450s were investigated.</t>
  </si>
  <si>
    <t>Kinetic analyses of microsomal DFO showed that the substrate concentration showing a half-maximal velocity (S(50)) of M1 formation was less than that of M2.</t>
  </si>
  <si>
    <t>Microsomal M1 and M2 formation activities correlated significantly with the CYP2D6 marker, dextromethorphan O-demethylation activity.</t>
  </si>
  <si>
    <t>The M2 formation activity was also correlated with the CYP3A4 marker, nifedipine oxidation activity.</t>
  </si>
  <si>
    <t>Microsomal M1 and M2 formation was most sensitive to the inhibition by a CYP2D6 inhibitor, paroxetine and a CYP3A4 inhibitor, ketoconazole, respectively.</t>
  </si>
  <si>
    <t>The immunoinhibition-defined P450 contributions indicated the participation of CYP2C9, CYP2C19, and CYP2D6 in the M1 formation and CYP2B6, CYP2C9, CYP2C19, CYP2D6, and CYP3A4 in the M2 formation.</t>
  </si>
  <si>
    <t>Among recombinant P450s, CYP2D6 had the highest intrinsic clearance with a K(m) value of 0.02 mM in forming M1.</t>
  </si>
  <si>
    <t>CYP2B6, CYP2C9, and CYP2C19 had the K(m) or S(50) values smaller than those (1 mM) of CYP2D6 and CYP3A4 in forming M2.</t>
  </si>
  <si>
    <t>These results indicated the participation of multiple P450 forms in DFO.</t>
  </si>
  <si>
    <t>Title = Roles of different CYP enzymes in the formation of specific fluvastatin metabolites by human liver microsomes.</t>
  </si>
  <si>
    <t>Abstract = Fluvastatin has been considered to be metabolised to 5-hydroxy fluvastatin (M-2), 6-hydroxy fluvastatin (M-3) and N-desisopropyl fluvastatin (M-5) in human liver microsomes by primarily CYP2C9.</t>
  </si>
  <si>
    <t>To elucidate the contribution of different CYP enzymes on fluvastatin metabolism, we examined the effect of CYP inhibitors and CYP2C-specific monoclonal antibodies on the formation of fluvastatin metabolites in human liver microsomes.</t>
  </si>
  <si>
    <t>Human liver microsomes were incubated with fluvastatin with or without pre-treatment with CYP inhibitors or monoclonal antibodies.</t>
  </si>
  <si>
    <t>According to the amount of fluvastatin metabolites produced, the formation of M-3 was found to be major pathway of fluvastatin metabolism (the relative contribution was calculated to be more than 80%).</t>
  </si>
  <si>
    <t>Sulfaphenazole inhibited the formation of M-2 largely, but had little effect on the formation of M-3.</t>
  </si>
  <si>
    <t>It also inhibited the formation of M-5.</t>
  </si>
  <si>
    <t>Ketoconazole markedly inhibited the formation of M-3, but did not inhibit the formation of M-2 and M-5.</t>
  </si>
  <si>
    <t>Quercetin had a moderate inhibitory effect on the formation of all three fluvastatin metabolites.</t>
  </si>
  <si>
    <t>None of monoclonal antibodies showed clear inhibition on the formation of M-3.</t>
  </si>
  <si>
    <t>In contrast to previous published work, our results suggest that M-2 and M-5 are formed preferentially by CYP2C9, and that M-3 is mainly formed by CYP3A.</t>
  </si>
  <si>
    <t>In summary, the results contribute to a better understanding of the drug-drug interaction potential for fluvastatin in vivo.</t>
  </si>
  <si>
    <t>Title = Perazine at therapeutic drug concentrations inhibits human cytochrome P450 isoenzyme 1A2 (CYP1A2) and caffeine metabolism--an in vitro study.</t>
  </si>
  <si>
    <t>Abstract = The aim of the present study was to estimate the inhibitory effect of perazine, a phenothiazine neuroleptic with piperazine structure in a side chain, on human CYP1A2 activity measured as a rate of caffeine 3-N- and 1-N-demethylation.</t>
  </si>
  <si>
    <t>The Dixon analysis showed that in both human liver microsomes and Supersomes CYP1A2 perazine potently and to a similar degree inhibited caffeine 3-N-demethylation (K(i) = 3.5 microM) and 1-N-demethylation (K(i) = 5 microM).</t>
  </si>
  <si>
    <t>Perazine moderately diminished the rate of caffeine 7-N-demethylation in Supersomes CYP1A2 (K(i) = 11.5 microM) and liver microsomes (K(i) = 20 microM), and attenuated C-8-hydroxylation (K(i) = 15.5 microM) in Supersomes CYP1A2.</t>
  </si>
  <si>
    <t>On the other hand, perazine weakly inhibited caffeine C-8-hydroxylation in liver microsomes (K(i) = 98 microM).</t>
  </si>
  <si>
    <t>About 80% of basal CYP1A2 activity was reduced by the therapeutic concentrations of perazine (5-10 microM).</t>
  </si>
  <si>
    <t>The obtained results show that perazine at its therapeutic concentrations is a potent inhibitor of human CYP1A2.</t>
  </si>
  <si>
    <t>Hence, taking account of CYP1A2 contribution to the metabolism of endogenous substances (steroids), drugs (xanthine derivatives, phenacetin, propranolol, imipramine, phenothiazine neuroleptics, clozapine) and carcinogenic compounds, the inhibition of CYP1A2 by perazine may be of physiological, pharmacological and toxicological importance.</t>
  </si>
  <si>
    <t>Title = Effects of selective serotonin reuptake inhibitors on timolol metabolism in human liver microsomes and cryo-preserved hepatocytes.</t>
  </si>
  <si>
    <t>Abstract = Timolol has been widely used in the treatment of glaucoma.</t>
  </si>
  <si>
    <t>Topically applied, timolol may cause adverse cardiovascular effects due to systemic absorption through the nasolacrimal duct.</t>
  </si>
  <si>
    <t>Timolol is mainly metabolized by cytochrome P450 2D6 (CYP2D6) in the liver.</t>
  </si>
  <si>
    <t>The aim of the present study was to characterize further the metabolism of timolol in vitro.</t>
  </si>
  <si>
    <t>Especially the effect of several drugs such as selective serotonin reuptake inhibitors on the metabolism of timolol was evaluated.</t>
  </si>
  <si>
    <t>In human liver microsomes, four timolol metabolites were identified, in cryo-preserved hepatocytes nine.</t>
  </si>
  <si>
    <t>In both in vitro experiments, the hydroxy metabolite M1 was the main metabolite.</t>
  </si>
  <si>
    <t>The in vivo half-life predicted for timolol was 3.7 hr.in cryo-preserved hepatocytes, corresponding to the half-life of timolol in humans in vivo.</t>
  </si>
  <si>
    <t>Fluoxetine, paroxetine, sertraline, citalopram and fluvoxamine inhibited the formation of M1 in microsomes with IC(50) values of 1.4, 2.0, 3.5, 21 and 20 microM, respectively.</t>
  </si>
  <si>
    <t>In human cryo-preserved hepatocytes, the IC(50) values for fluoxetine, paroxetine and fluvoxamine were 0.7, 0.5 and 5.9 microM, respectively.</t>
  </si>
  <si>
    <t>In conclusion, compounds known to be potent CYP2D6 inhibitors inhibited timolol metabolism in in vitro experiments.</t>
  </si>
  <si>
    <t>The present results strongly suggest that fluoxetine and paroxetine may significantly affect the metabolism of timolol also in vivo and may thus potentiate the adverse cardiovascular effects of topically administered timolol.</t>
  </si>
  <si>
    <t>Title = Inhibitory effects of deoxypodophyllotoxin from Anthriscus sylvestris on human CYP2C9 and CYP3A4.</t>
  </si>
  <si>
    <t>Abstract = Deoxypodophyllotoxin (DPT) is a bioactive compound of Anthriscus sylvestris (Apiaceae).</t>
  </si>
  <si>
    <t>In the present study, the inhibition of cytochrome P450 (CYP) by DPT was evaluated in human liver microsomes (HLM) and the baculovirus-insect cell-expressed human CYPs using a cocktail probe assay.</t>
  </si>
  <si>
    <t>When a mixture of specific CYP substrates was incubated with DPT in HLM, CYP2C9-catalyzed diclofenac 4-hydroxylation and CYP3A4-catalyzed midazolam 1-hydroxylation were strongly inhibited by DPT, with IC (50) values of 6.3 and 9.2 microM, respectively.</t>
  </si>
  <si>
    <t>The Lineweaver-Burke plots for the inhibition of CYP2C9 and CYP3A4 in HLM and baculovirus-insect cell-expressed human CYPs were consistent with a competitive type of inhibition.</t>
  </si>
  <si>
    <t>From these results, DPT was characterized to be a competitive inhibitor of CYP2C9 and CYP3A4, with K(i) values of 3.5 and 10.8 microM in HLM and 24.9 and 3.5 microM in baculovirus-insect cell-expressed human CYPs, respectively.</t>
  </si>
  <si>
    <t>Title = Effect of diethyldithiocarbamate (DDC) and ticlopidine on CYP1A2 activity and caffeine metabolism: an in vitro comparative study with human cDNA-expressed CYP1A2 and liver microsomes.</t>
  </si>
  <si>
    <t>Abstract = The aim of the present study was to test the effect of diethyldithiocarbamate (DDC), which is regarded as a cytochrome P450 (CYP) CYP2A6 and CYP2E1 inhibitor, and ticlopidine, an efficient CYP2B6, CYP2C19 and CYP2D6 inhibitor, on the activity of human CYP1A2 and the metabolism of caffeine (1-N-, 3-N- and 7-N-demethylation, and C-8-hydroxylation).</t>
  </si>
  <si>
    <t>The experiment was carried out in vitro using human cDNA-expressed CYP1A2 (Supersomes) and human pooled liver microsomes.</t>
  </si>
  <si>
    <t>The effects of DDC and ticlopidine were compared to those of furafylline (a strong CYP1A2 inhibitor).</t>
  </si>
  <si>
    <t>A comparative in vitro study provides clear evidence that ticlopidine and DDC, applied at concentrations that inhibit the above-mentioned CYP isoforms, potently (as compared to furafylline) inhibit human CYP1A2 and caffeine metabolism, in particular 1-N- and 3-N-demethylation.</t>
  </si>
  <si>
    <t>Title = Effects of drug interactions on biotransformation and antiplatelet effect of clopidogrel in vitro.</t>
  </si>
  <si>
    <t>Abstract = The conversion of clopidogrel to its active metabolite, R-130964, is a two-step cytochrome P450 (CYP)-dependent process.</t>
  </si>
  <si>
    <t>The current investigations were performed to characterize in vitro the effects of different CYP inhibitors on the biotransformation and on the antiplatelet effect of clopidogrel.</t>
  </si>
  <si>
    <t>Clopidogrel biotransformation was studied using human liver microsomes (HLM) or specific CYPs and platelet aggregation using human platelets activated with ADP.</t>
  </si>
  <si>
    <t>Experiments using HLM or specific CYPs (3A4, 2C19) revealed that at clopidogrel concentrations &amp;gt;10 microM, CYP3A4 was primarily responsible for clopidogrel biotransformation.</t>
  </si>
  <si>
    <t>Clarithromycin, another CYP3A4 inhibitor, impaired clopidogrel biotransformation and antiplatelet activity almost as effectively as ketoconazole.</t>
  </si>
  <si>
    <t>The CYP3A4 substrates atorvastatin and simvastatin both inhibited clopidogrel biotransformation and antiplatelet activity, less potently than ketoconazole.</t>
  </si>
  <si>
    <t>In contrast, pravastatin showed no inhibitory effect.</t>
  </si>
  <si>
    <t>As clopidogrel itself inhibited CYP2C19 at concentrations &amp;gt;10 microM, the CYP2C19 inhibitor lansozprazole affected clopidogrel biotransformation only at clopidogrel concentrations &amp;lt; or =10 microM.</t>
  </si>
  <si>
    <t>The carboxylate metabolite of clopidogrel was not a CYP substrate and did not affect platelet aggregation.</t>
  </si>
  <si>
    <t>At clopidogrel concentrations &amp;gt;10 microM, CYP3A4 is mainly responsible for clopidogrel biotransformation, whereas CYP2C19 contributes only at clopidogrel concentrations &amp;lt; or =10 microM.</t>
  </si>
  <si>
    <t>CYP2C19 inhibition by clopidogrel at concentrations &amp;gt;10 microM may explain the conflicting results between in vitro and in vivo investigations regarding drug interactions with clopidogrel.</t>
  </si>
  <si>
    <t>Title = The small-molecule tyrosine kinase inhibitor nilotinib is a potent noncompetitive inhibitor of the SN-38 glucuronidation by human UGT1A1.</t>
  </si>
  <si>
    <t>Abstract = Inhibition of the UDP-glucuronosyltransferase (UGT) 1A1 by nilotinib was examined in vitro with SN-38 as a substrate, to estimate the possibility of drug-drug interaction of nilotinib with other medicines predominantly detoxified by UGT1A1.</t>
  </si>
  <si>
    <t>Inhibition of UGT1A1-catalyzed SN-38 glucuronidation by nilotinib was examined with human liver microsomes (HLM) and recombinant human UGT1A1 as enzyme sources.</t>
  </si>
  <si>
    <t>Inhibition constants (K(i)) were estimated with kinetic analysis.</t>
  </si>
  <si>
    <t>Nilotinib potently inhibited the SN-38 glucuronidation by human liver microsomal UGT1A1 and recombinant UGT1A1 in a noncompetitive manner, with K(i) values of 0.286 Â± 0.0094 and 0.079 Â± 0.0029 Î¼M, respectively.</t>
  </si>
  <si>
    <t>If a drug that serves as a substrate of UGT1A1 is administered with nilotinib, the area under the plasma concentration-time curve of a drug estimated by using these K(i) values would be two times or higher than that without nilotinib, suggesting drug-drug interactions involving UGT1A1.</t>
  </si>
  <si>
    <t>These in vitro data and the prediction of drug-drug interaction are helpful for the clinical management of the nilotinib use.</t>
  </si>
  <si>
    <t>We found that nilotinib is a potent noncompetitive inhibitor of human UGT1A1 activity.</t>
  </si>
  <si>
    <t>Title = In vitro and in vivo oxidative metabolism and glucuronidation of anastrozole.</t>
  </si>
  <si>
    <t>Abstract = Little information is available regarding the metabolic routes of anastrozole and the specific enzymes involved.</t>
  </si>
  <si>
    <t>We characterized anastrozole oxidative and conjugation metabolism in vitro and in vivo.</t>
  </si>
  <si>
    <t>Anastrozole metabolism was characterized using human liver microsomes (HLMs), expressed cytochrome P450s (CYPs) and UDP-glucuronosyltransferases (UGTs).</t>
  </si>
  <si>
    <t>Hydroxyanastrozole and anastrozole glucuronide were identified as the main oxidative and conjugated metabolites of anastrozole in vitro, respectively.</t>
  </si>
  <si>
    <t>Formation of hydroxyanastrozole from anastrozole was markedly inhibited by CYP3A selective chemical inhibitors (by &amp;gt;90%) and significantly correlated with CYP3A activity in a panel of HLMs (r= 0.96, P= 0.0005) and mainly catalyzed by expressed CYP3A4 and CYP3A5.</t>
  </si>
  <si>
    <t>The K(m) values obtained from HLMs were also close to those from CYP3A4 and CYP3A5.</t>
  </si>
  <si>
    <t>Formation of anastrozole glucuronide in a bank of HLMs was correlated strongly with imipramine N-glucuronide, a marker of UGT1A4 (r= 0.72, P &amp;lt; 0.0001), while expressed UGT1A4 catalyzed its formation at the highest rate.</t>
  </si>
  <si>
    <t xml:space="preserve">Hydroxyanastrozole (mainly as a glucuronide) and anastrozole were quantified in plasma of breast cancer patients taking anastrozole (1 mg dayâ»Â¹); </t>
  </si>
  <si>
    <t>anastrozole glucuronide was less apparent.</t>
  </si>
  <si>
    <t>Anastrozole is oxidized to hydroxyanastrozole mainly by CYP3A4 (and to some extent by CYP3A5 and CYP2C8).</t>
  </si>
  <si>
    <t>Once formed, this metabolite undergoes glucuronidation.</t>
  </si>
  <si>
    <t>Variable activity of CYP3A4 (and probably UGT1A4), possibly due to genetic polymorphisms and drug interactions, may alter anastrozole disposition and its effects in vivo.</t>
  </si>
  <si>
    <t>Title = Repaglinide-gemfibrozil drug interaction: inhibition of repaglinide glucuronidation as a potential additional contributing mechanism.</t>
  </si>
  <si>
    <t>Abstract = To further explore the mechanism underlying the interaction between repaglinide and gemfibrozil, alone or in combination with itraconazole.</t>
  </si>
  <si>
    <t>Repaglinide metabolism was assessed in vitro (human liver subcellular fractions, fresh human hepatocytes, and recombinant enzymes) and the resulting incubates were analyzed, by liquid chromatography-mass spectrometry (LC-MS) and radioactivity counting, to identify and quantify the different metabolites therein.</t>
  </si>
  <si>
    <t>Chemical inhibitors, in addition to a trapping agent, were also employed to elucidate the importance of each metabolic pathway.</t>
  </si>
  <si>
    <t>Finally, a panel of human liver microsomes (genotyped for UGT1A1*28 allele status) was used to determine the importance of UGT1A1 in the direct glucuronidation of repaglinide.</t>
  </si>
  <si>
    <t>The results of the present study demonstrate that repaglinide can undergo direct glucuronidation, a pathway that can possibly contribute to the interaction with gemfibrozil.</t>
  </si>
  <si>
    <t>Gemfibrozil effectively inhibited (âˆ¼78%) both glucuronide and M4 formation, but had a minor effect on M2 formation.</t>
  </si>
  <si>
    <t>Concomitantly, the overall turnover of repaglinide was also inhibited (âˆ¼80%), and was completely abolished when gemfibrozil was co-incubated with itraconazole.</t>
  </si>
  <si>
    <t>These observations are in qualitative agreement with the in vivo findings.</t>
  </si>
  <si>
    <t>UGT1A1 plays a significant role in the glucuronidation of repaglinide.</t>
  </si>
  <si>
    <t>In addition, gemfibrozil and its glucuronide inhibit repaglinide glucuronidation and the inhibition by gemfibrozil glucuronide is time-dependent.</t>
  </si>
  <si>
    <t>Inhibition of UGT enzymes, especially UGT1A1, by gemfibrozil and its glucuronide is an additional mechanism to consider when rationalizing the interaction between repaglinide and gemfibrozil.</t>
  </si>
  <si>
    <t>Title = In vitro evaluation of potential drug-drug interactions with ticagrelor: cytochrome P450 reaction phenotyping, inhibition, induction, and differential kinetics.</t>
  </si>
  <si>
    <t>Abstract = Ticagrelor is an orally administered, antiplatelet agent that inhibits the prothrombotic effects of ADP on the platelet by antagonizing the P2Y(12) receptor.</t>
  </si>
  <si>
    <t>Ticagrelor is a reversibly binding direct-acting P2Y(12) antagonist and does not require metabolic activation to achieve its antiplatelet effect.</t>
  </si>
  <si>
    <t>CYP3A4 and CYP3A5 appear to be the enzymes predominantly responsible for the formation of the ticagrelor active and inactive metabolites, AR-C124910XX and AR-C133913XX.</t>
  </si>
  <si>
    <t>Ticagrelor moderately inhibited CYP2C9 activity in human liver microsomes with an IC(50) of 10.5 Î¼M, while exhibiting little or no inhibition of CYP1A2, CYP2B6, CYP2C8, CYP2C19, CYP2D6, and CYP2E1.</t>
  </si>
  <si>
    <t>In human liver microsomes, ticagrelor inhibited midazolam 4-hydroxylation with an IC(50) of 8.2 Î¼M, while activating 1'-hydroxylation of midazolam.</t>
  </si>
  <si>
    <t>Studies with recombinant enzymes suggested that cytochrome b(5) and CYP3A4 interactions play a significant role in this differential kinetic behavior.</t>
  </si>
  <si>
    <t>Evaluated in fresh human hepatocytes at concentration up to 20 Î¼M, ticagrelor was not an inducer of CYP1A2 or CYP3A4.</t>
  </si>
  <si>
    <t>Although ticagrelor exhibited a tendency for CYP2B6 and CYP2C9 induction, its potential to cause drug interactions via the induction of these enzymes is low when its exposure at a therapeutic dose is considered.</t>
  </si>
  <si>
    <t>Title = Ritonavir inhibits the two main prasugrel bioactivation pathways in vitro: a potential drug-drug interaction in HIV patients.</t>
  </si>
  <si>
    <t>Abstract = Prasugrel is an antiplatelet prodrug used in patients with acute coronary syndrome.</t>
  </si>
  <si>
    <t>HIV patients are at risk of cardiovascular disease, and the protease inhibitor ritonavir is a potent inhibitor of these 2 CYPs.</t>
  </si>
  <si>
    <t>The aim of this in vitro study was to determine the impact of ritonavir in prasugrel metabolism.</t>
  </si>
  <si>
    <t>Human liver microsomes (HLMs) and recombinant microsomes were used to identify the enzymes responsible for the bioactivation of prasugrel.</t>
  </si>
  <si>
    <t>Prasugrel concentrations of 5 to 200 Î¼M were used for Km determination.</t>
  </si>
  <si>
    <t xml:space="preserve">Inhibition by ritonavir was characterized using HLMs at concentrations of 0.1 to 30 Î¼M. </t>
  </si>
  <si>
    <t>Prasugrel active metabolite determination was performed with a validated liquid chromatography-mass spectrometry method.</t>
  </si>
  <si>
    <t>Using recombinant microsomes, prasugrel biotransformation was mainly performed by CYP2B6, CYP2D6, CYP2C19, CYP3A4, and CYP3A5.</t>
  </si>
  <si>
    <t>With specific inhibitors of CYP3A, CYP2B6, CYP2D6, CYP2C9, and CYP2C19, active metabolite production was decreased by 38% Â± 15% with 4-(4-chlorobenzyl)pyridine (CYP2B6 inhibitor) and by 45 Â± 16% with ketoconazole (CYP3A inhibitor).</t>
  </si>
  <si>
    <t xml:space="preserve">The Km value for prasugrel metabolism in HLMs was determined to be 92.5 Î¼M. </t>
  </si>
  <si>
    <t>Ritonavir at 0.1 to 30 Î¼M was shown to be a potent dose-dependent inhibitor of prasugrel.</t>
  </si>
  <si>
    <t>In this in-vitro study, we found a potent inhibition of prasugrel bioactivation by ritonavir compared to the specific inhibitors of CYP3A and CYP2B6 due to the simultaneous inhibition of CYP2B6 and CYP3A by ritonavir.</t>
  </si>
  <si>
    <t>This finding suggests a potential significant drug-drug interaction between these two drugs.</t>
  </si>
  <si>
    <t>Title = Prediction of CYP2D6 drug interactions from in vitro data: evidence for substrate-dependent inhibition.</t>
  </si>
  <si>
    <t>Abstract = Predicting the magnitude of potential drug-drug interactions is important for underwriting patient safety in the clinical setting.</t>
  </si>
  <si>
    <t>Substrate-dependent inhibition of cytochrome P450 enzymes may confound extrapolation of in vitro results to the in vivo situation.</t>
  </si>
  <si>
    <t>However, the potential for substrate-dependent inhibition with CYP2D6 has not been well characterized.</t>
  </si>
  <si>
    <t>The inhibition profiles of 20 known inhibitors of CYP2D6 were characterized in vitro against four clinically relevant CYP2D6 substrates (desipramine, dextromethorphan, metoprolol, and thioridazine) and bufuralol.</t>
  </si>
  <si>
    <t>Dextromethorphan exhibited the highest sensitivity to in vitro inhibition, whereas metoprolol was the least sensitive.</t>
  </si>
  <si>
    <t>In addition, when metoprolol was the substrate, inhibitors with structurally constrained amino moieties (clozapine, debrisoquine, harmine, quinidine, and yohimbine) exhibited at least a 5-fold decrease in inhibition potency when results were compared with those for dextromethorphan.</t>
  </si>
  <si>
    <t>Atypical inhibition kinetics were observed for these and other inhibitor-substrate pairings.</t>
  </si>
  <si>
    <t>In silico docking studies suggested that interactions with Glu216 and an adjacent hydrophobic binding pocket may influence substrate sensitivity and inhibition potency for CYP2D6.</t>
  </si>
  <si>
    <t>The in vivo sensitivities of the clinically relevant CYP2D6 substrates desipramine, dextromethorphan, and metoprolol were determined on the basis of literature drug-drug interaction (DDI) outcomes.</t>
  </si>
  <si>
    <t>Similar to the in vitro results, dextromethorphan exhibited the highest sensitivity to CYP2D6 inhibition in vivo.</t>
  </si>
  <si>
    <t>Finally, the magnitude of in vivo CYP2D6 DDIs caused by quinidine was predicted using desipramine, dextromethorphan, and metoprolol.</t>
  </si>
  <si>
    <t>Comparisons of the predictions with literature results indicated that the marked decrease in inhibition potency observed for the metoprolol-quinidine interaction in vitro translated to the in vivo situation.</t>
  </si>
  <si>
    <t>Title = Cyclosporine A- and tacrolimus-mediated inhibition of CYP3A4 and CYP3A5 in vitro.</t>
  </si>
  <si>
    <t>Abstract = Cyclosporine A (CsA) and tacrolimus (Tac) are immunosuppressive drugs used in the majority of patients with solid organ transplants, generally in combination with a wide range of drugs.</t>
  </si>
  <si>
    <t>CsA and Tac seem not only to be substrates of CYP3A but have also been described as inhibitors of CYP3A.</t>
  </si>
  <si>
    <t>For CsA, in particular, inhibition of CYP3A has been suggested as the main mechanism of interactions seen clinically with various drugs.</t>
  </si>
  <si>
    <t>The aim of this study was to investigate the inhibitory effect and inhibition characteristics of CsA and Tac on CYP3A4 and CYP3A5 in vitro and to evaluate its clinical relevance.</t>
  </si>
  <si>
    <t>Inhibition by CsA and Tac was studied using midazolam as the probe substrate in coincubation and preincubation investigations using human liver microsomes (HLMs) as well as specific CYP3A4- and CYP3A5-expressing insect microsomes (Supersomes).</t>
  </si>
  <si>
    <t>In vitro-in vivo extrapolations (IVIVEs) were performed to evaluate the clinical relevance of the inhibition.</t>
  </si>
  <si>
    <t>Both CsA and Tac competitively inhibited CYP3A in HLMs, showing inhibition constants (K(i)) of 0.98 and 0.61 Î¼M, respectively.</t>
  </si>
  <si>
    <t>Experiments in Supersomes revealed that Tac inhibited both CYP3A4 and CYP3A5, whereas CsA only inhibited CYP3A4.</t>
  </si>
  <si>
    <t>In contrast to the HLM experiments, studies in Supersomes showed inhibition by Tac to be NADPH- and time-dependent, with a 5-fold reduction in IC(50) after preincubation, supporting a time-dependent inhibition mechanism in recombinant microsomes.</t>
  </si>
  <si>
    <t>By application of HLM data, IVIVE estimated the area under the concentration versus time curve of midazolam to increase by 73 and 27% with CsA and Tac, respectively.</t>
  </si>
  <si>
    <t>The inhibitory effect was predominantly on the intestinal level, whereas hepatic intrinsic clearance seemed unaffected.</t>
  </si>
  <si>
    <t>Title = Contribution of organic anion transporting polypeptide (OATP) 1B1 and OATP1B3 to hepatic uptake of nateglinide, and the prediction of drug-drug interactions via these transporters.</t>
  </si>
  <si>
    <t>Abstract = We have investigated the contributions of organic anion transporting polypeptide (OATP) 1B1 and OATP1B3 to the hepatic uptake of nateglinide, and the possibility of drug-drug interactions via these transporters.</t>
  </si>
  <si>
    <t>Uptake studies using transporter-expressing HEK293 cells and cryopreserved human hepatocytes were performed to examine the contributions of each transporter.</t>
  </si>
  <si>
    <t>Inhibition studies using cryopreserved human hepatocytes were performed to examine the possibility of drug-drug interactions.</t>
  </si>
  <si>
    <t>The rate of saturable hepatic uptake of nateglinide using human hepatocytes was 47.6%.</t>
  </si>
  <si>
    <t>A certain increase in uptake was observed in the examination using transporter-expressing HEK293 cells, indicating contributions of OATP1B1 and OATP1B3 to hepatic nateglinide uptake.</t>
  </si>
  <si>
    <t>OATP1B1 and OATP1B3 may have contributed to the hepatic uptake of nateglinide, but the possibility of drug-drug interactions appeared to be low.</t>
  </si>
  <si>
    <t>Title = Identification of human cytochrome P450 and flavin-containing monooxygenase enzymes involved in the metabolism of lorcaserin, a novel selective human 5-hydroxytryptamine 2C agonist.</t>
  </si>
  <si>
    <t>Abstract = Lorcaserin, a selective serotonin 5-hydroxytryptamine 2C receptor agonist, is being developed for weight management.</t>
  </si>
  <si>
    <t>The oxidative metabolism of lorcaserin, mediated by recombinant human cytochrome P450 (P450) and flavin-containing monooxygenase (FMO) enzymes, was examined in vitro to identify the enzymes involved in the generation of its primary oxidative metabolites, N-hydroxylorcaserin, 7-hydroxylorcaserin, 5-hydroxylorcaserin, and 1-hydroxylorcaserin.</t>
  </si>
  <si>
    <t>Human CYP1A2, CYP2A6, CYP2B6, CYP2C19, CYP2D6, CYP3A4, and FMO1 are major enzymes involved in N-hydroxylorcaserin; CYP2D6 and CYP3A4 are enzymes involved in 7-hydroxylorcaserin; CYP1A1, CYP1A2, CYP2D6, and CYP3A4 are enzymes involved in 5-hydroxylorcaserin; and CYP3A4 is an enzyme involved in 1-hydroxylorcaserin formation.</t>
  </si>
  <si>
    <t>In 16 individual human liver microsomal preparations (HLM), formation of N-hydroxylorcaserin was correlated with CYP2B6, 7-hydroxylorcaserin was correlated with CYP2D6, 5-hydroxylorcaserin was correlated with CYP1A2 and CYP3A4, and 1-hydroxylorcaserin was correlated with CYP3A4 activity at 10.0 Î¼M lorcaserin.</t>
  </si>
  <si>
    <t>No correlation was observed for N-hydroxylorcaserin with any P450 marker substrate activity at 1.0 Î¼M lorcaserin.</t>
  </si>
  <si>
    <t>N-Hydroxylorcaserin formation was not inhibited by CYP1A2, CYP2A6, CYP2B6, CYP2C19, CYP2D6, and CYP3A4 inhibitors at the highest concentration tested.</t>
  </si>
  <si>
    <t>Furafylline, quinidine, and ketoconazole, selective inhibitors of CYP1A2, CYP2D6, and CYP3A4, respectively, inhibited 5-hydroxylorcaserin (IC(50) = 1.914 Î¼M), 7-hydroxylorcaserin (IC(50) = 0.213 Î¼M), and 1-hydroxylorcaserin formation (IC(50) = 0.281 Î¼M), respectively.</t>
  </si>
  <si>
    <t xml:space="preserve">N-Hydroxylorcaserin showed low and high K(m) components in HLM and </t>
  </si>
  <si>
    <t>7-hydroxylorcaserin showed lower K(m) than 5-hydroxylorcaserin and 1-hydroxylorcaserin in HLM.</t>
  </si>
  <si>
    <t>The highest intrinsic clearance was observed for N-hydroxylorcaserin, followed by 7-hydroxylorcaserin, 5-hydroxylorcaserin, and 1-hydroxylorcaserin in HLM.</t>
  </si>
  <si>
    <t>Multiple human P450 and FMO enzymes catalyze the formation of four primary oxidative metabolites of lorcaserin, suggesting that lorcaserin has a low probability of drug-drug interactions by concomitant medications.</t>
  </si>
  <si>
    <t>Title = In vitro evaluation of the interaction potential of irosustat with drug-metabolizing enzymes.</t>
  </si>
  <si>
    <t>Abstract = Irosustat is a first-generation, irreversible, steroid sulfatase inhibitor currently in development for hormone-dependent cancer therapy.</t>
  </si>
  <si>
    <t>The interaction of aromatase inhibitors in the in vitro metabolism of irosustat was also studied.</t>
  </si>
  <si>
    <t>Irosustat inhibited CYP1A2 activity in human liver microsomes through the formation of its desulfamoylated degradation product and metabolite 667-coumarin.</t>
  </si>
  <si>
    <t>CYP1A2 inhibition by 667-coumarin was competitive, with a K(i) of 0.77 Î¼M, a concentration exceeding by only 5-fold the maximal steady-state concentration of 667-coumarin in human plasma with the recommended dose of irosustat.</t>
  </si>
  <si>
    <t>In addition, 667-coumarin metabolites enhanced the inhibition of CYP1A2 activity.</t>
  </si>
  <si>
    <t>Additional clinical interaction studies of irosustat with CYP1A2 substrate drugs are strongly recommended.</t>
  </si>
  <si>
    <t>667-Coumarin also appeared to be a competitive inhibitor of CYP2C19 (K(i) = 5.8 Î¼M) in human liver microsomes, and this inhibition increased with assessment in human hepatocytes.</t>
  </si>
  <si>
    <t>Inhibition of CYP2C19 enzyme activity was not caused by repression of CYP2C19 gene expression.</t>
  </si>
  <si>
    <t>Therefore, additional mechanistic experiments or follow-up studies with clinical evaluation are recommended.</t>
  </si>
  <si>
    <t>Results from human liver microsomes indicated that no changes in irosustat pharmacokinetics in vivo are expected as a result of inhibition of irosustat metabolism in cases of concomitant medication administration or irosustat-aromatase inhibitor combination therapy with letrozole, anastrozole, or exemestane.</t>
  </si>
  <si>
    <t>Title = Evaluation of the inhibitory effects of antihypertensive drugs on human carboxylesterase in vitro.</t>
  </si>
  <si>
    <t>Abstract = Human carboxylesterase (CES) 1A and CES2, two major forms of human CES, dominate the pharmacokinetics of most prodrugs such as imidapril and irinotecan (CPT-11).</t>
  </si>
  <si>
    <t>Antihypertensive drugs are often prescribed for clinical therapy concurrently with others.</t>
  </si>
  <si>
    <t>Moreover, two or more antihypertensive drugs are ubiquitously combined.</t>
  </si>
  <si>
    <t>The influences of antihypertensive drugs on the activity of CES remain undefined.</t>
  </si>
  <si>
    <t>In the present study, the inhibitory effects of 17 antihypertensive drugs on the CES1A1 and CES2 activities were evaluated.</t>
  </si>
  <si>
    <t>Imidapril and CPT-11 were used as substrates and cultured with liver microsomes in vitro.</t>
  </si>
  <si>
    <t>The imidapril hydrolase activities by recombinant CES1A1 and human liver microsomes (HLM) were intensely inhibited by telmisartan and nitrendipine (K(i) = 0.49 Â± 0.09 and 1.12 Â± 0.39 ÂµM for CES1A1, 1.69 Â± 0.17 ÂµM and 1.24 Â± 0.27 ÂµM for HLM, respectively).</t>
  </si>
  <si>
    <t>However, other drugs did not exert strong inhibition.</t>
  </si>
  <si>
    <t>The enzyme hydrolase activity of recombinant CES2 was substantially inhibited by diltiazem and verapamil (K(i) = 0.25 Â± 0.02 and 3.84 Â± 0.99 ÂµM, respectively).</t>
  </si>
  <si>
    <t>Hence, diltiazem, verapamil, nitrendipine and telmisartan may attenuate the drug efficacy of catalyzed prodrugs by changing the activities of CES1A1 and CES2.</t>
  </si>
  <si>
    <t>Title = Drug interactions of diclofenac and its oxidative metabolite with human liver microsomal cytochrome P450 1A2-dependent drug oxidation.</t>
  </si>
  <si>
    <t xml:space="preserve">Abstract = 1.â€‚ The purpose of this study was to investigate the inhibitory effects of diclofenac on human cytochrome P450 1A2-, 2C19- and 3A4-mediated drug oxidations and </t>
  </si>
  <si>
    <t>to evaluate the drug interaction potential of diclofenac and 4'-hydroxydiclofenac.</t>
  </si>
  <si>
    <t>2.â€‚ Diclofenac was converted to 4'-hydroxydiclofenac by recombinantly expressed human P450 1A2 with Km and Vmax values of 33â€‰ÂµM and 0.20â€‰min(-1), respectively.</t>
  </si>
  <si>
    <t>Diclofenac and 4'-hydroxydiclofenac suppressed flurbiprofen 4'-hydroxylation by P450 2C9 strongly and moderately, respectively; however, they did not affect P450 2C19-dependent S-mephenytoin hydroxylation or P450 3A4-dependent midazolam hydroxylation.</t>
  </si>
  <si>
    <t>3.â€‚ Although the caffeine 3-N-demethylation activity of liver microsomal P450 1A2 was inhibited by simultaneous incubation with diclofenac, the riluzole N-hydroxylation activities of recombinant P450 1A2 and human liver microsomes were inhibited after preincubation with diclofenac or 4'-hydroxydiclofenac for 20â€‰min in the presence of NADPH.</t>
  </si>
  <si>
    <t>Using the inhibition constant (37â€‰ÂµM) of diclofenac on caffeine 3-N-demethylation and the reported 95th percentiles of maximum plasma concentration (10.5â€‰ÂµM) after an oral dose of diclofenac, the in vivo estimated increase in area under the plasma concentration-time curve was 29%.</t>
  </si>
  <si>
    <t>4.â€‚ These results suggest that diclofenac could inhibit drug clearance to a clinically important degree that depends on P450 1A2.</t>
  </si>
  <si>
    <t>Clinically relevant drug interactions in vivo with diclofenac are likely to be invoked via human P450 1A2 function in addition to those caused by the effect of diclofenac on P450 2C9.</t>
  </si>
  <si>
    <t>Title = The metabolic drug-drug interaction profile of Dabrafenib: in vitro investigations and quantitative extrapolation of the P450-mediated DDI risk.</t>
  </si>
  <si>
    <t>Abstract = Dabrafenib is a potent ATP-competitive inhibitor for the V600 mutant b-rapidly accelerated fibrosarcoma (b-raf) kinase currently approved in the United States for the treatment of metastatic melanoma.</t>
  </si>
  <si>
    <t>Studies were conducted in human liver microsomes, recombinant human cytochrome P450 (P450) enzymes, and human hepatocytes to investigate the potential of dabrafenib and its major circulating metabolites to perpetrate pharmacokinetic drug-drug interactions (DDIs) as well as have their own pharmacokinetics affected (victim) by coadministered drugs.</t>
  </si>
  <si>
    <t xml:space="preserve">Dabrafenib metabolism was mediated by CYP2C8 (56% to 67%) and CYP3A4 (24%); in addition, it has demonstrated inhibition of CYP2C8, 2C9, 2C19, 3A4 (atorvastatin), and (nifedipine), with calculated IC50 values of 8.2, 7.2, 22.4, 16, and 32 Î¼M. </t>
  </si>
  <si>
    <t>It also demonstrated metabolism-dependent inhibition of CYP3A4 with a maximal inactivation rate constant of 0.040 minute(-1) and a concentration required to achieve half-maximal inactivation for CYP3A4 of 38 Î¼M.</t>
  </si>
  <si>
    <t xml:space="preserve"> Hydroxy-dabrafenib inhibited CYP1A2, 2C9, and 3A4 (midazolam) with calculated IC50 values of 83, 29, and 44 Î¼M, and </t>
  </si>
  <si>
    <t>carboxy-dabrafenib did not inhibit any of the P450 enzymes tested.</t>
  </si>
  <si>
    <t>Desmethyl-dabrafenib inhibited CYP2B6, 2C8, 2C9, 2C19, and 3A4 (midazolam, atorvastatin, and nifedipine) with calculated IC50 values of 78, 47, 6.3, 36, 17, 20, and 28 Î¼M, respectively.</t>
  </si>
  <si>
    <t>At 30 Î¼M dabrafenib showed increases in CYP2B6 and CYP3A4 mRNA expression indicative of induction.</t>
  </si>
  <si>
    <t>The potential clinical relevance of these findings was explored by using mechanistic static mathematical models to estimate the magnitude of change (area under the curve change) as a result of P450-mediated DDI interactions.</t>
  </si>
  <si>
    <t>This risk-assessment approach indicated that dabrafenib is unlikely to perpetrate any in vivo DDIs by inhibition mechanisms, but is a likely inducer of CYP3A4 and a victim of CYP3A4 and CYP2C8 inhibitors.</t>
  </si>
  <si>
    <t>Furthermore, inclusion of the in vitro drug interaction data for dabrafenib metabolites did not impact the overall clinical risk assessment.</t>
  </si>
  <si>
    <t>Title = Potential interactions between HIV drugs, ritonavir and efavirenz and anticancer drug, nilotinib--a study in primary cultures of human hepatocytes that is applicable to HIV patients with cancer.</t>
  </si>
  <si>
    <t>Abstract = Nilotinib is used to treat chronic myeloid leukemia (CML), and is metabolized by CYP3A.</t>
  </si>
  <si>
    <t>With a black-box warning for QT prolongation, which is exposure dependent, controlling for drug interactions is clinically relevant.</t>
  </si>
  <si>
    <t>Treatments of HIV patients with CML are with HAART drugs, ritonavir and efavirenz, may cause complex drug interactions through CYP3A inhibition or induction.</t>
  </si>
  <si>
    <t>We evaluated the interactions of ritonavir or efavirenz on nilotinib using human hepatocytes and compared these interactions with those of ketoconazole or rifampin, classical CYP3A inhibitor and inducer, respectively.</t>
  </si>
  <si>
    <t>Hepatocytes were treated with vehicle, ritonavir (10 Î¼M), ketoconazole (10 Î¼M), efavirenz (10 Î¼M), or rifampin (10 Î¼M) for 5 days.</t>
  </si>
  <si>
    <t>On day 5, nilotinib (3 Î¼M) was coincubated for an additional 24-48 hours.</t>
  </si>
  <si>
    <t xml:space="preserve">The concentrations of nilotinib were quantitated in collected samples (combined lysate and medium) by LC-MS. </t>
  </si>
  <si>
    <t>Apparent intrinsic clearance (CL(int,app)) of nilotinib was lowered 5.8- and 3.1-fold, respectively, by ritonavir and ketoconazole.</t>
  </si>
  <si>
    <t>Efavirenz and rifampin increased the CL(int,app) of nilotinib by 2.1- and 4.1-fold, respectively.</t>
  </si>
  <si>
    <t>The clinically recommended dose (300 mg twice daily) of nilotinib may have to be reduced substantially (150 mg once daily) or increased (400 mg thrice daily), respectively, to achieve desired drug exposure, when ritonavir or efavirenz is co-administered.</t>
  </si>
  <si>
    <t>Title = Targeted screen for human UDP-glucuronosyltransferases inhibitors and the evaluation of potential drug-drug interactions with zafirlukast.</t>
  </si>
  <si>
    <t>Abstract = Inhibition of drug metabolizing enzymes is a major mechanism in drug-drug interactions (DDIs).</t>
  </si>
  <si>
    <t>A number of cases of DDIs via inhibition of UDP-glucuronosyltranseferases (UGTs) have been reported, although the changes in pharmacokinetics are relatively small in comparison with drugs that are metabolized by cytochrome P450s.</t>
  </si>
  <si>
    <t xml:space="preserve">Most of the past studies have investigated hepatic UGTs, </t>
  </si>
  <si>
    <t>although recent studies have revealed a significant contribution of UGTs in the small intestine to drug clearance.</t>
  </si>
  <si>
    <t>To evaluate potential DDIs caused by inhibition of intestinal UGTs, we assessed inhibitory effects of 578 compounds, including drugs, xenobiotics, and endobiotics, on human UGT1A8 and UGT1A10, which are major contributors to intestinal glucuronidation.</t>
  </si>
  <si>
    <t>We identified 29 inhibitors by monitoring raloxifene glucuronidation with recombinant UGTs.</t>
  </si>
  <si>
    <t>All of the inhibitors potently inhibited UGT1A1 activity, as well.</t>
  </si>
  <si>
    <t>We found that zafirlukast is a potent general inhibitor of UGT1As and a moderate inhibitor of UGT2Bs because it monitors 4-methylumbelliferone glucuronidation by recombinant UGTs.</t>
  </si>
  <si>
    <t>However, zafirlukast did not potently inhibit diclofenac glucuronidation, suggesting that the inhibitory effects might be substrate specific.</t>
  </si>
  <si>
    <t>Inhibitory effects of zafirlukast on some UGT substrates were further investigated in human liver and human small intestine microsomes in order to evaluate potential DDIs.</t>
  </si>
  <si>
    <t>The R values (the ratios of intrinsic clearance with and without an inhibitor) revealed that zafirlukast has potential to cause clinical DDIs in the small intestine.</t>
  </si>
  <si>
    <t>Although we could not identify specific UGT1A8 and UGT1A10 inhibitors, zafirlukast was identified as a general inhibitor for UGTs in vitro.</t>
  </si>
  <si>
    <t>The present study suggests that the inhibition of UGT in the small intestine would be an underlying mechanism for DDIs.</t>
  </si>
  <si>
    <t>Title = The effects of selective serotonin reuptake inhibitors and their metabolites on S-mephenytoin 4'-hydroxylase activity in human liver microsomes.</t>
  </si>
  <si>
    <t>Abstract = The inhibitory effects of four selective serotonin reuptake inhibitors (SSRIs), fluoxetine, sertraline, paroxetine and citalopram, and three metabolites (norfluoxetine, demethylcitalopram and didemethylcitalopram), on S-mephenytoin 4'-hydroxylation activities in human liver microsomes were studied.</t>
  </si>
  <si>
    <t>The 4'-hydroxylation of S-mephenytoin, a representative substrate toward CYP2C19, was competitively inhibited by all the SSRIs and their metabolites studied.</t>
  </si>
  <si>
    <t>The mean Ki values of fluoxetine, norfluoxetine, sertraline, paroxetine, citalopram, demethylcitalopram and didemethylcitalopram were 5.2, 1.1, 2.0, 7.5, 87.3, 55.8 and 7.7 microM, respectively.</t>
  </si>
  <si>
    <t>The findings suggest that some SSRIs and their metabolites with a low Ki value (e.g., fluoxetine, norfluoxetine) may reduce the clearance of drugs metabolized by this isoform of P450, thereby resulting in a possible drug-drug interaction, when administered simultaneously.</t>
  </si>
  <si>
    <t>In addition, SSRIs and their metabolites examined herein may be substrates toward CYP2C19.</t>
  </si>
  <si>
    <t>Title = In vitro comparative inhibition profiles of major human drug metabolising cytochrome P450 isozymes (CYP2C9, CYP2D6 and CYP3A4) by HMG-CoA reductase inhibitors.</t>
  </si>
  <si>
    <t>Abstract = The affinity of (+)-, (-)- and (+/-)- fluvastatin, a new synthetic HMG-CoA reductase inhibitor developed as a racemate, for specific human P450 monooxygenases in liver microsomes was compared with that of the pharmacologically active acidic forms of lovastatin, pravastatin and simvastatin.</t>
  </si>
  <si>
    <t>Affinity was determined as the inhibitory potency for prototype reactions for 3 major drug metabolising enzymes: diclofenac 4'-hydroxylation (CYP2C9), dextromethorphan O-demethylation (CYP2D6), and midazolam 1'-hydroxylation (CYP3A4).</t>
  </si>
  <si>
    <t>Lovastatin acid, pravastatin and simvastatin acid displayed moderate affinity for all three P450 isozymes (estimated Ki &amp;gt; 50 micromol.1(-1)).</t>
  </si>
  <si>
    <t>Racemic and (+)- and (-)-fluvastatin showed moderate affinity (estimated Ki &amp;gt; 50 micromol.1(-1)) for CYP2D6 and CYP3A4, whereas their affinity for CYP2C9 was high (estimated Ki &amp;lt; 1 micromol.1(-1)).</t>
  </si>
  <si>
    <t>Diclofenac 4'-hydroxylation was competitively and stereoselectively inhibited, with measured Ki's of 0.06 and 0.28 micromol.1(-1) for (+)- and (-)- fluvastatin, respectively.</t>
  </si>
  <si>
    <t>Fluvastatin selectively inhibits a major drug metabolising enzyme (CYP2C9), the (+)-isomer (pharmacologically more active) showing 4-5 fold higher affinity.</t>
  </si>
  <si>
    <t>As already reported for lovastatin and simvastatin, in vivo drug interactions by inhibition of liver oxidation of CYP2C9 substrates (e.g. hypoglyceamic sulphonylureas and oral anticoagulants) may be expected.</t>
  </si>
  <si>
    <t>Title = Warfarin-fluconazole. I. Inhibition of the human cytochrome P450-dependent metabolism of warfarin by fluconazole: in vitro studies.</t>
  </si>
  <si>
    <t xml:space="preserve">Abstract = The antifungal agent fluconazole was found to be a potent inhibitor of cytochrome P450 (P450) 2C9 (Ki = 7-8 microM), </t>
  </si>
  <si>
    <t>the principal enzyme responsible for the clearance (85%) of the more potent anticoagulant (S)-warfarin to the inactive (S)-7- and (S)-6-hydroxywarfarin metabolites in vivo.</t>
  </si>
  <si>
    <t>Fluconazole was also found to be a potent inhibitor of the P4503A4-catalyzed formation of (R)-10-hydroxywarfarin (Ki = 15-18 microM) as well as the low KM P450 enzymes responsible for the formation of (R)-6-, (R)-7-, and (R)-8-hydroxywarfarin (Ki = 2-6 microM).</t>
  </si>
  <si>
    <t xml:space="preserve">By contrast, experiments with the P4501A2 inhibitor furafylline and cDNA-expressed P4501A2 indicate that fluconazole is a weak inhibitor of this enzyme (Ki &amp;gt; 800 microM), </t>
  </si>
  <si>
    <t>as measured by the inability of fluconazole to significantly suppress the P4501A2-dependent 6-hydroxylation of (R)-warfarin.</t>
  </si>
  <si>
    <t>The prediction generated from these studies, that fluconazole is a potent in vivo inhibitor of warfarin metabolism, , is tested in complementary studies reported in the accompanying article, "Warfarin-Fluconazole II".</t>
  </si>
  <si>
    <t>Title = Microsomal codeine N-demethylation: cosegregation with cytochrome P4503A4 activity.</t>
  </si>
  <si>
    <t>Abstract = Codeine is metabolized by glucuronidation, by O-demethylation to morphine, and by N-demethylation to norcodeine.</t>
  </si>
  <si>
    <t>The enzyme responsible for the O-demethylation to morphine has been identified as cytochrome P4502D6 (CYP2D6).</t>
  </si>
  <si>
    <t>The purpose of the present study was to identify the specific P450 enzyme responsible for codeine N-demethylation.</t>
  </si>
  <si>
    <t>Microsomal preparations (250 pmol of P450) obtained from 12 human liver donors were incubated with 20 microM codeine and analyzed for norcodeine formation.</t>
  </si>
  <si>
    <t>Codeine N-demethylation activity was linearly correlated with nifedipine oxidation activity (r = 0.90, p &amp;lt; 0.001), a marker of CYP3A4,</t>
  </si>
  <si>
    <t xml:space="preserve"> but not with codeine O-demethylation, a marker of CYP2D6.</t>
  </si>
  <si>
    <t>Preincubation with troleandomycin (50 microM), or gestodene (50 microM) inhibitors of CYP3A4, decreased the rate of production of norcodeine by 60 and 45% compared to control values, respectively.</t>
  </si>
  <si>
    <t>Similarly, ketoconazole (10 microM) and erythromycin (10 microM) inhibited codeine N-demethylation by 75 and 35%, respectively.</t>
  </si>
  <si>
    <t>In contrast, the presence of quinidine, sulfaphenazole, or diethyldithiocarbamate in the incubation mixture had no effect on norcodeine formation.</t>
  </si>
  <si>
    <t xml:space="preserve">Preincubation with antibodies raised to CYP3A4 (5 mg lgG/nmol P450) caused 96% inhibition of norcodeine production, </t>
  </si>
  <si>
    <t>whereas preimmune IgG or antibodies raised to CYP2A6 and CYP2C had no effect.</t>
  </si>
  <si>
    <t>Additionally, significant norcodeine production was observed with purified CYP3A4 derived from human liver microsomes.</t>
  </si>
  <si>
    <t>In conclusion, codeine N-demethylation activity cosegregates with CYP3A4 activity.</t>
  </si>
  <si>
    <t xml:space="preserve">Coadministration of codeine with selective inhibitors of CYP3A4 may result in increased morphine production and enhanced pharmacodynamic effects </t>
  </si>
  <si>
    <t>due to shunting down the CYP2D6 pathway</t>
  </si>
  <si>
    <t>Title = Identification of human liver cytochrome P450 isoforms involved in the in vitro metabolism of cyclobenzaprine.</t>
  </si>
  <si>
    <t>Abstract = Cyclobenzaprine (Flexeril) is a muscle relaxant, possessing a tricyclic structure.</t>
  </si>
  <si>
    <t>Numerous therapeutic agents containing this structure are known to be metabolized by polymorphic cytochrome P4502D6.</t>
  </si>
  <si>
    <t>The aim of this study was to determine if cytochrome P4502D6 and other isoforms are involved in the metabolism of cyclobenzaprine in human liver microsomes.</t>
  </si>
  <si>
    <t>Selective cytochrome P450 inhibitors for CYP1A1/2 (furafylline and 7,8-benzoflavone) and CYP3A4 (troleandomycin, gestodene, and ketoconazole) inhibited the formation of desmethylcyclobenzaprine, a major metabolite of cyclobenzaprine, in human liver microsomes.</t>
  </si>
  <si>
    <t xml:space="preserve">Antibodies directed against CYP1A1/2 and CYP3A4 inhibited the demethylation reaction </t>
  </si>
  <si>
    <t>whereas anti-human CYP2C9/10, CYP2C19, and CYP2E1 antibodies did not show any inhibitory effects.</t>
  </si>
  <si>
    <t>When a panel of microsomes prepared from human B-lymphoblastoid cells that expressed specific human cytochrome P450 isoforms were used, only microsomes containing cytochromes P4501A2, 2D6, and 3A4 catalyzed N-demethylation.</t>
  </si>
  <si>
    <t>In addition, demethylation catalyzed by these recombinant cytochromes P450 can be completely inhibited with selective inhibitors at concentrations as low as 1 to 20 microM.</t>
  </si>
  <si>
    <t>Interestingly, cyclobenzaprine N-demethylation was significantly correlated with caffeine 3-demethylation (1A2) and testosterone 6 beta-hydroxylation (3A4)</t>
  </si>
  <si>
    <t xml:space="preserve"> but not with dextromethorphan O-demethylation (2D6) in human liver microsomes.</t>
  </si>
  <si>
    <t>To further determine the involvement of cytochrome P4502D6 in cyclobenzaprine metabolism, liver microsomes from a human that lacked CYP2D6 enzyme activities was included in this study.</t>
  </si>
  <si>
    <t>The data showed that cyclobenzaprine N-demethylation still occurred in the incubation with this microsome.</t>
  </si>
  <si>
    <t>These results suggested that cytochrome P4502D6 plays only a minor role in cyclobenzaprine N-demethylation whereas 3A4 and 1A2 are primarily responsible for cyclobenzaprine metabolism in human liver microsomes.</t>
  </si>
  <si>
    <t xml:space="preserve">Due to the minimum involvement of CYP2D6 in the vitro metabolism of cyclobenzaprine, </t>
  </si>
  <si>
    <t>the polymorphism of cytochrome P4502D6 in man should not be of muci concern in the clinical use of cyclobenzaprine.</t>
  </si>
  <si>
    <t>Title = Role of cytochrome P450 3A4 in human metabolism of MK-639, a potent human immunodeficiency virus protease inhibitor.</t>
  </si>
  <si>
    <t>Abstract = MK-639 (L-735,524) is a potent human immunodeficiency virus protease inhibitor under investigation in the treatment of acquired immunodeficiency syndrome.</t>
  </si>
  <si>
    <t>Five in vitro approaches have been used to identify the cytochrome P450 isoform(s) responsible for the human microsomal oxidative metabolism of MK-639.</t>
  </si>
  <si>
    <t>These approaches are: 1) chemical inhibition; 2) immunochemical inhibition;</t>
  </si>
  <si>
    <t xml:space="preserve"> 3) metabolism by cDNA-expressed human cytochrome P450 enzymes; 4) a correlation analysis; </t>
  </si>
  <si>
    <t>and 5) competitive inhibition of marker activities.</t>
  </si>
  <si>
    <t xml:space="preserve">Ketoconazole and troleandomycin, both selective inhibitors for cytochrome P450 3A4 (CYP3A4), markedly inhibited the formation of all oxidative metabolites of MK-639; </t>
  </si>
  <si>
    <t>whereas other inhibitors (furafylline, sulfaphenazole, quinidine, S-mephenytoin, and diethyldithiocarbamate) had little effect on MK-639 metabolism.</t>
  </si>
  <si>
    <t>This suggested the involvement of CYP3A4 in MK-639 metabolism.</t>
  </si>
  <si>
    <t xml:space="preserve">Consistent with this, an anti-rat CYP3A1 rabbit polyclonal antibody, which shows a cross-reactive inhibition of CYP3A4-dependent testosterone 6beta-hydroxylation in human liver microsomes, </t>
  </si>
  <si>
    <t>completely inhibited MK-639 metabolism.</t>
  </si>
  <si>
    <t>Human recombinant CYP3A4 showed a high metabolic activity to form all MK-639 metabolites found in native human liver microsomes.</t>
  </si>
  <si>
    <t xml:space="preserve">In addition, the formation of individual MK-639 metabolites correlated well with each other and with testosterone 6beta-hydroxylation in 12 different human liver microsomes, </t>
  </si>
  <si>
    <t>whereas no correlation was observed between MK-639 metabolite formation and bufuralol 1'-hydroxylation (or tolbutamide methyl hydroxylation).</t>
  </si>
  <si>
    <t>Furthermore, MK-639 strongly inhibited testosterone 6beta-hydroxylation in a concentration-dependent manner.</t>
  </si>
  <si>
    <t xml:space="preserve">Kinetic analysis showed that MK-639 is a very potent competitive inhibitor for testosterone 6beta-hydroxylation, with a Ki value of approximately 0.5 mu M. </t>
  </si>
  <si>
    <t>Collectively, these results consistently indicate that CYP3A4 is the isoform responsible for the oxidative metabolism of MK-639 in human liver microsomes.</t>
  </si>
  <si>
    <t>Title = Lack of interaction between zidovudine and 4-methyl-amino-antipyrine, the active metabolite of metamizole, in human liver in vitro.</t>
  </si>
  <si>
    <t>Abstract = Zidovudine (AZT) is eliminated by extensive metabolism to an ether glucuronide (GAZT).</t>
  </si>
  <si>
    <t>The nonnarcotic analgesic metamizole (dipyrone) is a typical polydrug, the active metabolite being 4-methyl-amino-antipyrine (4-MAA).</t>
  </si>
  <si>
    <t>About 20% of 4-MAA is excreted in the form of glucuronide in the urine.</t>
  </si>
  <si>
    <t>The aim of this study was to investigate whether 4-MAA inhibits the glucuronidation of AZT, by comparing the GAZT formed in the presence and absence of 4-MAA in the microsomal fractions.</t>
  </si>
  <si>
    <t>Microsomal fractions were obtained from 6 human livers.</t>
  </si>
  <si>
    <t>AZT and 4-MAA were added in concentrations of 1 mmole, corresponding to the therapeutically relevant plasma concentrations of both drugs.</t>
  </si>
  <si>
    <t>Incubation time was 20 min.</t>
  </si>
  <si>
    <t>Concentrations of GAZT were measured using reverse-phase HPLC (high performance liquid chromatography).</t>
  </si>
  <si>
    <t>The mean value of GAZT formed in the microsomal samples without the addition of 4-MAA was 1.87 +/- 0.74 pmole/mg protein.</t>
  </si>
  <si>
    <t xml:space="preserve">In the presence of 4-MAA, the concentrations averaged 1.77 +/- 0.77 pmole/mg protein, </t>
  </si>
  <si>
    <t>and did not differ significantly from those measured without 4-MAA.</t>
  </si>
  <si>
    <t>In conclusion, the glucuronidation of AZT is not inhibited by 4-MAA, the main active metabolite of metamizole.</t>
  </si>
  <si>
    <t>From the in vitro findings it is predicted that concomitant metamizole administration may fail to enhance by metabolic interference the AZT concentrations under therapy.</t>
  </si>
  <si>
    <t>Title = Use of electrospray ionization liquid chromatography-mass spectrometry to study the role of CYP2D6 in the in vitro metabolism of 5-hydroxytryptamine receptor antagonists.</t>
  </si>
  <si>
    <t>Abstract = An electrospray ionization liquid chromatographic-mass spectrometric (ESI-LC-MS) method has been developed to study the involvement of the cytochrome P450 isoenzyme CYP2D6 in the in vitro metabolism of the indole containing 5-hydroxytryptamine (5-HT(3)++) receptor antagonists tropisetron, ondansetron and dolasetron in human liver microsomes.</t>
  </si>
  <si>
    <t>Compounds were eluted using linear gradients of acetonitrile-20 mM ammonium acetate, solvent A, (10:90, v/v) (pH 6.0) and solvent B, (60:40, v/v) (pH 6.0) and a Nucleosil C(4) column.</t>
  </si>
  <si>
    <t>Microsomal incubations were analysed using selected ion monitoring of the molecular ion of parent drug and the molecular ion of hydroxylated metabolites.</t>
  </si>
  <si>
    <t>The involvement of CYP2D6 in drug metabolism was assessed by inhibition studies using quinidine (5 mu M), a specific inhibitor of human CYP2D6, as well as by incubating compounds with microsomes prepared from cells transfected with cDNA encoding human CYP2D6.</t>
  </si>
  <si>
    <t xml:space="preserve">Results showed that the oxidation of all three compounds involved CYP2D6, </t>
  </si>
  <si>
    <t>but only that of tropisetron was inhibited by over 90% in the presence of quinidine.</t>
  </si>
  <si>
    <t>The present method can be applied to pre-clinical compounds, at an early stage of drug discovery, to assess the involvement of CYP2D6 in their metabolism and to screen for those compounds where CYP2D6 is the only isoenzyme implicated in the formation of major metabolites.</t>
  </si>
  <si>
    <t>Title = In vitro interaction of the antipsychotic agent olanzapine with human cytochromes P450 CYP2C9, CYP2C19, CYP2D6 and CYP3A.</t>
  </si>
  <si>
    <t>Abstract = 1.The ability of olanzapine to inhibit the metabolism of marker catalytic activities for the cytochromes P450 CYP3A, CYP2D6, CYP2C9, and CYP2C19 was examined.</t>
  </si>
  <si>
    <t>This inhibitory capability was compared with that obtained with clozapine and known inhibitory compounds for the same cytochromes P450.</t>
  </si>
  <si>
    <t>2. Olanzapine, clozapine, and ketoconazole were all found to non-competitively inhibit 1'-hydroxy midazolam formation, form selective for CYP3A, yielding Ki values of 491, 99 and 0.11 microM, respectively.</t>
  </si>
  <si>
    <t>The 1'-hydroxylation of bufuralol, form selective for CYP2D6, was competitively inhibited by olanzapine (Ki = 89 microM), clozapine (Ki = 19 microM), and quinidine (Ki = 0.03 microM).</t>
  </si>
  <si>
    <t>Tolbutamide metabolism to 4-hydroxy tolbutamide, form selective for CYP2C9, was competitively inhibited by clozapine and phenytoin (Ki of 31 microM and 17 microM, respectively).</t>
  </si>
  <si>
    <t>Olanzapine non-competitively inhibited tolbutamide metabolism with a Ki of 715 microM.</t>
  </si>
  <si>
    <t>The marker catalytic activity for CYP2C19 mediated metabolism, 4'-hydroxy S-mephenytoin formation, was competitively inhibited by clozapine (Ki = 69 microM) and omeprazole (Ki = 4.1 microM).</t>
  </si>
  <si>
    <t>Non-competitive inhibition of CYP2C19 mediated metabolism was seen with olanzapine with a Ki of 920 microM.</t>
  </si>
  <si>
    <t>3. The calculated percent inhibition by olanzapine of substrates metabolized by CYP3A, CYP2D6, CYP2C9, and CYP2C19 was modeled assuming a total plasma concentration in the therapeutic range (0.2 microM).</t>
  </si>
  <si>
    <t>Total olanzapine vs unbound olanzapine was used to model the worst case (most conservative) situation.</t>
  </si>
  <si>
    <t xml:space="preserve">In all cases, the calculated percent inhibition of these cytochromes P450 by olanzapine was &amp;lt; 0.3%, </t>
  </si>
  <si>
    <t>suggesting that there would be little in vivo inhibition of the metabolism of substrates of these enzymes when co-administered with olanzapine.</t>
  </si>
  <si>
    <t>Title = Inter-individual variability in the oxidation of 1,2-dibromoethane: use of heterologously expressed human cytochrome P450 and human liver microsomes.</t>
  </si>
  <si>
    <t>Abstract = 1,2-Dibromoethane (1,2-DBE) is mainly used as an additive in leaded gasoline and as a soil fumigant and it is a suspected carcinogen in humans.</t>
  </si>
  <si>
    <t>In this study, the oxidative bioactivation of 1,2-DBE to 2-bromoacetaldehyde (2-BA) was studied using heterologously expressed human cytochrome P450 (P450) isoenzymes and human liver microsomes.</t>
  </si>
  <si>
    <t>Out of ten heterologously expressed human P450 isoenzymes (CYP1A1, CYP1A2, CYP2A6, CYP2B6, CYP2E1, CYP2C8, CYP2C9, CYP2C18, CYP3A4 and CYP3A5), only human CYP2A6, CYP2B6 and CYP2E1 metabolized 1,2-DBE, albeit with strongly differing catalytic efficiencies.</t>
  </si>
  <si>
    <t>The apparent Km and Vmax values were 3.3 mM and 0.17 pmol/min per pmol P450 for CYP2A6, 9.7 mM and 3.18 pmol/min per pmol P450 for CYP2B6 and 42 microM and 1.3 pmol/min per pmol P450 for CYP2E1, respectively.</t>
  </si>
  <si>
    <t>In all of 21 human liver samples studied, 1,2-DBE was oxidized with activities ranging from 22.2 to 1027.6 pmol/min per mg protein, thus showing a 46-fold inter-individual variability.</t>
  </si>
  <si>
    <t>The kinetics of the oxidative metabolism of 1,2-DBE to 2-BA in human liver microsomes were linear, indicating the involvement of primarily one single P450 isoenzyme.</t>
  </si>
  <si>
    <t>There was a tendency towards a positive correlation between the oxidative metabolism of 1,2-DBE in the human liver microsomes and the 6-hydroxylation of chlorzoxazone, a selective substrate for CYP2E1.</t>
  </si>
  <si>
    <t>Furthermore, the oxidative metabolism of 1,2-DBE was inhibited by the specific CYP2E1 inhibitors disulfiram (DS) and diethyldithiocarbamate (DDC).</t>
  </si>
  <si>
    <t>In contrast, a poor correlation was found between the immunochemically quantified amount of CYP2E1 and the microsomal chlorzoxazone 6-hydroxylation or the 1,2-DBE oxidation.</t>
  </si>
  <si>
    <t>The results indicate that CYP2E1 is probably the major P450 isoenzyme involved in the oxidative hepatic metabolism of 1,2-DBE in humans.</t>
  </si>
  <si>
    <t>The inter-individual variability in the oxidative bioactivation of 1,2-DBE in humans, largely due to inter-individual variability in the catalytic activity of hepatic CYP2E1, may have important consequences for the risk assessment for human exposure to 1,2-DBE.</t>
  </si>
  <si>
    <t>Title = Human reductive halothane metabolism in vitro is catalyzed by cytochrome P450 2A6 and 3A4.</t>
  </si>
  <si>
    <t>Abstract = The anesthetic halothane undergoes extensive oxidative and reductive biotransformation, resulting in metabolites that cause hepatotoxicity.</t>
  </si>
  <si>
    <t>Halothane is reduced anaerobically by cytochrome P450 (P450) to the volatile metabolites 2-chloro-1,1-difluoroethene (CDE) and 2-chloro-1,1,1-trifluoroethane (CTE).</t>
  </si>
  <si>
    <t>The purpose of this investigation was to identify the human P450 isoform(s) responsible for reductive halothane metabolism.</t>
  </si>
  <si>
    <t>CDE and CTE formation from halothane metabolism by human liver microsomes was determined by GC/MS analysis.</t>
  </si>
  <si>
    <t>Halothane metabolism to CDE and CTE under reductive conditions was completely inhibited by carbon monoxide, which implicates exclusively P450 in this reaction.</t>
  </si>
  <si>
    <t>Eadie-Hofstee plots of both CDE and CTE formation were nonlinear, suggesting multiple P450 isoform involvement.</t>
  </si>
  <si>
    <t>Microsomal CDE and CTE formation were each inhibited 40-50% by P450 2A6-selective inhibitors (coumarin and 8-methoxypsoralen) and 55-60% by P450 3A4-selective inhibitors (ketoconazole and troleandomycin).</t>
  </si>
  <si>
    <t>P450 1A-, 2B6-, 2C9/10-, and 2D6-selective inhibitors (7,8-benzoflavone, furafylline, orphenadrine, sulfaphenazole, and quinidine) had no significant effect on reductive halothane metabolism.</t>
  </si>
  <si>
    <t>Measurement of product formation catalyzed by a panel of cDNA-expressed P450 isoforms revealed that maximal rates of CDE formation occurred with P450 2A6, followed by P450 3A4.</t>
  </si>
  <si>
    <t>P450 3A4 was the most effective catalyst of CTE formation.</t>
  </si>
  <si>
    <t>Among a panel of 11 different human livers, there were significant linear correlations between the rate of CDE formation and both 2A6 activity (r = 0.64, p &amp;lt; 0.04) and 3A4 activity (r = 0.64, p &amp;lt; 0.03).</t>
  </si>
  <si>
    <t>Similarly, there were significant linear correlations between CTE formation and both 2A6 activity (r = 0.55, p &amp;lt; 0.08) and 3A4 activity (r = 0.77, p &amp;lt; 0.005).</t>
  </si>
  <si>
    <t xml:space="preserve">The P450 2E1 inhibitors 4-methylpyrazole and diethyldithiocarbamate inhibited CDE and CTE formation by 20-45% and 40-50%, respectively; </t>
  </si>
  <si>
    <t>however, cDNA-expressed P450 2E1 did not catalyze significant amounts of CDE or CTE production, and microsomal metabolite formation was not correlated with P450 2E1 activity.</t>
  </si>
  <si>
    <t>This investigation demonstrated that human liver microsomal reductive halothane metabolism is catalyzed predominantly by P450 2A6 and 3A4.</t>
  </si>
  <si>
    <t>This isoform selectivity for anaerobic halothane metabolism contrasts with that for oxidative human halothane metabolism, which is catalyzed predominantly by P450 2E1.</t>
  </si>
  <si>
    <t>Title = CYP2D6 is the principal cytochrome P450 responsible for metabolism of the histamine H1 antagonist promethazine in human liver microsomes.</t>
  </si>
  <si>
    <t xml:space="preserve">Abstract = To determine which cytochrome P450 form is involved in the promethazine [10-(2-dimethylaminopropyl) phenothiazine] metabolism, </t>
  </si>
  <si>
    <t>in vitro analysis using human liver microsomes were performed.</t>
  </si>
  <si>
    <t>Promethazine was mainly biotransformed to ring-hydroxylated, S-oxidized and N-demethylated metabolites.</t>
  </si>
  <si>
    <t xml:space="preserve">The promethazine hydroxylase in human liver microsomes was inhibited by SKF-525A, propranolol, sparteine, quinidine and anti-CYP2D6 serum </t>
  </si>
  <si>
    <t>suggesting involvement of a P450 related to CYP2D6.</t>
  </si>
  <si>
    <t>Lineweaver-Burk plots for the hydroxylation, S-oxidation and N-demethylation indicated that the hydroxylation occurred with a low K(m) value in human liver microsomes.</t>
  </si>
  <si>
    <t>Microsomes from genetically-engineered human B-lymphoblastoid cells expressing CYP2D6 hydroxylated promethazine most efficiently as compared to other P450 forms, indicating that it was the principal P450 responsible for the metabolism of promethazine in human liver microsomes.</t>
  </si>
  <si>
    <t>The inhibition of CYP2D6-catalysed bufuralol 1'-hydroxylase by various histamine H3 antagonists including promethazine suggested that promethazine and some other histamine H1 antagonists could be inhibitors of this P450 in human liver microsomes.</t>
  </si>
  <si>
    <t>Title = Phenacetin O-deethylation by human liver microsomes in vitro: inhibition by chemical probes, SSRI antidepressants, nefazodone and venlafaxine.</t>
  </si>
  <si>
    <t>Abstract = Biotransformation of phenacetin via O-deethylation to acetaminophen, an index reaction reflecting activity of Cytochrome P450-1A2, was studied in microsomal preparations from a series of human livers.</t>
  </si>
  <si>
    <t>Acetaminophen formation was consistent with a double Michaelis-Menten system, with low-Km (mean Km1 = 68 microM) and high-Km (mean Km2 = 7691 microM) components.</t>
  </si>
  <si>
    <t>The low-K(m) enzyme accounted for an average of 96% of estimated intrinsic clearance, and was predicted to contribute more than 50% of net reaction velocity at phenacetin concentrations less than 2000 microM.</t>
  </si>
  <si>
    <t xml:space="preserve">Among index inhibitor probes, alpha-naphthoflavone was a highly potent inhibitor of the low-Km enzyme (Ki1 = 0.013 microM); furafylline also was a moderately active inhibitor (Ki1 = 4.4 microM), </t>
  </si>
  <si>
    <t>but its inhibiting potency was increased by preincubation with microsomes.</t>
  </si>
  <si>
    <t xml:space="preserve">Ketoconazole was a relatively weak inhibitor (Ki1 = 32 microM); </t>
  </si>
  <si>
    <t>quinidine and cimetidine showed minimal inhibiting activity.</t>
  </si>
  <si>
    <t>Among six selective serotonin reuptake inhibitor (SSRI) antidepressants, fluvoxamine was a potent inhibitor of 1A2 (mean Ki1 = 0.24 microM).</t>
  </si>
  <si>
    <t>The other SSRIs were more than tenfold less potent.</t>
  </si>
  <si>
    <t>Mean Ki1 values were: fluoxetine, 4.4 microM; norfluoxetine, 15.9 microM; sertraline, 8.8 microM; desmethylsertraline, 9.5 microM; paroxetine, 5.5 microM.</t>
  </si>
  <si>
    <t>The antidepressant nefazodone and four of its metabolites (meta-chloro-phenylpiperazine, two hydroxylated derivatives, and a triazoledione) were very weak inhibitors of P450-1A2.</t>
  </si>
  <si>
    <t>Venlafaxine and its O- and N-desmethyl metabolites showed minimal inhibitory activity.</t>
  </si>
  <si>
    <t>Title = Inhibition by omeprazole of proguanil metabolism: mechanism of the interaction in vitro and prediction of in vivo results from the in vitro experiments.</t>
  </si>
  <si>
    <t>Abstract = Both the antimalarial prodrug proguanil and the gastric proton pump inhibitor omeprazole are substrates for cytochrome P450 (CYP)2C19 and CYP3A.</t>
  </si>
  <si>
    <t>However, the relative contribution of each enzyme to proguanil bioactivation to cycloguanil and to the metabolism of omeprazole, as well as their potential to interact, remains to be examined.</t>
  </si>
  <si>
    <t>The bioactivation of proguanil to its active metabolite cycloguanil was studied in vitro in human liver microsomes and in vivo in 12 healthy subjects, in the absence and in the presence of omeprazole.</t>
  </si>
  <si>
    <t>The formation of cycloguanil from proguanil exhibited biphasic kinetic behavior in four of six human livers, indicating that at least two enzymes are responsible for this metabolic step.</t>
  </si>
  <si>
    <t xml:space="preserve">Cycloguanil formation activity did not correlate with immunoreactive CYP3A4 content or with CYP3A4 activity, as measured by testosterone 6beta-hydroxylation, </t>
  </si>
  <si>
    <t>suggesting that CYP3A4 plays a limited role in cycloguanil formation.</t>
  </si>
  <si>
    <t>Furthermore, troleandomycin (10 microM) inhibited only 10 to 17% of cycloguanil formation at proguanil concentrations of 100 and 500 microM.</t>
  </si>
  <si>
    <t>At a proguanil concentration of 20 microM, omeprazole at 10 microM inhibited cycloguanil formation in vitro by 47 +/- 59%.</t>
  </si>
  <si>
    <t>These in vitro results were consistent with the results of our in vivo study in healthy subjects, which showed a 32 +/- 11% decrease in proguanil apparent oral clearance and a 65 +/- 8% decrease in proguanil partial metabolic clearance to cycloguanil in the presence of omeprazole (both P &amp;lt; .001).</t>
  </si>
  <si>
    <t xml:space="preserve">We conclude that in vitro studies of proguanil metabolism and interactions are predictive of in vivo situations, </t>
  </si>
  <si>
    <t>that CYP2C19 is the main enzyme responsible for proguanil bioactivation to cycloguanil</t>
  </si>
  <si>
    <t xml:space="preserve"> and that omeprazole inhibits this biotransformation in vitro and in vivo by inhibiting this enzyme.</t>
  </si>
  <si>
    <t>Title = Identification of cytochrome P450 isoforms involved in citalopram N-demethylation by human liver microsomes.</t>
  </si>
  <si>
    <t>Abstract = Studies to assess the enzyme kinetic behavior and to identify the cytochrome P450 (CYP) isoform(s) involved in the major metabolic pathway (N-demethylation) for citalopram (CIT), a selective serotonin reuptake inhibitor, were performed using human liver microsomes and cDNA-expressed human cytochrome P450 isoforms.</t>
  </si>
  <si>
    <t>The N-demethylation activities showed significant correlations with the alpha- and 4-hydroxylation activities of triazolam (r(s) = 0.818 and 0.851, respectively; P &amp;lt; .01) in 10 different human liver microsomes.</t>
  </si>
  <si>
    <t>Anti-CYP3A antibodies and ketoconazole strongly inhibited CIT N-demethylation.</t>
  </si>
  <si>
    <t xml:space="preserve">In addition, there was a significant correlation between CIT N-demethylation and (S)-mephenytoin 4'-hydroxylation (r(s) = 0.773, P &amp;lt; .05), </t>
  </si>
  <si>
    <t>although little inhibition was observed in the presence of anti-CYP2C antibodies or (S)-mephenytoin.</t>
  </si>
  <si>
    <t>whereas no appreciable activities were observed for CYP1A2, CYP2A6, CYP2B6, CYP2C9, CYP2D6 and CYP2E1.</t>
  </si>
  <si>
    <t>cDNA-expressed CYP3A4 and CYP2C19 catalyzed CIT N-demethylation,</t>
  </si>
  <si>
    <t xml:space="preserve">The percentage contributions of CYP3A4 and CYP2C19 to the overall N-demethylation of CIT in human liver microsomes were estimated using a relative activity factor; </t>
  </si>
  <si>
    <t>respective values of 70% and 7% were calculated for microsomes obtained from livers from putative extensive metabolizers for (S)-mephenytoin 4'-hydroxylation.</t>
  </si>
  <si>
    <t>These results suggest that CYP3A4 is the major isoenzyme and CYP2C19 is the minor form involved in the major metabolic pathway for CIT in human liver microsomes.</t>
  </si>
  <si>
    <t>Title = Biotransformation of parathion in human liver: participation of CYP3A4 and its inactivation during microsomal parathion oxidation.</t>
  </si>
  <si>
    <t>Abstract = Studies in rat liver have shown that cytochrome P450 (CYP) enzymes mediate the oxidative biotransformation of the phosphorothioate pesticide parathion to paraoxon and 4-nitrophenol.</t>
  </si>
  <si>
    <t>Transfer of the phosphorothioate thionosulfur atom to the CYP apoprotein results in amino acid modification and enzyme inactivation.</t>
  </si>
  <si>
    <t>Our study investigated the role of human hepatic CYP in parathion oxidation and their relative susceptibilities to inhibition and inactivation.</t>
  </si>
  <si>
    <t>Rates of parathion oxidation varied about 10-fold in microsomes from 23 individual livers (1.72-18.33 nmol total metabolites/mg protein/min).</t>
  </si>
  <si>
    <t>Linear regression of rates of parathion oxidation with those of other microsomal CYP reactions implicated CYP3A4 in the reaction.</t>
  </si>
  <si>
    <t xml:space="preserve">Thus, parathion oxidation was correlated strongly with testosterone 6beta-hydroxylation (r2 = 0.95, n = 11), </t>
  </si>
  <si>
    <t>but not with activities mediated by CYP 1A2, 2C9 or 2E1.</t>
  </si>
  <si>
    <t>CYP 3A4 expressed in lymphoblastoid cell lines was an efficient catalyst of parathion oxidation, although CYP 1A2 and 2B6 also catalyzed the activity.</t>
  </si>
  <si>
    <t xml:space="preserve">The CYP3A4 inhibitors ketoconazole and triacetyloleandomycin decreased the observed rate of microsomal parathion oxidation, </t>
  </si>
  <si>
    <t>but chemicals known to interact preferentially with other human CYP were essentially noninhibitory.</t>
  </si>
  <si>
    <t>P450 was lost during parathion biotransformation in human hepatic microsomes.</t>
  </si>
  <si>
    <t>Thus, incubation (10 min) of parathion (25 microM) with NADPH-supplemented microsomes led to an apparent 19 +/- 4% decrease in holo-P450 content.</t>
  </si>
  <si>
    <t>Several CYP-specific oxidation reactions were inhibited and inactivated by parathion.</t>
  </si>
  <si>
    <t xml:space="preserve">Testosterone 6beta-hydroxylation (mediated by CYP3A4), 7-ethylresorufin O-deethylation (CYP1A2) and tolbutamide methyl hydroxylation (CYP2C9/10), </t>
  </si>
  <si>
    <t>but not aniline 4-hydroxylation (CYP2E1), were inhibited effectively by parathion.</t>
  </si>
  <si>
    <t>Preincubation of microsomes with parathion and NADPH intensified the extent of inhibition (i.e., elicited inactivation) of reactions mediated by 3A4 and 1A2 and, to a lesser extent, 2C9.</t>
  </si>
  <si>
    <t>In summary, these findings strongly implicate CYP 3A4 as the principal catalyst of parathion oxidation in human liver, although other CYP may play a lesser role.</t>
  </si>
  <si>
    <t>During parathion oxidation CYP3A4 undergoes significant inactivation.</t>
  </si>
  <si>
    <t>In view of the role of this enzyme in the oxidation of many therapeutic agents, exposure to phosphorothioate pesticides may adversely affect drug elimination in humans.</t>
  </si>
  <si>
    <t>Title = Variable contribution of cytochromes P450 2D6, 2C9 and 3A4 to the 4-hydroxylation of tamoxifen by human liver microsomes.</t>
  </si>
  <si>
    <t xml:space="preserve">Abstract = 4-Hydroxylation is an important pathway of tamoxifen metabolism </t>
  </si>
  <si>
    <t>because the product of this reaction is intrinsically 100 times more potent as an oestrogen receptor antagonist than is the parent drug.</t>
  </si>
  <si>
    <t>Although tamoxifen 4-hydroxylation is catalysed by human cytochrome P450 (CYP), data conflict on the specific isoforms responsible.</t>
  </si>
  <si>
    <t>The aim of this study was to define unequivocally the role of individual CYPs in the 4-hydroxylation of tamoxifen by human liver microsomes.</t>
  </si>
  <si>
    <t>Microsomes from each of 10 human livers catalysed the reaction [range = 0.6-2.9 pmol/mg protein/min (1 microM substrate concentration) and 6-25 pmol/mg protein/min (18 microM)].</t>
  </si>
  <si>
    <t>Three of the livers with the lowest tamoxifen 4-hydroxylation activity were from genetically poor metabolisers with respect to CYP2D6.</t>
  </si>
  <si>
    <t>Inhibition of activity by quinidine (1 microM), sulphaphenazole (20 microM) and ketoconazole (2 microM), selective inhibitors of CYPs 2D6, 2C9 and 3A4, respectively, was 0-80%, 0-80% and 12-57%.</t>
  </si>
  <si>
    <t>The proportion of activity inhibited by quinidine correlated positively with total microsomal tamoxifen 4-hydroxylation activity (rs = 0.89, P &amp;lt; 0.01), indicating a major involvement of CYP2D6 in this reaction.</t>
  </si>
  <si>
    <t>Recombinant human CYPs 2D6, 2C9 and 3A4</t>
  </si>
  <si>
    <t xml:space="preserve"> but not CYPs 1A1, 1A2, 2C19 and 2E1 displayed significant 4-hydroxylation activity.</t>
  </si>
  <si>
    <t>Similar inhibition and correlation experiments confirmed that tamoxifen N-demethylation is catalysed predominantly by CYP3A4.</t>
  </si>
  <si>
    <t>These findings indicate that the 4-hydroxylation of tamoxifen is catalysed almost exclusively by CYPs 2D6, 2C9 and 3A4 in human liver microsomes.</t>
  </si>
  <si>
    <t>However, the marked between-subject variation in the contribution of these isoforms underlines the need to study metabolic reactions in a sufficient number of livers that are characterised with respect to a range of cytochrome P450 activities.</t>
  </si>
  <si>
    <t>Title = Cytochrome P450 2E1 is the principal catalyst of human oxidative halothane metabolism in vitro.</t>
  </si>
  <si>
    <t>Abstract = The volatile anesthetic halothane undergoes substantial biotransformation generating metabolites that mediate hepatotoxicity.</t>
  </si>
  <si>
    <t>Aerobically, halothane undergoes cytochrome P450-catalyzed oxidation to trifluoroacetic acid (TFA), bromide and a reactive intermediate that can acetylate liver proteins.</t>
  </si>
  <si>
    <t>These protein neo-antigens stimulate an immune reaction that mediates severe hepatic necrosis ("halothane hepatitis").</t>
  </si>
  <si>
    <t>This investigation identified the human P450 isoform(s) that catalyze oxidative halothane metabolism.</t>
  </si>
  <si>
    <t>Halothane oxidation by human liver microsomes was assessed by TFA and bromide formation.</t>
  </si>
  <si>
    <t xml:space="preserve">Eadie-Hofstee plots of TFA and bromide formation were both nonlinear, </t>
  </si>
  <si>
    <t>suggesting the participation of multiple P450s.</t>
  </si>
  <si>
    <t>Microsomal TFA and bromide formation were inhibited 45 to 66% and 21 to 26%, respectively, by the P450 2A6 inhibitors 8-methoxypsoralen and coumarin, 84 to 90% by the P450 2E1 inhibitor 4-methylpyrazole and 55% by diethyldithiocarbamate, an inhibitor of both P450 2A6 and 2E1.</t>
  </si>
  <si>
    <t>Selective inhibitors of P450s 1A, 2B6, 2C9/10, 2D6 and 3A4 did not affect halothane oxidation.</t>
  </si>
  <si>
    <t>At saturating halothane concentrations (2.4 vol%) only cDNA-expressed P450 2A6 and 2B6 catalyzed significant rates of TFA and bromide formation, and P450 2E1 catalyzed comparatively minimal oxidation.</t>
  </si>
  <si>
    <t>Conversely, at subsaturating halothane concentrations (0.30 vol%), metabolism by P450 2E1 exceeded that by P450 2A6.</t>
  </si>
  <si>
    <t>Among a panel of human liver microsomes, there were significant linear correlations between halothane oxidation and P450 2A6 activity and protein content at saturating halothane concentrations (2.4 vol%), and a significant correlation between metabolite formation and P450 2E1 activity (but not P450 2A6 activity) at subsaturating concentrations (0.12 vol%).</t>
  </si>
  <si>
    <t>These experiments suggested P450 2A6 and 2E1 as the predominant catalysts at saturating and subsaturating halothane concentrations, respectively.</t>
  </si>
  <si>
    <t>Further kinetic analysis using cDNA-expressed P450 and liver microsomes clearly demonstrated that P450 2E1 is the high affinity/low capacity isoform (Km = 0.030-0.053 vol%) and P450 2A6 is the low affinity/high capacity isoform (Km = 0.77-1.2 vol%).</t>
  </si>
  <si>
    <t>Evidence was also obtained for substrate inhibition of P450 2E1.</t>
  </si>
  <si>
    <t>The in vitro clearance estimates (Vmax/Km) for microsomal P450 2E1 (4.3-5.7 ml/min/g) were substantially greater than those for microsomal P450 2A6 (0.12-0.21).</t>
  </si>
  <si>
    <t xml:space="preserve">These clearances, as well as rates of apparent halothane oxidation predicted from kinetic parameters in conjunction with plasma halothane concentrations measured during clinical anesthesia in humans, </t>
  </si>
  <si>
    <t>demonstrated that both P450 2E1 and P450 2A6 participate in human halothane metabolism, and that P450 2E1 is the predominant catalytic isoform.</t>
  </si>
  <si>
    <t>Title = Distinction of CYP1A1 and CYP1A2 activity by selective inhibition using fluvoxamine and isosafrole.</t>
  </si>
  <si>
    <t>Abstract = Ethoxyresorufin O-deethylation (EROD) has been used as a specific probe for CYP1A1 and CYP1A2.</t>
  </si>
  <si>
    <t>Selective inhibition of one of these cytochromes P450 may differentiate their activity in human liver.</t>
  </si>
  <si>
    <t>Four inhibitors were chosen to examine the selective inhibition of EROD activity, using cDNA of CYP1A1 and CYP1A2.</t>
  </si>
  <si>
    <t>The two flavones, alpha-naphthoflavone and apigenin, while differing in potency, inhibited expressed human CYP1A1, CYP1A2, and human liver microsomes to a similar extent.</t>
  </si>
  <si>
    <t>Isosafrole and fluvoxamine were found to inhibit CYP1A2 selectively, with Ki values of 14 and 800 times, respectively,</t>
  </si>
  <si>
    <t xml:space="preserve"> lower than those for CY1A1.</t>
  </si>
  <si>
    <t>A set of equations was developed to estimate both CYP1A1 and CYP1A2 activity.</t>
  </si>
  <si>
    <t>Levels of CYP1A2 in four human liver specimens ranged from 44.4 to 76.7 pmol/mg protein, which significantly correlated with phenacetin O-deethylase activity (r = 0.99; P &amp;lt; 0.001).</t>
  </si>
  <si>
    <t>Low levels of CYP1A1 activity were present in all four investigated livers, ranging from 0.4 to 2.7 pmol/mg protein.</t>
  </si>
  <si>
    <t>Title = Human cytochrome P450 3A4-catalyzed testosterone 6 beta-hydroxylation and erythromycin N-demethylation. Competition during catalysis.</t>
  </si>
  <si>
    <t>Abstract = Cytochrome P450 3A4 is known to catalyze the metabolism of both endogenous substrates (such as the 6 beta-hydroxylation of testosterone) and many important therapeutic agents, including the N-demethylation of erythromycin.</t>
  </si>
  <si>
    <t>However, erythromycin and testosterone have been reported to have little or no effect on the metabolism of each other by recombinant CYP3A4.</t>
  </si>
  <si>
    <t>In an effort to understand the basis of these observations, we studied the N-demethylation of erythromycin and the 6 beta-hydroxylation of testosterone in human liver microsomes and in microsomes from cells containing recombinant human CYP3A4 and P450 reductase under a variety of experimental conditions.</t>
  </si>
  <si>
    <t>In both human liver microsomal and recombinant CYP3A4 systems, erythromycin inhibited testosterone 6 beta-hydroxylation in a concentration dependent manner, and vice versa.</t>
  </si>
  <si>
    <t>However, the inhibition mechanism was complex.</t>
  </si>
  <si>
    <t>At low substrate concentrations, testosterone and erythromycin acted as competitive inhibitors to each other.</t>
  </si>
  <si>
    <t>Under these experimental conditions, an apparent competitive inhibition of testosterone 6 beta-hydroxylation by erythromycin was observed, with Ki values similar to that of the K(m) values for erythromycin.</t>
  </si>
  <si>
    <t xml:space="preserve">When the rates of testosterone 6 beta-hydroxylation and erythromycin N-demethylation were determined in microsomal incubations containing both substrates at lower concentrations, </t>
  </si>
  <si>
    <t>the observed rates for each reaction were in good agreement with the calculated rates based on the rate equation describing simultaneous metabolism of two substrates by a single enzyme.</t>
  </si>
  <si>
    <t>However, at high substrate concentrations, the kinetic results could be best explained by a mechanism involving partial competitive inhibition.</t>
  </si>
  <si>
    <t xml:space="preserve">We conclude from these studies that testosterone and erythromycin mutually inhibit the metabolism of each other, </t>
  </si>
  <si>
    <t>consistent with the fact that CYP 3A4 catalyzes the metabolism of both substrates.</t>
  </si>
  <si>
    <t>Title = Inhibition of coumarin 7-hydroxylase activity in human liver microsomes.</t>
  </si>
  <si>
    <t>Abstract = Nine organic solvents and 47 commonly used P450 substrates and inhibitors were examined for their effects on coumarin 7-hydroxylase (CYP2A6) activity in human liver microsomes.</t>
  </si>
  <si>
    <t>Of the nine organic solvents examined (final concentration 1%, v/v), only methanol did not inhibit the 7-hydroxylation of coumarin (0.5 to 50 microM) by human liver microsomes.</t>
  </si>
  <si>
    <t>Dioxane and tetra-hydrofuran, which are structurally related to coumarin, were the most inhibitory solvents examined.</t>
  </si>
  <si>
    <t xml:space="preserve">Although the rates of coumarin 7-hydroxylation varied enormously among nine samples of human liver microsomes and cDNA-expressed CYP2A6 (Vmax = 179 to 2470 pmol/ mg protein/min), </t>
  </si>
  <si>
    <t>the Km for coumarin 7-hydroxylation was fairly constant (ranging from 0.50 to 0.70 microM).</t>
  </si>
  <si>
    <t>The following chemicals caused little or no inhibition of CYP2A6 as defined by a Ki &amp;gt; 200 microM: caffeine, chlorzoxazone, cimetidine, dextromethorphan, diazepam, diclofenac, erythromycin, ethinylestradiol, ethynyltestosterone, fluconazole, furafylline, furfural, hexobarbital, itraconazole, mephenytoin, methimazole, metronidazole, naringenin, naringin, nifedipine, norfloxacin, norgestrel, orphenadrine, quinidine, papaverine, phenacetin, pyrimethamine, ranitidine, spironolactone, sulfaphenazole, sulfinpyrazone, testosterone, tolbutamide, troleandomycin, and warfarin.</t>
  </si>
  <si>
    <t>In other words, these chemicals, at a final concentration of 100 microM, failed to inhibit CYP2A6 when the concentration of coumarin was equal to Km (0.50 microM).</t>
  </si>
  <si>
    <t>The following chemicals were classified as strong inhibitors of CYP2A6 (defined by Ki &amp;lt; 200 microM): clotrimazole, diethyldithiocarbamate, ellipticine, ketoconazole, 8-methoxypsoralen, 4-methylpyrazole, metyrapone, miconazole, alpha-naphthoflavone, nicotine, p-nitrophenol, and tranylcypromine.</t>
  </si>
  <si>
    <t>The potency with which each chemical inhibited the 7-hydroxylation of coumarin was independent of which sample of human liver microsomes was studied.</t>
  </si>
  <si>
    <t xml:space="preserve">One of the most potent inhibitors of coumarin 7-hydroxylase was 8-methoxypsoralen (methoxsalen), </t>
  </si>
  <si>
    <t>which was determined to be a mechanism-based inhibitor (suicide substrate) of CYP2A6 (k(inactivation) 0.5 min-1).</t>
  </si>
  <si>
    <t>With the exception of 8-methoxypsoralen, preincubation of human liver microsomes and NADPH with the aforementioned inhibitors did not increase their ability to inhibit CYP2A6.</t>
  </si>
  <si>
    <t>The most potent competitive inhibitor of CYP2A6 was tranylcypromine (Ki = 0.04 microM).</t>
  </si>
  <si>
    <t>Several of the chemicals that strongly inhibited CYP2A6, such as ketoconazole and tranylcypromine, are often used with the intention of selectively inhibiting human P450 enzymes other than CYP2A6.</t>
  </si>
  <si>
    <t>The results of this study underscore the need for a systematic evaluation of the specificity of commonly used P450 inhibitors.</t>
  </si>
  <si>
    <t>Title = The effect of RPR 102341 on theophylline metabolism and phenacetin O-deethylase activity in human liver microsomes.</t>
  </si>
  <si>
    <t>Abstract = RPR 102341 is structurally similar to the fluoroquinolone class of antibiotics.</t>
  </si>
  <si>
    <t xml:space="preserve">Because some fluoroquinolones have been shown to inhibit theophylline metabolism, </t>
  </si>
  <si>
    <t>concomitant administration may increase plasma levels of theophylline resulting in serious adverse effects.</t>
  </si>
  <si>
    <t>The purpose of this study was to determine if RPR 102341 affects theophylline metabolism in vitro and, thus, predict whether a clinically significant drug interaction is likely to occur.</t>
  </si>
  <si>
    <t>In addition, the effect of RPR 102341 on phenacetin O-deethylase activity was determined to address the enzymatic basis of a potential drug interaction.</t>
  </si>
  <si>
    <t>The in vitro theophylline metabolism assay was conducted according to a modification of a published procedure.</t>
  </si>
  <si>
    <t>The phenacetin O-deethylase assay was conducted according to a modification of a published procedure.</t>
  </si>
  <si>
    <t>The rate of conversion of theophylline to 3-methylxanthine in human liver microsomes in the presence of 100 microM and 500 microM RPR 102341 was 93.6 and 106 percent of the control reactions, respectively.</t>
  </si>
  <si>
    <t>The formation of 1-methylxanthine was 97.6 and 100 percent of the control, and 1.3-dimethyluric acid formation was 88.9 and 95.2 percent of control at 100 microM and 500 microM RPR 102341, respectively.</t>
  </si>
  <si>
    <t>In agreement, RPR 102341 caused no inhibition of human liver CYP1A2-catalyzed phenacetin O-deethylase activity.</t>
  </si>
  <si>
    <t>Finally, no inhibition was observed when RPR 102341 was incubated with human liver microsomes and an NADPH regenerating system prior to the addition of theophylline.</t>
  </si>
  <si>
    <t>Based on these studies, RPR 102341 is not expected to cause significant drug interactions with theophylline.</t>
  </si>
  <si>
    <t>Title = Inhibition of human drug metabolizing cytochromes P450 by anastrozole, a potent and selective inhibitor of aromatase.</t>
  </si>
  <si>
    <t>Abstract = Anastrozole (2,2'[5(1H-1,2,4-triazol-1-ylmethyl)-1,3-phenylene]- bis(2-methylproprionitrile)) is a potent third-generation inhibitor of aromatase, currently marketed as a treatment for postmenopausal women with advanced breast cancer.</t>
  </si>
  <si>
    <t xml:space="preserve">While its potency and selectivity for inhibition of estrogen synthesis has been established in both preclinical and clinical studies, </t>
  </si>
  <si>
    <t>this study used in vitro methods to examine the effects of anastrozole on several drug metabolizing CYP enzymes found in human liver.</t>
  </si>
  <si>
    <t>Human liver microsomes were co-incubated with anastrozole and probe substrates for CYP1A2 (phenacetin), CYP2A6 (coumarin), CYP2C9 (tolbutamide), CYP2D6 (dextromethorphan), and CYP3A (nifedipine).</t>
  </si>
  <si>
    <t>The formation of the CYP-specific metabolites following co-incubation with various anastrozole concentrations was determined to establish IC50 and Ki values for these enzymes.</t>
  </si>
  <si>
    <t>this compound inhibited CYP1A2, CYP2C9, and CYP3A activities with Ki values of 8, 10, and 10 microM, respectively.</t>
  </si>
  <si>
    <t xml:space="preserve">While anastrozole did not inhibit CYP2A6 and CYP2D6 activities at concentrations below 500 microM, </t>
  </si>
  <si>
    <t>Dixon plots used to determine the Ki values for the inhibition of CYP1A2 and CYP3A activities by anastrozole were biphasic, indicating additional lower affinity Ki values.</t>
  </si>
  <si>
    <t>Major metabolites of anastrozole did not retain the ability to inhibit the metabolism of nifedipine (CYP3A).</t>
  </si>
  <si>
    <t>The results of this study indicate that, although anastrozole can inhibit CYP1A2, 2C9, and 3A-mediated catalytic activities,</t>
  </si>
  <si>
    <t xml:space="preserve"> this compound would not be expected to cause clinically significant interactions with other CYP-metabolized drugs at physiologically relevant concentrations achieved during therapy with Arimidex (Zeneca, Ltd., Macclesfield, UK) 1-mg.</t>
  </si>
  <si>
    <t>Title = Metabolism of rifabutin in human enterocyte and liver microsomes: kinetic parameters, identification of enzyme systems, and drug interactions with macrolides and antifungal agents.</t>
  </si>
  <si>
    <t>Abstract = Biotransformation of rifabutin, an antibiotic used for treatment of tuberculosis in patients infected with the human immunodeficiency virus (HIV),</t>
  </si>
  <si>
    <t xml:space="preserve"> and its interactions with some macrolide and antifungal agents were studied in human intestinal and liver microsomes.</t>
  </si>
  <si>
    <t>Both liver and enterocyte microsomes metabolized rifabutin to 25-O-deacetylrifabutin, 27-O-demethylrifabutin, and 20-, 31-, and 32-hydroxyrifabutin.</t>
  </si>
  <si>
    <t>The same products (except 25-O-deacetylrifabutin) were formed by microsomes from lymphoblastoid cells that contained expressed CYP3A4.</t>
  </si>
  <si>
    <t>The apparent Michaelis-Menten constant (Km); approximately 10 to 12 mumol/L) and maximal velocity (Vmax; approximately 100 pmol/min/mg of protein) values for CYP-mediated metabolism were similar in liver and enterocyte microsomes.</t>
  </si>
  <si>
    <t>Deacetylation of rifabutin (Km approximately 16 to 20 mumol/L and Vmax approximately 50 to 100 pmol/min/mg of protein) was catalyzed by microsomal cholinesterase.</t>
  </si>
  <si>
    <t xml:space="preserve">Clarithromycin, ketoconazole, and fluconazole inhibited CYP-mediated metabolism of rifabutin in enterocyte microsomes equally or more potently than in liver microsomes </t>
  </si>
  <si>
    <t>but had no effect on cholinesterase activity.</t>
  </si>
  <si>
    <t>Azithromycin did not inhibit in vitro metabolism of rifabutin.</t>
  </si>
  <si>
    <t>This study provides evidence that CYP3A4 and cholinesterase are major enzymes that biotransform rifabutin in humans and that intestinal CYP3A4 contributes significantly to rifabutin presystemic first-pass metabolism and drug interactions with macrolide and antifungal agents.</t>
  </si>
  <si>
    <t>Title = Venlafaxine: in vitro inhibition of CYP2D6 dependent imipramine and desipramine metabolism; comparative studies with selected SSRIs, and effects on human hepatic CYP3A4, CYP2C9 and CYP1A2.</t>
  </si>
  <si>
    <t>Abstract = In order to anticipate drug-interactions of potential clinical significance the ability of the novel antidepressant, venlafaxine, to inhibit CYP2D6 dependent imipramine and desipramine 2-hydroxylation was investigated in human liver microsomes.</t>
  </si>
  <si>
    <t>The data obtained were compared with the selective serotonin re-uptake inhibitors, fluoxetine, sertraline, fluvoxamine and paroxetine.</t>
  </si>
  <si>
    <t>Venlafaxine's potential to inhibit several other major P450 s was also studied (CYP3A4, CYP2D6, CYP1A2).</t>
  </si>
  <si>
    <t>Ki values for venlafaxine, paroxetine, fluoxetine, fluvoxamine and sertraline as inhibitors of imipramine and desipramine 2-hydroxylation were determined from Dixon plots of control and inhibited rate data in human hepatic microsomal incubations.</t>
  </si>
  <si>
    <t>The inhibitory effect of imipramine and desipramine on liver microsomal CYP2D6 dependent venlafaxine O-demethylation was determined similarly.</t>
  </si>
  <si>
    <t>Venlafaxine's IC50 values for CYP3A4, CYP1A2 CYP2C9 were determined based on inhibition of probe substrate activities (testosterone 6 beta-hydroxylation, ethoxyresorufin O-dealkylase and tolbutamide 4-hydroxylation, respectively).</t>
  </si>
  <si>
    <t>Fluoxetine, paroxetine, and fluvoxamine were potent inhibitors of imipramine 2-hydroxylase activity (Ki values of 1.6 +/- 0.8, 3.2 +/- 0.8 and 8.0 +/- 4.3 microM, respectively; mean +/- s.d., n = 3), while sertraline was less inhibitory (Ki of 24.7 +/- 8.9 microM).</t>
  </si>
  <si>
    <t>Fluoxetine also markedly inhibited desipramine 2-hydroxylation with a Ki of 1.3 +/- 0.5 microM.</t>
  </si>
  <si>
    <t>Venlafaxine was less potent an inhibitor of imipramine 2-hydroxylation (Ki of 41.0 +/- 9.5 microM) than the SSRIs that were studied.</t>
  </si>
  <si>
    <t>Imipramine and desipramine gave marked inhibition of CYP2D6 dependent venlafaxine O-demethylase activity (Ki values of 3.9 +/- 1.7 and 1.7 +/- 0.9 microM, respectively).</t>
  </si>
  <si>
    <t>Venlafaxine did not inhibit ethoxyresorufin O-dealkylase (CYP1A2), tolbutamide 4-hydroxylase (CYP2C9) or testosterone 6 beta-hydroxylase (CYP3A4) activities at concentrations of up to 1 mM.</t>
  </si>
  <si>
    <t>It is concluded that venlafaxine has a low potential to inhibit the metabolism of substrates for CYP2D6 such as imipramine and desipramine compared with several of the most widely used SSRIs, as well as the metabolism of substrates for several of the other major human hepatic P450s.</t>
  </si>
  <si>
    <t>Title = Evaluation of omeprazole and lansoprazole as inhibitors of cytochrome P450 isoforms.</t>
  </si>
  <si>
    <t>Abstract = The human clearance of omeprazole and lansoprazole is conducted primarily by the hepatic cytochrome P450 (CYP) system.</t>
  </si>
  <si>
    <t xml:space="preserve">Efficacy data indicate few differences between these two drugs, </t>
  </si>
  <si>
    <t>but they may exhibit discrete drug interaction profiles.</t>
  </si>
  <si>
    <t xml:space="preserve">To compare the potency and specificity of these drugs as inhibitors of CYP isoforms, </t>
  </si>
  <si>
    <t>we performed in vitro studies with human liver microsomal preparations.</t>
  </si>
  <si>
    <t>Both drugs were potent, competitive inhibitors of CYP2C19, as measured by the conversion of S-mephenytoin to 4-hydroxymephenytoin (k(i) = 3.1 +/- 2.2 microM for omeprazole, K(i) = 3.2 +/- 1.3 microM for lansoprazole).</t>
  </si>
  <si>
    <t>For omeprazole, the highest concentration at which &amp;gt;70% inhibition of CYP2C19 was observed with no significant inhibitory effect on other isoforms was at least 20 times greater than K(i).</t>
  </si>
  <si>
    <t>Both drugs were competitive inhibitors of CYP2C9-catalyzed conversion of tolbutamide to 4-hydroxytolbutamide (K(i) = 40.1 +/- 14.8 microM for omeprazole, K(i) = 52.1 +/- 1.4 microM for lansoprazole) and were noncompetitive inhibitors of CYP3A-catalyzed conversion of dextromethorphan to 3-methoxymorphinan (K(i) = 84.4 +/- 4.0 microM for omeprazole, K(i) = 170.4 +/- 7.1 microM for lansoprazole).</t>
  </si>
  <si>
    <t>Lansoprazole was at least 5 times more potent (K(i) = 44.7 +/- 22.0 microM) than omeprazole (k(i) = 240.7 +/- 102.0 microM) as an inhibitor of CYP2D6-mediated conversion of dextromethorphan to dextrorphan.</t>
  </si>
  <si>
    <t>No inhibition of CYP1A2, assessed by measuring the conversion of phenacetin to acetaminophen, was noted.</t>
  </si>
  <si>
    <t xml:space="preserve">Our data suggest that whereas the inhibitory profiles of these two drugs are similar, </t>
  </si>
  <si>
    <t>lansoprazole may be the more important in vitro inhibitor of CYP2D6.</t>
  </si>
  <si>
    <t>Since its inhibition is very potent and has a broad "window of selectivity,"</t>
  </si>
  <si>
    <t xml:space="preserve"> omeprazole seems to be a useful, selective inhibitor of CYP2C19.</t>
  </si>
  <si>
    <t>Title = Differential inhibition of cytochrome P450 isoforms by the protease inhibitors, ritonavir, saquinavir and indinavir.</t>
  </si>
  <si>
    <t>Abstract = To compare the inhibitory potential of the HIV protease inhibitors saquinavir, ritonavir and indinavir against CYP1A2, CYP2C9, CYP2E1 and CYP3A4 catalysed metabolic reactions in human liver microsomes in vitro.</t>
  </si>
  <si>
    <t>Microsomes from six human livers were utilized in this study.</t>
  </si>
  <si>
    <t>The probe substrates were phenacetin (CYP1A2), tolbutamide (CYP2C9), chlorzoxazone (CYP2E1) and testosterone (CYP3A4).</t>
  </si>
  <si>
    <t>Metabolites were analysed by high performance liquid chromatography.</t>
  </si>
  <si>
    <t>IC50 (concentration of inhibitor giving 50% decrease in enzyme activity) and, where appropriate, K(i) values were calculated.</t>
  </si>
  <si>
    <t>Ritonavir was a very potent inhibitor of CYP3A4 mediated testosterone 6beta-hydroxylation (mean K(i) = 0.019 +/- 0.004 microM, mean +/- s.d.; n = 6) and also inhibited tolbutamide hydroxylation (IC50 = 4.2 +/- 1.3 microM, mean +/- s.d.; n = 6).</t>
  </si>
  <si>
    <t>Inhibition of phenacetin O-deethylation and chlorzoxazone 6-hydroxylation was negligible.</t>
  </si>
  <si>
    <t xml:space="preserve">Indinavir was an order-of-magnitude less potent in inhibiting CYP3A4 (K(i) = 0.17 +/- 0.01 microM) </t>
  </si>
  <si>
    <t>and did not produce appreciable inhibition of the CYP1A2, CYP2C9 or CYP2E1 catalysed reactions.</t>
  </si>
  <si>
    <t>Saquinavir was the least potent CYP3A4 inhibitor (K(i) = 2.99 +/- 0.87 microM) and produced some inhibition of CYP2C9 (approximately 50% at 50 microM).</t>
  </si>
  <si>
    <t>The HIV protease inhibitors have differential effects on CYP isozymes.</t>
  </si>
  <si>
    <t>There is obvious potential for clinically significant drug interactions particularly with ritonavir.</t>
  </si>
  <si>
    <t>Pharmacokinetic drug interaction studies are crucial to gain an overall understanding of the beneficial and potentially harmful effects of this important group of drugs.</t>
  </si>
  <si>
    <t>Title = Applications of primary human hepatocytes in the evaluation of pharmacokinetic drug-drug interactions: evaluation of model drugs terfenadine and rifampin.</t>
  </si>
  <si>
    <t>Abstract = The utility of primary human hepatocytes in the evaluation of drug-drug interactions is being investigated in our laboratories.</t>
  </si>
  <si>
    <t>Our initial approach was to investigate whether drug-drug interactions observed in humans in vivo could be reproduced in vitro using human hepatocytes.</t>
  </si>
  <si>
    <t>Two model drugs were studied: terfenadine and rifampin, representing compounds subjected to drug-drug interactions via inhibitory and induction mechanisms, respectively.</t>
  </si>
  <si>
    <t>Terfenadine was found to be metabolized by human hepatocytes to C-oxidation and N-dealkylation products as observed in humans in vivo.</t>
  </si>
  <si>
    <t>Metabolism by human hepatocytes was found to be inhibited by drugs which are known to be inhibitory in vivo.</t>
  </si>
  <si>
    <t>Ki values for the various inhibitors were derived from the in vitro metabolism data, resulting in the following ranking of inhibitory potency: For the inhibition of C-oxidation, ketoconazole &amp;gt; itraconazole &amp;gt; cyclosporin approximately troleandomycin &amp;gt; erythromycin &amp;gt; naringenin.</t>
  </si>
  <si>
    <t>For the inhibition of N-dealkylation, itraconazole &amp;gt; or = ketoconazole &amp;gt; cyclosporin &amp;gt; or = naringenin &amp;gt; or = erythromycin &amp;gt; or = troleandomycin.</t>
  </si>
  <si>
    <t>Rifampin induction of CYP3A, a known effect of rifampin in vivo, was also reproduced in primary human hepatocytes.</t>
  </si>
  <si>
    <t>Induction of CYP3A4, measured as testosterone 6 beta-hydroxylation, was found to be dose-dependent, treatment duration-dependent, and reversible.</t>
  </si>
  <si>
    <t>The induction effect of rifampin was observed in hepatocytes isolated from all 7 human donors studied, with ages ranging from 1.7 to 78 years.</t>
  </si>
  <si>
    <t xml:space="preserve">To demonstrate that the rifampin-induction of testosterone 6 beta-hydroxylation could be generalized to other CYP3A4 substrates, </t>
  </si>
  <si>
    <t>we evaluated the metabolism of another known substrate of CYP3A4, lidocaine.</t>
  </si>
  <si>
    <t>Dose-dependent induction of lidocaine metabolism by rifampin is observed.</t>
  </si>
  <si>
    <t>Our results suggest that primary human hepatocytes may be a useful experimental system for preclinical evaluation of drug-drug interaction potential during drug development, and as a tool to evaluate the mechanism of clinically observed drug-drug interactions.</t>
  </si>
  <si>
    <t>Title = Bioactivation of the anticancer agent CPT-11 to SN-38 by human hepatic microsomal carboxylesterases and the in vitro assessment of potential drug interactions.</t>
  </si>
  <si>
    <t>Abstract = Human hepatic microsomes were used to investigate the carboxylesterase-mediated bioactivation of CPT-11 to the active metabolite, SN-38.</t>
  </si>
  <si>
    <t>SN-38 formation velocity was determined by HPLC over a concentration range of 0.25-200 microM CPT-11.</t>
  </si>
  <si>
    <t>Biphasic Eadie Hofstee plots were observed in seven donors, suggesting that two isoforms catalyzed the reaction.</t>
  </si>
  <si>
    <t>Analysis by nonlinear least squares regression gave KM estimates of 129-164 microM with a Vmax of 5.3-17 pmol/mg/min for the low affinity isoform.</t>
  </si>
  <si>
    <t>The high affinity isoform had KM estimates of 1.4-3.9 microM with Vmax of 1.2-2.6 pmol/mg/min.</t>
  </si>
  <si>
    <t>The low KM carboxylesterase may be the main contributor to SN-38 formation at clinically relevant hepatic concentrations of CPT-11.</t>
  </si>
  <si>
    <t>Using standard incubation conditions, the effects of potential inhibitors of carboxylesterase-mediated CPT-11 hydrolysis were evaluated at concentrations &amp;gt;/= 21 microM.</t>
  </si>
  <si>
    <t>Positive controls bis-nitrophenylphosphate (BNPP) and physostigmine decreased CPT-11 hydrolysis to 1.3-3.3% and 23% of control values, respectively.</t>
  </si>
  <si>
    <t>Caffeine, acetylsalicylic acid, coumarin, cisplatin, ethanol, dexamethasone, 5-fluorouracil, loperamide, and prochlorperazine had no statistically significant effect on CPT-11 hydrolysis.</t>
  </si>
  <si>
    <t>Small decreases were observed with metoclopramide (91% of control), acetaminophen (93% of control), probenecid (87% of control), and fluoride (91% of control).</t>
  </si>
  <si>
    <t>Of the compounds tested above, based on these in vitro data, only the potent inhibitors of carboxylesterase (BNPP, physostigmine) have the potential to inhibit CPT-11 bioactivation if administered concurrently.</t>
  </si>
  <si>
    <t>The carboxylesterase-mediated hydrolysis of alpha-naphthyl acetate (alpha-NA) was used to determine whether CPT-11 was an inhibitor of hydrolysis of high turnover substrates of carboxylesterases.</t>
  </si>
  <si>
    <t>Inhibition of alpha-NA hydrolysis by CPT-11 was determined relative to positive controls BNPP and NaF.</t>
  </si>
  <si>
    <t>Incubation with microsomes pretreated with CPT-11 (80-440 microM) decreased alpha-naphthol formation to approximately 80% of control at alpha-NA concentrations of 50-800 microM.</t>
  </si>
  <si>
    <t>The inhibitors BNPP (360 microM) and NaF (500 microM) inhibited alpha-naphthol formation to 9-10% of control and to 14-20% of control, respectively.</t>
  </si>
  <si>
    <t>Therefore, CPT-11-sensitive carboxylesterase isoforms may account for only 20% of total alpha-NA hydrolases.</t>
  </si>
  <si>
    <t>Thus, CPT-11 is unlikely to significantly inhibit high turnover, nonselective substrates of carboxylesterases.</t>
  </si>
  <si>
    <t>Title = Formation of guanoxabenz from guanabenz in human liver. A new metabolic marker for CYP1A2.</t>
  </si>
  <si>
    <t>Abstract = The in vitro N-hydroxylation of guanabenz as well as the corresponding N-dehydroxylation of guanoxabenz has been previously detected in biotransformation studies with microsomal fractions of different species including human hepatic microsomes.</t>
  </si>
  <si>
    <t>Furthermore, the N-hydroxylation of guanabenz was found to be catalyzed by enriched cytochrome P450 (P450) fractions in reconstituted systems.</t>
  </si>
  <si>
    <t xml:space="preserve">Strong correlations between 7-ethoxyresorufin O-deethylation (r = 0.96; p &amp;lt; 0.001), caffeine N-demethylation (r = 0.92; p &amp;lt; 0.001), respectively, </t>
  </si>
  <si>
    <t>and guanabenz N-hydroxylation activities were demonstrated in 10 human liver microsomal preparations.</t>
  </si>
  <si>
    <t>Studies with microsomes from human B-lymphoblastoid cell lines expressing human cytochrome P450 enzymes proved that CYP1A2 is the major isozyme responsible for this metabolic pathway.</t>
  </si>
  <si>
    <t>Further, P450 isozymes did not show any detectable conversion rates.</t>
  </si>
  <si>
    <t>The reaction was inhibited in presence of the potent CYP1A2 inhibitors alpha-naphthoflavone (7, 8-benzoflavone) and furafylline.</t>
  </si>
  <si>
    <t>The N-reduction of guanoxabenz to guanabenz exhibits a significant correlation to the benzamidoxime N-reduction after incubation with 10 human liver microsomal preparations (r = 0.97; p &amp;lt; 0.001).</t>
  </si>
  <si>
    <t>The formation of benzamidine from benzamidoxime was described previously to be catalyzed by the benzamidoxime reductase.</t>
  </si>
  <si>
    <t>These results suggest that the guanabenz N-hydroxylation is mediated via CYP1A2, whereas the corresponding guanoxabenz N-reduction is catalyzed by an enzyme system composed of cytochrome b5, NADH cytochrome b5-reductase, and benzamidoxime reductase.</t>
  </si>
  <si>
    <t>The high affinity of guanabenz to CYP1A2 and the distinct selectivity of this P450 isozyme toward guanabenz confirms the in vitro guanabenz N-hydroxylation to be a suitable metabolic marker for CYP1A2 in biotransformation studies.</t>
  </si>
  <si>
    <t>Title = Examination of metabolic pathways and identification of human liver cytochrome P450 isozymes responsible for the metabolism of barnidipine, a calcium channel blocker.</t>
  </si>
  <si>
    <t>Abstract = 1. In a human liver microsomal system, barnidipine was converted into three primary metabolites, an N-debenzylated product (M-1), a hydrolyzed product of the benzyl-pyrrolidine ester (M-3) and an oxidized product of the dihydropyridine ring (M-8).</t>
  </si>
  <si>
    <t>2. Involvement of CYP3A in the three primary metabolic pathways was revealed by the following studies: (a) inhibition of CYP3A, (b) a correlation study using 10 individual human liver microsomes and (c) cDNA-expression studies.</t>
  </si>
  <si>
    <t>The secondary metabolites, M-2 and M-4 (pyridine forms of M-1 and M-3), were most likely generated from M-8</t>
  </si>
  <si>
    <t xml:space="preserve"> but were unlikely from M-1 or M-3.</t>
  </si>
  <si>
    <t>Involvement of CYP3A in the secondary pathways of metabolism is also suggested.</t>
  </si>
  <si>
    <t>3. The possibility of interactions between barnidipine and coadministered drugs was examined in vitro.</t>
  </si>
  <si>
    <t xml:space="preserve">The formation rate of the primary metabolites was little affected by warfarin, theophylline, phenytoin, diclofenac and amitriptyline at concentrations of 200 microM, </t>
  </si>
  <si>
    <t xml:space="preserve">but was inhibited by glibenclamide, simvastatin and cyclosporin A. </t>
  </si>
  <si>
    <t>IC50 for the latter drugs was estimated to be &amp;gt; 200, 200 and 20 microM respectively, which was roughly &amp;gt; 200, 6000 and 50 times higher than their respective therapeutic plasma levels, suggesting that interactions with cyclosporin A, a CYP3A inhibitor, are of possible clinical relevance.</t>
  </si>
  <si>
    <t>Title = Inhibition of CYP2C9 by selective serotonin reuptake inhibitors in vitro: studies of phenytoin p-hydroxylation.</t>
  </si>
  <si>
    <t>Abstract = Inhibition of cytochrome P450 (CYP) activity by selective serotonin reuptake inhibitors (SSRIs) has frequently been reported with regard to pathways mediated by CYP2D6, CYP3A4/5, and CYP1A2.</t>
  </si>
  <si>
    <t>Little data exist on the capability of SSRIs to inhibit CYP2C9.</t>
  </si>
  <si>
    <t>We investigated the effect of SSRIs on p-hydroxylation of phenytoin (PPH), an established index reaction reflecting CYP2C9 activity, in an in vitro assay using liver tissue from six different human donors.</t>
  </si>
  <si>
    <t>In control incubations (without inhibitor), 5-(p-hydroxy-phenyl)-5-phenylhydantoin (HPPH) formation rates were: Vmax 0.023 nmol min(-1) mg(-1); Km 14.3 microM.</t>
  </si>
  <si>
    <t>Average inhibition constants (Ki) differed significantly among the SSRIs, with fluvoxamine having the lowest Ki (6 microM) followed by R-fluoxetine (13 microM), norfluoxetine (17 microM), RS-fluoxetine (19 microM), sertraline (33 microM), paroxetine (35 microM), S-fluoxetine (62 microM), and desmethylsertraline (66 microM).</t>
  </si>
  <si>
    <t>Thus, assuming comparable molar concentrations at the site of inhibition, fluvoxamine can be expected to have the highest probability of interfering with the metabolism of CYP2C9 substrates.</t>
  </si>
  <si>
    <t>S-fluoxetine is on average a 5 fold weaker CYP2C9 inhibitor than either R-fluoxetine or the racemic mixture.</t>
  </si>
  <si>
    <t>These findings are consistent with published case reports describing SSRI-related increments in plasma phenytoin levels.</t>
  </si>
  <si>
    <t>Because phenytoin has a narrow therapeutic index, plasma levels should be closely monitored when SSRIs are coadministered.</t>
  </si>
  <si>
    <t>Title = Effect of age on in vitro triazolam biotransformation in male human liver microsomes.</t>
  </si>
  <si>
    <t>Abstract = We studied age-related changes in enzyme kinetic parameters in human liver microsomes (HLMs) in vitro, using triazolam (TRZ), an index of CYP3A activity.</t>
  </si>
  <si>
    <t>HLMs were prepared from male livers from four age groups, n = 5 per group: A (14-20 years), B (21-40 years), C (41-60 years), and D (61-72 years).</t>
  </si>
  <si>
    <t>Mean V(max) values in groups B and C for both 1-hydroxytriazolam (1-OH-TRZ) and 4-hydroxy-triazolam (4-OH-TRZ) formation were significantly greater as compared with groups A and D individually, as well as the net intrinsic clearance (sum of the two pathways).</t>
  </si>
  <si>
    <t>The mean net intrinsic clearance (Cl(int)) values were 25.2, 89.8, 78, and 20.6 nl/min/mg protein in A, B, C, and D, respectively.</t>
  </si>
  <si>
    <t>TRZ Cl(int) correlated well with total CYP3A content (r(s) = 0.84; P &amp;lt; 0.0001).</t>
  </si>
  <si>
    <t xml:space="preserve">Testosterone (TST) inhibited 1-OH-TRZ formation and activated 4-OH-TRZ formation in all age groups, </t>
  </si>
  <si>
    <t>with no significant differences among the groups;</t>
  </si>
  <si>
    <t xml:space="preserve"> this suggests that the drug-drug interaction potential using TRZ and TST as index CYP3A substrates may not change with age.</t>
  </si>
  <si>
    <t>Reduced V(max) and Cl(int) for TRZ hydroxylation and CYP3A protein in livers from elderly men suggest reduced CYP3A gene expression in this group.</t>
  </si>
  <si>
    <t>Title = Dose-dependent induction of cytochrome P450 (CYP) 3A4 and activation of pregnane X receptor by topiramate.</t>
  </si>
  <si>
    <t>Abstract = In clinical studies, topiramate (TPM) was shown to cause a dose-dependent increase in the clearance of ethinyl estradiol.</t>
  </si>
  <si>
    <t>We hypothesized that this interaction results from induction of hepatic cytochrome P450 (CYP) 3A4 by TPM.</t>
  </si>
  <si>
    <t>Accordingly, we investigated whether TPM induces CYP3A4 in primary human hepatocytes and activates the human pregnane X receptor (hPXR), a nuclear receptor that serves as a regulator of CYP3A4 transcription.</t>
  </si>
  <si>
    <t>Human hepatocytes were treated for 72 h with TPM (10, 25, 50, 100, 250, and 500 microM) and known inducers, phenobarbital (PB; 2 mM), and rifampicin (10 microM).</t>
  </si>
  <si>
    <t>The rate of testosterone 6beta-hydroxylation by hepatocytes served as a marker for CYP3A4 activity.</t>
  </si>
  <si>
    <t>The CYP3A4-specific protein and mRNA levels were determined by using Western and Northern blot analyses, respectively.</t>
  </si>
  <si>
    <t>The hPXR activation was assessed with cell-based reporter gene assay.</t>
  </si>
  <si>
    <t>Compared with controls, TPM (50-500 microM)-treated hepatocytes exhibited a considerable increase in the CYP3A4 activity (1.6- to 8.2-fold), protein levels (4.6- to 17.3-fold), and mRNA levels (1.9- to 13.3-fold).</t>
  </si>
  <si>
    <t>Comparatively, rifampicin (10 microM) effected 14.5-, 25.3-, and a 20.3-fold increase in CYP3A4 activity, immunoreactive protein levels, and mRNA levels, respectively.</t>
  </si>
  <si>
    <t>TPM (50-500 microM) caused 1.3- to 3-fold activation of the hPXR, whereas rifampicin (10 microM) caused a 6-fold activation.</t>
  </si>
  <si>
    <t xml:space="preserve">The observed induction of CYP3A4 by TPM, especially at the higher concentrations, </t>
  </si>
  <si>
    <t>provides a potential mechanistic explanation of the reported increase in the ethinyl estradiol clearance by TPM.</t>
  </si>
  <si>
    <t>It also is suggestive of other potential interactions when high-dose TPM therapy is used.</t>
  </si>
  <si>
    <t>Title = The olivacine derivative s 16020 (9-hydroxy-5,6-dimethyl-N-[2-(dimethylamino)ethyl)-6H-pyrido(4,3-B)-carbazole-1-carboxamide) induces CYP1A and its own metabolism in human hepatocytes in primary culture.</t>
  </si>
  <si>
    <t>Abstract = The olivacine derivative 9-hydroxy-5,6-dimethyl-N-[2-(dimethylamino)ethyl)-6H-pyrido(4,3-b)-carbazole-1-carboxamide (S 16020) exhibits a potent antitumor activity.</t>
  </si>
  <si>
    <t xml:space="preserve">However, when administered in cancer patients, its blood clearance increases after repeated administrations, </t>
  </si>
  <si>
    <t>whereas the volume of distribution remains constant, suggesting that the drug is able to induce its own metabolism.</t>
  </si>
  <si>
    <t>The aim of this work was to identify the enzymes involved in S 16020 metabolism and determine whether this molecule is an enzyme inducer in human hepatocytes in primary cultures.</t>
  </si>
  <si>
    <t>Among a battery of cDNA-expressed cytochromes P450 (P450s) and flavin monooxygenase (FMO), only CYP1A1, CYP1A2, and FMO3 were able to generate detectable amounts of metabolites of S 16020.</t>
  </si>
  <si>
    <t>In primary hepatocytes, S 16020 behaved as a CYP1A inducer, producing an increase in CYP1A2 protein, acetanilide 4-hydroxylation, ethoxyresorufin O-deethylation, and chlorzoxazone 6-hydroxylation to an extent similar to that of 2,3,7,8-tetrachlorodibenzo-p-dioxin (TCDD), a prototypical CYP1A inducer.</t>
  </si>
  <si>
    <t>The levels of other P450 proteins, including CYP2A6, CYP2B6, CYP2C9, CYP2C19, CYP2E1, and CYP3A4, and related activities were not affected by S 16020.</t>
  </si>
  <si>
    <t>In primary hepatocytes, pretreatment of cells with S 16020 or TCDD produced a significant and similar increase of S 16020 metabolism, consistent with the previous indications on the role of CYP1As.</t>
  </si>
  <si>
    <t>We conclude that CYP1As and FMO3 are the major phase I enzymes involved in the metabolism of S 16020 and that this molecule is a potent hydrocarbon-like inducer able to stimulate its own metabolism in primary human hepatocytes and liver.</t>
  </si>
  <si>
    <t>Title = Effect of cefixime and cefdinir, oral cephalosporins, on cytochrome P450 activities in human hepatic microsomes.</t>
  </si>
  <si>
    <t>Abstract = The effects of two kinds of oral cephalosporins, cefixime and cefdinir, on cytochrome P450 (CYP) activities in human hepatic microsomes were investigated.</t>
  </si>
  <si>
    <t>Both cefixime and cefdinir at 2 mM concentration neither inhibited nor stimulated CYP1A1/2-mediated 7-ethoxyresorufin O-deethylation, CYP2A6-mediated coumarin 7-hydroxylation, CYP2B6-mediated 7-benzyloxyresorufin O-debenzylation, CYP2C8/9-mediated tolbutamide methylhydroxylation, CYP2C19-mediated S-mephenytoin 4'-hydroxylation, CYP2D6-mediated bufuralol 1'-hydroxylation, CYP2E1-mediated chlorzoxazone 6-hydroxylation, CYP3A4-mediated nifedipine oxidation, or CYP3A4-mediated testosterone 6beta-hydroxylation.</t>
  </si>
  <si>
    <t>The free fractions of cefixime and cefdinir in the incubation mixture, which were measured by ultracentrifugation, were 86.1-93.8% and 94.1-97.8%, respectively.</t>
  </si>
  <si>
    <t>These results suggest that both cefixime and cefdinir would not cause clinically significant interactions with other drugs, which are metabolized by CYPs, via the inhibition of metabolism.</t>
  </si>
  <si>
    <t>Title = Regulation of CYP2B6 in primary human hepatocytes by prototypical inducers.</t>
  </si>
  <si>
    <t>Abstract = The objectives of this study were to evaluate the ability of 14 compounds, which differentially activate human pregnane X receptor (hPXR), to induce CYP2B6 expression and to compare CYP2B6 and CYP3A4 concentration- and time-dependent induction by select inducers.</t>
  </si>
  <si>
    <t>Three primary human hepatocyte preparations were treated daily for 3 days with three concentrations of all compounds.</t>
  </si>
  <si>
    <t>Additional concentration- and/or time-response studies were conducted with clotrimazole, phenytoin, phenobarbital, and rifampin in six preparations.</t>
  </si>
  <si>
    <t>CYP2B6 and CYP3A4 protein and activities were assessed by Western blotting, bupropion hydroxylation, and testosterone 6beta-hydroxylation, respectively.</t>
  </si>
  <si>
    <t xml:space="preserve">To evaluate hPXR activation by the 14 compounds, </t>
  </si>
  <si>
    <t>reporter gene assays were conducted using Huh7 cells cotransfected with hPXR and a CYP2B6 (NR1)5-LUC reporter plasmid.</t>
  </si>
  <si>
    <t>Clotrimazole, phenobarbital, rifampin, and ritonavir strongly induced CYP2B6 and activated hPXR; dexamethasone t-butylacetate and sulfinpyrazone induced CYP2B6 weakly and activated hPXR moderately; paclitaxel strongly activated Hpxr</t>
  </si>
  <si>
    <t xml:space="preserve"> but did not increase CYP2B6 expression;</t>
  </si>
  <si>
    <t xml:space="preserve"> carbamazepine and phenytoin moderately or strongly increased CYP2B6 expression but weakly activated hPXR; </t>
  </si>
  <si>
    <t>and dexamethasone, methotrexate, probenecid, sulfadimidine, and troleandomycin demonstrated weak or negligible effects on CYP2B6 and hPXR.</t>
  </si>
  <si>
    <t xml:space="preserve">EC50 values for CYP2B6 and CYP3A4 induction by clotrimazole, phenobarbital, phenytoin, and rifampin were strongly correlated (r2 = 0.99) </t>
  </si>
  <si>
    <t>and were statistically indistinguishable for clotrimazole, phenytoin, and rifampin.</t>
  </si>
  <si>
    <t>Kinetic constants governing time-dependent induction by phenobarbital and rifampin were also similar between CYP2B6 and CYP3A4.</t>
  </si>
  <si>
    <t>but not all, compounds evaluated in this study.</t>
  </si>
  <si>
    <t xml:space="preserve">These results indicate that CYP2B6 is highly inducible by known CYP3A4 inducers and suggest that hPXR is a major determinant of CYP2B6-inducible expression for many, </t>
  </si>
  <si>
    <t>Title = Effect of nilvadipine, a dihydropyridine calcium antagonist, on cytochrome P450 activities in human hepatic microsomes.</t>
  </si>
  <si>
    <t>Abstract = The effects of nilvadipine, a dihydropyridine calcium antagonist, on cytochrome P450 (CYP) activities in human hepatic microsomes were investigated.</t>
  </si>
  <si>
    <t>Nilvadipine competitively inhibited CYP1A2-mediated 7-ethoxyresorufin O-deethylase, CYP2A6-mediated coumarin 7-hydroxylase, CYP2C8/9-mediated tolbutamide methylhydroxylase, CYP2C19-mediated S-mephenytoin 4'-hydroxylase, and CYP3A4-mediated nifedipine oxidase activities, and the inhibition constant (Ki) values were 13.0, 35.8, 5.02, 24.5 and 44.3 microM, respectively.</t>
  </si>
  <si>
    <t>On the other hand, no inhibition of CYP2B6-mediated 7-benzyloxyresorufin O-debenzylation, CYP2D6-mediated bufuralol 1'-hydroxylation, or CYP2E1-mediated chlorzoxazone 6-hydroxylation by nilvadipine at 40 microM concentration was observed.</t>
  </si>
  <si>
    <t>The free fractions of nilvadipine in the incubation mixture estimated by ultracentrifugation were 18.9-27.4%.</t>
  </si>
  <si>
    <t>These results suggest that nilvadipine would not cause clinically significant interactions with other drugs, which are metabolized by CYPs, via the inhibition of metabolism.</t>
  </si>
  <si>
    <t>Title = In vitro metabolism of a new neuroprotective agent, KR-31543 in the human liver microsomes: identification of human cytochrome P450.</t>
  </si>
  <si>
    <t>Abstract = KR-31543, (2S,3R,4S)-6-amino-4-[N-(4-chlorophenyl)-N-(2-methyl-2H-tetrazol-5-ylmethyl)amino]-3,4-dihydro-2-dimethoxymethyl-3-hydroxy-2-methyl-2H-1-benzopyran, is a new neuroprotective agent for preventing ischemia-reperfusion damage.</t>
  </si>
  <si>
    <t>This study was performed to identify the metabolic pathway of KR-31543 in human liver microsomes and to characterize cytochrome P450 (CYP) enzymes that are involved in the metabolism of KR-31543.</t>
  </si>
  <si>
    <t>Human liver microsomal incubation of KR-31543 in the presence of NADPH resulted in the formation of two metabolites, M1 and M2.</t>
  </si>
  <si>
    <t>M1 was identified as N-(4-chlorophenyl)-N-(2-methyl-2H-tetrazol-5-ylmethyl)amine on the basis of LC/MS/MS analysis with a synthesized authentic standard, and M2 was suggested to be hydroxy-KR-31543.</t>
  </si>
  <si>
    <t>Correlation analysis between the known CYP enzyme activities and the rates of the formation of M1 and M2 in the 12 human liver microsomes have showed significant correlations with testosterone 6beta-hydroxylase activity (a marker of CYP3A4).</t>
  </si>
  <si>
    <t>Ketoconazole, a selective inhibitor of CYP3A4, and anti-CYP3A4 monoclonal antibodies potently inhibited both N-hydrolysis and hydroxylation of KR-31543 in human liver microsomes.</t>
  </si>
  <si>
    <t>These results provide evidence that CYP3A4 is the major isozyme responsible for the metabolism of KR-31543 to M1 and M2.</t>
  </si>
  <si>
    <t>Title = Evaluation of effects of rofecoxib on platelet function in an in vitro model of thrombosis with circulating human blood.</t>
  </si>
  <si>
    <t>Abstract = Cyclooxygenase (COX)-2-selective non-steroidal anti-inflammatory drugs have been used for anti-inflammatory therapy.</t>
  </si>
  <si>
    <t>However, it has also been described that they may increase risk of cardiovascular events.</t>
  </si>
  <si>
    <t>To study the effects of COX2 inhibitor rofecoxib on platelet function using in vitro tests.</t>
  </si>
  <si>
    <t>Results were compared with those obtained in a parallel experiment with acetyl salicylic acid (ASA).</t>
  </si>
  <si>
    <t>Studies of platelet aggregation, using different agonists, were performed by a turbidimetric method.</t>
  </si>
  <si>
    <t>Adhesive and cohesive function of platelets were analyzed by perfusion techniques, treated blood was exposed to thrombogenic surfaces and platelet interaction was morphometrically evaluated.</t>
  </si>
  <si>
    <t xml:space="preserve">Twenty-five micro M of rofecoxib induced a prolonged lag time </t>
  </si>
  <si>
    <t>and a reduction in the percentage of aggregation when arachidonic acid, ADP or collagen were used as agonists.</t>
  </si>
  <si>
    <t>In perfusion studies with parallel chamber rofecoxib 50 microM and ASA 500 microM reduced overall platelet interaction with the collagen surface (17.4 +/- 3.7, P &amp;lt; 0.05; vs. 32.1 +/- 2.6%P &amp;lt; 0.05 and 17.9 +/- 2.4, vs. 31.9 +/- 3.24, P &amp;lt; 0.05, respectively).</t>
  </si>
  <si>
    <t>In studies performed on annular chambers, 25 micro M of rofecoxib reduced platelet interaction; values of the thrombus and covered surface were 17.4 +/- 4.5%; P &amp;lt; 0.05 and 21.1 +/- 4.1%; P &amp;lt; 0.05, respectively, vs. 30.4 +/- 7.5% and 33.5 +/- 6.5 in the control.</t>
  </si>
  <si>
    <t xml:space="preserve">ASA did also impair thrombus formation </t>
  </si>
  <si>
    <t>but differences did not reach the levels of statistical significance.</t>
  </si>
  <si>
    <t>Moreover, rofecoxib but not ASA reduced significantly thrombus height and thrombus area (7.4 +/- 0.5 microM; P &amp;lt; 0.005 and 96.0 +/- 21.2 microM(2); P &amp;lt; 0.05 vs. control 11.2 +/- 0.9 microM and 220.0 +/- 47.7 microM(2), respectively).</t>
  </si>
  <si>
    <t xml:space="preserve">We conclude that under our experimental conditions, rofecoxib diminished platelet aggregation induced by different agonists </t>
  </si>
  <si>
    <t>and inhibited platelet-mediated thrombogenesis in an in vitro model of thrombosis.</t>
  </si>
  <si>
    <t>Title = Interaction of dexloxiglumide, a cholecystokinin type-1 receptor antagonist, with human cytochromes P450.</t>
  </si>
  <si>
    <t>Abstract = Dexloxiglumide (DEX) is a cholecystokinin type-1 receptor antagonist under development for the treatment of constipation-predominant irritable bowel syndrome.</t>
  </si>
  <si>
    <t>Studies of the potential interaction of DEX with human cytochromes P450 (CYPs) were conducted in vitro.</t>
  </si>
  <si>
    <t>DEX (300 micro M), both with and without a 15-min pre-incubation, was incubated with pooled human liver microsomes and substrates selective for each of eight CYPs.</t>
  </si>
  <si>
    <t>This resulted in &amp;gt;30% inhibition of tolbutamide 4-methyl-hydroxylase (CYP2C9/10) and lauric acid 11-hydroxylase (CYP2E1) activities.</t>
  </si>
  <si>
    <t>Mean K(i) (SD) for CYP2C9/10 and CYP2E1 were 69.0 (24.3) and 426 (60) microM, respectively.</t>
  </si>
  <si>
    <t>Incubations of [(14)C]DEX with pooled human liver microsomes produced one major phase I metabolic fraction, with V(max)=131 pmol/min/mg protein and K(m)=23.7 microM.</t>
  </si>
  <si>
    <t>Further incubations with (i) liver microsomes from 16 individual donors (correlation analysis), (ii) Supersomes trade mark and (iii) selective chemical inhibitors, implicated CYP3A4/5, CYP2B6 and CYP2C9 in the formation of this component.</t>
  </si>
  <si>
    <t>Thus, DEX interacts with CYP2C9 both as inhibitor (K(i)=69.0 microM) and as substrate in vitro.</t>
  </si>
  <si>
    <t xml:space="preserve">However, based on the maximum concentration (27 microM) after repeated oral doses of 200 mg t.i.d. and the unbound fraction (0.03) of DEX in human plasma, </t>
  </si>
  <si>
    <t>no clinically relevant metabolic interactions with other CYP substrates are predicted.</t>
  </si>
  <si>
    <t>Title = Identification of human p450 isoforms involved in the metabolism of the antiallergic drug, oxatomide, and its inhibitory effect on enzyme activity.</t>
  </si>
  <si>
    <t>Abstract = Oxatomide is an antiallergic drug used for the treatment of diseases mediated by type I allergy.</t>
  </si>
  <si>
    <t>Recently, it has been reported that terfenadine and astemizole, which have antiallergic actions similar to those of oxatomide, show side effects on the cardiovascular system, such as QT prolongation, ventricular arrhythmia and cardiac arrest.</t>
  </si>
  <si>
    <t xml:space="preserve">This might be because concomitant drugs such as itraconazole inhibit cytochrome P450 3A4 (CYP3A4), </t>
  </si>
  <si>
    <t xml:space="preserve">the enzyme responsible for degradation of terfenadine and astemizole, </t>
  </si>
  <si>
    <t>and thus the blood concentrations of the drugs are abnormally increased.</t>
  </si>
  <si>
    <t>On the other hand, isoforms of P450 involved in the metabolism of oxatomide have not been clarified.</t>
  </si>
  <si>
    <t>Therefore, we attempted to identify these isoforms using microsome preparations of in vitro expression systems derived from a human lymphoblastoid cell line.</t>
  </si>
  <si>
    <t>Oxatomide was metabolized by CYP2D6-Val and CYP3A4,</t>
  </si>
  <si>
    <t xml:space="preserve"> but not by CYP1A2, CYP2C9-Arg, CYP2C9-Cys or CYP2C19.</t>
  </si>
  <si>
    <t>We also examined whether oxatomide showed inhibitory effects on metabolic activity of individual P450 isozymes using model substrates for each isozyme.</t>
  </si>
  <si>
    <t xml:space="preserve">Oxatomide did not inhibit the metabolism of the model substrates for CYP1A2, CYP2C9-Arg, CYP2C9-Cys and CYP2C19, </t>
  </si>
  <si>
    <t>but inhibited the degradation of those for CYP2D6-Val and CYP3A4.</t>
  </si>
  <si>
    <t>It was found that oxatomide is metabolized by CYP2D6 and CYP3A4 in human liver microsomes, and simultaneously acts as an inhibitor for these isoforms, responsible for the metabolism of the drug itself.</t>
  </si>
  <si>
    <t>Title = Selective inhibition of CYP2B6-catalyzed bupropion hydroxylation in human liver microsomes in vitro.</t>
  </si>
  <si>
    <t xml:space="preserve">Abstract = Some inhibitory agents against CYP2B6 have been reported, </t>
  </si>
  <si>
    <t>but none of these has been extensively characterized or compared with others, as to the potency and selectivity of inhibition toward CYP2B6.</t>
  </si>
  <si>
    <t>The goal of this work was to find a selective and potent chemical in vitro inhibitor toward CYP2B6 using bupropion hydroxylation as a model reaction.</t>
  </si>
  <si>
    <t>At the initial screening of more than 30 substances, ticlopidine, triethylenethiophosphoramide (thioTEPA), metyrapone, xanthate C8, and benzylisothiocyanate displayed IC(50) values of &amp;lt;10 microM and were selected for a more detailed analysis.</t>
  </si>
  <si>
    <t>Metyrapone, xanthate C8, and benzylisothiocyanate inhibited several other cytochrome P450 activities rather effectively, some of them even more potently than CYP2B6, and consequently are unsuitable as CYP2B6-selective probes.</t>
  </si>
  <si>
    <t>Ticlopidine and thioTEPA were the most potent inhibitors of bupropion hydroxylation with K(i) values of 0.2 and 2.8 microM, respectively.</t>
  </si>
  <si>
    <t>The inhibition type of ticlopidine was found to be mixed type, with a component of mechanism-based inhibition, whereas thioTEPA inhibited CYP2B6 in a competitive manner.</t>
  </si>
  <si>
    <t>In addition to CYP2B6, ticlopidine also inhibited both mephenytoin 4-hydroxylation (CYP2C19) (IC(50), 2.7 microM) and dextromethorphan O-demethylation (CYP2D6) (IC(50), 4.4 microM).</t>
  </si>
  <si>
    <t>For thioTEPA the next sensitive P450 activity after CYP2B6 was coumarin 7-hydroxylation (IC(50), 256 microM).</t>
  </si>
  <si>
    <t>Thus, although both compounds proved to be relatively potent inhibitors of CYP2B6, thioTEPA was about 2 orders of magnitude more selective than ticlopidine.</t>
  </si>
  <si>
    <t>Thus, thioTEPA is a drug of choice when high CYP2B6 selectivity among major P450 enzymes is required.</t>
  </si>
  <si>
    <t>Ticlopidine is a useful alternative under a controlled experimental setup and when higher potency is needed.</t>
  </si>
  <si>
    <t>Title = Differences in the induction of cytochrome P450 3A4 by taxane anticancer drugs, docetaxel and paclitaxel, assessed employing primary human hepatocytes.</t>
  </si>
  <si>
    <t>Abstract = The induction of cytochrome P450 (CYP) 3A4 by drugs and other xenobiotics is a common cause of serious drug interactions.</t>
  </si>
  <si>
    <t>The aim of this study was to comparatively examine the effects of paclitaxel and docetaxel, two structurally related taxane anticancer agents, on the activity and expression of hepatic CYP3A4.</t>
  </si>
  <si>
    <t>Employing primary cultures of human hepatocytes from multiple donors,</t>
  </si>
  <si>
    <t xml:space="preserve"> we investigated the differences in the magnitude of CYP3A4 induction and relative accumulation of paclitaxel and docetaxel.</t>
  </si>
  <si>
    <t>The CYP3A4 activity of intact hepatocytes was measured as the rate of testosterone 6beta-hydroxylation.</t>
  </si>
  <si>
    <t>The CYP3A4-specific immunoreactive protein and mRNA levels were measured employing Western blot and Northern blot analysis, respectively.</t>
  </si>
  <si>
    <t xml:space="preserve">Furthermore, employing cell-based reporter gene assay in CV-1 cells, </t>
  </si>
  <si>
    <t>we evaluated the capacity of paclitaxel and docetaxel to activate human pregnane X receptor (hPXR), an orphan nuclear receptor that plays a key role in the transcriptional regulation of CYP3A4.</t>
  </si>
  <si>
    <t xml:space="preserve">In concurrence with previous reports, we observed that paclitaxel potently induced CYP3A4 activity and expression in hepatocytes treated for 48-96 h. </t>
  </si>
  <si>
    <t xml:space="preserve">However, docetaxel did not increase the activity or the CYP3A4 immunoreactive protein levels for treatment periods up to 96 h. </t>
  </si>
  <si>
    <t>A marginal increase in the CYP3A4 mRNA levels was observed in cells treated with higher levels (5 and 10 microM) of docetaxel.</t>
  </si>
  <si>
    <t>Furthermore, while paclitaxel effectively activated hPXR (the half-maximal effective concentration, EC50, being about 5.2 microM), docetaxel weakly activated hPXR, and moreover the activation occurred only at high concentrations relative to paclitaxel.</t>
  </si>
  <si>
    <t xml:space="preserve">A comparison of the cellular concentrations of paclitaxel and docetaxel, in the cell culture models employed for evaluating CYP3A4 induction and hPXR activation, </t>
  </si>
  <si>
    <t>revealed that the intracellular paclitaxel levels were three-fold higher than that of docetaxel.</t>
  </si>
  <si>
    <t>Thus, it appears that both pharmacokinetic (drug concentration) and pharmacodynamic differences (hPXR activation) may account for the observed differences in CYP3A induction by paclitaxel and docetaxel.</t>
  </si>
  <si>
    <t>Our studies suggest that docetaxel has markedly reduced propensity to cause drug interactions that may entail hepatic CYP3A4 induction.</t>
  </si>
  <si>
    <t>Title = Comparison of inhibitory effects of the proton pump-inhibiting drugs omeprazole, esomeprazole, lansoprazole, pantoprazole, and rabeprazole on human cytochrome P450 activities.</t>
  </si>
  <si>
    <t>Abstract = The human clearance of proton pump inhibitors (PPIs) of the substituted benzimidazole class is conducted primarily by the hepatic cytochrome P450 (P450) system.</t>
  </si>
  <si>
    <t>To compare the potency and specificity of the currently used PPIs (i.e., omeprazole, esomeprazole, lansoprazole, pantoprazole, and rabeprazole) as inhibitors of four cytochrome P450 enzymes (CYP2C9, 2C19, 2D6, and 3A4),</t>
  </si>
  <si>
    <t xml:space="preserve"> we performed in vitro studies using human liver microsomal preparations and recombinant CYP2C19.</t>
  </si>
  <si>
    <t>Sample analysis was done using selected reaction monitoring liquid chromatography/tandem mass spectometry.</t>
  </si>
  <si>
    <t>With several systems for CYP2C19 activity (two marker reactions, S-mephenytoin 4'-hydroxylation and R-omeprazole 5-hydroxylation, tested in either human liver microsomes or recombinant CYP2C19), the five PPIs showed competitive inhibition of CYP2C19 activity with K(i) of 0.4 to 1.5 microM for lansoprazole, 2 to 6 microM for omeprazole, approximately 8 microM for esomeprazole, 14 to 69 microM for pantoprazole, and 17 to 21 microM for rabeprazole.</t>
  </si>
  <si>
    <t>Pantoprazole was a competitive inhibitor of both CYP2C9-catalyzed diclofenac 4'-hydroxylation and CYP3A4-catalyzed midazolam 1'-hydroxylation (K(i) of 6 and 22 microM, respectively), which were at least 2 times more potent than the other PPIs.</t>
  </si>
  <si>
    <t>All PPIs were poor inhibitors of CYP2D6-mediated bufuralol 1'-hydroxylation with IC(50) &amp;gt; 200 microM.</t>
  </si>
  <si>
    <t xml:space="preserve">The inhibitory potency of a nonenzymatically formed product of rabeprazole, rabeprazole thioether, was also investigated </t>
  </si>
  <si>
    <t>and showed potent, competitive inhibition with K(i) values of 6 microM for CYP2C9, 2 to 8 microM for CYP2C19, 12 microM for CYP2D6, and 15 microM for CYP3A4.</t>
  </si>
  <si>
    <t xml:space="preserve">The inhibitory potency of R-omeprazole on the four studied P450 enzymes was also studied </t>
  </si>
  <si>
    <t>and showed higher inhibitory potency than its S-isomer on CYP2C9 and 2C19 activities.</t>
  </si>
  <si>
    <t>Our data suggest that, although the inhibitory profiles of the five studied PPIs were similar, lansoprazole and pantoprazole are the most potent in vitro inhibitors of CYP2C19 and CYP2C9, respectively.</t>
  </si>
  <si>
    <t>Esomeprazole showed less inhibitory potency compared with omeprazole and its R-enantiomer.</t>
  </si>
  <si>
    <t xml:space="preserve">The inhibitory potency of rabeprazole was relatively lower than the other PPIs, </t>
  </si>
  <si>
    <t xml:space="preserve">but its thioether analog showed potent inhibition on the P450 enzymes investigated, </t>
  </si>
  <si>
    <t>which may be clinically significant.</t>
  </si>
  <si>
    <t>Title = CYP2B6, CYP3A4, and CYP2C19 are responsible for the in vitro N-demethylation of meperidine in human liver microsomes.</t>
  </si>
  <si>
    <t>Abstract = Meperidine is an opioid analgesic metabolized in the liver by N-demethylation to normeperidine, a potent stimulant of the central nervous system.</t>
  </si>
  <si>
    <t>The purpose of this study was to identify the human cytochrome P450 (P450) enzymes involved in normeperidine formation.</t>
  </si>
  <si>
    <t>Our in vitro studies included 1) screening 16 expressed P450s for normeperidine formation, 2) kinetic experiments on human liver microsomes and candidate P450s, and 3) correlation and inhibition experiments using human hepatic microsomes.</t>
  </si>
  <si>
    <t>After normalization by its relative abundance in human liver microsomes, CYP2B6, CYP3A4, and CYP2C19 accounted for 57, 28, and 15% of the total intrinsic clearance of meperidine.</t>
  </si>
  <si>
    <t>CYP3A5 and CYP2D6 contributed to &amp;lt; 1%.</t>
  </si>
  <si>
    <t>Formation of normeperidine significantly correlated with CYP2B6-selective S-mephenytoin N-demethylation (r = 0.88, p &amp;lt; 0.0001 at 75 &amp;gt; microM meperidine, and r = 0.89, p &amp;lt; 0.0001 at 350 microM meperidine, n = 21) and CYP3A4-selective midazolam 1'-hydroxylation (r = 0.59, p &amp;lt; 0.01 at 75 microM meperidine, and r = 0.55, p &amp;lt; 0.01 at 350 microM meperidine, n = 23).</t>
  </si>
  <si>
    <t>No significant correlation was observed with CYP2C19-selective S-mephenytoin 4'-hydroxylation (r = 0.36, p = 0.2 at 75 microM meperidine, and r = 0.02, p = 0.9 at 350 microM meperidine, n = 13).</t>
  </si>
  <si>
    <t>An anti-CYP2B6 antibody inhibited normeperidine formation by 46%.</t>
  </si>
  <si>
    <t>In contrast, antibodies inhibitory to CYP3A4 and CYP2C8/9/18/19 had little effect (&amp;lt;14% inhibition).</t>
  </si>
  <si>
    <t xml:space="preserve">Experiments with thiotepa and ketoconazole suggested inhibition of microsomal CYP2B6 and CYP3A4 activity, </t>
  </si>
  <si>
    <t>whereas studies with fluvoxamine (a substrate of CYP2C19) were inconclusive due to lack of specificity.</t>
  </si>
  <si>
    <t>We conclude that normeperidine formation in human liver microsomes is mainly catalyzed by CYP2B6 and CYP3A4, with a minor contribution from CYP2C19.</t>
  </si>
  <si>
    <t>Title = Potential of pranlukast and zafirlukast in the inhibition of human liver cytochrome P450 enzymes.</t>
  </si>
  <si>
    <t>Abstract = 1. The potential of zafirlukast to inhibit several human cytochrome P450 enzymes is well known.</t>
  </si>
  <si>
    <t>However, pranlukast, a structural analogue of zafirlukast, has not been studied.</t>
  </si>
  <si>
    <t>Accordingly, the inhibitory potential of pranlukast was evaluated and compared with that of zafirlukast, a known CYP2C9 inhibitor, in in vitro microsomal incubation studies.</t>
  </si>
  <si>
    <t>2. Both pranlukast and zafirlukast showed moderate inhibition of CYP2C9-catalysed tolbutamide 4-methylhydroxylation, competitively inhibiting tolbutamide 4-methylhydroxylation with estimated mean K(i) values of 3.82 +/- 0.50 and 5.86 +/- 0.08 microM, respectively.</t>
  </si>
  <si>
    <t>3. Pranlukast had no effect on CYP2C19-catalysed S-mephenytoin 4'-hydroxylation or CYP3A4-catalysed midazolam 1-hydroxylation.</t>
  </si>
  <si>
    <t>However, zafirlukast showed minor inhibition of these reactions.</t>
  </si>
  <si>
    <t>Neither pranlukast nor zafirlukast inhibited CYP1A2-catalysed phenacetin O-deethylation, CYP2D6-catalysed dextromethorphan O-demethylation or CYP2E1-catalysed chlorzoxazone 6-hydroxylation.</t>
  </si>
  <si>
    <t>4. The results suggest that like zafirlukast, pranlukast also has the potential moderately to inhibit CYP2C9-catalysed tolbutamide 4-methylhydroxylation.</t>
  </si>
  <si>
    <t>Therefore, the inhibitory potential of pranlukast should be considered when it is co-administered with CYP2C9 substrates with narrow therapeutic ranges (e.g. S-warfarin, phenytoin).</t>
  </si>
  <si>
    <t>Title = Non-specific inhibition of human cytochrome P450-catalyzed reactions by hemin.</t>
  </si>
  <si>
    <t>Abstract = Hemin, a stable form of heme, is known to have an antimutagenic effect.</t>
  </si>
  <si>
    <t>Inhibitory effects of hemin on the cytochrome P450 (CYP)-catalyzed reactions of human liver microsomes and reconstituted systems containing purified CYP and NADPH-cytochrome P450 reductase (NPR) were seen.</t>
  </si>
  <si>
    <t>Hemin non-specifically inhibited all of the microsomal CYP activities examined.</t>
  </si>
  <si>
    <t>Hemin also inhibited 7-ethoxyresorufin O-deethylation, 3-[2-(N,N-diethyl-N-methylammonium)ethyl]-7-methoxy-4-methylcoumarin O-demethylation, and testosterone 6beta-hydroxylation catalyzed by purified CYPs 1A2, 2D6, and 3A4, with IC50 values of 27, 19, and 2.4 microM, respectively.</t>
  </si>
  <si>
    <t>Hemin also inhibited reduction of cytochrome c and ferricyanide by NPR, as much as 47%.</t>
  </si>
  <si>
    <t>Spectrally detectable CYP was destroyed in human liver microsomes and in a reconstituted system in the presence of hemin and an NADPH-generating system.</t>
  </si>
  <si>
    <t>We propose that the antimutagenic effect of hemin might be due to inhibition of CYP and NPR enzymes involved in the bioactivation of mutagens.</t>
  </si>
  <si>
    <t>Title = Cyp2D6 catalyzes 5-hydroxylation of 1-(2-pyrimidinyl)-piperazine, an active metabolite of several psychoactive drugs, in human liver microsomes.</t>
  </si>
  <si>
    <t>Abstract = 1-(2-Pyrimidinyl)-piperazine (1-PP) is an active metabolite of several psychoactive drugs including buspirone.</t>
  </si>
  <si>
    <t>1-PP is also the major metabolite in the human circulation and in rat brains following oral administration of buspirone.</t>
  </si>
  <si>
    <t>This study was conducted to identify the enzyme responsible for the metabolic conversion of 1-PP to 5-hydroxy-1-(2-pyrimidinyl)-piperazine (HO-1-PP) in human liver microsomes (HLMs).</t>
  </si>
  <si>
    <t>The product HO-1-PP was quantified by a validated liquid chromatography-tandem mass spectrometry method.</t>
  </si>
  <si>
    <t xml:space="preserve">In the presence of NADPH, 1-PP (100 microM) was incubated separately with human cDNA-expressed cytochrome P450 isozymes (including CYP2D6, 3A4, 1A2, 2A6, 2C9, 2C19, 2E1, and 2B6) at 37 degrees C. </t>
  </si>
  <si>
    <t>CYP2D6 catalyzed the formation of HO-1-PP from 1-PP.</t>
  </si>
  <si>
    <t>This catalytic activity was &amp;gt;95% inhibited by quinidine, a CYP2D6 inhibitor.</t>
  </si>
  <si>
    <t>HO-1-PP formation rates correlated well with the bufuralol 1-hydroxylase (CYP2D6) activities of individual HLMs.</t>
  </si>
  <si>
    <t>The formation of HO-1-PP followed a Michaelis-Menten kinetics with a K(m) of 171 microM and V(max) of 313 pmol/min x mg protein in HLMs.</t>
  </si>
  <si>
    <t>Collectively, these results indicate that polymorphic CYP2D6 is responsible for the conversion of 1-PP to HO-1-PP.</t>
  </si>
  <si>
    <t>Title = Mechanism-based inactivation of CYP3A by HIV protease inhibitors.</t>
  </si>
  <si>
    <t>Abstract = Human immunodeficiency virus (HIV) protease inhibitors (PIs) are inhibitors of CYP3A enzymes, but the mechanism is poorly defined.</t>
  </si>
  <si>
    <t>In this study, time- and concentration-dependent decreases in activity as defined by maximum rate of inactivation (k(inact)) and inhibitor concentration that gives 50% maximal inactivation (K(I)) of CYP3A by amprenavir, indinavir, lopinavir, nelfinavir, ritonavir, and saquinavir were quantified using testosterone 6beta-hydroxylation as a marker for CYP3A activity with recombinant CYP3A4(+b(5)), recombinant CYP3A5, and pooled human liver microsomes (HLMs).</t>
  </si>
  <si>
    <t>All the PIs, except indinavir, displayed inactivation with CYP3A4(+b(5)) and HLMs.</t>
  </si>
  <si>
    <t>Ritonavir was the most potent (K(I) = 0.10 and 0.17 microM) and demonstrated high k(inact) values (0.32 and 0.40 min(-1)) with both CYP3A4(+b(5)) and HLMs.</t>
  </si>
  <si>
    <t xml:space="preserve">Ritonavir was not significantly depleted by high-affinity binding with CYP3A4(+b(5)) </t>
  </si>
  <si>
    <t>and confirmed that estimation of reversible inhibition was confounded with irreversible inhibition.</t>
  </si>
  <si>
    <t>For CYP3A5, nelfinavir exhibited the highest k(inact) (0.47 min(-1)), but ritonavir was the most potent (K(I) = 0.12 microM).</t>
  </si>
  <si>
    <t>Saquinavir and indinavir did not show time- and concentration-dependent decreases in activity with CYP3A5.</t>
  </si>
  <si>
    <t xml:space="preserve">Spectrophototmetrically determined metabolic intermediate complex formation was observed for all of the PIs with CYP3A4(+b(5)), </t>
  </si>
  <si>
    <t>except for lopinavir and saquinavir.</t>
  </si>
  <si>
    <t xml:space="preserve">The addition of nucleophilic and free aldehyde trapping agents and free iron and reactive oxygen species scavengers did not prevent inactivation of CYP3A4(+b(5)) by ritonavir, amprenavir, or nelfinavir, </t>
  </si>
  <si>
    <t>but glutathione decreased the inactivation by saquinavir (17%) and catalase decreased the inactivation by lopinavir (39%).</t>
  </si>
  <si>
    <t xml:space="preserve">In conclusion, all the PIs exhibited mechanism-based inactivation, </t>
  </si>
  <si>
    <t>and predictions of the extent and time course of drug interactions with PIs could be underestimated if based solely on reversible inhibition.</t>
  </si>
  <si>
    <t>Title = Lansoprazole enantiomer activates human liver microsomal CYP2C9 catalytic activity in a stereospecific and substrate-specific manner.</t>
  </si>
  <si>
    <t>Abstract = We recently proposed a possible stereoselective activation by lansoprazole of CYP2C9-catalyzed tolbutamide hydroxylation, as well as stereoselective inhibition of several cytochrome P450 (P450) isoforms.</t>
  </si>
  <si>
    <t>This study evaluated the effects of lansoprazole enantiomers on CYP2C9 activity in vitro, using several probe substrates.</t>
  </si>
  <si>
    <t>For tolbutamide 4-methylhydroxylation and phenytoin 4-hydroxylation, R-lansoprazole was an activator (140 and 550% of control at 100 microM R-lansoprazole, EC50 values of 19.9 and 30.2 microM, respectively).</t>
  </si>
  <si>
    <t>R-Lansoprazole-mediated activation of the formation of 4-hydroxyphenytoin was also seen with recombinant human CYP2C9.</t>
  </si>
  <si>
    <t>suggesting that R-lansoprazole activates CYP2C9-mediated phenytoin metabolism without displacing phenytoin from the active site.</t>
  </si>
  <si>
    <t xml:space="preserve">R-Lansoprazole increased the Michaelis-Menten-derived V(max) of phenytoin 4-hydroxylation from 0.024 to 0.121 pmol/min/pmol P450, </t>
  </si>
  <si>
    <t xml:space="preserve">and lowered its K(m) from 20.5 to 15.0 microM, </t>
  </si>
  <si>
    <t>Kinetic parameters were also estimated using the two-site binding equation, with alpha values &amp;lt;1 and beta values &amp;gt;1, indicative of activation.</t>
  </si>
  <si>
    <t>Additionally, phenytoin at 10 to 200 microM had no reciprocal effect on the hydroxylation of R-lansoprazole.</t>
  </si>
  <si>
    <t>Meanwhile, R-lansoprazole had no activation effect on diclofenac and S-warfarin metabolism in the incubation study using both recombinant CYP2C9 and human liver microsomes.</t>
  </si>
  <si>
    <t>These substrate-dependent activation effects suggest that phenytoin has a different binding orientation compared with diclofenac and S-warfarin.</t>
  </si>
  <si>
    <t>Overall, these results suggest that R-lansoprazole activates CYP2C9 in a stereospecific and substrate-specific manner, possibly by binding within the active site and inducing positive cooperativity.</t>
  </si>
  <si>
    <t>This is the first report to describe stereoselective activation of this cytochrome P450 isoform.</t>
  </si>
  <si>
    <t>Title = In vitro metabolism of carbofuran by human, mouse, and rat cytochrome P450 and interactions with chlorpyrifos, testosterone, and estradiol.</t>
  </si>
  <si>
    <t>Abstract = Carbofuran is a carbamate pesticide used in agricultural practice throughout the world.</t>
  </si>
  <si>
    <t>Its effect as a pesticide is due to its ability to inhibit acetylcholinesterase activity.</t>
  </si>
  <si>
    <t>Though carbofuran has a long history of use, there is little information available with respect to its metabolic fate and disposition in mammals.</t>
  </si>
  <si>
    <t>The present study was designed to investigate the comparative in vitro metabolism of carbofuran from human, rat, and mouse liver microsomes (HLM, RLM, MLM, respectively), and characterize the specific enzymes involved in such metabolism, with particular reference to human metabolism.</t>
  </si>
  <si>
    <t>Carbofuran is metabolized by cytochrome P450 (CYP) leading to the production of one major ring oxidation metabolite, 3-hydroxycarbofuran, and two minor metabolites.</t>
  </si>
  <si>
    <t>The affinity of carbofuran for CYP enzymes involved in the oxidation to 3-hydroxycarbofuran is significantly less in HLM (Km=1.950 mM) than in RLM (Km=0.210 mM), or MLM (Km=0.550 mM).</t>
  </si>
  <si>
    <t>Intrinsic clearance rate calculations indicate that HLM are 14-fold less efficient in the metabolism of carbofuran to 3-hydroxycarbofuran than RLM or MLM.</t>
  </si>
  <si>
    <t>A screen of 15 major human CYP isoforms for metabolic ability with respect to carbofuran metabolism demonstrated that CYP3A4 is the major isoform responsible for carbofuran oxidation in humans.</t>
  </si>
  <si>
    <t xml:space="preserve">CYP1A2 and 2C19 are much less active </t>
  </si>
  <si>
    <t>while other human CYP isoforms have minimal or no activity toward carbofuran.</t>
  </si>
  <si>
    <t>In contrast with the human isoforms, members of the CYP2C family in rats are likely to have a primary role in carbofuran metabolism.</t>
  </si>
  <si>
    <t>Normalization of HLM data with the average levels of each CYP in native HLM, indicates that carbofuran metabolism is primarily mediated by CYP3A4 (percent total normalized rate (% TNR)=77.5), although CYP1A2 and 2C19 play ancillary roles (% TNR=9.0 and 6.0, respectively).</t>
  </si>
  <si>
    <t>This is substantiated by the fact that ketoconazole, a specific inhibitor of CYP3A4, is an excellent inhibitor of 3-hydroxycarbofuran formation in HLM (IC50: 0.31 microM).</t>
  </si>
  <si>
    <t>Chlorpyrifos, an irreversible non-competitive inhibitor of CYP3A4, inhibits the formation of 3-hydroxycarbofuran in HLM (IC50: 39 microM).</t>
  </si>
  <si>
    <t>The use of phenotyped HLM demonstrated that individuals with high levels of CYP3A4 have the greatest potential to metabolize carbofuran to its major metabolite.</t>
  </si>
  <si>
    <t>The variation in carbofuran metabolism among 17 single-donor HLM samples is over 5-fold and the best correlation between CYP isoform activity and carbofuran metabolism was observed with CYP3A4 (r2=0.96).</t>
  </si>
  <si>
    <t>The interaction of carbofuran and the endogenous CYP3A4 substrates, testosterone and estradiol, were also investigated.</t>
  </si>
  <si>
    <t xml:space="preserve">Testosterone metabolism was activated by carbofuran in HLM and CYP3A4, </t>
  </si>
  <si>
    <t>however, less activation was observed for carbofuran metabolism by testosterone in HLM and CYP3A4.</t>
  </si>
  <si>
    <t>No interactions between carbofuran and estradiol metabolism were observed.</t>
  </si>
  <si>
    <t>Title = Application of microtiter plate assay to evaluate inhibitory effects of various compounds on nine cytochrome P450 isoforms and to estimate their inhibition patterns.</t>
  </si>
  <si>
    <t xml:space="preserve">Abstract = Using a microtiter plate (MTP) assay consists of recombinant cytochromes P450 and fluorescent probes, </t>
  </si>
  <si>
    <t>we evaluated inhibitory effects of commercially available model-compounds, 18 typical substrates and 8 selective inhibitors, on nine cytochromes P450 (CYPs) activities.</t>
  </si>
  <si>
    <t>The IC(50) values obtained from the assay were used to estimate inhibition constant (Ki) values, assuming competitive inhibition.</t>
  </si>
  <si>
    <t>The Ki values calculated from IC(50) (the Ki(-cal)) with the MTP assay using recombinant CYPs were compared with the Ki values (the Ki(-rep)), reported for human liver microsomes (HLM).</t>
  </si>
  <si>
    <t>Regarding all the inhibitory effects of the 26 test compounds on each CYP activity, a good correlation (r(2)=0.7306) was found between Ki(-cal) and Ki(-rep).</t>
  </si>
  <si>
    <t>The inhibitory patterns of some compounds on the five major CYP isoforms were estimated, using the MTP assay with the preincubation method.</t>
  </si>
  <si>
    <t>Furafylline and erythromycin, both mechanism based inhibitors, strongly inhibited CYP1A2 and CYP3A4 activity, respectively and their inhibitory effects increased depending on the preincubation time.</t>
  </si>
  <si>
    <t>In contrast, the inhibitory effects of phenacetin, diclofenac, S-mephenytoin, dextromethorphan, bufuralol and terfenadine, typical substrates for CYP1A2, CYP2C9, CYP2C19, CYP2D6 and CYP3A4, respectively, on each recombinant CYP activity decreased after preincubation.</t>
  </si>
  <si>
    <t>Therefore, the MTP assay is a useful high throughput screening method to evaluate inhibitory effects of new drug candidates on 9 CYP isoforms in HLM.</t>
  </si>
  <si>
    <t>In addition, the MTP assay with the preincubation method might be beneficial to estimate inhibitory patterns on CYP isoforms of new drug candidates and to estimate main CYP isoforms responsible for metabolism of these compounds.</t>
  </si>
  <si>
    <t>Title = CYP isoforms involved in the metabolism of clarithromycin in vitro: comparison between the identification from disappearance rate and that from formation rate of metabolites.</t>
  </si>
  <si>
    <t xml:space="preserve">Abstract = To clarify whether CYP2C19 is involved in the overall metabolism of clarithromycin (CAM) or not, </t>
  </si>
  <si>
    <t>in vitro studies using human liver microsomes and recombinant CYPs were performed by an approach based on the disappearance rate of parent compound from the incubation mixture.</t>
  </si>
  <si>
    <t>In addition, the results of disappearance rate were compared with those obtained from the formation rates of the major metabolites of CAM, 14-(R)-hydroxy-CAM and N-demethyl-CAM.</t>
  </si>
  <si>
    <t>The intrinsic clearance (CL(int)) values determined from the disappearance of CAM in nine different human liver microsomes were highly correlated with the testosterone 6beta-hydroxylation activity (r=0.957, p&amp;lt;0.001).</t>
  </si>
  <si>
    <t>The CL(int) of CAM was markedly reduced by selective inhibitors of CYP3A4 (ketoconazole and troleandomycin) and by polyclonal antibodies raised against CYP3A4/5 in human liver microsomes.</t>
  </si>
  <si>
    <t>Among the 11 isoforms of recombinant human CYP, only CYP3A4 revealed the metabolic activity for the disappearance of CAM.</t>
  </si>
  <si>
    <t>These results were fairly consistent with those obtained from the conventional approach based on the formation of major metabolites of CAM.</t>
  </si>
  <si>
    <t>Comparison of the kinetic parameters estimated from the disappearance rate of CAM and the formation rates of 14-(R)-hydroxy-CAM and N-demethyl-CAM indicates that N-demethylation and 14-(R)-hydroxylation account for 65% of CL(int) derived from the disappearance of CAM in human liver microsomes.</t>
  </si>
  <si>
    <t>The findings suggest that CYP3A4 plays a predominant role in the overall metabolic clearance of CAM as well as in the formation of 14-(R)-hydroxy-CAM and N-demethyl-CAM.</t>
  </si>
  <si>
    <t>CYP2C19 does not appear to be involved in the overall metabolism of CAM at least in human liver microsomes.</t>
  </si>
  <si>
    <t>A combination of the disappearance rate of a parent compound and the formation rate of metabolites appears to be a useful approach for estimating the percentage contribution of the formation of metabolites to the overall metabolic clearance of a parent compound in vitro.</t>
  </si>
  <si>
    <t>Title = Characterization of human cytochrome P450 enzymes involved in the in vitro metabolism of perospirone.</t>
  </si>
  <si>
    <t>Abstract = In vitro studies were carried out to identify the major contribution of CYP2C8, CYP2D6 and CYP3A4 to the metabolism of perospirone (cis-N-[4-[4-(1,2-benzisothiazol-3-yl)-1-piperazinyl]butyl]cyclohexane-1,2-dicarboximide monohydrochloride dehydrate), a novel antipsychotic agent, using human liver microsomes and expressed P450 isoforms.</t>
  </si>
  <si>
    <t>Quinidine (a specific inhibitor of CYP2D6) did not markedly affect the metabolism of perospirone,</t>
  </si>
  <si>
    <t xml:space="preserve"> whereas quercetin (an inhibitor of CYP2C8) and ketoconazole (an inhibitor of CYP3A4) caused a decrease in the metabolism with human liver microsomes in a concentration dependent fashion.</t>
  </si>
  <si>
    <t>With 10 microM quercetin, the metabolism of perospirone was inhibited by 60.0% and with 1 microM ketoconazole almost complete inhibition was apparent.</t>
  </si>
  <si>
    <t xml:space="preserve">Anti-CYP2C8 and anti-CYP2D6 antisera did not exert marked effects, </t>
  </si>
  <si>
    <t>whereas anti-CYP3A4 antiserum caused almost complete inhibition.</t>
  </si>
  <si>
    <t>With expressed P450s, K(m) and V(max) values were 1.09 microM and 1.93 pmol/min/pmol P450 for CYP2C8, 1.38 microM and 5.73 pmol/min/pmol P450 for CYP2D6, and 0.245 microM and 61.3 pmol/min/pmol P450 for CYP3A4, respectively.</t>
  </si>
  <si>
    <t xml:space="preserve">These results indicated that the metabolism of perospirone in human liver was mainly catalysed by CYP3A4, </t>
  </si>
  <si>
    <t xml:space="preserve">and to a lesser extent CYP2C8 and CYP2D6 were responsible </t>
  </si>
  <si>
    <t>because kinetic data (K(m) and V(max)) of CYP2C8 and CYP2D6 suggested catalytic potential.</t>
  </si>
  <si>
    <t>Title = Cytochrome P450 3A-mediated metabolism of buspirone in human liver microsomes.</t>
  </si>
  <si>
    <t>Abstract = This study was carried out to determine the metabolic pathways of buspirone and cytochrome P450 (P450) isoform(s) responsible for buspirone metabolism in human liver microsomes (HLMs).</t>
  </si>
  <si>
    <t>Buspirone mainly underwent N-dealkylation to 1-pyrimidinylpiperazine (1-PP), N-oxidation on the piperazine ring to buspirone N-oxide (Bu N-oxide), and hydroxylation to 3'-hydroxybuspirone (3'-OH-Bu), 5-hydroxybuspirone (5-OH-Bu), and 6'-hydroxybuspirone (6'-OH-Bu) in HLMs.</t>
  </si>
  <si>
    <t>The apparent K(m) values for buspirone metabolite formation in pooled HLMs were 8.7 (1-PP), 34.0 (Bu N-oxide), 4.3 (3'-OH-Bu), 11.4/514 (5-OH-Bu), and 8.8 microM (6'-OH-Bu).</t>
  </si>
  <si>
    <t xml:space="preserve">CYP3A inhibitor ketoconazole (1 microM) completely inhibited the formation of all major metabolites in HLMs (0-16% of control), </t>
  </si>
  <si>
    <t>whereas the chemical inhibitor selective to other P450 isoforms had little or no inhibitory effect.</t>
  </si>
  <si>
    <t>Recombinant CYP3A4, CYP3A5, and CYP2D6 exhibited buspirone oxidation activities among nine P450 isoforms tested.</t>
  </si>
  <si>
    <t>The overall metabolism rate of 5 microM buspirone by CYP3A4 was 18-fold greater than that by CYP2D6 and 35-fold greater than that by CYP3A5.</t>
  </si>
  <si>
    <t xml:space="preserve">In a panel of HLMs from 16 donors, buspirone metabolism correlated well CYP3A activity (r2 = 0.85-0.96, rho &amp;lt; 0.0005), </t>
  </si>
  <si>
    <t>but not the activities of other P450 isoforms.</t>
  </si>
  <si>
    <t>The metabolism rates of buspirone in CYP2D6 poor-metabolizer genotype HLMs were comparable to those in pooled HLMs.</t>
  </si>
  <si>
    <t>Taken together, these data suggest that CYP3A, mostly likely CYP3A4, is primarily responsible for the metabolism of buspirone in HLMs.</t>
  </si>
  <si>
    <t>Title = Identification of human P450 isoforms involved in the metabolism of the antiallergic drug, oxatomide, and its kinetic parameters and inhibition constants.</t>
  </si>
  <si>
    <t>Recently, terfenadine and astemizole, which have antiallergic actions similar to those of oxatomide, showed side effects on the cardiovascular system.</t>
  </si>
  <si>
    <t>the enzyme responsible for the degradation of terfenadine and astemizole,</t>
  </si>
  <si>
    <t xml:space="preserve"> and thus the blood concentrations of the drugs are abnormally increased.</t>
  </si>
  <si>
    <t xml:space="preserve">In another article of this issue, we have reported that oxatomide is metabolized by CYP2D6-Val and CYP3A4, </t>
  </si>
  <si>
    <t>and simultaneously inhibits the metabolism of the model substrates for these enzymes.</t>
  </si>
  <si>
    <t xml:space="preserve">In this study, we performed the kinetic analysis of oxatomide metabolism using microsomes prepared from human liver, </t>
  </si>
  <si>
    <t>and found that the Km and Vmax values were 26.1 microM and 1254.4 pmol/mg protein/min, respectively.</t>
  </si>
  <si>
    <t xml:space="preserve">Ketoconazole, one of the representative inhibitors for CYP3A4, potently inhibited the metabolism of oxatomide, </t>
  </si>
  <si>
    <t>but other well-known CYP inhibitors did not show significant inhibition.</t>
  </si>
  <si>
    <t>These results suggest that the metabolism of oxatomide is principally catalyzed by CYP3A4.</t>
  </si>
  <si>
    <t>Furthermore, oxatomide inhibited the metabolism of (+/-) bufuralol and testosterone, model substrates for CYP2D6 and CYP3A4, respectively, in a dose-dependent manner with the Ki values of 57.4 and 24.3 microM, respectively.</t>
  </si>
  <si>
    <t xml:space="preserve">These observations, together with the finding that the putative highest concentration of oxatomide in blood was congruent with 40 ng/ml ( congruent with 93 nM) at 4 h after each dosage during consecutive 6-d administration, </t>
  </si>
  <si>
    <t>encouraged us to conclude that oxatomide won't inhibit CYP2D6 or CYP3A4 at clinical doses.</t>
  </si>
  <si>
    <t>Title = Atazanavir: effects on P-glycoprotein transport and CYP3A metabolism in vitro.</t>
  </si>
  <si>
    <t>Abstract = The effect of atazanavir on P-glycoprotein (P-gp) expression and activity, as well as its inhibitory potency against CYP3A activity, was evaluated in vitro.</t>
  </si>
  <si>
    <t>Induction of P-gp activity and expression was studied using LS180V cells.</t>
  </si>
  <si>
    <t>P-gp inhibition was studied using both LS180V cells and Caco-2 cells.</t>
  </si>
  <si>
    <t>P-gp activity was assessed by measuring P-gp-mediated rhodamine 123 (Rh123) transport, and P-gp expression was determined using SDS-polyacrylamide gel electrophoresis/Western blot analysis.</t>
  </si>
  <si>
    <t>CYP3A inhibition was tested using triazolam hydroxylation in human liver microsomes (HLM).</t>
  </si>
  <si>
    <t xml:space="preserve">Extended (3-day) exposure of LS180V cells to 30 microM atazanavir caused a 2.5-fold increase in immunoreactive P-gp expression </t>
  </si>
  <si>
    <t>as well as a concentration-dependent decrease of intracellular Rh123 to a mean 45% (S.D. 5.2%) of control.</t>
  </si>
  <si>
    <t>Acute exposure (2 h) of LS180V cells to atazanavir increased intracellular Rh123 concentrations up to 300% of control at 100 microM atazanavir.</t>
  </si>
  <si>
    <t>At 30 microM and above, acute atazanavir exposure reversed P-gp induction caused by 3-day pretreatment with 10 microM ritonavir.</t>
  </si>
  <si>
    <t>P-gp inhibition was also observed in Caco-2 cells, causing an effect comparable to that observed for the known P-gp inhibitor verapamil (50% of control).</t>
  </si>
  <si>
    <t>In HLM, atazanavir was an inhibitor of triazolam hydroxylation, with inhibitory potency greatly increased by preincubation.</t>
  </si>
  <si>
    <t>IC50 values with and without preincubation were 0.31 microM (S.D. 0.13) and 5.7 microM (S.D. 4.1), respectively.</t>
  </si>
  <si>
    <t>Thus, atazanavir is an inhibitor and inducer of P-gp as well as a potent inhibitor of CYP3A in vitro, suggesting a potential for atazanavir to cause drug-drug interactions in vivo.</t>
  </si>
  <si>
    <t>Title = Comparative effects of fibrates on drug metabolizing enzymes in human hepatocytes.</t>
  </si>
  <si>
    <t>Abstract = The induction potential of different fibric acid derivatives on human drug metabolizing enzymes was evaluated to help assess the role of enzyme induction on pharmacokinetic drug interactions.</t>
  </si>
  <si>
    <t>Effects of gemfibrozil, fenofibric acid, and clofibric acid on expression levels of cytochromes P450 (CYPs) 3A4 and 2C8 and UDP-glucuronyltransferase (UGT) 1A1 were evaluated in primary human hepatocyte cultures.</t>
  </si>
  <si>
    <t>The potential for these fibrates to activate human pregnane X receptor (PXR) also was studied in a cell-based PXR reporter gene assay.</t>
  </si>
  <si>
    <t>All three fibrates caused increases in mRNA levels of CYP3A4 (2- to 5-fold), CYP2C8 (2- to 6-fold), and UGT1A1 (2- to 3-fold).</t>
  </si>
  <si>
    <t xml:space="preserve">On average, the effects on CYP3A4 were less than (&amp;lt; or =30% of rifampin), </t>
  </si>
  <si>
    <t>while those on CYP2C8 and UGT1A1 were comparable to or slightly higher than (up to 200% of rifampin) the corresponding effects observed with rifampin (10 microM).</t>
  </si>
  <si>
    <t>Consistent with the mRNA results, all fibrates caused moderate (approximately 2- to 3-fold) increases in CYP3A4 activity (measured by testosterone 6beta hydroxylase), as compared to about a 10-fold increase by rifampin.</t>
  </si>
  <si>
    <t>Significant increases (3- to 6-fold) in amodiaquine N-deethylase (a functional probe for CYP2C8 activity) also were observed with clofibric acid, fenofibric acid, and rifampin, in agreement with the mRNA finding.</t>
  </si>
  <si>
    <t>However, in contrast to the mRNA induction, marked decreases (&amp;gt;60%) in CYP2C8 activity were obtained with gemfibrozil treatment.</t>
  </si>
  <si>
    <t xml:space="preserve">Consistent with this finding, co-incubation of amodiaquine with gemfibrozil, </t>
  </si>
  <si>
    <t>in human liver microsomes or hepatocytes resulted in significantly decreased amodiaquine N-deethylase activity (IC50 = 80 microM for gemfibrozil, &amp;gt;500 microM for fenofibric or clofibric acid, and &amp;gt;50 microM for rifampin).</t>
  </si>
  <si>
    <t xml:space="preserve">but not with fenofibric acid, clofibric acid, or rifampin, </t>
  </si>
  <si>
    <t>Similar to rifampin, all three fibrates caused a modest change in the glucuronidation of chrysin, a nonspecific substrate of UGTs.</t>
  </si>
  <si>
    <t>No significant activation on human pregnane X receptor (PXR) was observed with the three fibrates in a PXR reporter gene assay.</t>
  </si>
  <si>
    <t>In human hepatocytes, both fenofibric acid and clofibric acid are inducers of CYP3A4 and CYP2C8.</t>
  </si>
  <si>
    <t xml:space="preserve">Gemfibrozil is also an inducer of CYP3A4, but acts as both an inducer </t>
  </si>
  <si>
    <t>and an inhibitor of CYP2C8.</t>
  </si>
  <si>
    <t>In this system, all fibrates are weak inducers of UGT1A1.</t>
  </si>
  <si>
    <t>The enzyme inducing effects of fibrates appear to be mediated via a mechanism(s) other than PXR activation.</t>
  </si>
  <si>
    <t>These results suggest that fibrates may have potential to cause various pharmacokinetic drug interactions via their differential effects on enzyme induction and/or inhibition.</t>
  </si>
  <si>
    <t>Title = Cytochrome P450-dependent metabolism of gefitinib.</t>
  </si>
  <si>
    <t>Abstract = The in vitro metabolism of [(14)C]-gefitinib (1-3 microM) was investigated using human liver microsomes and a range of expressed human cytochrome P450 enzymes, with particular focus on the formation of O-desmethyl-gefitinib (M523595), the major metabolite observed in human plasma.</t>
  </si>
  <si>
    <t>High-performance liquid chromatography with ultraviolet light, radiochemical and mass spectral analysis, together with the availability of authentic standards, enabled quantification and structural identification of metabolites.</t>
  </si>
  <si>
    <t>On incubation with pooled human liver microsomes, [(14)C]-gefitinib underwent rapid and extensive metabolism to a number of metabolites, although M523595 was only a minor microsomal product.</t>
  </si>
  <si>
    <t>Formation of most metabolites was markedly decreased by ketoconazole,</t>
  </si>
  <si>
    <t xml:space="preserve"> but M523595 production was inhibited only by quinidine.</t>
  </si>
  <si>
    <t xml:space="preserve">Gefitinib was metabolized extensively by expressed CYP3A4, producing a similar range of metabolites to liver microsomes, </t>
  </si>
  <si>
    <t>but M523595 was not formed.</t>
  </si>
  <si>
    <t xml:space="preserve">CYP1A2, 2C9 and 2C19 produced no measurable metabolism of gefitinib, </t>
  </si>
  <si>
    <t xml:space="preserve">while CYP3A5 produced a range of metabolites similar to CYP3A4, </t>
  </si>
  <si>
    <t>but to a much lower degree.</t>
  </si>
  <si>
    <t>In contrast, CYP2D6 catalysed rapid and extensive metabolism of gefitinib to M523595.</t>
  </si>
  <si>
    <t xml:space="preserve">While formation of M523595 was CYP2D6 mediated, the overall metabolism of gefitinib was dependent primarily on CYP3A4, </t>
  </si>
  <si>
    <t>and this was not obviously diminished in liver microsomes from CYP2D6 poor metabolizers.</t>
  </si>
  <si>
    <t>Title = In vitro metabolism of quazepam in human liver and intestine and assessment of drug interactions.</t>
  </si>
  <si>
    <t>Abstract = The study was carried out to identify and characterize kinetically the cytochrome P450 (CYP) enzymes responsible for the major metabolite formation of quazepam.</t>
  </si>
  <si>
    <t xml:space="preserve">In in vitro studies using human liver and intestinal microsomes and cDNA-expressed human CYP and FMO isoenzymes, </t>
  </si>
  <si>
    <t>quazepam was rapidly metabolized mainly by CYP3A4 and to a minor extent by CYP2C9, CYP2C19 and FMO1 to 2-oxoquazepam (OQ), which was then further biotransformed to N-desalkyl-2-oxoquazepam (DOQ) and to 3-hydroxy-2-oxoquazepam (HOQ) mainly by CYP3A4 and CYP2C9.</t>
  </si>
  <si>
    <t>CYP3A4 is the enzyme predominantly responsible for all the metabolic pathways of quazepam.</t>
  </si>
  <si>
    <t>Itraconazole inhibited the formation of OQ from quazepam, HOQ from OQ and DOQ from OQ in human liver microsomes with Ki values of 8.40, 0.08 and 0.39 microM, respectively.</t>
  </si>
  <si>
    <t>However, the Ki for OQ formation was greater than the peak plasma itraconazole concentration following a clinically relevant 200-mg oral dose to healthy volunteers.</t>
  </si>
  <si>
    <t>In addition, CYP2C9 and CYP2C19 inhibitors failed to inhibit OQ formation from quazepam.</t>
  </si>
  <si>
    <t>In conclusion, clinically relevant drug interaction with CYP inhibitors seem unlikely for the major metabolic pathway of quazepam to OQ.</t>
  </si>
  <si>
    <t>Title = Organophosphorothionate pesticides inhibit the bioactivation of imipramine by human hepatic cytochrome P450s.</t>
  </si>
  <si>
    <t>Abstract = The drug-toxicant interaction between the antidepressant imipramine (IMI) and three organophosphorothionate pesticides (OPTs), to which humans may be chronically and simultaneously exposed, has been investigated in vitro.</t>
  </si>
  <si>
    <t>Concentrations of IMI (2-400 microM) and OPTs (&amp;lt; or =10 microM) representative of actual human exposure have been tested with recombinant human CYPs and human liver microsomes (HLM).</t>
  </si>
  <si>
    <t>The different CYPs involved in IMI demethylation to the pharmacologically active metabolite desipramine (DES) were CYP2C19 &amp;gt; CYP1A2 &amp;gt; CYP3A4.</t>
  </si>
  <si>
    <t xml:space="preserve">The OPTs significantly inhibited (up to &amp;gt;80%) IMI bioactivation catalyzed by the recombinant CYPs tested, </t>
  </si>
  <si>
    <t xml:space="preserve">except CYP2D6, and by HLM; </t>
  </si>
  <si>
    <t>the inhibition was dose-dependent and started at low pesticide concentrations (0.25-2.5 microM).</t>
  </si>
  <si>
    <t>The OPTs, having lower K(m) values, efficiently competed with IMI for the enzyme active site, as in the case of CYP2C19.</t>
  </si>
  <si>
    <t xml:space="preserve">However, with CYP1A2 and CYP3A4, a time- and NADPH-dependent mechanism-based inactivation also occurred, consistently with irreversible inhibition </t>
  </si>
  <si>
    <t>due to the release of the sulfur atom, binding to the active CYP during OPT desulfuration.</t>
  </si>
  <si>
    <t>At low IMI and OPT concentrations, lower IC50 values have been obtained with recombinant CYP1A2 (0.7-1.1 microM) or with HLM rich in 1A2-related activity (2-10.8 microM).</t>
  </si>
  <si>
    <t>The K(i) values (2-14 microM), independent on substrate concentrations, were quite low and similar for the three pesticides.</t>
  </si>
  <si>
    <t>Exposure to OPTs during IMI therapeutic treatments may lead to decreased DES formation,</t>
  </si>
  <si>
    <t xml:space="preserve"> resulting in high plasma levels of the parent drug,</t>
  </si>
  <si>
    <t xml:space="preserve"> eventual impairment of its pharmacological action and possible onset of adverse drug reactions (ADRs).</t>
  </si>
  <si>
    <t>Title = Comparison of 3-hydroxy-3-methylglutaryl coenzyme A (HMG-CoA) reductase inhibitors (statins) as inhibitors of cytochrome P450 2C8.</t>
  </si>
  <si>
    <t>Abstract = Statins are involved in different types of drug interactions.</t>
  </si>
  <si>
    <t>Our objective was to study the effect of statins on cytochrome P450 (CYP) 2C8-mediated paclitaxel 6 alpha-hydroxylation by incubating paclitaxel and statins (0--100 microM) with pooled human liver microsomes.</t>
  </si>
  <si>
    <t>Simvastatin, lovastatin, atorvastatin and fluvastatin were the most potent inhibitors of CYP2C8 activity with K(i) (IC(50)) values of 7.1 (9.6) muM, 8.4 (15) microM, 16 (38) microM and 19 (37) microM, respectively.</t>
  </si>
  <si>
    <t>Cerivastatin, simvastatin acid and lovastatin acid were less potent inhibitors with K(i) (IC(50)) values ranging from 32 to 55 (30--67) microM.</t>
  </si>
  <si>
    <t>Rosuvastatin and pravastatin showed no appreciable effect on CYP2C8 activity even at 100 microM.</t>
  </si>
  <si>
    <t>In conclusion, all the statins tested, except rosuvastatin and pravastatin, had a significant inhibitory effect on the activity of CYP2C8 in vitro.</t>
  </si>
  <si>
    <t>in vivo studies are needed to investigate a possible interaction of simvastatin, lovastatin, atorvastatin and fluvastatin with CYP2C8 substrate drugs.</t>
  </si>
  <si>
    <t xml:space="preserve">Because many of the statins accumulate in the liver </t>
  </si>
  <si>
    <t xml:space="preserve">and because also their metabolites may inhibit CYP2C8 activity, </t>
  </si>
  <si>
    <t>Title = Identification of human cytochrome P450 enzymes involved in the formation of 4-hydroxyestazolam from estazolam.</t>
  </si>
  <si>
    <t>Abstract = To predict drug interactions with estazolam, the biotransformation of estazolam to its major hydoxylated metabolite, 4-hydroxyestazolam was studied in vitro using pooled human liver microsomes and individual expressed human cytochrome P450 (CYP) enzymes.</t>
  </si>
  <si>
    <t>Estazolam was metabolized to 4-hydroxyestazolam according to the Hill kinetic model in pooled human liver microsomes.</t>
  </si>
  <si>
    <t>The Km value for the 4-hydroxylation of estazolam was 24.1 microM, and the Vmax value was 52.6 pmol min(-1)mg(-1) protein.</t>
  </si>
  <si>
    <t>The formation of 4-hydroxyestazolam from estazolam in pooled human liver microsomes was significantly inhibited by itraconazole and erythromycin, specific CYP3A4 inhibitors, in a dose-dependent manner, with IC50 values of 1.1 and 12.8 microM, respectively.</t>
  </si>
  <si>
    <t xml:space="preserve">When estazolam was incubated with expressed human CYP enzymes (CYP1A2, CYP2A6, CYP2C9, CYP2C19, CYP2D6, CYP2E1 and CYP3A4), </t>
  </si>
  <si>
    <t>it was metabolized only by CYP3A4.</t>
  </si>
  <si>
    <t>In conclusion, the biotransformation of estazolam to 4-hydroxyestazolam was catalyzed by CYP3A4.</t>
  </si>
  <si>
    <t>Title = Effect of atorvastatin and fluvastatin on the metabolism of midazolam by cytochrome P450 in vitro.</t>
  </si>
  <si>
    <t>Abstract = We have investigated the effects of the statins atorvastatin and fluvastatin on the cytochrome P450 3A4 enzyme (CYP 3A4)-mediated metabolism of midazolam in vitro, using pooled human liver microsomes.</t>
  </si>
  <si>
    <t>Midazolam was metabolised by human hepatic microsomes with a Michaelis-Menten constant (K(m)) of 5.25 (SD 1.2) micromol.l(-1).</t>
  </si>
  <si>
    <t>Atorvastatin was a moderate competitive inhibitor of CYP 3A4 with an inhibitory constant (K(i)) of 12.4 (95% CI 4.65-20.06) micromol.l(-1).</t>
  </si>
  <si>
    <t>Fluvastatin was a weak non-competitive inhibitor of CYP 3A4 with a K(i) of 94.3 (95% CI 55.01-133.5) micromol.l(-1).</t>
  </si>
  <si>
    <t>Both atorvastatin and fluvastatin inhibit the CYP 3A4-mediated metabolism of midazolam in vitro.</t>
  </si>
  <si>
    <t>Title = Rate-limiting biotransformation of triamterene is mediated by CYP1A2.</t>
  </si>
  <si>
    <t>Abstract = Triamterene (TA), a potassium-sparing diuretic, is extensively metabolized by hydroxylation in 4'-position and subsequent conjugation by cytosolic sulfotransferases.</t>
  </si>
  <si>
    <t xml:space="preserve">To identify the cytochrome P450 enzyme(s) catalyzing hydroxylation of triamterene (the rate-limiting step in the formation of the sulfate ester (STA)), </t>
  </si>
  <si>
    <t>in vitro incubation studies were performed with human liver microsomes.</t>
  </si>
  <si>
    <t>Initial rates of TA hydroxylation (0 - 300 microM) were determined during a ten-minute-incubation period with liver microsomes of two donors.</t>
  </si>
  <si>
    <t>The role of individual CYP enzymes was determined by pre-incubation with selective inhibitors/alternative substrates.</t>
  </si>
  <si>
    <t>Vice versa, the effect of TA (0 - 500 microM) on 3-demethylation of caffeine (0 - 1,000 microM) was assessed.</t>
  </si>
  <si>
    <t>Metabolite concentrations were estimated by reversed-phase HPLC methods.</t>
  </si>
  <si>
    <t>TA Km values without inhibitors were 60 and 142 microM, Vmax was 177 and 220 pmol/min/mg protein, respectively.</t>
  </si>
  <si>
    <t>Mean inhibitor induced changes of 4'-hydroxy-TA formation were as follows: Furafylline 25 microM (CYP1A2), complete inhibition (-100%); omeprazole 250 microM (CYP1A2 inhibitor/CYP2C 19 substrate), -30%; coumarin 25 microM (CYP2A6), -11%; quinidine 25 microM (CYP2D6), -9%; ketoconazole 25 microM (CYP3A), -18%; and erythromycin 250 microM (CYP3A), -8%.</t>
  </si>
  <si>
    <t>In the reverse inhibition studies, TA competitively inhibited caffeine 3-demethylation with Ki values of 65 and 111 microM, respectively.</t>
  </si>
  <si>
    <t>4'-hydroxylation of TA in humans appears to be mediated exclusively by CYP1A2.</t>
  </si>
  <si>
    <t>Inhibition or induction of CYP1A2 will change the time course of both TA and its active phase-II metabolite.</t>
  </si>
  <si>
    <t>The net pharmacodynamic effect of such changes is difficult to predict and needs to be evaluated in clinical studies.</t>
  </si>
  <si>
    <t>Pairwise Agreement</t>
  </si>
  <si>
    <t>1(SJ)-4(DL)</t>
  </si>
  <si>
    <t>1(SJ)-5(Akhil)</t>
  </si>
  <si>
    <t>2(Michael)-4(DL)</t>
  </si>
  <si>
    <t>3(HP)-5(Akhil)</t>
  </si>
  <si>
    <t>6(Anvesh)-3(HP)</t>
  </si>
  <si>
    <t>7(Rohith)-2(Michael)</t>
  </si>
  <si>
    <t>6(Anvesh)-1(SJ)</t>
  </si>
  <si>
    <t>7(Rohith)-1(SJ)</t>
  </si>
  <si>
    <r>
      <t>Pairwise Agreement</t>
    </r>
    <r>
      <rPr>
        <sz val="14"/>
        <color theme="1"/>
        <rFont val="Calibri"/>
        <family val="2"/>
        <scheme val="minor"/>
      </rPr>
      <t>(3rd reviewer vs. weight 1 annotator)</t>
    </r>
  </si>
  <si>
    <t>1(SJ)-4(Michael)</t>
  </si>
  <si>
    <t>1(SJ)-5(Michael)</t>
  </si>
  <si>
    <t>2(Michael)-4(SJ)</t>
  </si>
  <si>
    <t>3(HP)-5(SJ)</t>
  </si>
  <si>
    <t>6(SJ)-3(HP)</t>
  </si>
  <si>
    <t>7(SJ)-2(Michael)</t>
  </si>
  <si>
    <t>6(Michael)-1(SJ)</t>
  </si>
  <si>
    <t>7(Michael)-1(SJ)</t>
  </si>
  <si>
    <t># of fragments</t>
  </si>
  <si>
    <t>Focus</t>
  </si>
  <si>
    <t>Polarity</t>
  </si>
  <si>
    <t>Certainty</t>
  </si>
  <si>
    <t>Evidence</t>
  </si>
  <si>
    <t>Trend</t>
  </si>
  <si>
    <t>Study type</t>
  </si>
  <si>
    <t>Interaction type</t>
  </si>
  <si>
    <t>Mechanism</t>
  </si>
  <si>
    <t>Overall annotation agreements of 8 dimensions</t>
  </si>
  <si>
    <t>Total # of Sentences</t>
  </si>
  <si>
    <t>Title = Lactonization is the critical first step in the disposition of the 3-hydroxy-3-methylglutaryl-CoA reductase inhibitor atorvastatin.</t>
  </si>
  <si>
    <t>Abstract = In an in vitro study, we compared the cytochrome P450 (CYP)-dependent metabolism and drug interactions of the acid and lactone forms of the 3-hydroxy-3-methylglutaryl (HMG)-CoA reductase inhibitor atorvastatin.</t>
  </si>
  <si>
    <t>Metabolism of atorvastatin acid and lactone by human liver microsomes resulted in para-hydroxy and ortho-hydroxy metabolites.</t>
  </si>
  <si>
    <t>Both substrates were metabolized mainly by CYP3A4 and CYP3A5.</t>
  </si>
  <si>
    <t>Atorvastatin lactone had a significantly higher affinity to CYP3A4 than the acid (K(m): para-hydroxy atorvastatin, 25.6 +/- 5.0 microM; para-hydroxy atorvastatin lactone, 1.4 +/- 0.2 microM; ortho-hydroxy atorvastatin, 29.7 +/- 9.4 microM; and ortho-hydroxy atorvastatin lactone, 3.9 +/- 0.2 microM).</t>
  </si>
  <si>
    <t>Compared with atorvastatin acid, CYP-dependent metabolism of atorvastatin lactone to its para-hydroxy metabolite was 83-fold higher [formation CL(int) (V(max)/K(m)): lactone 2949 +/- 3511 versus acid 35.5 +/- 48.1 microl.min(-1).mg(-1)] and to its ortho-hydroxy metabolite was 20-fold higher (CL(int): lactone 923 +/- 965 versus acid 45.8 +/- 59.1 microl.min(-1).mg(-1)).</t>
  </si>
  <si>
    <t>Atorvastatin lactone inhibited the metabolism of atorvastatin acid by human liver microsomes with an inhibition constant (K(i)) of 0.9 microM while the K(i) for inhibition of atorvastatin by atorvastatin lactone was 90 microM.</t>
  </si>
  <si>
    <t xml:space="preserve">Binding free energy calculations of atorvastatin acid and atorvastatin lactone complexed with CYP3A4 revealed that the smaller desolvation energy of the neutral lactone compared with the anionic acid is the dominant contribution </t>
  </si>
  <si>
    <t>to the higher binding affinity of the lactone rather than an entropy advantage.</t>
  </si>
  <si>
    <t>it can be expected that metabolism of the lactone is the relevant pathway for atorvastatin elimination and drug interactions.</t>
  </si>
  <si>
    <t xml:space="preserve">Because atorvastatin lactone has a significantly higher metabolic clearance and the lactone is a strong inhibitor of atorvastatin acid metabolism, </t>
  </si>
  <si>
    <t>We hypothesize that most of the open acid metabolites present in human plasma are generated by interconversion of lactone metabolites.</t>
  </si>
  <si>
    <t>Title = Identification of the human liver cytochrome P450 isoenzyme responsible for the 6-methylhydroxylation of the novel anticancer drug 5,6-dimethylxanthenone-4-acetic acid.</t>
  </si>
  <si>
    <t>Abstract = In vitro studies were conducted to identify the hepatic cytochrome P450 (CYP) isoenzyme involved in the 6-methylhydroxylation of 5, 6-dimethylxanthenone-4-acetic acid (DMXAA) by using a human liver library (n = 14).</t>
  </si>
  <si>
    <t>The metabolite 6-hydroxymethyl-5-methylxanthenone-4-acetic acid (6-OH-MXAA) was determined by HPLC with fluorescence detection.</t>
  </si>
  <si>
    <t>The metabolite formed in human liver microsomes and by cDNA-expressed CYP isoform was identified by liquid chromatography mass spectrometry as 6-OH-MXAA.</t>
  </si>
  <si>
    <t>In human liver microsomes (n = 14), 6-methylhydroxylation of DMXAA followed monophasic Michaelis-Menten kinetics, with a mean apparent K(m) of 21 +/- 5 microM and V(max) of 0.043 +/- 0.019 nmol/min/mg.</t>
  </si>
  <si>
    <t>An approximate 10-fold interindividual variation in the intrinsic clearance (V(max)/K(m)) of DMXAA 6-methylhydroxylation in human liver microsomes was observed.</t>
  </si>
  <si>
    <t>The involvement of CYP1A2 in DMXAA metabolism by human livers was demonstrated by the following: 1) the potent inhibition of DMXAA metabolism by furafylline (k(inact) = 0.23 +/- 0.04 min(-1), K'(app) = 15.6 +/- 6.7 microM) and alpha-naphthoflavone (K(i) = 0.036 microM), but not by cimetidine, ketoconazole, tolbutamide, quinidine, chlorzoxazone, diethyldithiocarbamate, troleandomycin, and sulfaphenazole; 2) when incubated with human lymphoblastoid cell microsomes containing cDNA-expressed CYP isoenzymes, DMXAA was metabolized only by CYP1A2, with an apparent K(m) of 6.2 +/- 1.5 microM and V(max) of 0.014 +/- 0.001 nmol/min/mg, but not by CYP2A6, CYP2B6, CYP2C9 (Arg(144)), CYP2C19, CYP2D6 (Val(374)), CYP2E1, and CYP3A4; 3) a significant correlation (r = 0.90; P &amp;lt;.001) between 6-methylhydroxylation of DMXAA and 7-ethoxyresorufin O-deethylation; and 4) a significant correlation (r = 0.75; P &amp;lt;.01) between the CYP1A protein level determined by Western blots and DMXAA 6-methylhydroxylation.</t>
  </si>
  <si>
    <t>Title = Identification of UDP-glucuronosyltransferases involved in the human hepatic metabolism of GV150526, a novel glycine antagonist.</t>
  </si>
  <si>
    <t>Abstract = The major metabolic pathway for elimination of GV150526 is by glucuronidation exerted by glucuronosyl transferases (UGTs).</t>
  </si>
  <si>
    <t>Potential exists for the modification of GV150526 pharmacokinetics by drugs capable of inhibiting the glucuronidation of GV150526.</t>
  </si>
  <si>
    <t>Using human liver microsomes, 44 compounds were screened for inhibition of GV150526 glucuronidation.</t>
  </si>
  <si>
    <t>These compounds were selected because they are extensively glucuronidated themselves or are used as concomitant medication in the treatment of acute stroke.</t>
  </si>
  <si>
    <t>For 11 compounds out of the 44, full inhibition kinetics were performed to determine their Ki-value and mechanism of inhibition.</t>
  </si>
  <si>
    <t>To predict possible in vivo drug-drug interactions, the theoretical percentage of inhibition (i) was determined, based on in vitro determined Ki-values, and the expected Cmax plasma levels of GV150526 and the inhibitor.</t>
  </si>
  <si>
    <t xml:space="preserve">Of the 11 compounds examined, only propofol had an i-value of 6.6; </t>
  </si>
  <si>
    <t>for all other compounds i-values were lower than 2.1.</t>
  </si>
  <si>
    <t>These results indicate that although in vitro inhibition is observed, the likelihood of in vivo drug-drug metabolic interactions occurring is low.</t>
  </si>
  <si>
    <t>The inhibition results suggest that in addition to UGT1A1, also UGT1A3, UGT1A8/9, and UGT2B4 are involved in the glucuronidation of GV150526.</t>
  </si>
  <si>
    <t>The involvement of UGT1A1 and UGT1A8/9 was confirmed from studies using cDNA expressed human UGT cell lines.</t>
  </si>
  <si>
    <t>Title = Interaction of delavirdine with human liver microsomal cytochrome P450: inhibition of CYP2C9, CYP2C19, and CYP2D6.</t>
  </si>
  <si>
    <t>Abstract = Delavirdine, a non-nucleoside inhibitor of HIV-1 reverse transcriptase, is metabolized primarily through desalkylation catalyzed by CYP3A4 and CYP2D6 and by pyridine hydroxylation catalyzed by CYP3A4.</t>
  </si>
  <si>
    <t>It is also an irreversible inhibitor of CYP3A4.</t>
  </si>
  <si>
    <t>The interaction of delavirdine with CYP2C9 was examined with pooled human liver microsomes using diclofenac 4'-hydroxylation as a reporter of CYP2C9 catalytic activity.</t>
  </si>
  <si>
    <t xml:space="preserve">As delavirdine concentration was increased from 0 to 100 microM, the K(M) for diclofenac metabolism rose from 4.5+/-0.5 to 21+/-6 microM, </t>
  </si>
  <si>
    <t>and V(max) declined from 4.2+/-0.1 to 0.54+/-0.08 nmol/min/mg of protein, characteristic of mixed-type inhibition.</t>
  </si>
  <si>
    <t>Nonlinear regression analysis revealed an apparent K(i) of 2.6+/-0.4 microM.</t>
  </si>
  <si>
    <t>There was no evidence for bioactivation as prerequisite to inhibition of CYP2C9.</t>
  </si>
  <si>
    <t>Desalkyl delavirdine, the major circulating metabolite of delavirdine, had no apparent effect on microsomal CYP2C9 activity at concentrations up to 20 microM.</t>
  </si>
  <si>
    <t>Several analogs of delavirdine showed similar inhibition of CYP2C9.</t>
  </si>
  <si>
    <t>Delavirdine significantly inhibited cDNA-expressed CYP2C19-catalyzed (S)-mephenytoin 4'-hydroxylation in a noncompetitive manner, with an apparent K(i) of 24+/-3 microM.</t>
  </si>
  <si>
    <t>Delavirdine at concentrations up to 100 microM did not inhibit the activity of CYP1A2 or -2E1.</t>
  </si>
  <si>
    <t>Delavirdine competitively inhibited recombinant CYP2D6 activity with a K(i) of 12.8+/-1.8 microM, similar to the observed K(M) for delavirdine desalkylation.</t>
  </si>
  <si>
    <t>These results, along with previously reported experiments, indicate that delavirdine can partially inhibit CYP2C9, -2C19, -2D6, and -3A4, although the degree of inhibition in vivo would be subject to a variety of additional factors.</t>
  </si>
  <si>
    <t>Title = Identification of the human cytochrome P450 isoforms mediating in vitro N-dealkylation of perphenazine.</t>
  </si>
  <si>
    <t>Abstract = To identify the human cytochrome P450 (CYP) isoforms mediating the N-dealkylation of the antipsychotic drug perphenazine in vitro and estimate the relative contributions of the CYP isoforms involved.</t>
  </si>
  <si>
    <t>cDNA-expressed CYP isoforms were used to identify the isoforms that are able to mediate the N-dealkylation of perphenazine, which is considered a major metabolic pathway for the drug.</t>
  </si>
  <si>
    <t>Using human liver microsomal preparations (HLM), inhibition studies were carried out to establish the relative contributions of the CYP isoforms involved in the N-dealkylation reaction.</t>
  </si>
  <si>
    <t>CYP isoforms 1A2, 3A4, 2C8, 2C9, 2C18, 2C19 and 2D6 were able to mediate the N-dealkylation of perphenazine.</t>
  </si>
  <si>
    <t>Reaction velocities and their relative abundance in HLM suggested that CYP1A2, 3A4, 2C19 and 2D6 were the most important contributors to N-dealkylation.</t>
  </si>
  <si>
    <t>Apparent Km values of CYP1A2 and CYP2D6 were in the range 1-2 microM, and Km values of CYP2C19 and CYP3A4 were 14 microM and 7.9 microM, respectively.</t>
  </si>
  <si>
    <t>Ketoconazole inhibition of N-dealkylation mediated by a mixed HLM indicated that CYP3A4 accounted for about 40% of perphenazine N-dealkylation at therapeutically relevant concentrations.</t>
  </si>
  <si>
    <t>The contribution of the CYP isoforms 1A2, 2C19 and 2D6 amounted to 20-25% each as measured by the percentage inhibition obtained by addition of furafylline, fluvoxamine or quinidine, respectively.</t>
  </si>
  <si>
    <t>HLM-mediated N-dealkylation of perphenazine accounted for 57% of the total amount of substrate consumed during incubation.</t>
  </si>
  <si>
    <t>The present in vitro study suggests that CYP isoforms 1A2, 3A4, 2C19 and 2CD6 are primarily involved in the N-dealkylation of perphenazine.</t>
  </si>
  <si>
    <t>The relatively modest role of CYP2D6 is at variance with in vivo studies, which indicate a greater contribution of this isoform.</t>
  </si>
  <si>
    <t>Alternative metabolic pathways, corresponding to 43% of the HLM-mediated metabolism of the drug, may depend more strongly on CYP2D6.</t>
  </si>
  <si>
    <t>Title = Ritonavir, efavirenz, and nelfinavir inhibit CYP2B6 activity in vitro: potential drug interactions with bupropion.</t>
  </si>
  <si>
    <t>Abstract = Since antiretroviral drugs are known to inhibit many cytochrome P450 isoforms, the inhibition of CYP2B6 by non-nucleoside reverse transcriptase inhibitors and viral protease inhibitors was studied in vitro in human liver microsomes using bupropion hydroxylation as the CYP2B6 index reaction.</t>
  </si>
  <si>
    <t>Mean IC(50) values (microM) for inhibition of bupropion hydroxylation were: nelfinavir (2.5), ritonavir (2.2), and efavirenz (5.5).</t>
  </si>
  <si>
    <t>The reaction was only weakly inhibited by indinavir, saquinavir, amprenavir, delavirdine, and nevirapine.</t>
  </si>
  <si>
    <t xml:space="preserve">The inhibition of bupropion hydroxylation in vitro by nelfinavir, ritonavir, and efavirenz indicates inhibitory potency versus CYP2B6 </t>
  </si>
  <si>
    <t>and suggests the potential for clinical drug interactions.</t>
  </si>
  <si>
    <t>Title = A comparison of the effects of 3-hydroxy-3-methylglutaryl-coenzyme a (HMG-CoA) reductase inhibitors on the CYP3A4-dependent oxidation of mexazolam in vitro.</t>
  </si>
  <si>
    <t>Abstract = HMG-CoA reductase inhibitors can be divided into two groups: those administered as the prodrug, i.e., the lactone form (e.g., simvastatin and lovastatin), and those administered in the active form, i.e., the acid form (e.g., pravastatin, fluvastatin, atorvastatin, and cerivastatin).</t>
  </si>
  <si>
    <t>In this study, the influence of the lactone and acid forms of various HMG-CoA reductase inhibitors on metabolism by CYP3A4, a major cytochrome P450 isoform in human liver, was investigated by determining the in vitro inhibition constant (K(i) value) using an antianxiety agent, mexazolam, as a probe substrate.</t>
  </si>
  <si>
    <t xml:space="preserve">In human liver microsomes, all the lactone forms tested inhibited the oxidative metabolism of mexazolam more strongly than did the acid forms, </t>
  </si>
  <si>
    <t>which have lower partition coefficient (logD(7.0)) values.</t>
  </si>
  <si>
    <t>In addition, the degree of inhibition of mexazolam metabolism tended to increase with an increasing logD(7.0) value of the HMG-CoA reductase inhibitors among the lactone and acid forms.</t>
  </si>
  <si>
    <t>In particular, pravastatin (acid form), which has the lowest logD(7.0) value, failed to inhibit CYP3A4 activity.</t>
  </si>
  <si>
    <t>Taking account of the lipophilicity of the inhibitors, in conjunction with the CYP3A4-inhibitory activity, could be very useful in predicting drug interactions between substrates of CYP3A4 and HMG-CoA reductase inhibitors.</t>
  </si>
  <si>
    <t>Title = Inhibition of human cytochrome P450 isoforms by nonnucleoside reverse transcriptase inhibitors.</t>
  </si>
  <si>
    <t>Abstract = The capacity of three clinically available nonnucleoside reverse transcriptase inhibitors (NNRTIs) to inhibit the activity of human cytochromes P450 (CYPs) was studied in vitro using human liver microsomes.</t>
  </si>
  <si>
    <t>Delavirdine, nevirapine, and efavirenz produced negligible inhibition of phenacetin O-deethylation (CYP1A2) or dextromethorphan O-demethylation (CYP2D6).</t>
  </si>
  <si>
    <t xml:space="preserve">Nevirapine did not inhibit hydroxylation of tolbutamide (CYP2C9) or S-mephenytoin (CYP2C19), </t>
  </si>
  <si>
    <t>but these CYP isoforms were importantly inhibited by delavirdine and efavirenz.</t>
  </si>
  <si>
    <t>This indicates the likelihood of significantly impaired clearance of CYP2C substrate drugs (such as phenytoin, tolbutamide, and warfarin) upon initial exposure to these two NNRTIs.</t>
  </si>
  <si>
    <t>Delavirdine and efavirenz (but not nevirapine) also were strong inhibitors of CYP3A, consistent with clinical hazards of initial cotreatment with either of these drugs and substrates of CYP3A.</t>
  </si>
  <si>
    <t>The in vitro microsomal model provides relevant predictive data on probable drug interactions with NNRTIs when the mechanism is inhibition of CYP-mediated drug biotransformation.</t>
  </si>
  <si>
    <t>However, the model does not incorporate interactions attributable to enzyme induction.</t>
  </si>
  <si>
    <t>Title = Flunitrazepam metabolism by cytochrome P450S 2C19 and 3A4.</t>
  </si>
  <si>
    <t>Abstract = We have identified CYP2C19 and CYP3A4 as the principal cytochrome P450s involved in the metabolism of flunitrazepam to its major metabolites desmethylflunitrazepam and 3-hydroxyflunitrazepam.</t>
  </si>
  <si>
    <t>Human CYP2C19 and CYP3A4 mediated the formation of desmethylflunitrazepam with Km values of 11.1 and 108 microM, respectively, and 3-hydroxyflunitrazepam with Km values of 642 and 34.0 microM, respectively.</t>
  </si>
  <si>
    <t>In human liver microsomes (n = 4) formation of both metabolites followed biphasic kinetics.</t>
  </si>
  <si>
    <t>Desmethylflunitrazepam formation was inhibited 31% by S-mephenytoin and 78% by ketoconazole, suggesting involvement of both CYP2C19 and CYP3A4.</t>
  </si>
  <si>
    <t>Formation of 3-hydroxyflunitrazepam was also significantly inhibited by ketoconazole (94%) and S-mephenytoin (18%).</t>
  </si>
  <si>
    <t>In support of these chemical inhibition data, antibodies directed against CYP2C19 and CYP3A4 selectively inhibited formation of desmethylflunitrazepam by 26 and 45%, respectively, while anti-CYP3A4 antibodies reduced 3-hydroxyflunitrazepam formation by 80%.</t>
  </si>
  <si>
    <t>Our data also suggest that CYP1A2, -2B6, -2C8, -2C9, -2D6, and -2E1 are not involved in either of these metabolic pathways.</t>
  </si>
  <si>
    <t>We estimate that the relative contributions of CYP2C19 and CYP3A4 to the formation of desmethylflunitrazepam in vivo are 63 and 37%, respectively, at therapeutic flunitrazepam concentrations (0.03 microM).</t>
  </si>
  <si>
    <t>We conclude that the polymorphic enzyme CYP2C19 importantly mediates flunitrazepam demethylation, which may alter the efficacy and safety of the drug, while CYP3A4 catalyzes the formation of 3-hydroxyflunitrazepam.</t>
  </si>
  <si>
    <t>Title = Identification of the cytochrome P450 enzymes involved in the N-demethylation of sildenafil.</t>
  </si>
  <si>
    <t>Abstract = To characterize the cytochrome P450 (CYP) enzymes responsible for the N-demethylation of sildenafil to its main metabolite, UK-103 320, to investigate the potential inhibitory effects of sildenafil on CYP enzymes and to evaluate the potential of selected drugs to affect sildenafil metabolism.</t>
  </si>
  <si>
    <t>The metabolic pathways of sildenafil N-demethylation were studied using human liver microsomes, as well as microsomes expressing individual human CYP enzymes.</t>
  </si>
  <si>
    <t>Further studies to identify the individual enzymes were performed at 2.5 and 250 microM sildenafil, and employed a combination of chemical inhibition, correlation analysis, and metabolism by expressed recombinant CYP enzymes.</t>
  </si>
  <si>
    <t>In addition, the effect of sildenafil on the activity of the six major drug metabolizing enzymes was investigated.</t>
  </si>
  <si>
    <t>Sildenafil conversion was found to be mediated by at least two CYP enzymes, for which the mean kinetic parameters were Km1 = 6(+/-3 microM), Km2 = 81(+/-45 microM), Vmax1 = 22(+/-9 pmol) and Vmax2 = 138(+/-77 pmol) UK-103 320 formed min(-1) mg(-1).</t>
  </si>
  <si>
    <t xml:space="preserve">At 250 microM sildenafil, N-demethylation was primarily mediated through the low-affinity, high-Km enzyme (approximately 83%), </t>
  </si>
  <si>
    <t>whilst at 2.5 microM there was a greater role for the high-affinity, low-Km enzyme (approximately 61%).</t>
  </si>
  <si>
    <t>Ketoconazole strongly inhibited metabolism at both sildenafil concentrations and was the only significant inhibitor at 250 microM sildenafil.</t>
  </si>
  <si>
    <t>At the lower sildenafil concentration, sulphaphenazole and quinidine also inhibited formation of UK-103 320.</t>
  </si>
  <si>
    <t>Overall, 75% or more of the N-demethylation of sildenafil at any concentration is probably attributable to CYP3A4.</t>
  </si>
  <si>
    <t>These results were supported by experiments using expressed human CYP enzymes, in which only CYP3A4 and CYP2C9 exhibited substantial sildenafil N-demethylase activity (respective Km values of 221 microM and 27 microM).</t>
  </si>
  <si>
    <t>Sildenafil metabolism was inhibited by potent CYP3A4 inhibitors which are used clinically, but was found to be only a weak inhibitor of drug metabolizing enzymes itself, the strongest inhibition occurring against CYP2C9 (Ki = 80 microM).</t>
  </si>
  <si>
    <t>Evidence is provided for CYP3A4 and to a lesser extent CYP2C9-mediated metabolism of sildenafil.</t>
  </si>
  <si>
    <t>There is the possibility that elevated plasma concentrations of sildenafil could occur with coadministration of known inhibitors of CYP2C9 or CYP3A4.</t>
  </si>
  <si>
    <t>Since peak plasma concentrations of clinical doses of sildenafil are only 200 ng ml(-1) ( approximately 0.4 microM)</t>
  </si>
  <si>
    <t xml:space="preserve"> it is very unlikely that sildenafil will significantly alter the plasma concentration of other compounds metabolized by cytochrome P450 enzymes.</t>
  </si>
  <si>
    <t>Title = Involvement of human liver cytochrome P4502B6 in the metabolism of propofol.</t>
  </si>
  <si>
    <t>Abstract = To determine the cytochrome P450 (CYP) isoforms involved in the oxidation of propofol by human liver microsomes.</t>
  </si>
  <si>
    <t>The rate constant calculated from the disappearance of propofol in an incubation mixture with human liver microsomes and recombinant human CYP isoforms was used as a measure of the rate of metabolism of propofol.</t>
  </si>
  <si>
    <t>The correlation of these rate constants with rates of metabolism of CYP isoform-selective substrates by liver microsomes, the effect of CYP isoform-selective chemical inhibitors and monoclonal antibodies on propofol metabolism by liver microsomes, and its metabolism by recombinant human CYP isoforms were examined.</t>
  </si>
  <si>
    <t>The mean rate constant of propofol metabolism by liver microsomes obtained from six individuals was 4.2 (95% confidence intervals 2.7, 5.7) nmol min(-1) mg(-1) protein.</t>
  </si>
  <si>
    <t xml:space="preserve">The rate constants of propofol by microsomes were significantly correlated with S-mephenytoin N-demethylation, a marker of CYP2B6 (r = 0.93, P &amp;lt; 0.0001), </t>
  </si>
  <si>
    <t>but not with the metabolic activities of other CYP isoform-selective substrates.</t>
  </si>
  <si>
    <t>Of the chemical inhibitors of CYP isoforms tested, orphenadrine, a CYP2B6 inhibitor, reduced the rate constant of propofol by liver microsomes by 38% (P &amp;lt; 0.05),</t>
  </si>
  <si>
    <t xml:space="preserve"> while other CYP isoform-selective inhibitors had no effects.</t>
  </si>
  <si>
    <t>Of the recombinant CYP isoforms screened, CYP2B6 produced the highest rate constant for propofol metabolism (197 nmol min-1 nmol P450-1).</t>
  </si>
  <si>
    <t>An antibody against CYP2B6 inhibited the disappearance of propofol in liver microsomes by 74%.</t>
  </si>
  <si>
    <t>Antibodies raised against other CYP isoforms had no effect on the metabolism of propofol.</t>
  </si>
  <si>
    <t>CYP2B6 is predominantly involved in the oxidation of propofol by human liver microsomes.</t>
  </si>
  <si>
    <t>Title = Metoprolol-paroxetine interaction in human liver microsomes: stereoselective aspects and prediction of the in vivo interaction.</t>
  </si>
  <si>
    <t>Abstract = This study in human liver microsomes was undertaken to establish whether paroxetine stereoselectively inhibits the oxidative metabolism of metoprolol in vitro, and whether the in vivo observed magnitude of the paroxetine-metoprolol interaction was predictable from these in vitro data.</t>
  </si>
  <si>
    <t>Two distinct approaches were used: inhibitory effect of paroxetine on 1) the formation of alpha-hydroxymetoprolol and O-desmethylmetoprolol from the individual metoprolol enantiomers and 2) on the depletion of the enantiomers from the incubation mixture.</t>
  </si>
  <si>
    <t>Nonspecific binding of both metoprolol and paroxetine to human liver microsomes was also investigated.</t>
  </si>
  <si>
    <t>Whereas metoprolol displayed negligible binding, paroxetine was extensively bound to microsomal proteins.</t>
  </si>
  <si>
    <t>This was taken into account in order to obtain unbiased K(i) values and unbound concentrations of paroxetine.</t>
  </si>
  <si>
    <t>In the substrate depletion experiments, the intrinsic clearance (CL(int)) of (R)-metoprolol was larger than that of (S)-metoprolol.</t>
  </si>
  <si>
    <t>Paroxetine caused a concentration-dependent decrease in CL(int) of both enantiomers and abolished the stereoselectivity.</t>
  </si>
  <si>
    <t>but preferentially inhibited the O-demethylation of the (R)-enantiomer versus the (S)-enantiomer.</t>
  </si>
  <si>
    <t>In the metabolite formation experiments paroxetine did not stereoselectively affect alpha-hydroxylation, but preferentially inhibited the O-demethylation of the (R)-enantiomer versus the (S)-enantiomer.</t>
  </si>
  <si>
    <t xml:space="preserve">The use of unbound paroxetine concentrations in the two in vitro methods yielded comparable predicted increases in area under the curve (1.7-1.9 and 2.2-2.5 for (S)- and (R)-metoprolol, respectively) </t>
  </si>
  <si>
    <t>but underestimated the in vivo observed changes of about 7- and 10-fold, respectively.</t>
  </si>
  <si>
    <t>In conclusion, this study showed that paroxetine abolishes the stereoselective metabolism of metoprolol due to a stereoselective inhibition of the O-demethylation toward (R)-metoprolol.</t>
  </si>
  <si>
    <t>Furthermore, the extent of the in vivo metoprolol-paroxetine interaction was substantially underestimated by either one of the two in vitro approaches used when a competitive mechanism was assumed.</t>
  </si>
  <si>
    <t>Title = Cytochrome P450 isoforms involved in melatonin metabolism in human liver microsomes.</t>
  </si>
  <si>
    <t>Abstract = The present study was carried out to identify the cytochrome P450 enzyme(s) involved in the 6-hydroxylation and O-demethylation of melatonin.</t>
  </si>
  <si>
    <t>The formation kinetics of 6-hydroxymelatonin and N-acetylserotonin were determined using human liver microsomes and cDNA yeast-expressed human enzymes (CYP1A2, 2C9 and 2C19) over the substrate concentration range 1-1000 microM.</t>
  </si>
  <si>
    <t>Selective inhibitors and substrates of various cytochrome P450 enzymes were also employed.</t>
  </si>
  <si>
    <t>Fluvoxamine was a potent inhibitor of 6-hydroxymelatonin formation, giving 50 +/- 5% and 69 +/- 9% inhibition at concentrations of 1 microM and 10 microM, respectively, after incubation with 50 microM melatonin.</t>
  </si>
  <si>
    <t>Furafylline, sulphaphenazole and omeprazole used at low and high concentrations substantially inhibited both metabolic pathways.</t>
  </si>
  <si>
    <t>cDNA yeast-expressed CYP1A2, CYP2C9 and CYP2C19 catalysed the formation of the two metabolites, confirming the data obtained with specific inhibitors and substrates.</t>
  </si>
  <si>
    <t xml:space="preserve">Our results strongly suggest that 6-hydroxylation, the main metabolic pathway of melatonin, is mediated mainly, but not exclusively, by CYP1A2, the high-affinity enzyme involved in melatonin metabolism, </t>
  </si>
  <si>
    <t>confirming the observation that a single oral dose of fluvoxamine increases nocturnal serum melatonin levels in healthy subjects.</t>
  </si>
  <si>
    <t>Furthermore, the results indicate that there is a potential for interaction with drugs metabolised by CYP1A2 both at physiological levels and after oral administration of melatonin, while CYP2C19 and CYP2C9 are assumed to be less important.</t>
  </si>
  <si>
    <t>Title = Inhibition of drug metabolism in human liver microsomes by nizatidine, cimetidine and omeprazole.</t>
  </si>
  <si>
    <t>Abstract = 1.The inhibitory effects of cimetidine, nizatidine and omeprazole on the metabolic activity of CYP2C9, 2C19, 2D6 and 3A were investigated in human liver microsomes.</t>
  </si>
  <si>
    <t>Both cimetidine and omeprazole inhibited each of the CYP subfamily enzymes; in particular, omeprazole extensively inhibited the hydroxylation of S-mephenytoin (CYP2C19, Ki = 7.1 microM).</t>
  </si>
  <si>
    <t>Nizatidine exhibited no inhibition of any of the CYP isoforms examined.</t>
  </si>
  <si>
    <t>2.Cimetidine inhibited the hydroxylation of tolbutamide but not of diclofenac, whereas omeprazole inhibited the hydroxylation of diclofenac but not that of tolbutamide.</t>
  </si>
  <si>
    <t>The ability to inhibit CYP2C9 varied with incubation time, as measured by the metabolic rate constant for the substrates.</t>
  </si>
  <si>
    <t>Therefore, suitable substrates and incubation times must be selected in inhibition studies examining metabolic clearance and the mechanism of inhibition of these drugs.</t>
  </si>
  <si>
    <t>3.Nizatidine did not inhibit the metabolism of cisapride, glibenclamide, benidipine and simvastatin.</t>
  </si>
  <si>
    <t>Omeprazole inhibited the metabolism of cisapride (Ki = 0.4 microM), glibenclamide (11.7 microM) and benidipine (6.5 microM), whereas cimetidine inhibited the metabolism of glibenclamide (11.6 microM).</t>
  </si>
  <si>
    <t>To avoid drug-drug interactions, care needs to be taken to select suitable medicines for co-administration with anti-ulcer drugs.</t>
  </si>
  <si>
    <t>Title = In vitro stimulation of warfarin metabolism by quinidine: increases in the formation of 4'- and 10-hydroxywarfarin.</t>
  </si>
  <si>
    <t>Abstract = It has been demonstrated that the activity of cytochrome P450 (CYP)3A4 in certain cases is stimulated by quinidine (positive heterotropic cooperativity).</t>
  </si>
  <si>
    <t>We report herein that the 4'- and 10-hydroxylation of S- and R-warfarin are enhanced in human liver microsomal incubations containing quinidine.</t>
  </si>
  <si>
    <t>These reactions were catalyzed by CYP3A4, based on data derived from immunoinhibitory studies, with 4'-hydroxylation being preferentially associated with S-warfarin and 10-hydroxylation with R-warfarin.</t>
  </si>
  <si>
    <t>The 4'-hydroxylation of S-warfarin and 10-hydroxylation of R-warfarin increased with increasing quinidine concentrations and maximized at ~3- and 5-fold the values of controls, respectively.</t>
  </si>
  <si>
    <t>Stimulatory effects of quinidine also were observed with recombinant CYP3A4, suggesting that increases in warfarin metabolism were due to quinidine-mediated enhancement of CYP3A4 activity.</t>
  </si>
  <si>
    <t>This positive cooperativity of CYP3A4 was characterized by a 2.5-fold increase in V(max) for the 4'-hydroxylation of S-warfarin and a 5-fold increase in V(max) for the 10-hydroxylation of R-warfarin, with little change in K(m) values.</t>
  </si>
  <si>
    <t>Conversely, V(max) for the 3-hydroxylation of quinidine was not influenced by the presence of warfarin.</t>
  </si>
  <si>
    <t>These results are consistent with previous findings suggesting the existence of more than one binding site in CYP3A4 through which interactions may occur between substrate and effector at the active site of the enzyme.</t>
  </si>
  <si>
    <t>Such interactions were subsequently illustrated by a kinetic model containing two binding domains, and a good regression fit was obtained for the experimental data.</t>
  </si>
  <si>
    <t>Finally, stimulation of warfarin metabolism by quinidine was investigated in suspensions of human hepatocytes, and increases in the formation of 4'- and 10-hydroxywarfarin again were observed in the presence of quinidine, indicating that this type of drug-drug interaction occurs in intact cells.</t>
  </si>
  <si>
    <t>Title = Involvement of CYP2B6 in n-demethylation of ketamine in human liver microsomes.</t>
  </si>
  <si>
    <t>Abstract = Ketamine is metabolized by cytochrome P450 (CYP) leading to production of pharmacologically active products and contributing to drug excretion.</t>
  </si>
  <si>
    <t>We identified the CYP enzymes involved in the N-demethylation of ketamine enantiomers using pooled human liver microsomes and microsomes from human B-lymphoblastoid cells that expressed CYP enzymes.</t>
  </si>
  <si>
    <t>The kinetic data in human liver microsomes for the (R)- and (S)-ketamine N-demethylase activities could be analyzed as two-enzyme systems.</t>
  </si>
  <si>
    <t>The K(m) values were 31 and 496 microM for (R)-ketamine, and 24 and 444 microM for (S)-ketamine.</t>
  </si>
  <si>
    <t>Among the 12 cDNA-expressed CYP enzymes examined, CYP2B6, CYP2C9, and CYP3A4 showed high activities for the N-demethylation of both enantiomers at the substrate concentration of 1 mM.</t>
  </si>
  <si>
    <t>CYP2B6 had the lowest K(m) value for the N-demethylation of (R)- and (S)-ketamine (74 and 44 microM, respectively).</t>
  </si>
  <si>
    <t>Also, the intrinsic clearance (CL(int): V(max)/K(m)) of CYP2B6 for the N-demethylation of both enantiomers were 7 to 13 times higher than those of CYP2C9 and CYP3A4.</t>
  </si>
  <si>
    <t xml:space="preserve">Orphenadrine (CYP2B6 inhibitor, 500 microM) and sulfaphenazole (CYP2C9 inhibitor, 100 microM) inhibited the N-demethylase activities for both enantiomers (5 microM) in human liver microsomes by 60 to 70%, </t>
  </si>
  <si>
    <t>whereas cyclosporin A (CYP3A4 inhibitor, 100 microM) failed to inhibit these activities.</t>
  </si>
  <si>
    <t xml:space="preserve">In addition, the anti-CYP2B6 antibody inhibited these activities in human liver microsomes by 80%, </t>
  </si>
  <si>
    <t>whereas anti-CYP2C antibody and anti-CYP3A4 antibody failed to inhibit these activities.</t>
  </si>
  <si>
    <t>These results suggest that the high affinity/low capacity enzyme in human liver microsomes is mediated by CYP2B6, and the low affinity/high capacity enzyme is mediated by CYP2C9 and CYP3A4.</t>
  </si>
  <si>
    <t>CYP2B6 mainly mediates the N-demethylation of (R)- and (S)-ketamine in human liver microsomes at therapeutic concentrations (5 microM).</t>
  </si>
  <si>
    <t>Title = Evaluation of methoxsalen, tranylcypromine, and tryptamine as specific and selective CYP2A6 inhibitors in vitro.</t>
  </si>
  <si>
    <t>Abstract = CYP2A6 is the principle enzyme metabolizing nicotine to its inactive metabolite cotinine.</t>
  </si>
  <si>
    <t>In this study, the selective probe reactions for each major cytochrome P450 (P450) were used to evaluate the specificity and selectivity of the CYP2A6 inhibitors methoxsalen, tranylcypromine, and tryptamine in cDNA-expressing and human liver microsomes.</t>
  </si>
  <si>
    <t>Phenacetin O-deethylation (CYP1A2), coumarin 7-hydroxylation (CYP2A6), diclofenac 4'-hydroxylation (CYP2C9), omeprazole 5-hydroxylation (CYP2C19), dextromethorphan O-demethylation (CYP2D6), 7-ethoxy-4-trifluoromethylcoumarin deethylation (CYP2B6), p-nitrophenol hydroxylation (CYP2E1), and omeprazole sulfonation (CYP3A4) were used as index reactions.</t>
  </si>
  <si>
    <t>Apparent K(i) values for inhibition of P450s' (1A2, 2A6, 2B6, 2C9, 2C19, 2D6, 2E1, and 3A4) activities showed that tranylcypromine, methoxsalen, and tryptamine have high specificity and relative selectivity for CYP2A6.</t>
  </si>
  <si>
    <t>In cDNA-expressing microsomes, tranylcypromine inhibited CYP2A6 (K(i) = 0.08 microM) with about 60- to 5000-fold greater potency relative to other P450s.</t>
  </si>
  <si>
    <t>Methoxsalen inhibited CYP2A6 (K(i) = 0.8 microM) with about 3.5- 94-fold greater potency than other P450s, except for CYP1A2 (K(i) = 0.2 microM).</t>
  </si>
  <si>
    <t>Tryptamine inhibited CYP2A6 (K(i) = 1.7 microM) with about 6.5- 213-fold greater potency relative to other P450s, except for CYP1A2 (K(i) = 1.7 microM).</t>
  </si>
  <si>
    <t>Similar results were also obtained with methoxsalen and tranylcypromine in human liver microsomes.</t>
  </si>
  <si>
    <t>R-(+)-Tranylcypromine, (+/-)-tranylcypromine, and S-(-)-tranylcypromine competitively inhibited CYP2A6-mediated metabolism of nicotine with apparent K(i) values of 0.05, 0.08, and 2.0 microM, respectively.</t>
  </si>
  <si>
    <t xml:space="preserve">Tranylcypromine [particularly R-(+) isomer], tryptamine, and methoxsalen are specific and relatively selective for CYP2A6 and </t>
  </si>
  <si>
    <t>may be useful in vivo to decrease smoking by inhibiting nicotine metabolism with a low risk of metabolic drug interactions.</t>
  </si>
  <si>
    <t>Title = Inhibitory effects of verapamil and diltiazem on simvastatin metabolism in human liver microsomes.</t>
  </si>
  <si>
    <t>Abstract = To determine the effects of verapamil and diltiazem on simvastatin metabolism in human liver microsomes and to compare their inhibitory potencies and CYP3A4 inactivation parameters with those reported previously for mibefradil.</t>
  </si>
  <si>
    <t>Simvastatin metabolism was investigated in human liver microsomes in the presence and absence of verapamil or diltiazem (0.1-250 microM).</t>
  </si>
  <si>
    <t>Kinetics of CYP3A4 inactivation by verapamil and diltiazem were determined using testosterone as the substrate.</t>
  </si>
  <si>
    <t>When verapamil was coincubated with simvastatin, IC50 values ranged from 23 to 26 microM for all major metabolites.</t>
  </si>
  <si>
    <t>The IC50 values ranged from 4.8 to 5.6 microM on preincubation of verapamil for 30 min in the presence of an NADPH-generating system.</t>
  </si>
  <si>
    <t>Corresponding IC50 values for diltiazem ranged from 110-127 microM and from 21-27 microM, respectively.</t>
  </si>
  <si>
    <t>Verapamil and diltiazem inhibited testosterone 6beta-hydroxylation in a time- and concentration-dependent manner, key features of mechanism-based inactivation.</t>
  </si>
  <si>
    <t>Values for the inactivation parameters kinact and KI were 0.15 +/- 0.04 min-1 (mean +/- s.d.) and 2.9 +/- 0.6 microM, respectively, for verapamil and 0.07 +/- 0.01 min-1 and 3.3 +/- 1.5 microM, respectively, for diltiazem.</t>
  </si>
  <si>
    <t>The IC50 values for coincubation of verapamil and diltiazem were 46- and 220-fold higher, respectively, than those reported previously for mibefradil, and 16- and 71-fold higher, respectively, for preincubation.</t>
  </si>
  <si>
    <t>Thus, the results of this study suggest that verapamil and diltiazem are less likely than mibefradil to cause acute drug interactions with simvastatin in vivo.</t>
  </si>
  <si>
    <t xml:space="preserve">However, verapamil and diltiazem are moderate mechanism-based inhibitors of CYP3A4 and </t>
  </si>
  <si>
    <t>therefore may still cause significant inhibition of simvastatin metabolism in vivo during chronic therapy.</t>
  </si>
  <si>
    <t>Title = In vitro metabolism and drug interaction potential of a new highly potent anti-cytomegalovirus molecule, CMV423 (2-chloro 3-pyridine 3-yl 5,6,7,8-tetrahydroindolizine I-carboxamide).</t>
  </si>
  <si>
    <t>Abstract = To identify the enzymes involved in the metabolism of CMV423, a new anticytomegalovirus molecule, to evaluate its in vitro clearance and to investigate its potential involvement in drug/drug interactions that might occur in the clinic.</t>
  </si>
  <si>
    <t>The enzymes involved in and the kinetics of CMV423 biotransformation were determined using pools of human liver subcellular fractions and heterologously expressed human cytochromes P450 (CYP) and FMO.</t>
  </si>
  <si>
    <t>The effect of CMV423 on CYP probe activities as well as on indinavir and AZT metabolism was determined, and 26 drugs were tested for their potential to inhibit or activate CMV423 metabolism.</t>
  </si>
  <si>
    <t xml:space="preserve">CMV423 was oxidized by CYP </t>
  </si>
  <si>
    <t>and not by FMO or cytosolic enzymes.</t>
  </si>
  <si>
    <t>The Km values for 8-hydroxylation to rac-RPR 127025, an active metabolite, and subsequent ketone formation by human liver microsomes were 44 +/- 13 microM and 47 +/- 11 microM, respectively, with corresponding Vmax/Km ratios of 14 and 4 microl min(-1) nmol(-1) P450.</t>
  </si>
  <si>
    <t>Inhibition with selective CYP inhibitors indicated that CYP1A2 was the main isoform involved, with some participation from CYP3A.</t>
  </si>
  <si>
    <t>Expressed human CYP1A1, 1A2, 2C9, 3A4 and 2C8 catalysed rac-RPR 127025 formation with Km values of &amp;lt; 10 microM, 50 +/- 21 microM, 55 +/- 19 microM, circa 282 +/- 61 microM and circa 1450 microM, respectively.</t>
  </si>
  <si>
    <t>CYP1B1, 2A6, 2B6, 2C19, 2D6, 2E1 or 3A5 did not catalyse the reaction to any detectable extent.</t>
  </si>
  <si>
    <t>CYP1A1 and 3A4 also catalysed ketone formation from rac-RPR 127025.</t>
  </si>
  <si>
    <t>In human liver microsomes, CMV423 at 1 and 10 microM inhibited CYP1A2 activity up to 31% and 63%, respectively, CYP3A4 activity up to 40% (10 microM) and CYP2C9 activity by 35% (1 and 10 microM).</t>
  </si>
  <si>
    <t>No effect was observed on CYP2A6, 2D6 and 2E1 activities.</t>
  </si>
  <si>
    <t>CMV423 had no effect on indinavir and AZT metabolism.</t>
  </si>
  <si>
    <t>Amongst 26 drugs tested, none inhibited CMV423 metabolism in vitro at therapeutic concentrations.</t>
  </si>
  <si>
    <t>CMV423 is mainly metabolized by CYP1A2 and 3A4.</t>
  </si>
  <si>
    <t>Its metabolism should not be saturable at the targeted therapeutic concentrations range (Cmax &amp;lt; 1 microM).</t>
  </si>
  <si>
    <t>CMV423 will probably affect CYP1A2 and 1A1 activities in vivo to some extent,</t>
  </si>
  <si>
    <t xml:space="preserve"> but no other drug-drug interactions are expected.</t>
  </si>
  <si>
    <t>Title = Escitalopram (S-citalopram) and its metabolites in vitro: cytochromes mediating biotransformation, inhibitory effects, and comparison to R-citalopram.</t>
  </si>
  <si>
    <t>Abstract = Transformation of escitalopram (S-CT), the pharmacologically active S-enantiometer of citalopram, to S-desmethyl-CT (S-DCT), and of S-DCT to S-didesmethyl-CT (S-DDCT), was studied in human liver microsomes and in expressed cytochromes (CYPs).</t>
  </si>
  <si>
    <t>Biotransformation of the R-enantiomer (R-CT) was studied in parallel.</t>
  </si>
  <si>
    <t>S-CT was transformed to S-DCT by CYP2C19 (K(m) = 69 microM), CYP2D6 (K(m) = 29 microM), and CYP3A4 (K(m) = 588 microM).</t>
  </si>
  <si>
    <t>After normalization for hepatic abundance, relative contributions to net intrinsic clearance were 37% for CYP2C19, 28% for CYP2D6, and 35% for CYP3A4.</t>
  </si>
  <si>
    <t>At 10 microM S-CT in liver microsomes, S-DCT formation was reduced to 60% of control by 1 microM ketoconazole, and to 80 to 85% of control by 5 microM quinidine or 25 microM omeprazole.</t>
  </si>
  <si>
    <t>S-DDCT was formed from S-DCT only by CYP2D6; incomplete inhibition by quinidine in liver microsomes indicated participation of a non-CYP pathway.</t>
  </si>
  <si>
    <t>Based on established index reactions, S-CT and S-DCT were negligible inhibitors (IC(50) &amp;gt; 100 microM) of CYP1A2, -2C9, -2C19, -2E1, and -3A, and weakly inhibited CYP2D6 (IC(50) = 70-80 microM).</t>
  </si>
  <si>
    <t>R-CT and its metabolites, studied using the same procedures, had properties very similar to those of the corresponding S-enantiomers.</t>
  </si>
  <si>
    <t>Thus S-CT, biotransformed by three CYP isoforms in parallel, is unlikely to be affected by drug interactions or genetic polymorphisms.</t>
  </si>
  <si>
    <t>S-CT and S-DCT are also unlikely to cause clinically important drug interactions via CYP inhibition.</t>
  </si>
  <si>
    <t>Title = Stereoselective metabolism of cisapride and enantiomer-enantiomer interaction in human cytochrome P450 enzymes: major role of CYP3A.</t>
  </si>
  <si>
    <t>Abstract = Cisapride is a chiral molecule that is marketed as a racemate consisting of two optical isomers, but little is known about its stereoselective metabolism.</t>
  </si>
  <si>
    <t>Studies with (-)-, (+)-, and (+/-)-cisapride were undertaken in human liver microsomes (HLMs) and recombinant cytochrome P450s (P450s) to determine the stereoselective metabolism and enantiomer-enantiomer interaction.</t>
  </si>
  <si>
    <t>Each enantiomer and racemic cisapride were N-dealkylated to norcisapride (NORCIS) and hydroxylated to 3-fluoro-4-hydroxycisapride (3-F-4-OHCIS) and 4-fluoro-2-hydroxycisapride (4-F-2-OHCIS).</t>
  </si>
  <si>
    <t>The kinetics for the formation of NORCIS from (-)-cisapride (Km = 11.9 +/- 4.8 microM; Vmax = 203 +/- 167 pmol/min/mg of protein) or (+)-cisapride (Km = 18.5 +/- 4.7 microM; Vmax = 364 +/- 284 pmol/min/mg of protein) in HLMs exhibited simple Michaelis-Menten kinetics, while a sigmoidal model characterized those of 3-F-4-OHCIS and 4-F-2-OHCIS.</t>
  </si>
  <si>
    <t>In vitro, NORCIS appears to be the major metabolite of both enantiomers.</t>
  </si>
  <si>
    <t>NORCIS and 3-F-4-OHCIS were preferentially formed from (+)-cisapride rather than (-)-cisapride, but that of 4-F-2-OHCIS was the reverse, suggesting regio- and stereoselective metabolism.</t>
  </si>
  <si>
    <t>The formation rate of each metabolite from each enantiomer (20 microM) in 18 HLMs was highly variable (e.g., NORCIS, &amp;gt;35-fold) and correlated with the activity of CYP3A (r = 0.6-0.85; p &amp;lt; 0.05).</t>
  </si>
  <si>
    <t>Coincubation of troleandomycin (50 microM) with cisapride enantiomers (15 microM) in HLMs resulted in potent inhibition of NORCIS formation (by 75-80%), while other inhibitors showed negligible effect.</t>
  </si>
  <si>
    <t>Of 10 recombinant human P450s tested, CYP3A4 catalyzed the formation of NORCIS, 3-F-4-OHCIS, and 4-F-2-OHCIS from each enantiomer and racemic cisapride (15 microM) with the highest specific activity (Km values close to those in HLMs).</t>
  </si>
  <si>
    <t>We noted that the rate of racemic cisapride metabolism by HLMs and recombinant human CYP3A4 is slower compared with equimolar concentrations of each enantiomer.</t>
  </si>
  <si>
    <t>When incubated simultaneously in HLMs, the enantiomers inhibit each other's metabolism.</t>
  </si>
  <si>
    <t>In conclusion, our data demonstrate for the first time the stereoselective metabolism and enantiomer-enantiomer interaction of cisapride.</t>
  </si>
  <si>
    <t>Provided that the potency or the response of the enantiomers differ, understanding the factors that control their disposition as opposed to that of racemic cisapride may better predict adverse drug interactions and the resulting prokinetic efficacy and cardiac safety of cisapride.</t>
  </si>
  <si>
    <t>Title = Inhibition of human CYP1A2 activity in vitro by methylxanthines: potent competitive inhibition by 8-phenyltheophylline.</t>
  </si>
  <si>
    <t>Abstract = 1.Humans are exposed in vivo to methylxanthines by dietary ingestion, as well as from their use as therapeutic agents.</t>
  </si>
  <si>
    <t>The inhibitory effect of a series of these compounds on high-affinity phenacetin O-deethylase activity in the human liver microsomal fraction, a measure of CYP1A2 activity, has been evaluated.</t>
  </si>
  <si>
    <t>2.Paracetamol, the product of phenacetin O-deethylase activity, was analysed by gas chromatography/negative-ion mass spectrometry using a novel bistrifluoromethylbenzoyl/ trimethylsilyl derivative, and incubation conditions for assessing high-affinity phenacetin O-deethylase activity were examined and optimized.</t>
  </si>
  <si>
    <t>3. 1-Methylxanthine, caffeine, theophylline, 8-methylxanthine, pentoxyfylline and 3isobutyl-1-methylxanthine caused moderate inhibition with IC50 = 260, 140, 120, 100, 62 and 36 microM respectively.</t>
  </si>
  <si>
    <t>4. 8-Phenyltheophylline was a potent competitive inhibitor of high-affinity phenacetin O-deethylase activity with an IC50 = 0.7 microM and Ki = 0.11 microM.</t>
  </si>
  <si>
    <t>5. The specificity of inhibition by 8-phenyltheophylline was assessed by measuring its effect on debrisoquine 4-hydroxylase (CYP2D6), terfenadine hydroxylase (CYP3A4), chlorzoxazone 6-hydroxylase (CYP2E1) and tolbutamide 4-hydroxylase (CYP2C9) activities in human liver microsomal fraction.</t>
  </si>
  <si>
    <t>No inhibition of any of these activities was observed.</t>
  </si>
  <si>
    <t>6. The potency and specificity of 8-phenyltheophylline as an inhibitor of human hepatic CYP1A2 indicate that the compound may be useful as a chemical inhibitor of this enzyme for further in vitro studies.</t>
  </si>
  <si>
    <t>Title = Metabolism of 2,5-bis(trifluoromethyl)-7-benzyloxy-4-trifluoromethylcoumarin by human hepatic CYP isoforms: evidence for selectivity towards CYP3A4.</t>
  </si>
  <si>
    <t>Abstract = 1.The metabolism of 2,5-bis(trifluoromethyl)-7-benzyloxy-4-trifluoromethylcoumarin (BFBFC) to 7-hydroxy-4-trifluoromethylcoumarin (HFC) was studied in human liver microsomes and in cDNA-expressed human liver CYP isoforms.</t>
  </si>
  <si>
    <t>For purposes of comparison, some limited studies were also performed with 7-benzyloxyquinoline (7BQ).</t>
  </si>
  <si>
    <t>2. Initial interactive docking studies with a homology model of human CYP3A4 indicated that BFBFC was likely to be a selective substrate for CYP3A4 with a relatively high binding affinity, due to the presence of several key hydrogen bonds with active site amino acid residues.</t>
  </si>
  <si>
    <t>3. Kinetic analysis of NADPH-dependent BFBFC metabolism to HFC in three preparations of pooled human liver microsomes revealed mean (+/- TSEM) Km and Vmax = 4.6 +/- 0.3 microM and 20.0 +/- 3.8 pmol/min/mg protein, respectively.</t>
  </si>
  <si>
    <t>4. The metabolism of BFBFC to HFC was determined in a characterized bank of 24 individual human liver microsomal preparations employing a BFBFC substrate concentration of lO microM (i.e. around twice Km).</t>
  </si>
  <si>
    <t>Good correlations (r2 = 0.736-0.904) were observed between BFBFC metabolism and markers of CYP3A isoforms.</t>
  </si>
  <si>
    <t>5. While 10O microM BFBFC was metabolized to HFC by cDNA-expressed CYP3A4,</t>
  </si>
  <si>
    <t xml:space="preserve"> little or no metabolism was observed with cDNA-expressed CYP1A2, CYP2A6, CYP2B6, CYP2C8, CYP2C9, CYP2C19, CYP2D6 and CYP2E1.</t>
  </si>
  <si>
    <t>6. The metabolism of 10 microM BFBFC in human liver microsomes was markedly inhibited by 5-50 microM troleandomycin and 0.2-5 microM ketoconazole, but stimulated by 0.2-10 microM alpha-naphthoflavone.</t>
  </si>
  <si>
    <t>The metabolism of 10 microM BFBFC in human liver microsomes was also markedly inhibited by an antibody to CYP3A4.</t>
  </si>
  <si>
    <t>7. Kinetic analysis of NADPH-dependent 7BQ metabolism to 7-hydroxyquinoline (7HQ) in human liver microsomes revealed Km and Vmax = 70 microM and 3.39 nmol/min/mg protein, respectively.</t>
  </si>
  <si>
    <t>8. While 80 microM 7BQ was metabolized to 7HQ by cDNA-expressed CYP3A4, only low rates of metabolism were observed with cDNA-expressed CYPIA2, CYP2A6, CYP2B6, CYP2C8, CYP2C9, CYP2C19, CYP2D6 and CYP2E1.</t>
  </si>
  <si>
    <t>9. In summary, by correlation analysis, the use of cDNA-expressed CYP isoforms, chemical inhibition and inhibitory antibodies, BFBFC metabolism in human liver microsomes appears to be primarily catalysed by CYP3A4.</t>
  </si>
  <si>
    <t>BFBFC may be a useful fluorescent probe substrate for human hepatic CYP3A4, but compared with 7BQ has only a low rate of metabolism in human liver microsomes.</t>
  </si>
  <si>
    <t>Title = Effects of anticancer drugs on the metabolism of the anticancer drug 5,6-dimethylxanthenone-4-acetic (DMXAA) by human liver microsomes.</t>
  </si>
  <si>
    <t>Abstract = To investigate the effects of various anticancer drugs on the major metabolic pathways (glucuronidation and 6-methylhydroxylation) of DMXAA in human liver microsomes.</t>
  </si>
  <si>
    <t>The effects of various anticancer drugs at 100 and 500 microM on the formation of DMXAA acyl glucuronide (DMXAA-G) and 6-hydroxymethyl-5-methylxanthenone-4-acetic acid (6-OH-MXAA) in human liver microsomes were determined by high performance liquid chromatography (h.p.l.c.).</t>
  </si>
  <si>
    <t>For those anticancer drugs showing significant inhibition of DMXAA metabolism, the inhibition constants (Ki) were determined.</t>
  </si>
  <si>
    <t>The resulting in vitro data were extrapolated to predict in vivo changes in DMXAA pharmacokinetics.</t>
  </si>
  <si>
    <t xml:space="preserve">Vinblastine, vincristine and amsacrine at 500 microM significantly (P &amp;lt; 0.05) inhibited DMXAA glucuronidation (Ki = 319, 350 and 230 microM, respectively), </t>
  </si>
  <si>
    <t>but not 6-methylhydroxylation in human liver microsomes.</t>
  </si>
  <si>
    <t>Daunorubicin and N-[2-(dimethylamino)-ethyl]acridine-4-carboxamide (DACA) at 100 and 500 microM showed significant (P &amp;lt; 0.05) inhibition of DMXAA 6-methylhydroxylation (Ki = 131 and 0.59 microM, respectively), but not glucuronidation.</t>
  </si>
  <si>
    <t>Other drugs such as 5-fluoroucacil, paclitaxel, tirapazamine and methotrexate exhibited little or negligible inhibition of the metabolism of DMXAA.</t>
  </si>
  <si>
    <t>Pre-incubation of microsomes with the anticancer drugs (100 and 500 microM) did not enhance their inhibitory effects on DMXAA metabolism.</t>
  </si>
  <si>
    <t xml:space="preserve">Prediction of DMXAA-drug interactions in vivo based on these in vitro data indicated that all the anticancer drugs investigated except DACA appear unlikely to alter the pharmacokinetics of DMXAA, </t>
  </si>
  <si>
    <t>whereas DACA may increase the plasma AUC of DMXAA by 6%.</t>
  </si>
  <si>
    <t>These results indicate that alteration of the pharmacokinetics of DMXAA appears unlikely when used in combination with other common anticancer drugs.</t>
  </si>
  <si>
    <t>However, this does not rule out the possibility of pharmacokinetic interactions with other drugs used concurrently with this combination of anticancer drugs.</t>
  </si>
  <si>
    <t>Title = Metabolism of vanoxerine, 1-[2-[bis(4-fluorophenyl)methoxy]ethyl]-4-(3-phenylpropyl)piperazine, by human cytochrome P450 enzymes.</t>
  </si>
  <si>
    <t>Abstract = Vanoxerine (1-[2-[bis(4-fluorophenyl)methoxy]ethyl]-4-(3-phenylpropyl)piperazine; GBR12909) is a promising agent for the treatment of cocaine dependence.</t>
  </si>
  <si>
    <t xml:space="preserve">Knowledge of the major pathway for GBR12909 metabolism is important for prediction of the likelihood of drug-drug interactions, </t>
  </si>
  <si>
    <t xml:space="preserve">which may affect the therapeutic clinical outcome, </t>
  </si>
  <si>
    <t>when this agent is used in cocaine-dependent individuals receiving multiple drug therapy.</t>
  </si>
  <si>
    <t>We studied biotransformation of GBR12909 in human liver microsomes (n = 4), human hepatocytes, and microsomes containing cDNA-expressed human P450 isoforms with GBR12909 concentrations within the range of steady-state plasma concentrations detected in healthy volunteers.</t>
  </si>
  <si>
    <t>A high-pressure liquid chromatography assay was used to measure parent GBR12909 and its primary metabolite.</t>
  </si>
  <si>
    <t>GBR12909 was metabolized by human liver microsomes, hepatocytes, and cDNA-expressed human P450s to a single metabolite.</t>
  </si>
  <si>
    <t>Ketoconazole, a selective inhibitor of CYP3A, reduced GBR12909 biotransformation in human liver microsomes and primary hepatocytes by 92 +/- 2 and 92.4 +/- 0.4%, respectively.</t>
  </si>
  <si>
    <t>Quercetin (an inhibitor of CYP2C8/3A4) was a less effective inhibitor producing 62 +/- 22% inhibition in human liver microsomes and 54 +/- 35% in hepatocytes.</t>
  </si>
  <si>
    <t xml:space="preserve">Other P450 selective inhibitors did not decrease GBR12909 biotransformation more than 29% in either human liver microsomes or hepatocytes </t>
  </si>
  <si>
    <t>with the exception of chlorzoxazone (CYP2E1), which inhibited GBR12909 biotransformation by 71.4 +/- 18.5% in primary human hepatocytes.</t>
  </si>
  <si>
    <t>Ciprofloxacin (CYP1A2), sulfaphenazole (CYP2C9), quinidine (CYP2D6), chlorzoxazone (CYP2E1), and mephenytoin (CYP2C19) did not demonstrate statistically significant inhibition (p &amp;gt; 0.05) of GBR12909 biotransformation in liver microsomes.</t>
  </si>
  <si>
    <t>cDNA-expressed P450 3A4 metabolized GBR12909 to a greater extent than 2C8 and 2E1.</t>
  </si>
  <si>
    <t>These data suggest the possibility that multiple P450 isoforms may be involved in human GBR12909 metabolism but that CYP3A appears to be the major enzyme responsible for human GBR12909 biotransformation.</t>
  </si>
  <si>
    <t>Title = In vitro metabolism of tegaserod in human liver and intestine: assessment of drug interactions.</t>
  </si>
  <si>
    <t>Abstract = Tegaserod is a selective 5-HT(4) receptor partial agonist with promotile activity in the gastrointestinal tract.</t>
  </si>
  <si>
    <t>This study was designed to describe the metabolic pathways of tegaserod in the human liver and small intestine in vitro, to identify the enzymes involved in tegaserod metabolism, and to investigate the effect of tegaserod on CYP-catalyzed reactions involving other compounds.</t>
  </si>
  <si>
    <t>Tegaserod was metabolized in human liver microsomes to O-desmethyl tegaserod at a low rate.</t>
  </si>
  <si>
    <t>This metabolite was also formed by cDNA expressed CYP2D6, and the reaction in human liver microsomes was inhibited by quinidine.</t>
  </si>
  <si>
    <t>In human liver slices, direct N-glucuronidation of tegaserod at the guanidine nitrogens (M43.2, M43.8, and M45.3) was found, with M43.8 being the major metabolite.</t>
  </si>
  <si>
    <t>Human small intestine slices also metabolized tegaserod to the N-glucuronides, suggesting a contribution of the small intestine to the presystemic metabolism.</t>
  </si>
  <si>
    <t>5-Methoxyindole-3-carboxylic acid (M29.0), the main metabolite in human plasma, was generated in vitro by a sequence of reactions starting with nonenzymatic acid-catalyzed hydrolysis, followed by enzymatic oxidation and conjugation with glucuronic acid.</t>
  </si>
  <si>
    <t>Tegaserod inhibited CYP2C8, CYP2C9, CYP2C19, CYP2E1, and CYP3A only to a small extent with IC(50) values &amp;gt;30 microM.</t>
  </si>
  <si>
    <t>Tegaserod more effectively inhibited CYP1A2 and CYP2D6 with K(i) values of 0.84 and 0.85 microM, respectively.</t>
  </si>
  <si>
    <t>However, these K(i) values are approximately 140-fold greater than the maximal tegaserod plasma concentrations following the clinically relevant 6-mg oral dose given to healthy volunteers.</t>
  </si>
  <si>
    <t>M29.0, the main circulating metabolite, did not demonstrate any inhibitory potential toward cytochrome P450 enzymes in vitro.</t>
  </si>
  <si>
    <t>Therefore, clinically relevant metabolic drug interactions with tegaserod seem unlikely.</t>
  </si>
  <si>
    <t>Title = Gemfibrozil is a potent inhibitor of human cytochrome P450 2C9.</t>
  </si>
  <si>
    <t>Abstract = The in vitro inhibitory effects of gemfibrozil on cytochrome P450 (CYP) 1A2 (phenacetin O-deethylation), CYP2A6 (coumarin 7-hydroxylation), CYP2C9 (tolbutamide hydroxylation), CYP2C19 (S-mephenytoin 4'-hydroxylation), CYP2D6 (dextromethorphan O-deethylation), CYP2E1 (chlorzoxazone 6-hydroxylation), and CYP3A4 (midazolam 1'-hydroxylation) activities were examined using pooled human liver microsomes.</t>
  </si>
  <si>
    <t>The in vivo drug interactions of gemfibrozil were predicted in vitro using the [I]/([I] + K(i)) values.</t>
  </si>
  <si>
    <t>Gemfibrozil strongly and competitively inhibited CYP2C9 activity, with a K(i) (IC(50)) value of 5.8 (9.6) microM.</t>
  </si>
  <si>
    <t>In addition, gemfibrozil exhibited somewhat smaller inhibitory effects on CYP2C19 and CYP1A2 activities, with K(i) (IC(50)) values of 24 (47) microM and 82 (136) microM, respectively.</t>
  </si>
  <si>
    <t>With concentrations up to 250 microM, gemfibrozil showed no appreciable effect on CYP2A6, CYP2D6, CYP2E1, and CYP3A4 activities.</t>
  </si>
  <si>
    <t>Based on [I]/([I] + K(i)) values calculated using peak total (or unbound) plasma concentration of gemfibrozil, 96% (56%), 86% (24%), and 64% (8%) inhibition of the clearance of CYP2C9, CYP2C19, and CYP1A2 substrates could be expected, respectively.</t>
  </si>
  <si>
    <t>In conclusion, gemfibrozil inhibits the activity of CYP2C9 at clinically relevant concentrations, and this is the likely mechanism by which gemfibrozil interacts with CYP2C9 substrate drugs, such as warfarin and glyburide.</t>
  </si>
  <si>
    <t>Gemfibrozil may also impair clearance of CYP2C19 and CYP1A2 substrates,</t>
  </si>
  <si>
    <t xml:space="preserve"> but inhibition of other CYP isoforms is unlikely.</t>
  </si>
  <si>
    <t>Title = Diazinon is activated by CYP2C19 in human liver.</t>
  </si>
  <si>
    <t>Abstract = Phosphorothioate compounds are used throughout the world as agricultural and domestic pesticides.</t>
  </si>
  <si>
    <t>Here, the activation of the phosphorothioate diazinon to diazoxon in human liver is described.</t>
  </si>
  <si>
    <t>In an initial study using three human liver microsomal samples, K(m) for diazoxon formation varied markedly (31, 208, and 660 microM; V(max) 1125, 685, and 1028 pmol/min/mg protein, respectively), suggesting the involvement of more than one P450 enzyme.</t>
  </si>
  <si>
    <t xml:space="preserve">A wide variation in activity was found using 50 microM diazinon as substrate, (11-648 pmol/min/mg protein, n = 15), </t>
  </si>
  <si>
    <t>whereas, with 500 microM, variation was less (164-978 pmol/min/mg protein).</t>
  </si>
  <si>
    <t>Among eight P450-catalyzed reactions, the putative high-affinity component (50 microM diazinon) correlated with S-mephenytoin 4'-hydroxylase activity (r = 0.686, p &amp;lt; 0.01), suggesting the involvement of CYP2C19.</t>
  </si>
  <si>
    <t>The putative low-affinity component (500 microM diazinon) correlated with both S-mephenytoin 4'-hydroxylase (r = 0.714; p &amp;lt; 0.005) and high-affinity phenacetin O-deethylase activity (r = 0.625; p &amp;lt; 0.05).</t>
  </si>
  <si>
    <t>This activity was partially inhibited by furafylline, troleandomycin, and ketoconazole.</t>
  </si>
  <si>
    <t>These data suggest contributions from CYP2C19, CYP1A2, and CYP3A4.</t>
  </si>
  <si>
    <t>None of the inhibitors affected the high-affinity component.</t>
  </si>
  <si>
    <t>Of seven heterologously expressed human P450 enzymes, CYP2C19 activated diazinon (500 microM) at the fastest rate, followed by CYP3A4, CYP1A2, and CYP2C9.</t>
  </si>
  <si>
    <t xml:space="preserve">Both hepatic microsomal S-mephenytoin 4'-hydroxylase and high-affinity phenacetin O-deethylase activities were strongly inhibited by diazinon (IC50 &amp;lt; 2.5 microM), </t>
  </si>
  <si>
    <t>while no effect was seen on midazolam 1'-hydroxylase activity.</t>
  </si>
  <si>
    <t>These data indicate that CYP2C19 is the major enzyme involved in diazinon activation in human liver, while other enzymes including CYP1A2 may play a more minor role.</t>
  </si>
  <si>
    <t>Title = Multisite kinetic models for CYP3A4: simultaneous activation and inhibition of diazepam and testosterone metabolism.</t>
  </si>
  <si>
    <t>Abstract = Some substrates of cytochrome P450 (CYP) 3A4, the most abundant CYP in the human liver responsible for the metabolism of many structurally diverse therapeutic agents, do not obey classical Michaelis-Menten kinetics and demonstrate homotropic and/or heterotropic cooperativity.</t>
  </si>
  <si>
    <t>The unusual kinetics and differential effects observed between substrates of this enzyme confound the prediction of drug clearance and drug-drug interactions from in vitro data.</t>
  </si>
  <si>
    <t>We have investigated the hypothesis that CYP3A4 may bind multiple molecules simultaneously using diazepam (DZ) and testosterone (TS).</t>
  </si>
  <si>
    <t>Both substrates showed sigmoidal kinetics in B-lymphoblastoid microsomes containing a recombinant human CYP3A4 and reductase.</t>
  </si>
  <si>
    <t>When analyzed in combination, TS activated the formation of 3-hydroxydiazepam (3HDZ) and N-desmethyldiazepam (NDZ) (maximal activation 374 and 205%, respectively).</t>
  </si>
  <si>
    <t xml:space="preserve">For 3HDZ, V(max) values remained constant with increasing TS, </t>
  </si>
  <si>
    <t>whereas the S(50) and Hill values decreased, tending to make the data less sigmoidal.</t>
  </si>
  <si>
    <t>Similar trends were observed for the NDZ pathway.</t>
  </si>
  <si>
    <t>suggesting that DZ may inhibit via a separate effector site.</t>
  </si>
  <si>
    <t xml:space="preserve">DZ inhibited the formation 6beta-hydroxytestosterone (maximal inhibition, 45% of control), causing a decrease in V(max) but no significant change to the S(50) and Hill values, </t>
  </si>
  <si>
    <t>Multisite rate equation models have been derived to explore the analysis of such complex kinetic data and to allow accurate determination of the kinetic parameters for activation and inhibition.</t>
  </si>
  <si>
    <t>The data and models presented are consistent with proposals that CYP3A4 can bind and metabolize multiple substrate molecules simultaneously; they also provide a generic solution for the interpretation of the complex kinetic data derived from CYP3A4 substrates.</t>
  </si>
  <si>
    <t>Title = In vitro evaluation of valproic acid as an inhibitor of human cytochrome P450 isoforms: preferential inhibition of cytochrome P450 2C9 (CYP2C9).</t>
  </si>
  <si>
    <t>Abstract = To evaluate the potency and specificity of valproic acid as an inhibitor of the activity of different human CYP isoforms in liver microsomes.</t>
  </si>
  <si>
    <t>Using pooled human liver microsomes, the effects of valproic acid on seven CYP isoform specific marker reactions were measured: phenacetin O-deethylase (CYP1A2), coumarin 7-hydroxylase (CYP2A6), tolbutamide hydroxylase (CYP2C9), S-mephenytoin 4'-hydroxylase (CYP2C19), dextromethorphan O-demethylase (CYP2D6), chlorzoxazone 6-hydroxylase (CYP2E1) and midazolam 1'-hydroxylase (CYP3A4).</t>
  </si>
  <si>
    <t>Valproic acid competitively inhibited CYP2C9 activity with a Ki value of 600 microM.</t>
  </si>
  <si>
    <t>In addition, valproic acid slightly inhibited CYP2C19 activity (Ki = 8553 microM, mixed inhibition) and CYP3A4 activity (Ki = 7975 microM, competitive inhibition).</t>
  </si>
  <si>
    <t>The inhibition of CYP2A6 activity by valproic acid was time-, concentration- and NADPH-dependent (KI = 9150 microM, Kinact=0.048 min(-1)), consistent with mechanism-based inhibition of CYP2A6.</t>
  </si>
  <si>
    <t>However, minimal inhibition of CYP1A2, CYP2D6 and CYP2E1 activities was observed.</t>
  </si>
  <si>
    <t>Valproic acid inhibits the activity of CYP2C9 at clinically relevant concentrations in human liver microsomes.</t>
  </si>
  <si>
    <t>Inhibition of CYP2C9 can explain some of the effects of valproic acid on the pharmacokinetics of other drugs, such as phenytoin.</t>
  </si>
  <si>
    <t>Co-administration of high doses of valproic acid with drugs that are primarily metabolized by CYP2C9 may result in significant drug interactions.</t>
  </si>
  <si>
    <t>Title = Comparative studies to determine the selective inhibitors for P-glycoprotein and cytochrome P4503A4.</t>
  </si>
  <si>
    <t>Abstract = It has been suggested that cytochrome P450 3A4 (CYP3A4) and MDR1 P-glycoprotein (P-gp) act synergistically to limit the bioavailability of orally administered agents.</t>
  </si>
  <si>
    <t>In order to determine the relative role of these proteins, it is essential to identify a selective inhibitor for either P-gp or CYP3A4.</t>
  </si>
  <si>
    <t>In the present investigation, comparative studies were performed to examine the effect of inhibitors on the function of these proteins.</t>
  </si>
  <si>
    <t>The IC50of P-gp function, determined by examining the inhibition of the transcellular transport of vinblastine across Caco-2 monolayers, was in the order PSC833 &amp;lt; ketoconazole, verapamil &amp;lt; N-(2(R)-hydroxy-1(S)-indanyl)-5-(2(S)-(1,1-dimethylethylaminocarbonyl)-4-(furo(2,3-b)pyridin-5-yl)methyl)piperazin-1-yl)-4(S)-hydroxy-2(R)-phenylmethylpentanamide (L-754,394).</t>
  </si>
  <si>
    <t>In contrast, the IC50of CYP3A4 function, determined by examining the inhibition of the metabolism of midazolam by intestinal and liver microsomes, was in the order L-754,384 &amp;lt; ketoconazole &amp;lt; PSC 833 and verapamil.</t>
  </si>
  <si>
    <t>The ratio of IC50for P-gp to that for CYP3A4 was more than 200 for L-754,394, 60 ~ 150 for ketoconazole, 1.5 for verapamil, and 0.05 for PSC 833.</t>
  </si>
  <si>
    <t>Collectively, it was demonstrated that PSC 833 and L-754,394 can be used as selective inhibitors of P-gp and CYP3A4, respectively.</t>
  </si>
  <si>
    <t>**1GP3E0(VNDRM0)</t>
  </si>
  <si>
    <t>**1GN3E0(V0DRM0)</t>
  </si>
  <si>
    <t>**1SP3E0(V0DDM0)</t>
  </si>
  <si>
    <t>**1SP3E0(V0DEMM)</t>
  </si>
  <si>
    <t>**1MP3EN(VTDEM0)</t>
  </si>
  <si>
    <t>**1SP3EN(VTDEMM)</t>
  </si>
  <si>
    <t>**1SP3E3(V0DEMM)</t>
  </si>
  <si>
    <t>**1SP3E3(VTDDMI)</t>
  </si>
  <si>
    <t>**1SP2E3(VTDEMM)</t>
  </si>
  <si>
    <t>**2SP1E0(VTD0M0)</t>
  </si>
  <si>
    <t>**1SP0E0(VTDEM0)</t>
  </si>
  <si>
    <t>**1GP0E0(V0D0M0)</t>
  </si>
  <si>
    <t>**1SP3EN(VTD0M0)</t>
  </si>
  <si>
    <t>**1SP3E3(V0DEM0)</t>
  </si>
  <si>
    <t>Abstract = CP-533,536, (3-{**(4-tert-butyl-benzyl)-(pyridine-3-sulfonyl)-amino-methyl}-phenoxy)-acetic acid (1), an EP2 receptor-selective prostaglandin E2 agonist, is being developed to aid in the healing of bone fractures.</t>
  </si>
  <si>
    <t>**1SN2E3(VTDRMM)</t>
  </si>
  <si>
    <t>**1GP3E0(V0DEMM)</t>
  </si>
  <si>
    <t>In vitro, fluvoxamine, tolfenamic acid, mefenamic acid and rofecoxib potently inhibited CYP1A2 **the 50% inhibitory concentration (IC(50)) &amp;lt; 10 microM.</t>
  </si>
  <si>
    <t>**1SP3E3(VTDEMI)</t>
  </si>
  <si>
    <t>**1SP3EN-(V0DEMI)</t>
  </si>
  <si>
    <t>**1GP3E0(VVDRM0)</t>
  </si>
  <si>
    <t>**1SP2E3(VTD0M0)</t>
  </si>
  <si>
    <t>**1GP3E0(VCDRM0)</t>
  </si>
  <si>
    <t>**1SP3E1-(VCDRM0)</t>
  </si>
  <si>
    <t>**1SP3E3(VVDRM0)</t>
  </si>
  <si>
    <t>**1SP3EN+(VTDRMM)</t>
  </si>
  <si>
    <t>**1SP3EN(VVDDMI)</t>
  </si>
  <si>
    <t>**1SP3E3(V0DRM0)</t>
  </si>
  <si>
    <t>**1SP3E3(V0DEMI)</t>
  </si>
  <si>
    <t>**1SP3EN(VTDEMI)</t>
  </si>
  <si>
    <t>**1SP3E3(VCDEMM)</t>
  </si>
  <si>
    <t>**1SP3E0(V0DRM0)</t>
  </si>
  <si>
    <t>**1SP3EN(VTDRM0)</t>
  </si>
  <si>
    <t>**1SP3E3(VCDDMI)</t>
  </si>
  <si>
    <t>**1GP3E0(VCD0M0)</t>
  </si>
  <si>
    <t>**1SP3E0(V0DEMI)</t>
  </si>
  <si>
    <t>**1MP3EN(V0DDMI)</t>
  </si>
  <si>
    <t>**1GP3E0(V0D0M0)</t>
  </si>
  <si>
    <t>**1SP3E3-(VTDRMM)</t>
  </si>
  <si>
    <t>**1SP3EN(VTDEM0)</t>
  </si>
  <si>
    <t>**1SP3EN-(VTDEM0)</t>
  </si>
  <si>
    <t>**1SP3E1(VTDEMM)</t>
  </si>
  <si>
    <t>**1SP3EN(V0DRMM)</t>
  </si>
  <si>
    <t>**1SN3E3(V0DDMI)</t>
  </si>
  <si>
    <t>**1SP2E3(V0DEMM)</t>
  </si>
  <si>
    <t>**1GP3E3(VVDRM0)</t>
  </si>
  <si>
    <t>**1SN3EN-(VTDDMM)</t>
  </si>
  <si>
    <t>**1SP3EN-(V0DEM0)</t>
  </si>
  <si>
    <t>**1SP3E1(VNDRM0)</t>
  </si>
  <si>
    <t>**1SP2E1(VCDRM0)</t>
  </si>
  <si>
    <t>**1SP2EN(VVDRM0)</t>
  </si>
  <si>
    <t>**1SP3EN(VTDDMI)</t>
  </si>
  <si>
    <t>**1SP2E3(V0DDMM)</t>
  </si>
  <si>
    <t>**1SP3E0(VNDRM0)</t>
  </si>
  <si>
    <t>**1SP3EN(V0DEM0)</t>
  </si>
  <si>
    <t>**1SP2EN+(VVDRM0)</t>
  </si>
  <si>
    <t>**1GP3E3(VTDRM0)</t>
  </si>
  <si>
    <t>**1GP3E0(V0DRMM)</t>
  </si>
  <si>
    <t>**1MP3EN(VVDRM0)</t>
  </si>
  <si>
    <t>**1SP2E0(V0DEM0)</t>
  </si>
  <si>
    <t>For example, **Â³H-repaglinide formed glucuronide and oxidative metabolites (M2 and M4) when incubated with primary human hepatocytes.</t>
  </si>
  <si>
    <t>**1GP3E3(VVD0M0)</t>
  </si>
  <si>
    <t>**1SN3E0(V0DRMN)</t>
  </si>
  <si>
    <t>**1SP2E0(V0DEMM)</t>
  </si>
  <si>
    <t>**1SP2E3(VND0M0)</t>
  </si>
  <si>
    <t>**1SN3EN(VTDEMD)</t>
  </si>
  <si>
    <t>**1SN3E1-(V0DEMD)</t>
  </si>
  <si>
    <t>**1SP3E0(VCDRM0)</t>
  </si>
  <si>
    <t>**1SP3E0(V0DEM0)</t>
  </si>
  <si>
    <t>**1SN1E0(V0DEMI)</t>
  </si>
  <si>
    <t>**1MP3EN(VTDRM0)</t>
  </si>
  <si>
    <t>**1MP3EN(VTDRMI)</t>
  </si>
  <si>
    <t>**1SP3EN-(V0DRM0)</t>
  </si>
  <si>
    <t>**1SP3EN(VTDRMM)</t>
  </si>
  <si>
    <t>**1SP3EN(V0DDMI)</t>
  </si>
  <si>
    <t>**1GP2E3(V0D0M0)</t>
  </si>
  <si>
    <t>**1GN0E0(V0D0MI)</t>
  </si>
  <si>
    <t>**1SP0E0(VTDEMI)</t>
  </si>
  <si>
    <t>**1SP3EN-(V0DDMI)</t>
  </si>
  <si>
    <t>**1SP2E3(V0D0MI)</t>
  </si>
  <si>
    <t>**1GP3E1(VVDEM0)</t>
  </si>
  <si>
    <t>**1GP3E0(VNDDM0)</t>
  </si>
  <si>
    <t>**1SN2E0(V0DEMI)</t>
  </si>
  <si>
    <t>**1SP2E1(V0DEMI)</t>
  </si>
  <si>
    <t>**1SP3EN-(VTDRMI)</t>
  </si>
  <si>
    <t>**1SP3EN+(VTDDM0)</t>
  </si>
  <si>
    <t>**1SP0E0(VTD0MI)</t>
  </si>
  <si>
    <t>**1SP0E0(VTDRMT)</t>
  </si>
  <si>
    <t>**1SN3EN(V0DRMM)</t>
  </si>
  <si>
    <t>**1SN3E3(V0DEMM)</t>
  </si>
  <si>
    <t>**1SP3EN(V0DEMI)</t>
  </si>
  <si>
    <t>**1SP1E0(V0DEM0)</t>
  </si>
  <si>
    <t>**1GP2E1(V0D0M0)</t>
  </si>
  <si>
    <t>**1GP3E0(V0DEM0)</t>
  </si>
  <si>
    <t>**1GP3E0(V0DRM0)</t>
  </si>
  <si>
    <t>**1SP0E0(V0DEM0)</t>
  </si>
  <si>
    <t>**1SN3E0(V0D0MI)</t>
  </si>
  <si>
    <t>**1SP2E0-(V0DEM0)</t>
  </si>
  <si>
    <t>**1SP3EN(VVDEMM)</t>
  </si>
  <si>
    <t>**1SP2EN(VVDDMM)</t>
  </si>
  <si>
    <t>**1SP2E3(V0DRMI)</t>
  </si>
  <si>
    <t>**1SP3EN(VTD0MI)</t>
  </si>
  <si>
    <t>**1SP3EN+(VTDEMD)</t>
  </si>
  <si>
    <t>**1SN3E3(VTDRM0)</t>
  </si>
  <si>
    <t>**1SP3E0(VCDEMM)</t>
  </si>
  <si>
    <t>**1GP3E1(VCD0M0)</t>
  </si>
  <si>
    <t>**1MP3EN(V0DRM0)</t>
  </si>
  <si>
    <t>**1SP3EN-(V0DDM0)</t>
  </si>
  <si>
    <t>**1SP3EN+(V0DDM0)</t>
  </si>
  <si>
    <t>**1SP1E1(V0D0M0)</t>
  </si>
  <si>
    <t>**1SP0E1(V0D0M0)</t>
  </si>
  <si>
    <t>**2SP2E1(V0D0M0)</t>
  </si>
  <si>
    <t>**1SN0E0(V0DRMI)</t>
  </si>
  <si>
    <t>**1SN1E0(VTDRMI)</t>
  </si>
  <si>
    <t>Title = CYP2C8- and CYP3A-mediated C-demethylation of (3-{**(4-tert-butylbenzyl)-(pyridine-3-sulfonyl)-amino-methyl}-phenoxy)-acetic acid (CP-533,536), an EP2 receptor-selective prostaglandin E2 agonist: characterization of metabolites by high-resolution liquid chromatography-tandem mass spectrometry and liquid chromatography|mass spectrometry-nuclear magnetic resonance.</t>
  </si>
  <si>
    <t>The turnover of 1 was NADPH-dependent and was completely inhibited by ketoconazole and quercetin in the CYP3A4|5 and CYP2C8 incubations, respectively.</t>
  </si>
  <si>
    <t>The major metabolic pathways were caused by oxidation of the tert-butyl moiety to form the omega-hydroxy metabolite (M4), oxidation of the pyridine moiety, and|or N-dealkylation of the methylphenoxy acetic acid moiety.</t>
  </si>
  <si>
    <t>In addition to these pathways, three unusual metabolites (M22, M23, and M26) resulting from C-demethylation of the tert-butyl group were identified using high-resolution liquid chromatography|tandem mass spectrometry and liquid chromatography|mass spectrometry|NMR.</t>
  </si>
  <si>
    <t>The C-demethylated metabolites were not detected on incubation of carboxylic acid metabolite M3 with either human liver microsomes or CYP3A|2C8 isoforms, suggesting that these metabolites were not derived from decarboxylation of M3.</t>
  </si>
  <si>
    <t>Cell cycle profiles were determined and showed that treatment with doxycycline, cisplatin, and doxorubicin resulted in G1-phase, S-phase, and G2|M-phase arrests, respectively.</t>
  </si>
  <si>
    <t>Upon addition of doxycycline to doxorubicin, the G2|M-arrest characteristic of doxorubicin-only treatment was abrogated, which may account for the observed antagonism.</t>
  </si>
  <si>
    <t>Using a model incorporating CYP3A4 hepatic and gut inhibition, in vitro estimates from human liver microsomes and CYP3A4 were used to predict in vivo AUCi|AUC ratios of 2.54 and 4.95, respectively.</t>
  </si>
  <si>
    <t>Monoclonal antibodies against CYP2C9 and CYP2C8|9|18|19 markedly inhibited the formation of M-2 and M-5.</t>
  </si>
  <si>
    <t>A sensitive LC-MS|MS method was developed to measure anastrozole and its metabolites in vitro and in vivo.</t>
  </si>
  <si>
    <t>The apparent K(m) values in human liver microsomes are 27.0 and 38.8 Î¼M, with V(max) values of 730 and 417 pmol|min|mg for AR-C124910XX and AR-C133913XX, respectively.</t>
  </si>
  <si>
    <t>Prasugrel is mainly bioactivated by cytochromes P450 3A4|5 and CYP2B6.</t>
  </si>
  <si>
    <t>The 50% inhibitory concentration (IC50) values of nateglinide using cryopreserved human hepatocytes for uptake of estrone 3-sulfate (substrate of OATP1B1), and cholecystokinin octapeptide (substrate of OATP1B3) were 168 and 17.4 Âµmol|l, respectively.</t>
  </si>
  <si>
    <t xml:space="preserve">Moreover, ciclosporin inhibited saturable hepatic uptake of nateglinide with an IC50 value of 6.05 Âµmol|l. </t>
  </si>
  <si>
    <t>The calculated 1 + I(in,max,u) |IC50 values for inhibition of OATP1B1 and OATP1B3 by nateglinide, and the inhibition of saturable uptake of nateglinide by ciclosporin, were all close to 1, indicating a low clinical risk of drug-drug interaction with nateglinide taken up via OATP1B1 and OATP1B3.</t>
  </si>
  <si>
    <t>To predict clinical drug-drug interactions between irosustat and possible concomitantly administered medications, the inhibition|induction potential of irosustat with the main drug-metabolizing enzymes was investigated in vitro.</t>
  </si>
  <si>
    <t>**1SP3EN(VT[DD|DE][MM|MI])</t>
  </si>
  <si>
    <t>**1SP3E3([VV|VC]D0M0)</t>
  </si>
  <si>
    <t>**2SP3EN+(VTDD[MM|MI|MS])</t>
  </si>
  <si>
    <t>**1SP3E0(V0D0[MI|MM])</t>
  </si>
  <si>
    <t>**1SP3EN(VTDD[MI|MM])</t>
  </si>
  <si>
    <t>**1SP0E0(V0[DD|DE][MM|MI])</t>
  </si>
  <si>
    <t>**1SP3E3(VT[DE|DD][MI|MM])</t>
  </si>
  <si>
    <t>**1SP2EN([VT|VV]DEMI)</t>
  </si>
  <si>
    <t>**1SP3E0(VCDR[MI|MN])</t>
  </si>
  <si>
    <t>**1GP2E0([VT|VV]D0M0)</t>
  </si>
  <si>
    <t>**1SP3E3-([VT|VV]DDMI)</t>
  </si>
  <si>
    <t>**1SP3EN(VTDR[MI|MT])</t>
  </si>
  <si>
    <t>**1SP2E3(V0DD[MT|MI])</t>
  </si>
  <si>
    <t>**1SP1E0(V0DE[MI|MD])</t>
  </si>
  <si>
    <t>**1SN2E3([VT|VV]DDMI)</t>
  </si>
  <si>
    <t>**1SP0EN(VT[DD|DE]MI)</t>
  </si>
  <si>
    <t>**1SN3EN(VT[DE|DD][MI|MM])</t>
  </si>
  <si>
    <t>**1SN1E1(VVDR[MI|MD])</t>
  </si>
  <si>
    <t>**1SP2E0(V0[DE|DD][MI|MD])</t>
  </si>
  <si>
    <t>**1[S|M]P3EN([VT|VV]D0MI)</t>
  </si>
  <si>
    <t>**1[S|M]P2E3(V0DRMM)</t>
  </si>
  <si>
    <t>**1[S|M]P3EN(VTDD[MI|MM])</t>
  </si>
  <si>
    <t>**1[S|M]P3EN(VTDEM0)</t>
  </si>
  <si>
    <t>**1[S|M]P2EN[+|-](VVDDM0)</t>
  </si>
  <si>
    <t>**1GP3E0(VNDRMM)</t>
  </si>
  <si>
    <t>**1SP3E0(VNDRMM)</t>
  </si>
  <si>
    <t>**1GP2E1(V0D0MM)</t>
  </si>
  <si>
    <t>**1SP2E3-(VTDDM0)</t>
  </si>
  <si>
    <t>**1SP3EN(VTDDMM)</t>
  </si>
  <si>
    <t>**1SN0EN+(VTDDMM)</t>
  </si>
  <si>
    <t>**1SP2E3(V0DEMI)</t>
  </si>
  <si>
    <t>**1SP2E1(VTDDM0)</t>
  </si>
  <si>
    <t>**1SP3EN(V0DEMM)</t>
  </si>
  <si>
    <t>**1SP3E0(VNDEMI)</t>
  </si>
  <si>
    <t>**1SP3E0(VNDEMM)</t>
  </si>
  <si>
    <t>**1SP3EN(V0DRM0)</t>
  </si>
  <si>
    <t>**1SP3E0+(V0D0M0)</t>
  </si>
  <si>
    <t>**1SP3EN+(V0DRMD)</t>
  </si>
  <si>
    <t>**1SP2E1(V0DRM0)</t>
  </si>
  <si>
    <t>**1GP3E0(V0DEMI)</t>
  </si>
  <si>
    <t>**1MP3EN(VTDDM0)</t>
  </si>
  <si>
    <t>**1SN3EN(V0DEM0)</t>
  </si>
  <si>
    <t>**1SP3EN(VTDRMI)</t>
  </si>
  <si>
    <t>**1SP3EN(V0D0MI)</t>
  </si>
  <si>
    <t>**1SP2E1(VTDDMM)</t>
  </si>
  <si>
    <t>**1SP3E1(VNDRMT)</t>
  </si>
  <si>
    <t>**1SP3E3(V0DRMT)</t>
  </si>
  <si>
    <t>**1MP3E1(V0D0M0)</t>
  </si>
  <si>
    <t>**1GP2E3(VTDDM0)</t>
  </si>
  <si>
    <t>**1SP2E3(V0DRM0)</t>
  </si>
  <si>
    <t>**1GP2E0(VND0M0)</t>
  </si>
  <si>
    <t>**1SP3E3(V0D0M0)</t>
  </si>
  <si>
    <t>**1SP2E1(V0D0MD)</t>
  </si>
  <si>
    <t>**1SP3E1+(VVDDM0)</t>
  </si>
  <si>
    <t>**1SP3E0(V0DRMM)</t>
  </si>
  <si>
    <t>**1SP2EN+(VTDDMM)</t>
  </si>
  <si>
    <t>**1SP2EN(V0DEMM)</t>
  </si>
  <si>
    <t>**1SP3EN(V0D0M0)</t>
  </si>
  <si>
    <t>**1SP2E1(VTDEMI)</t>
  </si>
  <si>
    <t>**1GP3E0(VND0M0)</t>
  </si>
  <si>
    <t>**1GN3E0(VND0M0)</t>
  </si>
  <si>
    <t>**1MP3EN(VTD0M0)</t>
  </si>
  <si>
    <t>**1SP3E3(VVDDM0)</t>
  </si>
  <si>
    <t>**1SN3E1(VVDDM0)</t>
  </si>
  <si>
    <t>**1SP3EN+(VTDEMI)</t>
  </si>
  <si>
    <t>**1SP3EN-(VTDRM0)</t>
  </si>
  <si>
    <t>**1SP3EN-(VTD0M0)</t>
  </si>
  <si>
    <t>**1GP0E0(VTD0M0)</t>
  </si>
  <si>
    <t>**1SP2E1(VTDRM0)</t>
  </si>
  <si>
    <t>**1SP2E1(V0DEMM)</t>
  </si>
  <si>
    <t>**1GN0E0(VND0M0)</t>
  </si>
  <si>
    <t>**1GP0E0(V0DRM0)</t>
  </si>
  <si>
    <t>**1SP2E3(VTDEM0)</t>
  </si>
  <si>
    <t>**1GP1E0(V0D0M0)</t>
  </si>
  <si>
    <t>**1GP3E3(VND0M0)</t>
  </si>
  <si>
    <t>**1SN2E1(V0DEMI)</t>
  </si>
  <si>
    <t>**1SP2E1(VNDEMM)</t>
  </si>
  <si>
    <t>**1SP2E1(VND0M0)</t>
  </si>
  <si>
    <t>**1SP2EN+(VVDDM0)</t>
  </si>
  <si>
    <t>**1SP1E0-(V0DDMM)</t>
  </si>
  <si>
    <t>**1SP0E1(V0DEMM)</t>
  </si>
  <si>
    <t>**1SP3E1(VTD0M0)</t>
  </si>
  <si>
    <t>**1SP2E3-(VTDEMM)</t>
  </si>
  <si>
    <t>**1SP3E1+(V0DDM0)</t>
  </si>
  <si>
    <t>**1SP2E1(VVDEMI)</t>
  </si>
  <si>
    <t>**1SP3EN(VT[DD|DE][MI|MM])</t>
  </si>
  <si>
    <t>**1SP3EN(V0DD[MI|MM])</t>
  </si>
  <si>
    <t>**1SP3EN(VT[DE|DD][MI|MM])</t>
  </si>
  <si>
    <t>**1SP0E1(VT[DE|DD]MM)</t>
  </si>
  <si>
    <t>**1SP3EN+(VTDD[MD|MM)</t>
  </si>
  <si>
    <t>**1SP2E3(V0DD[MD|MM])</t>
  </si>
  <si>
    <t>**1SP3EN(V0[DD|DE]M0)</t>
  </si>
  <si>
    <t>**1SP3EN(VTDD[MM|MI])</t>
  </si>
  <si>
    <t>**1SP2E3([VT|VV][DE|DD][MI|MM])</t>
  </si>
  <si>
    <t>**1SP2E3(V0DD[MI|MM])</t>
  </si>
  <si>
    <t>**1GP3E0([VT|VV]D0MM)</t>
  </si>
  <si>
    <t>**1SN3EN(V0DR[MI|MD])</t>
  </si>
  <si>
    <t>**1SN2E3(V0DE[MI|MM])</t>
  </si>
  <si>
    <t>**1SP3EN+(VTDD[MI|MM])</t>
  </si>
  <si>
    <t>**1SP2E1([VT|VV]DRM0)</t>
  </si>
  <si>
    <t>**1SP2EN(VTDD[MI|MM])</t>
  </si>
  <si>
    <t>**1SN2E1+([VV|VT]DEMM)</t>
  </si>
  <si>
    <t>**1[S|M]P3EN(V0D0M0)</t>
  </si>
  <si>
    <t>**1[S|M]P3EN-(VND0MT)</t>
  </si>
  <si>
    <t>**1[S|M]P3EN(V0DEMI)</t>
  </si>
  <si>
    <t>**1[S|M]P3EN(VTD0M0)</t>
  </si>
  <si>
    <t>**1[S|M]P3EN(VTDEMM)</t>
  </si>
  <si>
    <t>**2SN3E0(VNDRM0)</t>
  </si>
  <si>
    <t>**2SN3EN(V0DDMM)</t>
  </si>
  <si>
    <t>**2SN3E0(V0DEMM)</t>
  </si>
  <si>
    <t>**2GN3E0(V0D0M0)</t>
  </si>
  <si>
    <t>**2GP3E0(VVD0M0)</t>
  </si>
  <si>
    <t>**2GP2E0(V0D0MD)</t>
  </si>
  <si>
    <t>**2SP2E0(VND0M0)</t>
  </si>
  <si>
    <t>**2SN2E1(V0DEMD)</t>
  </si>
  <si>
    <t>**2SP2E0(V0D0M0)</t>
  </si>
  <si>
    <t>**2SN3E0(V0D0M0)</t>
  </si>
  <si>
    <t>**2SP2E0-(V0D0M0)</t>
  </si>
  <si>
    <t>**2SN3E0(VTDEMI)</t>
  </si>
  <si>
    <t>**2SN2E1(V0D0M0)</t>
  </si>
  <si>
    <t>**2SP3EN(VTDDMM)</t>
  </si>
  <si>
    <t>**2SP1E1(V0D0M0)</t>
  </si>
  <si>
    <t>**2SP3E0(V0DRMI)</t>
  </si>
  <si>
    <t>**2SP3EN(VTDDMI)</t>
  </si>
  <si>
    <t>**2SN0E0(VND0M0)</t>
  </si>
  <si>
    <t>**2SN3E0(V0DRM0)</t>
  </si>
  <si>
    <t>**2SN0E0(VV[DE|DD]MI)</t>
  </si>
  <si>
    <t>**3GN0E0(V0D0M0)</t>
  </si>
  <si>
    <t>**3SP0E1-(V0DEM0)</t>
  </si>
  <si>
    <t>**6GN3E0(V0DRM0)</t>
  </si>
  <si>
    <t>**1SP3EN+(V0DEM0)</t>
  </si>
  <si>
    <t>**1SP3EN+(V0DRM0)</t>
  </si>
  <si>
    <t>**1SP3E1(V0DRM0)</t>
  </si>
  <si>
    <t>**1SP3E1+(VVD0M0)</t>
  </si>
  <si>
    <t>**1SP2E3(V0D0MD)</t>
  </si>
  <si>
    <t>**1GP3E1(VCDRM0)</t>
  </si>
  <si>
    <t>**1SP2E1+(VCD0M0)</t>
  </si>
  <si>
    <t>**1SP3EN-(VCDRM0)</t>
  </si>
  <si>
    <t>**1SP3EN(VVDRM0)</t>
  </si>
  <si>
    <t>**1SP3E1+(VCDRM0)</t>
  </si>
  <si>
    <t>**1GP3E1(V0D0MI)</t>
  </si>
  <si>
    <t>**1SP3EN+(V0DEMI)</t>
  </si>
  <si>
    <t>**1SP3E1(V0DEMD)</t>
  </si>
  <si>
    <t>**1SP3EN+(VTDEM0)</t>
  </si>
  <si>
    <t>**1SP2E3-(V0DEMD)</t>
  </si>
  <si>
    <t>**1SP3E1(VTDEM0)</t>
  </si>
  <si>
    <t>**1SP0EN(V0DEMI)</t>
  </si>
  <si>
    <t>**1SP3E1(V0DRMM)</t>
  </si>
  <si>
    <t>**1GP3EN(V0D0M0)</t>
  </si>
  <si>
    <t>**1SN3EN(V0DEMM)</t>
  </si>
  <si>
    <t>**1SP3E1(V0DEMI)</t>
  </si>
  <si>
    <t>**1MP3EN(VTDEMM)</t>
  </si>
  <si>
    <t>**1SP3E1(VNDEMI)</t>
  </si>
  <si>
    <t>**1SP3EN+(VTDDMM)</t>
  </si>
  <si>
    <t>**1MP3EN(V0D0M0)</t>
  </si>
  <si>
    <t>**1SN3EN(V0DDMM)</t>
  </si>
  <si>
    <t>**1SP2E3+(V0DEM0)</t>
  </si>
  <si>
    <t>**1GP3E3(V0D0M0)</t>
  </si>
  <si>
    <t>**1GP3E1(VNDRM0)</t>
  </si>
  <si>
    <t>**1SP3EN-(VTDEMM)</t>
  </si>
  <si>
    <t>**1SP3EN-(VTDRMM)</t>
  </si>
  <si>
    <t>**1SP3E3(V0DRMM)</t>
  </si>
  <si>
    <t>**1SP3E1(VTDDMM)</t>
  </si>
  <si>
    <t>**1SP3EN+(V0DEMM)</t>
  </si>
  <si>
    <t>**1SP3E1(VCDRM0)</t>
  </si>
  <si>
    <t>**1SP3E1(V0DEMM)</t>
  </si>
  <si>
    <t>**1SN3EN(VCDRMI)</t>
  </si>
  <si>
    <t>**1MP3E3(V0DDM0)</t>
  </si>
  <si>
    <t>**1SP0EN(VTDEMM)</t>
  </si>
  <si>
    <t>**1SP3EN+(VVDRM0)</t>
  </si>
  <si>
    <t>**1SP3EN-(VTDEMI)</t>
  </si>
  <si>
    <t>**1MP3EN(VTDRMM)</t>
  </si>
  <si>
    <t>**1SP0EN(V0DDMM)</t>
  </si>
  <si>
    <t>**1SN3EN(VTDRMI)</t>
  </si>
  <si>
    <t>**1SN3E1(V0[DE|DD][MI|MD|MM])</t>
  </si>
  <si>
    <t>**1[S|M]P3EN(VTDRM0)</t>
  </si>
  <si>
    <t>**1SN2E3(V0DE[MM|MI])</t>
  </si>
  <si>
    <t>**1SP3EN(V0DE[MI|MM])</t>
  </si>
  <si>
    <t>**1[S|M]P3EN(VTDRMM)</t>
  </si>
  <si>
    <t>**1SP3EN(VT[DE|DD]MM)</t>
  </si>
  <si>
    <t>**1SP2E3([VV|VC]DEMD)</t>
  </si>
  <si>
    <t>**1SP3EN+(V0DE[MI|MM])</t>
  </si>
  <si>
    <t>**1SP3EN(V0[DE|DD][MI|MM])</t>
  </si>
  <si>
    <t>**1SP3EN(V0[DE|DD]MM)</t>
  </si>
  <si>
    <t>**1SP3EN(V0DR[MM|MI])</t>
  </si>
  <si>
    <t>**1[S|M]P0EN(VT[DD|DE]MM)</t>
  </si>
  <si>
    <t>**1SP2E3(V0DR[MD|MI])</t>
  </si>
  <si>
    <t>**1SP3EN+(V0[DE|DD]MM)</t>
  </si>
  <si>
    <t>**1[S|M]P3EN(V0DRMD)</t>
  </si>
  <si>
    <t>**1[S|M]P3EN+(VTDRM0)</t>
  </si>
  <si>
    <t>**1[S|M]P3E3(V0DEMM)</t>
  </si>
  <si>
    <t>**1SP3EN(VTDE|DD][MI|MM])</t>
  </si>
  <si>
    <t>**1SP2E3(V0[DE|DD][MI|MM])</t>
  </si>
  <si>
    <t>**1[S|M]P3EN+(VTDEM0)</t>
  </si>
  <si>
    <t>**1[S|M]P3EN-(VTDDM0)</t>
  </si>
  <si>
    <t>**1[S|M]P3EN-(VCDRM0)</t>
  </si>
  <si>
    <t>**1[S|M]P3EN+(VTDEMD)</t>
  </si>
  <si>
    <t>**1[S|M]P3EN(VTDEMI)</t>
  </si>
  <si>
    <t>**2SP3E1+(V0DDM0)</t>
  </si>
  <si>
    <t>**1GN3E1(V0D0MI)</t>
  </si>
  <si>
    <t>**2SP3EN+(VTDRM0)</t>
  </si>
  <si>
    <t>**2SP3EN(VTD0MI)</t>
  </si>
  <si>
    <t>**2SP3E3(V0D0MI)</t>
  </si>
  <si>
    <t>**2SN3E3(V0DEM0)</t>
  </si>
  <si>
    <t>**2SP3EN-(VTD0M0)</t>
  </si>
  <si>
    <t>**2SP3EN(VTD0M0)</t>
  </si>
  <si>
    <t>**2SP3EN-(V0D0M0)</t>
  </si>
  <si>
    <t>**2SP3EN+(V0DEM0)</t>
  </si>
  <si>
    <t>**2SP2E0(V0D0MI)</t>
  </si>
  <si>
    <t>**2SP3EN-(V0[DR|DE]M0)</t>
  </si>
  <si>
    <t>**2[S|M]P3EN+(VTDEM0)</t>
  </si>
  <si>
    <t>**3SP3E1+(V0D0M0)</t>
  </si>
  <si>
    <t>**3SP3EN-(VTDRMM)</t>
  </si>
  <si>
    <t>**3SP3EN(V0D0MI)</t>
  </si>
  <si>
    <t>**1SP3EN-(V0DEMM)</t>
  </si>
  <si>
    <t>**1SP1E3+(VTDDMI)</t>
  </si>
  <si>
    <t>**1SP3E1(VTDRMM)</t>
  </si>
  <si>
    <t>**1SP3E3(VTDEMM)</t>
  </si>
  <si>
    <t>**1SP2E1(VVD0M0)</t>
  </si>
  <si>
    <t>**1SN3E0(V0DEMM)</t>
  </si>
  <si>
    <t>**1SP0E3(VTDEMM)</t>
  </si>
  <si>
    <t>**1SP3E3(V0DRMI)</t>
  </si>
  <si>
    <t>**1SP2E3(V0D0M0)</t>
  </si>
  <si>
    <t>**1SP3E1+(VVDRM0)</t>
  </si>
  <si>
    <t>**1SP3E1+(V0DRM0)</t>
  </si>
  <si>
    <t>**1SP3E3(VTDEMD)</t>
  </si>
  <si>
    <t>**1SP3EN(V0D0MD)</t>
  </si>
  <si>
    <t>**1SP3E3+(VTD0M0)</t>
  </si>
  <si>
    <t>**1SP2E3(VTDEMD)</t>
  </si>
  <si>
    <t>**1MP3E3(VTDRM0)</t>
  </si>
  <si>
    <t>**1SN3E3(V0D0M0)</t>
  </si>
  <si>
    <t>**1SP1E1(VVDRMI)</t>
  </si>
  <si>
    <t>**1SN3EN(VTDRM0)</t>
  </si>
  <si>
    <t>**1SP3EN(VVD0MI)</t>
  </si>
  <si>
    <t>**1SP3E3(VTDRMM)</t>
  </si>
  <si>
    <t>**1SP3E1(V0D0MI)</t>
  </si>
  <si>
    <t>**1SP3E1(VTDEMI)</t>
  </si>
  <si>
    <t>**1SP3E1(V0D0M0)</t>
  </si>
  <si>
    <t>**1SP3E3(VTDRM0)</t>
  </si>
  <si>
    <t>**1SN3E0(VVDRM0)</t>
  </si>
  <si>
    <t>**1SP3E3-(V0DRMM)</t>
  </si>
  <si>
    <t>**1GP3E1(V0DRM0)</t>
  </si>
  <si>
    <t>**1SP2EN(VTD0M0)</t>
  </si>
  <si>
    <t>**1MP3E3(VTD0M0)</t>
  </si>
  <si>
    <t>**1SP3E3(VTDEM0)</t>
  </si>
  <si>
    <t>**2SP3EN+(VTDEMM)</t>
  </si>
  <si>
    <t>**1SP2E3(V0DEM0)</t>
  </si>
  <si>
    <t>**1SP3EN(VTDRMT)</t>
  </si>
  <si>
    <t>**1SP3E3-(VVDRM0)</t>
  </si>
  <si>
    <t>**1SP3E3(V0D0MM)</t>
  </si>
  <si>
    <t>**1MP3E3(VVDDM0)</t>
  </si>
  <si>
    <t>**1SP3E3(VVD0M0)</t>
  </si>
  <si>
    <t>**1SN3E1(V0DRMM)</t>
  </si>
  <si>
    <t>**1SP0E3(VTDRMM)</t>
  </si>
  <si>
    <t>**1SP0E3(VTDDM0)</t>
  </si>
  <si>
    <t>**1SP0E3(V0DRMM)</t>
  </si>
  <si>
    <t>**1SN3E3(VTDRMM)</t>
  </si>
  <si>
    <t>**1SN3E3(VTDRMI)</t>
  </si>
  <si>
    <t>**1SP3EN(VTDR[MI|MM])</t>
  </si>
  <si>
    <t>**1SP3EN(VTDE[MI|MM])</t>
  </si>
  <si>
    <t>**1SN2E3(V0D0[MI|MM])</t>
  </si>
  <si>
    <t>**1SN3EN(VTDE[MI|MM])</t>
  </si>
  <si>
    <t>**1SP3EN(VTDR[MM|MI])</t>
  </si>
  <si>
    <t>**1SP3EN(VTDE[MM|MI])</t>
  </si>
  <si>
    <t>**1SP0E3(V0DD[MI|MM])</t>
  </si>
  <si>
    <t>**1SP3EN(VT[DD|DE]MI)</t>
  </si>
  <si>
    <t>**1[S|M]P2E0(V0DRM0)</t>
  </si>
  <si>
    <t>**1SP3E1([VV|VT]DRMM)</t>
  </si>
  <si>
    <t>**1[S|M]P3E3(VTDD[MI|MM])</t>
  </si>
  <si>
    <t>**1SP3EN+(V0[DD|DE][MI|MM])</t>
  </si>
  <si>
    <t>**1SP3E3(VT[DE|DD]MI)</t>
  </si>
  <si>
    <t>**1SP3E3(VT[DD|DE]MM)</t>
  </si>
  <si>
    <t>**1SP3EN-([VV|VT]DDMM)</t>
  </si>
  <si>
    <t>**1[S|M]P3EN-(VTDR[MI|MM])</t>
  </si>
  <si>
    <t>**1SP3E1(VTDR[MI|MM])</t>
  </si>
  <si>
    <t>**1[S|M]P3EN(VTDRMI)</t>
  </si>
  <si>
    <t>**2SP3EN+(VVDEMM)</t>
  </si>
  <si>
    <t>**2SP3EN+(VTD0M0)</t>
  </si>
  <si>
    <t>**2SP3EN(V0DEMM)</t>
  </si>
  <si>
    <t>**2SP2EN(VVDDM0)</t>
  </si>
  <si>
    <t>**2SP2E3(VTDR[MI|MM])</t>
  </si>
  <si>
    <t>**2SP3EN(VTDR[MI|MM])</t>
  </si>
  <si>
    <t>**1MP3EN(VTD0MI)</t>
  </si>
  <si>
    <t>**1GP3E0(V0D0MI)</t>
  </si>
  <si>
    <t>**1SN3EN(VTDEMM)</t>
  </si>
  <si>
    <t>**1SN3EN(V0DEMI)</t>
  </si>
  <si>
    <t>**1SP2EN(VTD0MM)</t>
  </si>
  <si>
    <t>**1SP3E3(VTDRMI)</t>
  </si>
  <si>
    <t>**1SN2E3(V0D0M0)</t>
  </si>
  <si>
    <t>**1SP0EN(V0DRM0)</t>
  </si>
  <si>
    <t>**1GP3E3-(V0DEMM)</t>
  </si>
  <si>
    <t>**1SP3EN-(VTDDM0)</t>
  </si>
  <si>
    <t>**1GP3E0(VTDRM0)</t>
  </si>
  <si>
    <t>**1SP3E1(V0DEM0)</t>
  </si>
  <si>
    <t>**1SP3EN+(V0DDMM)</t>
  </si>
  <si>
    <t>**1SP3EN+(VTDEMM)</t>
  </si>
  <si>
    <t>**1SP3EN+(VTD0MM)</t>
  </si>
  <si>
    <t>**1SP3EN(VTDDM0)</t>
  </si>
  <si>
    <t>**1SP3EN+(VTDRM0)</t>
  </si>
  <si>
    <t>**1SP1E3(VVDDM0)</t>
  </si>
  <si>
    <t>**1MP0EN(VTDDMM)</t>
  </si>
  <si>
    <t>**1SN2EN(V0D0MM)</t>
  </si>
  <si>
    <t>**1SP3EN-(VTDDMM)</t>
  </si>
  <si>
    <t>**1SP0E3(V0DRM0)</t>
  </si>
  <si>
    <t>**1GN3E0(V0D0M0)</t>
  </si>
  <si>
    <t>**1SN3EN-(VTDRM0)</t>
  </si>
  <si>
    <t>**1SP2EN(VTDEMI)</t>
  </si>
  <si>
    <t>**1GP3E1(VND0M0)</t>
  </si>
  <si>
    <t>**1GP3E0+(V0D0MM)</t>
  </si>
  <si>
    <t>**1SP2EN(VTDRMM)</t>
  </si>
  <si>
    <t>**1GP3E0(VTD0M0)</t>
  </si>
  <si>
    <t>**1SP2E1(VVD0MS)</t>
  </si>
  <si>
    <t>**1SP2E0(V0DR[MI|MM])</t>
  </si>
  <si>
    <t>**1MP3EN(VTDR[MI|MM])</t>
  </si>
  <si>
    <t>**1SP3EN+(V0DD[MI|MM])</t>
  </si>
  <si>
    <t>**1SP3EN(V0[DD|DE][MI|MM])</t>
  </si>
  <si>
    <t>**1[G|M]P3E0(V0D0MI)</t>
  </si>
  <si>
    <t>**1[S|M]P3EN(VTD0MM)</t>
  </si>
  <si>
    <t>**1[S|M]P0EN(VTDDMM)</t>
  </si>
  <si>
    <t>**1SN3EN(VTDR[MI|MM])</t>
  </si>
  <si>
    <t>**1[S|M]P0EN(VTDRMM)</t>
  </si>
  <si>
    <t>**1[S|M]N3EN+(VTDR[MI|MM])</t>
  </si>
  <si>
    <t>**1SP0E3([VT|VV]DDM0)</t>
  </si>
  <si>
    <t>**1SP3EN-(VT[DD|DE]MI)</t>
  </si>
  <si>
    <t>**1SP3EN+([VC|VT]DRM0)</t>
  </si>
  <si>
    <t>**1[S|M]P2EN(VTDRM0)</t>
  </si>
  <si>
    <t>**2SP3EN-(VTD0MI)</t>
  </si>
  <si>
    <t>**2SP0E0(VVDRMM)</t>
  </si>
  <si>
    <t>**2SP3EN-(VVD0M0)</t>
  </si>
  <si>
    <t>**2SN3EN(V0DEMI)</t>
  </si>
  <si>
    <t>**2SP2EN+(VVDDM0)</t>
  </si>
  <si>
    <t>**2SP3EN(VT[DE|DD]MI)</t>
  </si>
  <si>
    <t>**3SP3E0(V0D0M0)</t>
  </si>
  <si>
    <t>**1SP2E1(V0DDM0)</t>
  </si>
  <si>
    <t>**1SP2E0(V0D0MM)</t>
  </si>
  <si>
    <t>**1SP2E3(VTDRMM)</t>
  </si>
  <si>
    <t>**1SP2E3(V0D0MM)</t>
  </si>
  <si>
    <t>**1SP3E0(V0D0M0)</t>
  </si>
  <si>
    <t>**1SP3E3+(V0DRMI)</t>
  </si>
  <si>
    <t>**1SP3EN(V0DRMI)</t>
  </si>
  <si>
    <t>**1SP3E1(VCDRMD)</t>
  </si>
  <si>
    <t>**1SP3E1(VND0M0)</t>
  </si>
  <si>
    <t>**1SP3E3-(VTDRM0)</t>
  </si>
  <si>
    <t>**1SP3EN-(V0DDMM)</t>
  </si>
  <si>
    <t>**1SP3E1-(V0DDM0)</t>
  </si>
  <si>
    <t>**1SP0EN(VTDDMM)</t>
  </si>
  <si>
    <t>**1SP3E1(VVDRM0)</t>
  </si>
  <si>
    <t>**1SP3E3-(VTDEMM)</t>
  </si>
  <si>
    <t>**1SP3EN+(VTDRMI)</t>
  </si>
  <si>
    <t>**1SP2E1+(VVDDM0)</t>
  </si>
  <si>
    <t>**1SN2E0(V0DDMM)</t>
  </si>
  <si>
    <t>**1SP3E3(VTD0M0)</t>
  </si>
  <si>
    <t>**1SN3E0(VND0M0)</t>
  </si>
  <si>
    <t>**1SP1E0(VTDEMI)</t>
  </si>
  <si>
    <t>**1GP3E1(V0DDM0)</t>
  </si>
  <si>
    <t>**1MP3E1(VVDRM0)</t>
  </si>
  <si>
    <t>**1SP2EN+(V0DDM0)</t>
  </si>
  <si>
    <t>**1SN3E3(V0DRMI)</t>
  </si>
  <si>
    <t>**1SN3E0(V0DEMI)</t>
  </si>
  <si>
    <t>**1SP2EN+(VTDDM0)</t>
  </si>
  <si>
    <t>**1GP3E0(V0D0MM)</t>
  </si>
  <si>
    <t>**1SN3E3-(VTDRMI)</t>
  </si>
  <si>
    <t>**1SP3E3-(V0DEM0)</t>
  </si>
  <si>
    <t>**1GP3E3(V0DDM0)</t>
  </si>
  <si>
    <t>**1SP3E3+(VCDRM0)</t>
  </si>
  <si>
    <t>**1SP3E3-(VVDEM0)</t>
  </si>
  <si>
    <t>**1SN1E3+(VTDRMM)</t>
  </si>
  <si>
    <t>**1SN2E0(V0D0MI)</t>
  </si>
  <si>
    <t>**1SP3E0+(V0DRM0)</t>
  </si>
  <si>
    <t>**1SP3EN(VND0M0)</t>
  </si>
  <si>
    <t>**2SN3EN(V0DRM0)</t>
  </si>
  <si>
    <t>**2SN3EN(V0DEMM)</t>
  </si>
  <si>
    <t>**2SN3E2(VTDRMI)</t>
  </si>
  <si>
    <t>**2SN3E3(V0DRMM)</t>
  </si>
  <si>
    <t>**2SP3E0+(V0DRM0)</t>
  </si>
  <si>
    <t>**2SN3E0(VND0M0)</t>
  </si>
  <si>
    <t>**2GP0E0(V0D0M0)</t>
  </si>
  <si>
    <t>**2SP3E3(V0D0M0)</t>
  </si>
  <si>
    <t>**2GN2E1(VVD0M0)</t>
  </si>
  <si>
    <t>**2SN3EN(VTDRM0)</t>
  </si>
  <si>
    <t>**2SN2EN+(VTDEMI)</t>
  </si>
  <si>
    <t>**2SP0E0+(VVDDMD)</t>
  </si>
  <si>
    <t>**2GP2E3(V0D0M0)</t>
  </si>
  <si>
    <t>**2SP2E3(VTDRMI)</t>
  </si>
  <si>
    <t>**2GN3E0(VVD0M0)</t>
  </si>
  <si>
    <t>**2GP2E1(VVD0M0)</t>
  </si>
  <si>
    <t>**2SN3E1(VCD0M0)</t>
  </si>
  <si>
    <t>**2SP3E3+(VTDRM0)</t>
  </si>
  <si>
    <t>**2SP3E2+(VTD0M0)</t>
  </si>
  <si>
    <t>**2SP1E3(VTDEM0)</t>
  </si>
  <si>
    <t>**2SN3E1(V0DRMM)</t>
  </si>
  <si>
    <t>**2SN3E3(V0DEMM)</t>
  </si>
  <si>
    <t>**2SP3E3(V0DEMM)</t>
  </si>
  <si>
    <t>**2SP2E0(V0DEM0)</t>
  </si>
  <si>
    <t>**2SP3E3(V0DRM0)</t>
  </si>
  <si>
    <t>**2SP3E0-(V0DEM0)</t>
  </si>
  <si>
    <t>**2SP3EN(VTDE[MI|MM])</t>
  </si>
  <si>
    <t>**3GP2E0(VND0M0)</t>
  </si>
  <si>
    <t>**1SP2EN(VTDDM0)</t>
  </si>
  <si>
    <t>**1SP3E3(VTDDMM)</t>
  </si>
  <si>
    <t>**1SN3E3(VTD0M0)</t>
  </si>
  <si>
    <t>**1SP3E3(V0DDM0)</t>
  </si>
  <si>
    <t>**1SP2E3(VVDRM0)</t>
  </si>
  <si>
    <t>**1SN3E3(V0DEM0)</t>
  </si>
  <si>
    <t>**1SP3E3(V0DDMM)</t>
  </si>
  <si>
    <t>**1SP3E0(VTDRM0)</t>
  </si>
  <si>
    <t>**1SP2EN(V0DRM0)</t>
  </si>
  <si>
    <t>**1SP3EN(V0DDMD)</t>
  </si>
  <si>
    <t>**1SP3E3(VTDRMD)</t>
  </si>
  <si>
    <t>**1SP3E1(VVDEMD)</t>
  </si>
  <si>
    <t>**1SP3E1(VTDDM0)</t>
  </si>
  <si>
    <t>**1SP0E3(VTDEM0)</t>
  </si>
  <si>
    <t>**1SN3EN(VTDEMI)</t>
  </si>
  <si>
    <t>**1SP2E1(V0DDMM)</t>
  </si>
  <si>
    <t>**1SP1E0(V0D0M0)</t>
  </si>
  <si>
    <t>**1SP3E1(VTDRM0)</t>
  </si>
  <si>
    <t>**1SP3EN(VTD0MM)</t>
  </si>
  <si>
    <t>**1SP2E3(VTDEMI)</t>
  </si>
  <si>
    <t>**1SP0E3(VTDDMI)</t>
  </si>
  <si>
    <t>**1SP0E3(VTDDMM)</t>
  </si>
  <si>
    <t>**1SP2E3(V0DDM0)</t>
  </si>
  <si>
    <t>**1SN3EN(V0D0M0)</t>
  </si>
  <si>
    <t>**1SP3E3-(VVDDMM)</t>
  </si>
  <si>
    <t>**1SP3E1(V0DDM0)</t>
  </si>
  <si>
    <t>**1SP3E3(V0DDMI)</t>
  </si>
  <si>
    <t>**1SN3E3(VTDDMM)</t>
  </si>
  <si>
    <t>**1SN3EN-(V0DRM0)</t>
  </si>
  <si>
    <t>**1SP2E3(VVDEMI)</t>
  </si>
  <si>
    <t>**1SP3E1-(V0DDMI)</t>
  </si>
  <si>
    <t>**1SP3E1(V0DDMM)</t>
  </si>
  <si>
    <t>**1SP3EN(VTDEMD)</t>
  </si>
  <si>
    <t>**1SP3EN(V0DEMD)</t>
  </si>
  <si>
    <t>**1SP3E3-(VTDDMM)</t>
  </si>
  <si>
    <t>**1GP3E1(V0D0M0)</t>
  </si>
  <si>
    <t>**1SP0E3(VTDRM0)</t>
  </si>
  <si>
    <t>**1SP3EN(VVDDM0)</t>
  </si>
  <si>
    <t>**1SP0E3(VTD0M0)</t>
  </si>
  <si>
    <t>**1SP3EN(V0DDM0)</t>
  </si>
  <si>
    <t>**1SP1E3(V0DEMI)</t>
  </si>
  <si>
    <t>**1SP2EN(V0DDMI)</t>
  </si>
  <si>
    <t>**1SP3E1(V0DRMI)</t>
  </si>
  <si>
    <t>**1SP3E0(V0D0MM)</t>
  </si>
  <si>
    <t>**1SP3EN(V0D0MM)</t>
  </si>
  <si>
    <t>**1SP2E3([VT|VV]D0M0)</t>
  </si>
  <si>
    <t>**1SP2E3([VV|VC]D0M0)</t>
  </si>
  <si>
    <t>**1SP3EN(V0D0[MM|MI])</t>
  </si>
  <si>
    <t>**1SP1E0(VVDE[MM|MI])</t>
  </si>
  <si>
    <t>**1SP3E3+(V0DD[MM|MI])</t>
  </si>
  <si>
    <t>**1SP3E3(V0[DD|DE][MM|MI])</t>
  </si>
  <si>
    <t>**1SP3E3[+|-](V0DRM0)</t>
  </si>
  <si>
    <t>**1SN3EN(V0DR[MM|MI])</t>
  </si>
  <si>
    <t>**1SP3E3(VT[DR|DE][MM|MI])</t>
  </si>
  <si>
    <t>**1SP2E3(V0[DD|DE]MI)</t>
  </si>
  <si>
    <t>**1SP3E1(VV[DD|DE][MM|MI])</t>
  </si>
  <si>
    <t>**2SN3E3(V0DRMI)</t>
  </si>
  <si>
    <t>**2SP3EN(VTDRM0)</t>
  </si>
  <si>
    <t>**2SN2E3(VVDEMM)</t>
  </si>
  <si>
    <t>**2SP2E0(V0DRMI)</t>
  </si>
  <si>
    <t>**2SP2E3(V0DEM0)</t>
  </si>
  <si>
    <t>**2SP3E0(VTD0M0)</t>
  </si>
  <si>
    <t>**2SP1E3(V0D0MI)</t>
  </si>
  <si>
    <t>**2SP3EN(V0DRM0)</t>
  </si>
  <si>
    <t>**3SP0E3([VT|VV]DEM0)</t>
  </si>
  <si>
    <t>**1SP3EN(V0DDMM)</t>
  </si>
  <si>
    <t>**1SP3E1(V0D0MM)</t>
  </si>
  <si>
    <t>**1SP0E1(VCDRM0)</t>
  </si>
  <si>
    <t>**1SP3E1-(V0DRMM)</t>
  </si>
  <si>
    <t>**1SP3E1(VNDRMM)</t>
  </si>
  <si>
    <t>**1SN2E3+(V0DDMM)</t>
  </si>
  <si>
    <t>**1SP3E3(V0D0MI)</t>
  </si>
  <si>
    <t>**1SP3E1(VCDRMM)</t>
  </si>
  <si>
    <t>**1SP3E3(VTD0MM)</t>
  </si>
  <si>
    <t>**1SP3EN-(VVDDM0)</t>
  </si>
  <si>
    <t>**1SP3EN+(VTD0M0)</t>
  </si>
  <si>
    <t>**1GP2E1(V0D0MI)</t>
  </si>
  <si>
    <t>**1SN3E1(V0DEMM)</t>
  </si>
  <si>
    <t>**1GP3E3(V0D0MI)</t>
  </si>
  <si>
    <t>**1SN3E3(V0DDM0)</t>
  </si>
  <si>
    <t>**1GP2E3(VND0M0)</t>
  </si>
  <si>
    <t>**1SP3EN-(V0DRMM)</t>
  </si>
  <si>
    <t>**1SP2EN(V0DEM0)</t>
  </si>
  <si>
    <t>**1SP0E1(V0DRMI)</t>
  </si>
  <si>
    <t>**1SP2E0(V0D0M0)</t>
  </si>
  <si>
    <t>**1SP3E3+(VVDDM0)</t>
  </si>
  <si>
    <t>**1SP2E1(VVDDM0)</t>
  </si>
  <si>
    <t>**1SP2E3-([VT|VV]DEMM)</t>
  </si>
  <si>
    <t>**1SP2E1(VVDE[MI|MM])</t>
  </si>
  <si>
    <t>**1SP3E1(VT[DD|DE][MI|MM])</t>
  </si>
  <si>
    <t>**1SP3E1(VNDD[MI|MM])</t>
  </si>
  <si>
    <t>**1[S|M]P3EN-(V0[DE|DD]MI)</t>
  </si>
  <si>
    <t>**1SP2EN(V0D0[MM|MI])</t>
  </si>
  <si>
    <t>**1MP3EN(VTDE[MI|MM])</t>
  </si>
  <si>
    <t>**1SP3E3([VT|VV]DRMM)</t>
  </si>
  <si>
    <t>**1SP3E3(V0DE[MM|MI])</t>
  </si>
  <si>
    <t>**1SP3E3(V0DD[MI|MM])</t>
  </si>
  <si>
    <t>**1SN3EN(VTDD[MI|MM])</t>
  </si>
  <si>
    <t>**1SP3E1(V0DD[MI|MM])</t>
  </si>
  <si>
    <t>**1SP3EN+(VT[DD|DE][MI|MM])</t>
  </si>
  <si>
    <t>**1SP3E3(V0[DD|DE]MI)</t>
  </si>
  <si>
    <t>**1[S|M]P3EN(VTDDMM)</t>
  </si>
  <si>
    <t>**1[S|M]P3EN(V0DE[MI|MM])</t>
  </si>
  <si>
    <t>**2SP3E1(VVDRMM)</t>
  </si>
  <si>
    <t>**2SP3E0-(V0D0M0)</t>
  </si>
  <si>
    <t>**2SN3E1(V0DEM0)</t>
  </si>
  <si>
    <t>**2SP3EN(V0DDMI)</t>
  </si>
  <si>
    <t>**2SP3EN(VTDRMM)</t>
  </si>
  <si>
    <t>**2SP3E1+(V0D0M0)</t>
  </si>
  <si>
    <t>**2MP3EN(VTDRMM)</t>
  </si>
  <si>
    <t>**2SP2E0+([VC|VV]DRM0)</t>
  </si>
  <si>
    <t>**1SP0E3(VTDD[MI|MM])</t>
  </si>
  <si>
    <t>**1SP3E3(V0[DE|DD][MI|MM])</t>
  </si>
  <si>
    <t>**1MP3E3(V0DE[MI|MM])</t>
  </si>
  <si>
    <t>**1SP3E3(VTDD[MI|MM])</t>
  </si>
  <si>
    <t>**1SP0E3(V0DEMM)</t>
  </si>
  <si>
    <t>**1SN3E3(VTDDM0)</t>
  </si>
  <si>
    <t>**1SP2E3+(V0[DE|DD]M0)</t>
  </si>
  <si>
    <t>**1SP3E3(VT[DD|DE][MI|MM])</t>
  </si>
  <si>
    <t>**1SP3E3(V0DE[MI|MM])</t>
  </si>
  <si>
    <t>**1[S|M]P3E3(VTD0MM)</t>
  </si>
  <si>
    <t>**1[S|M]P3E3(VTDEMM)</t>
  </si>
  <si>
    <t>**1MP3E3(VTDEMM)</t>
  </si>
  <si>
    <t>**1SP3E3(VTDE[MI|MM])</t>
  </si>
  <si>
    <t>**1MP3E3(V0DRM0)</t>
  </si>
  <si>
    <t>**1SN3E3(V0DD[MI|MM])</t>
  </si>
  <si>
    <t>**1[S|M]P0E3(VTDEMM)</t>
  </si>
  <si>
    <t>**1MP3E3(V0D0MM)</t>
  </si>
  <si>
    <t>**1SP0E3(V0DE[MI|MM])</t>
  </si>
  <si>
    <t>**1SP3E3(V0DD[MM|MI])</t>
  </si>
  <si>
    <t>**1SP3E3-(V0DEMM)</t>
  </si>
  <si>
    <t>**1MP3E3(VTDRMM)</t>
  </si>
  <si>
    <t>**1SN3E3(V0DDMM)</t>
  </si>
  <si>
    <t>**1SP2E3(VTDE[MI|MM])</t>
  </si>
  <si>
    <t>**1SP3E3(V0DR[MI|MM])</t>
  </si>
  <si>
    <t>**1[S|M]P0E3([VT|VV]DDMM)</t>
  </si>
  <si>
    <t>**1SN3E3(V0[DE|DD]MM)</t>
  </si>
  <si>
    <t>**1SP0E3(V0DE[MM|MI])</t>
  </si>
  <si>
    <t>**1SN3E3(VTDEM0)</t>
  </si>
  <si>
    <t>**1GP2E3(V0D0MM)</t>
  </si>
  <si>
    <t>**1MP3E3(V0DEMM)</t>
  </si>
  <si>
    <t>**1[S|M]P0E3(V0DEMI)</t>
  </si>
  <si>
    <t>**1MP3E3(VND0M0)</t>
  </si>
  <si>
    <t>**1SP3E3(VTDR[MI|MM])</t>
  </si>
  <si>
    <t>**1[S|M]N3E3+(VTDEMI)</t>
  </si>
  <si>
    <t>**1SP0E3(V0DDMM)</t>
  </si>
  <si>
    <t>**1MP3E3(V0DRMM)</t>
  </si>
  <si>
    <t>**1SN3E3(VT[DD|DE][MI|MM])</t>
  </si>
  <si>
    <t>**1[S|M]N3E3(VTDDMI)</t>
  </si>
  <si>
    <t>**1MP3E3(VTDEM0)</t>
  </si>
  <si>
    <t>**1[S|M]P3E3-(VTDEMI)</t>
  </si>
  <si>
    <t>**1SN3E3(V0[DD|DE][MI|MM])</t>
  </si>
  <si>
    <t>**1SN3E3(VTDD[MI|MM])</t>
  </si>
  <si>
    <t>**1SP0E3(V0DEMI)</t>
  </si>
  <si>
    <t>**1[S|M]P3E3(VT[DD|DE][MI|MM])</t>
  </si>
  <si>
    <t>**1SN3E3(V0[DE|DD][MI|MM])</t>
  </si>
  <si>
    <t>**1SP3E3-(V0[DD|DE][MI|MM])</t>
  </si>
  <si>
    <t>**1SP0E3(V0D0MI)</t>
  </si>
  <si>
    <t>**1SN3E3(V0DEMI)</t>
  </si>
  <si>
    <t>**1SP0E3(VTDEMI)</t>
  </si>
  <si>
    <t>**1MP3E3(V0D0M0)</t>
  </si>
  <si>
    <t>**1SN3E3(V0DR[MI|MM])</t>
  </si>
  <si>
    <t>**1GP3E3(V0DRM0)</t>
  </si>
  <si>
    <t>**1SP3E3(VTDDM0)</t>
  </si>
  <si>
    <t>**1GP0E3(VTD0M0)</t>
  </si>
  <si>
    <t>**1MP3E3(V0DD[MI|MD])</t>
  </si>
  <si>
    <t>**1SP3E3(V0DE[MD|MM])</t>
  </si>
  <si>
    <t>**1MP3E3(VTDRMD)</t>
  </si>
  <si>
    <t>**1SP2E3(V0[DD|DE][MD|MM])</t>
  </si>
  <si>
    <t>**1SP3E3(V0DD[MD|MM])</t>
  </si>
  <si>
    <t>**1SP2E3(V0[DE|DD]M0)</t>
  </si>
  <si>
    <t>**1SP0E3(V0[DE|DD][MI|MM])</t>
  </si>
  <si>
    <t>**1SP1E3-(V0DEMM)</t>
  </si>
  <si>
    <t>**2SP3E3-(V0DDMM)</t>
  </si>
  <si>
    <t>**2SN3E3(V0D0M0)</t>
  </si>
  <si>
    <t>**2SN3E3(V0D0MI)</t>
  </si>
  <si>
    <t>**2SN3E3(VTDRMM)</t>
  </si>
  <si>
    <t>**2SP3E3(V0D0MM)</t>
  </si>
  <si>
    <t>**2SP3E3(V0DDMM)</t>
  </si>
  <si>
    <t>**2SP3E3(V0DR[MI|MM])</t>
  </si>
  <si>
    <t>**2SN3E3(V0DDMM)</t>
  </si>
  <si>
    <t>**2SN3E3(V0DRM0)</t>
  </si>
  <si>
    <t>**2SP2E3(VVDR[MI|MM])</t>
  </si>
  <si>
    <t>**2MP3E3(VTD0M0)</t>
  </si>
  <si>
    <t>**2SP2E3(V0D0M0)</t>
  </si>
  <si>
    <t>**2SP3E3+(VTD0MI)</t>
  </si>
  <si>
    <t>**2SP3E3(V0DRMI)</t>
  </si>
  <si>
    <t>**2SP2E3(V0DEMM)</t>
  </si>
  <si>
    <t>**2SN3E3(VTD0MI)</t>
  </si>
  <si>
    <t>**2SN3E3(V0[DD|DE][MI|MM])</t>
  </si>
  <si>
    <t>**2SN3E3(V0D0MM)</t>
  </si>
  <si>
    <t>**2GP3E3-(V0D0M0)</t>
  </si>
  <si>
    <t>**2GP3E3(V0D0MM)</t>
  </si>
  <si>
    <t>**2SP0E3(VTDEM0)</t>
  </si>
  <si>
    <t>**2SN2E3(V0DRMM)</t>
  </si>
  <si>
    <t>**2SP0E3(VTDRM0)</t>
  </si>
  <si>
    <t>**2SP2E3+(VTDEMI)</t>
  </si>
  <si>
    <t>**2SP2E3(V0DEMI)</t>
  </si>
  <si>
    <t>**2SP0E3(V0DEMM)</t>
  </si>
  <si>
    <t>**3SP3E3(V0D0MI)</t>
  </si>
  <si>
    <t>**3SP3E3([VT|VV]DRMI)</t>
  </si>
  <si>
    <t>**1SP3E3+(VTDEMM)</t>
  </si>
  <si>
    <t>**1SN3E3(V0DRMM)</t>
  </si>
  <si>
    <t>**1GP0E3(VND0M0)</t>
  </si>
  <si>
    <t>**1SP3E3+(V0D0M0)</t>
  </si>
  <si>
    <t>**1[S|M]P3E3(V0DR[MI|MM])</t>
  </si>
  <si>
    <t>**1SP3E3(VT[DD|DE]M0)</t>
  </si>
  <si>
    <t>**1SP3E3([VT|VV]DEMI)</t>
  </si>
  <si>
    <t>**1SP0E3(VVDEMI)</t>
  </si>
  <si>
    <t>**1[S|M]P3E3(V0DRM0)</t>
  </si>
  <si>
    <t>**1SP2E3(VVDEM0)</t>
  </si>
  <si>
    <t>**1SN3E3(V0D0MI)</t>
  </si>
  <si>
    <t>**1SN3E3(VTDEMM)</t>
  </si>
  <si>
    <t>**1SP3E3+(VTDDMM)</t>
  </si>
  <si>
    <t>**1[S|M]P3E3(V0[DD|DE]MM)</t>
  </si>
  <si>
    <t>**1[S|M]P3E3(V0DDM0)</t>
  </si>
  <si>
    <t>**1SN3E3-(V0DRM0)</t>
  </si>
  <si>
    <t>**1SP0E3(VTDRMD)</t>
  </si>
  <si>
    <t>**1MP3E3(V0DEMD)</t>
  </si>
  <si>
    <t>**1SP3E3+(V0D0MM)</t>
  </si>
  <si>
    <t>**1SP3E3(VTDR[MM|MI])</t>
  </si>
  <si>
    <t>**1SP3E3(VT[DD|DE]MI)</t>
  </si>
  <si>
    <t>**1SP3E3(V0DE[MD|MI])</t>
  </si>
  <si>
    <t>**1SP3E3-(V0DDM0)</t>
  </si>
  <si>
    <t>**1[S|M]P3E3(V0D0MM)</t>
  </si>
  <si>
    <t>**1SP0E3(V0DDM0)</t>
  </si>
  <si>
    <t>**1SP3E3(V0[DR|DE][MI|MM])</t>
  </si>
  <si>
    <t>**1SP2E3(VTDRM0)</t>
  </si>
  <si>
    <t>**1SP3E3([VT|VV]DR[MM|MI])</t>
  </si>
  <si>
    <t>**1SN2E3(V0DDMM)</t>
  </si>
  <si>
    <t>**1[S|M]P3E3(V0DDMI)</t>
  </si>
  <si>
    <t>**1SN1E3(V0DRMI)</t>
  </si>
  <si>
    <t>**1SN3E3(VTDEMI)</t>
  </si>
  <si>
    <t>**1SP3E3(V0DEMD)</t>
  </si>
  <si>
    <t>**1SP3E3([VT|VV]DD[MI|MM])</t>
  </si>
  <si>
    <t>**1SP2E3-(V0DEMI)</t>
  </si>
  <si>
    <t>**1SP3E3-(V0D0M0)</t>
  </si>
  <si>
    <t>**1SN3E3(V0DRM0)</t>
  </si>
  <si>
    <t>**1SP3E3([VT|VV]DDMI)</t>
  </si>
  <si>
    <t>**1SP2E3(V0DDMI)</t>
  </si>
  <si>
    <t>**1SP3E3(VTDD[MM|MI])</t>
  </si>
  <si>
    <t>**1SP2E3(V0[DD|DE]M0)</t>
  </si>
  <si>
    <t>**1SP3E3(VT[DD|DE][MM|MI])</t>
  </si>
  <si>
    <t>**2SP3E3-(V0D0MI)</t>
  </si>
  <si>
    <t>**2SN3E3(VVDRMM)</t>
  </si>
  <si>
    <t>**2SP3E3+(V0DRMM)</t>
  </si>
  <si>
    <t>**2SN3E3(V0DDMI)</t>
  </si>
  <si>
    <t>**2SP1E3(V0D0M0)</t>
  </si>
  <si>
    <t>**2SP3E3+(V0D0M0)</t>
  </si>
  <si>
    <t>**2SP3E3-(V0DRM0)</t>
  </si>
  <si>
    <t>**2SP1E3(V0DRM0)</t>
  </si>
  <si>
    <t>**2SP3E3-(VTD0M0)</t>
  </si>
  <si>
    <t>**2SP2E3(V0DDMI)</t>
  </si>
  <si>
    <t>**1[S|M]P0E3(VTDRM0)</t>
  </si>
  <si>
    <t>**1MP3E3(V0D0MI)</t>
  </si>
  <si>
    <t>**1SP3E3-(VTD0M0)</t>
  </si>
  <si>
    <t>**1SP3E3+(VTDEMI)</t>
  </si>
  <si>
    <t>**1[S|M]P0E3(VTD0MI)</t>
  </si>
  <si>
    <t>**1MP3E3(VTDRMI)</t>
  </si>
  <si>
    <t>**1SP3E3-(V0DEMI)</t>
  </si>
  <si>
    <t>**1GP3E3(VTD0M0)</t>
  </si>
  <si>
    <t>**1GP3E3+(V0D0MI)</t>
  </si>
  <si>
    <t>**1[S|M]P3E3(VTDEM0)</t>
  </si>
  <si>
    <t>**1SP0E3(VTDRMI)</t>
  </si>
  <si>
    <t>**1GP0E3(V0D0M0)</t>
  </si>
  <si>
    <t>**1SP3E3(VCDRM0)</t>
  </si>
  <si>
    <t>**1MP3E3(VTDDM0)</t>
  </si>
  <si>
    <t>**1SP3E3(VND0M0)</t>
  </si>
  <si>
    <t>**1SN3E3-(VTDRMM)</t>
  </si>
  <si>
    <t>**1SP2E3(VVDEMM)</t>
  </si>
  <si>
    <t>**2SP2E3(V0DRM0)</t>
  </si>
  <si>
    <t>**2SN0E3(V0DRM0)</t>
  </si>
  <si>
    <t>**2SP3E3(VTDEM0)</t>
  </si>
  <si>
    <t>**2SN3E3(VTD0M0)</t>
  </si>
  <si>
    <t>**2SP3E3(VTDEMI)</t>
  </si>
  <si>
    <t>**2SP3E3(V0DEMI)</t>
  </si>
  <si>
    <t>**2SN3E3(V0DD[MI|MM])</t>
  </si>
  <si>
    <t>**2SP3E3-(V0DRMI)</t>
  </si>
  <si>
    <t>**2SP0E3(V0DEM0)</t>
  </si>
  <si>
    <t>**2SP3E3(V0DD[MI|MM])</t>
  </si>
  <si>
    <t>**2SP3E3+(V0DRM0)</t>
  </si>
  <si>
    <t>**2SN3E3(VTDEMM)</t>
  </si>
  <si>
    <t>**3SP3E3(V0DEM0)</t>
  </si>
  <si>
    <t>**1SP3E3-(VTDEM0)</t>
  </si>
  <si>
    <t>**1SP3E3+(V0DD[MI|MM])</t>
  </si>
  <si>
    <t>**1SP0E3(V0D0M0)</t>
  </si>
  <si>
    <t>**1SP3E3(VCD0M0)</t>
  </si>
  <si>
    <t>**1SP2E3([VT|VV]D0MM)</t>
  </si>
  <si>
    <t>**1GP3E3(V0DEMM)</t>
  </si>
  <si>
    <t>**1MP3E3(VT[DE|DD]MM)</t>
  </si>
  <si>
    <t>**1MP3E3(VTD0MM)</t>
  </si>
  <si>
    <t>**1SP2E3(VTD0MM)</t>
  </si>
  <si>
    <t>**1SP2E3(VVD0M0)</t>
  </si>
  <si>
    <t>**1[S|M]P0E3(VT[DE|DD][MI|MM])</t>
  </si>
  <si>
    <t>**1SP3E3+(VTDR[MI|MM])</t>
  </si>
  <si>
    <t>**1SP2E3-(V0[DE|DD]M0)</t>
  </si>
  <si>
    <t>**1SP3E3(VCDEMI)</t>
  </si>
  <si>
    <t>**1SN3E3(V0D0MD)</t>
  </si>
  <si>
    <t>**1[S|M]P0E3(VTDRMM)</t>
  </si>
  <si>
    <t>**1SP2E3+(VVDRM0)</t>
  </si>
  <si>
    <t>**1SP3E3+(VTDRM0)</t>
  </si>
  <si>
    <t>**1SP3E3-(V0DRM0)</t>
  </si>
  <si>
    <t>**1SP3E3([VV|VT]DDM0)</t>
  </si>
  <si>
    <t>**1[G|M]P3E3(V0D0MI)</t>
  </si>
  <si>
    <t>**1[S|M]P3E3+(VTDDMM)</t>
  </si>
  <si>
    <t>**1GP2E3(VTDRMM)</t>
  </si>
  <si>
    <t>**1[S|M]P0E3(VTDEMI)</t>
  </si>
  <si>
    <t>**1SP0E3(VT[DD|DE]MM)</t>
  </si>
  <si>
    <t>**1MP3E3-(V0[DE|DD]M0)</t>
  </si>
  <si>
    <t>**1GP2E3+([VV|VC]DRM0)</t>
  </si>
  <si>
    <t>**1SP0E3(VTDE[MI|MM])</t>
  </si>
  <si>
    <t>**1GN3E3(V0D0MI)</t>
  </si>
  <si>
    <t>**1MP3E3([VT|VV]DRM0)</t>
  </si>
  <si>
    <t>**1SN3E3(VT[DD|DE]MI)</t>
  </si>
  <si>
    <t>**1SP3E3+(V0DEMM)</t>
  </si>
  <si>
    <t>**1SN3E3(VTD0MI)</t>
  </si>
  <si>
    <t>**1SP0E3(VT[DE|DD][MI|MM])</t>
  </si>
  <si>
    <t>**1MP3E3([VV|VT]DRM0)</t>
  </si>
  <si>
    <t>**1SP2E3-(V0DEM0)</t>
  </si>
  <si>
    <t>**1GN3E3(V0D0M0)</t>
  </si>
  <si>
    <t>**1SP0E3(V0DEM0)</t>
  </si>
  <si>
    <t>**1MP3E3+(V0D0M0)</t>
  </si>
  <si>
    <t>**1SP3E3(V0[DE|DD]MI)</t>
  </si>
  <si>
    <t>**1SP2E3(V0DRMM)</t>
  </si>
  <si>
    <t>**1[S|M]P3E3(VTDDMI)</t>
  </si>
  <si>
    <t>**2SP3E3+(VND0M0)</t>
  </si>
  <si>
    <t>**2SP2E3(V0DDMM)</t>
  </si>
  <si>
    <t>**2GP2E3(VCD0M0)</t>
  </si>
  <si>
    <t>**2SP3E3(V0D0[MI|MM])</t>
  </si>
  <si>
    <t>**2SP3E3+(VVDDM0)</t>
  </si>
  <si>
    <t>**2SP2E3-(V0DR[MI|MM])</t>
  </si>
  <si>
    <t>**2SP2E3(VCDRM0)</t>
  </si>
  <si>
    <t>**2SP0E3(V0D0MI)</t>
  </si>
  <si>
    <t>**2SP3E3-(V0D0M0)</t>
  </si>
  <si>
    <t>**1SP3E3+(V0DDM0)</t>
  </si>
  <si>
    <t>**1SP3E3-(V0DDMI)</t>
  </si>
  <si>
    <t>**1MP3E3(V0DEM0)</t>
  </si>
  <si>
    <t>**1[S|M]P0E3(VTDEM0)</t>
  </si>
  <si>
    <t>**1SP1E3(VTDR[MM|MI])</t>
  </si>
  <si>
    <t>**1MP3E3(VTD0MI)</t>
  </si>
  <si>
    <t>**1SP2E3+(V0D0MD)</t>
  </si>
  <si>
    <t>**1MP3E3([VV|VT]DDM0)</t>
  </si>
  <si>
    <t>**1SP0E3(VTDE[MM|MI])</t>
  </si>
  <si>
    <t>**1[S|M]P3E3(VTDEMI)</t>
  </si>
  <si>
    <t>**1SP3E3-(V0DR[MI|MM])</t>
  </si>
  <si>
    <t>**1SP2E3-(VT[DD|DE]MI)</t>
  </si>
  <si>
    <t>**1SP3E3-(VTDEMI)</t>
  </si>
  <si>
    <t>**1SP3E3+(V0DRM0)</t>
  </si>
  <si>
    <t>**1[S|M]N3E3(VTDEMI)</t>
  </si>
  <si>
    <t>**1[S|M]N3E3(V0DRM0)</t>
  </si>
  <si>
    <t>**1SP1E3(V0DEM0)</t>
  </si>
  <si>
    <t>**1SN3E3(VTDR[MI|MM])</t>
  </si>
  <si>
    <t>**1SP3E3(VTDE[MM|MT])</t>
  </si>
  <si>
    <t>**1SP3E3([VT|VV]DDM0)</t>
  </si>
  <si>
    <t>**1SP0E3([VV|VT]DRM0)</t>
  </si>
  <si>
    <t>**1MP3E3(VTDDMM)</t>
  </si>
  <si>
    <t>**1[S|M]P3E3(VT[DE|DD][MI|MM])</t>
  </si>
  <si>
    <t>**1SP3E3-(V0[DD|DE]MM)</t>
  </si>
  <si>
    <t>**1SP2E3-(VV[DE|DD]MI)</t>
  </si>
  <si>
    <t>**2SP2E3+(V0D0M0)</t>
  </si>
  <si>
    <t>**2SP3E3+([VT|VV]DRM0)</t>
  </si>
  <si>
    <t>**2SP3E3(VT[DD|DE][MI|MM])</t>
  </si>
  <si>
    <t>**2SP3E3(V0DRMM)</t>
  </si>
  <si>
    <t>**2SP0E3(V0D0M0)</t>
  </si>
  <si>
    <t>**2SN3E3-(V0D0M0)</t>
  </si>
  <si>
    <t>**2SP3E3(VTD0MM)</t>
  </si>
  <si>
    <t>**2SP2E3-(VVD0M0)</t>
  </si>
  <si>
    <t>2SP3E3(VTDRMI)</t>
  </si>
  <si>
    <t>**2SP3E3-(V0DEMM)</t>
  </si>
  <si>
    <t>**2SP2E3+(VVDDM0)</t>
  </si>
  <si>
    <t>**2SP3E3(V0DDM0)</t>
  </si>
  <si>
    <t>**2SP3E3(VTD0M0)</t>
  </si>
  <si>
    <t>**2GN3E3(V0D0M0)</t>
  </si>
  <si>
    <t>**3SP2E3(V0DDMM)</t>
  </si>
  <si>
    <t>**3SP3E3+(V0D0M0)</t>
  </si>
  <si>
    <t>**1SP3E3+(V0DRMM)</t>
  </si>
  <si>
    <t>**1SP3E3(V0DD[MI|MD])</t>
  </si>
  <si>
    <t>**1SP3E3-(VVDEMM)</t>
  </si>
  <si>
    <t>**1SP0E3(V0DEMD)</t>
  </si>
  <si>
    <t>**1SP0E3(VTDEMD)</t>
  </si>
  <si>
    <t>**1SP3E3(VTDE[MD|MM])</t>
  </si>
  <si>
    <t>**1SP0E3(VTDR[MM|MD])</t>
  </si>
  <si>
    <t>**1SP3E3+(VT[DE|DD][MD|MM])</t>
  </si>
  <si>
    <t>**1SP3E3(VTDE[MM|MD])</t>
  </si>
  <si>
    <t>**1SP0E3+(VTD0MD)</t>
  </si>
  <si>
    <t>**1SP0E3+(V0D0M0)</t>
  </si>
  <si>
    <t>**1SP3E3+(V0DEMD)</t>
  </si>
  <si>
    <t>**1[S|M]P3E3(VTDRMM)</t>
  </si>
  <si>
    <t>**1[S|M]P3E3(V0DRMM)</t>
  </si>
  <si>
    <t>**1[S|M]P0E3(VTDRMI)</t>
  </si>
  <si>
    <t>**1MP3E3(VCD0M0)</t>
  </si>
  <si>
    <t>**1SP3E3-(VCDRMD)</t>
  </si>
  <si>
    <t>**1[S|M]P3E3(VTD0M0)</t>
  </si>
  <si>
    <t>**1GP2E3(V0DEMI)</t>
  </si>
  <si>
    <t>**1SN3E3(V0DE[MM|MI])</t>
  </si>
  <si>
    <t>**1SP3E3(VTDE[MM|MI])</t>
  </si>
  <si>
    <t>**2SN3E3+(V0DEM0)</t>
  </si>
  <si>
    <t>**1[S|M]P3E3(VTDEMD)</t>
  </si>
  <si>
    <t>**1SP3E3-(V0DRMI)</t>
  </si>
  <si>
    <t>**1GN3E3(VNDRM0)</t>
  </si>
  <si>
    <t>**1SP2E3(V0[DE|DD]MI)</t>
  </si>
  <si>
    <t>**1MP3E3(VT[DE|DD][MI|MM])</t>
  </si>
  <si>
    <t>**1SN3E3-(V0DEM0)</t>
  </si>
  <si>
    <t>**1SP3E3-(VNDRMI)</t>
  </si>
  <si>
    <t>**1SP3E3+(VTDEM0)</t>
  </si>
  <si>
    <t>**1SP1E3(V0DE[MI|MM])</t>
  </si>
  <si>
    <t>**1SP3E3(VT[DE|DD]MM)</t>
  </si>
  <si>
    <t>**1GP3E3(VND0MI)</t>
  </si>
  <si>
    <t>**1[S|M]P3E3(VTD0MI)</t>
  </si>
  <si>
    <t>**1GMP2E3(VND0M0)</t>
  </si>
  <si>
    <t>**1SP3E3-(VT[DE|DD]MI)</t>
  </si>
  <si>
    <t>**1GP3E3(VTD0MM)</t>
  </si>
  <si>
    <t>**1SP3E3(V0DE[MM|MT])</t>
  </si>
  <si>
    <t>**1MP3E3(VTD0MD)</t>
  </si>
  <si>
    <t>**1MP3E3(V0D0MT)</t>
  </si>
  <si>
    <t>**1MP3E3(VTDEMI|MM)</t>
  </si>
  <si>
    <t>**1SP3E3+(VTDD[MI|MM])</t>
  </si>
  <si>
    <t>**1SP3E3([VT|VV]DE[MI|MD])</t>
  </si>
  <si>
    <t>**1SP2E3(V0DEMD)</t>
  </si>
  <si>
    <t>**1SN3E3(V0DE[MI|MM])</t>
  </si>
  <si>
    <t>**1SN1E3(V0DR[MI|MM])</t>
  </si>
  <si>
    <t>**1SP3E3-(V0D0MI)</t>
  </si>
  <si>
    <t>**1SP2E3-(V0DRMM)</t>
  </si>
  <si>
    <t>**1GP3E3(VNDRM0)</t>
  </si>
  <si>
    <t>**1[S|M]P0E3(VT[DD|DE]MM)</t>
  </si>
  <si>
    <t>**1SP3E3(V0DE[MI|MD])</t>
  </si>
  <si>
    <t>**2SP3E3(VVD0[MD|MM])</t>
  </si>
  <si>
    <t>**2MP3E3+(VTD0M0)</t>
  </si>
  <si>
    <t>**2SP3E3-(VCDRM0)</t>
  </si>
  <si>
    <t>**2SP3E3-(VTDRMI)</t>
  </si>
  <si>
    <t>**2SP0E3(V0DEMD)</t>
  </si>
  <si>
    <t>**1[S|M]P3E3+(V0D0MI)</t>
  </si>
  <si>
    <t>**2GN3E3(V0DRM0)</t>
  </si>
  <si>
    <t>**2SP1E3(V0DRMI)</t>
  </si>
  <si>
    <t>**2SP3E3-(VT[DE|DD]MM)</t>
  </si>
  <si>
    <t>**2SP0E3(VTD0M0)</t>
  </si>
  <si>
    <t>**2SP3E3-(VT[DE|DD][MI|MM])</t>
  </si>
  <si>
    <t>**2SN3E3(V0DEMI)</t>
  </si>
  <si>
    <t>**2SN3E3(VTDRM0)</t>
  </si>
  <si>
    <t>**2SN3E3-(VTD0MM)</t>
  </si>
  <si>
    <t>**2SP3E3(VTDEMM)</t>
  </si>
  <si>
    <t>**2GN3E3(VND0M0)</t>
  </si>
  <si>
    <t>**2SP3E3+(VVD0M0)</t>
  </si>
  <si>
    <t>**3SN2E3(V0DDM0)</t>
  </si>
  <si>
    <t>**3SP3E3+(V0DEM0)</t>
  </si>
  <si>
    <t>**3SP3E3+(VVD0M0)</t>
  </si>
  <si>
    <t>**3GP2E3(V0D0M0)</t>
  </si>
  <si>
    <t>**3SN2E3+(VTDDMM)</t>
  </si>
  <si>
    <t>**3SP2E3-(VTD0M0)</t>
  </si>
  <si>
    <t>**3SP3E3-(VCD0M0)</t>
  </si>
  <si>
    <t>**3SP0E3(VVDDM0)</t>
  </si>
  <si>
    <t>**4SP3E3(V0DEM0)</t>
  </si>
  <si>
    <t>**1SP3E3(V0[DD|DE]MM)</t>
  </si>
  <si>
    <t>**1SP0E3(V0[DE|DD]MM)</t>
  </si>
  <si>
    <t>**1SP3E3+(VTDDM0)</t>
  </si>
  <si>
    <t>**1GP2E3(V0DEM0)</t>
  </si>
  <si>
    <t>**1SP0E3(VT[DE|DD]MM)</t>
  </si>
  <si>
    <t>**1[S|M]P0E3(VTDD[MI|MM])</t>
  </si>
  <si>
    <t>**1[S|M]P2E3([VV|VT]DDMI)</t>
  </si>
  <si>
    <t>**1SP3E3(VTDD[MD|MM])</t>
  </si>
  <si>
    <t>**1SP3E3(VN[DE|DD][MI|MM])</t>
  </si>
  <si>
    <t>**1[S|M]P3E3+(VTDRM0)</t>
  </si>
  <si>
    <t>**1SP0E3(VT[DD|DE]M0)</t>
  </si>
  <si>
    <t>**1SN3E3(VTDE[MI|MD])</t>
  </si>
  <si>
    <t>**1[S|M]P3E3(VTDRM0)</t>
  </si>
  <si>
    <t>**1SP3E3(VNDRM0)</t>
  </si>
  <si>
    <t>**1SP0E3([VT|VV][DE|DD]MM)</t>
  </si>
  <si>
    <t>**1SP2E3(VT[DE|DD][MI|MM])</t>
  </si>
  <si>
    <t>**1SP2E3(VTDD[MI|MT])</t>
  </si>
  <si>
    <t>**1SP0E3(VTDR[MI|MT])</t>
  </si>
  <si>
    <t>**1SP2E3(V0DD[MI|MT])</t>
  </si>
  <si>
    <t>**1SP3E3(VTD0MI)</t>
  </si>
  <si>
    <t>**1GP0E3(VTD0MD)</t>
  </si>
  <si>
    <t>**1SP0E3(V0[DD|DE]MM)</t>
  </si>
  <si>
    <t>**1MP3E3(V0DEMI)</t>
  </si>
  <si>
    <t>**1SP3E3-(V0[DD|DE]M0)</t>
  </si>
  <si>
    <t>**1SP3E3-(V0DD[MI|MM])</t>
  </si>
  <si>
    <t>**1SN3E3(VTD0MM)</t>
  </si>
  <si>
    <t>**1[S|M]P2E3(VTDDM0)</t>
  </si>
  <si>
    <t>**1SP0E3+(VTDDMM)</t>
  </si>
  <si>
    <t>**1SP3E3(V0DD[MD|MI])</t>
  </si>
  <si>
    <t>**1[S|M]P2E3+(VTDDM0)</t>
  </si>
  <si>
    <t>**2SN2E3(V0DR[MI|MM])</t>
  </si>
  <si>
    <t>**2SP3E3-(V0DRMM)</t>
  </si>
  <si>
    <t>**2SN2E3(V0D0M0)</t>
  </si>
  <si>
    <t>**2SP3E3(V0DDMD)</t>
  </si>
  <si>
    <t>**4SP3E3(V0D0M0)</t>
  </si>
  <si>
    <t>**5SP3E3(V0DD[MI|MM])</t>
  </si>
  <si>
    <t>**1SP3E3+(VTDRMM)</t>
  </si>
  <si>
    <t>**1MP2E3(V0D0MM)</t>
  </si>
  <si>
    <t>**1SP1E3(V0DRMM)</t>
  </si>
  <si>
    <t>**1[S|M]P3E3(V0D0M0)</t>
  </si>
  <si>
    <t>**1SN2E3(V0DEMI)</t>
  </si>
  <si>
    <t>**1SP3E3(V0DDMN)</t>
  </si>
  <si>
    <t>**1SP3E3(V0DRMA)</t>
  </si>
  <si>
    <t>**1SP3E3(VTDDMN)</t>
  </si>
  <si>
    <t>**1SP3E3(VTDD[MA|MS])</t>
  </si>
  <si>
    <t>**1[S|M]N3E3(VTDEMD)</t>
  </si>
  <si>
    <t>**1SP3E3+(VCDDM0)</t>
  </si>
  <si>
    <t>**1SP0E3(V0[DD|DE]MI)</t>
  </si>
  <si>
    <t>**1SP2E3+(VVDDM0)</t>
  </si>
  <si>
    <t>**1SP0E3(V0DRMI)</t>
  </si>
  <si>
    <t>**1MP3E3(V0[DR|DE]M0)</t>
  </si>
  <si>
    <t>**1SP3E3-(VT[DD|DE]M0)</t>
  </si>
  <si>
    <t>**1SP3E3-(VTDDMI)</t>
  </si>
  <si>
    <t>**1SN3E3(VDM)</t>
  </si>
  <si>
    <t>**1SP0E3(VT[DD|DE][MI|MM])</t>
  </si>
  <si>
    <t>**1MP3E3(VTDD[MI|MM])</t>
  </si>
  <si>
    <t>**1GP3E3([VT|VV]DRMM)</t>
  </si>
  <si>
    <t>**1SP3E3(VTDR[MI|MD])</t>
  </si>
  <si>
    <t>**1SP3E3(VVDEMI)</t>
  </si>
  <si>
    <t>**1SP0E3(VVDDM0)</t>
  </si>
  <si>
    <t>**1[S|M]P0E3(VT[DD|DE]MI)</t>
  </si>
  <si>
    <t>**1[S|M]P0E3([VT|VV]D0MI)</t>
  </si>
  <si>
    <t>**1SP3E3(VTDRMT)</t>
  </si>
  <si>
    <t>**1SP0E3(VTDRMT)</t>
  </si>
  <si>
    <t>**1MP3E3(VTD0MT)</t>
  </si>
  <si>
    <t>**1SP3E3+(VTDRMT)</t>
  </si>
  <si>
    <t>**1SP0E3(VTDR[MI|MD])</t>
  </si>
  <si>
    <t>**1SP2E3(VTDD[MI|MM])</t>
  </si>
  <si>
    <t>**1[S|M]P0E3(VVD0M0)</t>
  </si>
  <si>
    <t>**1SP0E3(VT[DE|DD][MI|MD])</t>
  </si>
  <si>
    <t>**2SP3E3+(V0DDMS)</t>
  </si>
  <si>
    <t>**2SP3E3(V0D0MD)</t>
  </si>
  <si>
    <t>**2SP3E3-(VTDRMM)</t>
  </si>
  <si>
    <t>**2SP0E3(V0DDMM)</t>
  </si>
  <si>
    <t>**2SN3E3(V0DE[MM|MI])</t>
  </si>
  <si>
    <t>FIRST ROUND</t>
  </si>
  <si>
    <t>VALIDATED BY A THIRD ANNOTATOR</t>
  </si>
  <si>
    <t>**1SP3E3+(V0[DD|DE]M0)</t>
  </si>
  <si>
    <t>**1SP3E3(V0[DE|DD]MM)</t>
  </si>
  <si>
    <t>**1SP3EN(VTDD[MM|MI)</t>
  </si>
  <si>
    <t>**1SP3E3(V0[DD|DE][MI|MM])</t>
  </si>
  <si>
    <t>**1SP3E3([VT|VV]DRM0)</t>
  </si>
  <si>
    <t>**1SP2E3(VT[DE|DD]MM)</t>
  </si>
  <si>
    <t>**1SN3E3+(VTDR[MI|MM])</t>
  </si>
  <si>
    <t>**1SP3EN+(V0[DD|DE]MM)</t>
  </si>
  <si>
    <t>**1SN3E3(VTDR[MM|MI])</t>
  </si>
  <si>
    <t>**1SP2E1(V0DR[MI|MM])</t>
  </si>
  <si>
    <t>**1SP2E3(V0DE[MI|MD])</t>
  </si>
  <si>
    <t>**1SMP3EN(VTDD[MI|MM])</t>
  </si>
  <si>
    <t>**1[S|M]P3E3(VTDDMM)</t>
  </si>
  <si>
    <t>**1SN3E3(VT[DE|DD]MM)</t>
  </si>
  <si>
    <t>**1SP3E3(V0[DD|DE]M0)</t>
  </si>
  <si>
    <t>**1SP3EN(VT[DD|DE[MI|MM])</t>
  </si>
  <si>
    <t>**1SP3EN(VTD0[MI|MM])</t>
  </si>
  <si>
    <t>**1SP1E3-(V0[DR|DE]MI)</t>
  </si>
  <si>
    <t>**1SN3E3(VTDE[MI|MM])</t>
  </si>
  <si>
    <t>**1SP2E3([VV|VT][DD|DE]MI)</t>
  </si>
  <si>
    <t>**1MP3E3(VT[DD|DE]M0)</t>
  </si>
  <si>
    <t>**1SP0E3(VT[DD|DE]MI)</t>
  </si>
  <si>
    <t>**1SP3E0(V0[DD|DE]MI)</t>
  </si>
  <si>
    <t>**1SP3E3([VT|VC]DEMI)</t>
  </si>
  <si>
    <t>**1SP3E3(VVDD[MI|MM])</t>
  </si>
  <si>
    <t>**1[S|M]P0E3(V0DDM0)</t>
  </si>
  <si>
    <t>**1SP3E3(VT[DE|DD][MM|MI])</t>
  </si>
  <si>
    <t>**1GP2E0([VT|VV]DD[MI|MM])</t>
  </si>
  <si>
    <t>**1SP3E3+(VT[DD|DE]MI)</t>
  </si>
  <si>
    <t>**1SP3E1(VTDE[MI|MM])</t>
  </si>
  <si>
    <t>**1SP2EN(VTDR[MI|MM])</t>
  </si>
  <si>
    <t>**1SP2EN-(VTDD[MI|MM)</t>
  </si>
  <si>
    <t>**1SP2E0(VVDD[MI|MM])</t>
  </si>
  <si>
    <t>**1SP3E1(VCDR[MI|MM])</t>
  </si>
  <si>
    <t>**1[S|M]P0E1+(VTDRM0)</t>
  </si>
  <si>
    <t>**1SP0E3(V0[DD|DE][MI|MM])</t>
  </si>
  <si>
    <t>**1SP0E3(VTDR[MI|MM])</t>
  </si>
  <si>
    <t>**2GP2E1(V0D0M0)</t>
  </si>
  <si>
    <t>On the other hand, pranlukast reversibly inhibited CYP2C8 and|or 2C9, and CYP3A4, with K(i) values of 3.9 and 4.1 micromol/l, respectively.</t>
  </si>
  <si>
    <t>The [I](in,max,u)|K(i) ratios were 0.004 and 0.003, respectively.</t>
  </si>
  <si>
    <t>The K(i) values were about 300-fold greater than the [I](in,max,u), therefore it is suggested that, at clinical doses, pranlukast will not affect the pharmacokinetics of concomitantly administered drugs that are primarily metabolized by CYP2C8 and/or 2C9 or CYP3A4.</t>
  </si>
  <si>
    <t>The K(i) values of R(+)XK469 were estimated to be 959+/-426 microM for human liver microsomes and to be 377+/-92 microM for CYP2C9.</t>
  </si>
  <si>
    <t>At the recommended phase II dose of R(+)XK469, the ratio of C(max)/K(i) is &amp;gt;1.</t>
  </si>
  <si>
    <t>Liquid chromatography-mass spectral analysis suggested that metabolite (M)1 ([M + H](+) m/z at 272.200) and M2 ([M + H](+) m/z at 242.190) were d-3-hydroxymethyl-N-methylmorphinan and d-3-methylmorphinan, respectively.</t>
  </si>
  <si>
    <t>Selective inhibitors of CYP2C9 (sulfaphenazole), CYP3A (ketoconazole) and CYP2C8 (quercetin) were employed and monoclonal antibodies were against CYP2C8, CYP2C9, CYP2C19 and CYP2C8/9/18/19.</t>
  </si>
  <si>
    <t>Moreover, the influence of perazine on other caffeine metabolic pathways such as 7-N-demethylation (CYP1A2, CYP2C8/9, CYP3A4) and 8-hydroxylation (CYP3A4, CYP1A2, CYP2C8/9) was also determined.</t>
  </si>
  <si>
    <t>At a clopidogrel concentration of 40 microM, ketoconazole showed the strongest inhibitory effect on clopidogrel biotransformation and clopidogrel-associated inhibition of platelet aggregation with IC(50) values of 0.03 +|- 0.07 microM and 0.55 +/- 0.06 microM respectively.</t>
  </si>
  <si>
    <t>Irosustat neither inhibited CYP2A6, CYP2B6, CYP2C8, CYP2C9, CYP2D6, CYP2E1, CYP3A4/5, or UDP-glucuronosyltransferase 1A1, 1A4, or 2B7 activities nor induced CYP1A2, CYP2C9, CYP2C19, or CYP3A4/5 at clinically relevant concentrations.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</si>
</sst>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8"/>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1"/>
      <color rgb="FF9C6500"/>
      <name val="Calibri"/>
      <family val="2"/>
      <charset val="134"/>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tint="0.79998168889431442"/>
        <bgColor indexed="65"/>
      </patternFill>
    </fill>
    <fill>
      <patternFill patternType="solid">
        <fgColor rgb="FFFFFF00"/>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B2B2B2"/>
      </right>
      <top/>
      <bottom/>
      <diagonal/>
    </border>
    <border>
      <left style="thin">
        <color rgb="FFB2B2B2"/>
      </left>
      <right/>
      <top/>
      <bottom/>
      <diagonal/>
    </border>
    <border>
      <left style="thin">
        <color rgb="FFB2B2B2"/>
      </left>
      <right/>
      <top style="thin">
        <color rgb="FFB2B2B2"/>
      </top>
      <bottom style="thin">
        <color rgb="FFB2B2B2"/>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7">
    <xf numFmtId="0" fontId="0" fillId="0" borderId="0"/>
    <xf numFmtId="0" fontId="1" fillId="5" borderId="2" applyNumberFormat="0" applyFont="0" applyAlignment="0" applyProtection="0"/>
    <xf numFmtId="0" fontId="2" fillId="3" borderId="0" applyNumberFormat="0" applyBorder="0" applyAlignment="0" applyProtection="0"/>
    <xf numFmtId="0" fontId="3" fillId="4" borderId="1" applyNumberFormat="0" applyAlignment="0" applyProtection="0"/>
    <xf numFmtId="0" fontId="5" fillId="2" borderId="0" applyNumberFormat="0" applyBorder="0" applyAlignment="0" applyProtection="0"/>
    <xf numFmtId="0" fontId="1" fillId="6" borderId="0" applyNumberFormat="0" applyBorder="0" applyAlignment="0" applyProtection="0"/>
    <xf numFmtId="0" fontId="11" fillId="3" borderId="0" applyNumberFormat="0" applyBorder="0" applyAlignment="0" applyProtection="0"/>
  </cellStyleXfs>
  <cellXfs count="112">
    <xf numFmtId="0" fontId="0" fillId="0" borderId="0" xfId="0"/>
    <xf numFmtId="0" fontId="2" fillId="3" borderId="0" xfId="2"/>
    <xf numFmtId="0" fontId="0" fillId="0" borderId="4" xfId="0" applyBorder="1" applyAlignment="1">
      <alignment wrapText="1"/>
    </xf>
    <xf numFmtId="0" fontId="0" fillId="0" borderId="5" xfId="0" applyBorder="1" applyAlignment="1">
      <alignment wrapText="1"/>
    </xf>
    <xf numFmtId="0" fontId="2" fillId="3" borderId="0" xfId="2" applyAlignment="1">
      <alignment wrapText="1"/>
    </xf>
    <xf numFmtId="0" fontId="2" fillId="3" borderId="0" xfId="2" applyBorder="1"/>
    <xf numFmtId="0" fontId="4" fillId="0" borderId="0" xfId="0" applyFont="1" applyFill="1"/>
    <xf numFmtId="0" fontId="4" fillId="0" borderId="0" xfId="0" applyFont="1" applyFill="1" applyAlignment="1">
      <alignment wrapText="1"/>
    </xf>
    <xf numFmtId="0" fontId="0" fillId="0" borderId="0" xfId="0" applyFont="1" applyFill="1"/>
    <xf numFmtId="0" fontId="0" fillId="0" borderId="0" xfId="0" applyFont="1" applyFill="1" applyBorder="1"/>
    <xf numFmtId="0" fontId="0" fillId="0" borderId="0" xfId="4" applyFont="1" applyFill="1" applyAlignment="1">
      <alignment wrapText="1"/>
    </xf>
    <xf numFmtId="0" fontId="0" fillId="0" borderId="0" xfId="4" applyFont="1" applyFill="1"/>
    <xf numFmtId="0" fontId="0" fillId="0" borderId="0" xfId="0" applyAlignment="1">
      <alignment horizontal="center" vertical="center"/>
    </xf>
    <xf numFmtId="0" fontId="8" fillId="0" borderId="12" xfId="0" applyFont="1" applyFill="1" applyBorder="1" applyAlignment="1">
      <alignment horizontal="center" vertical="center" wrapText="1"/>
    </xf>
    <xf numFmtId="0" fontId="1" fillId="0" borderId="12" xfId="5"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0" xfId="0" applyFont="1" applyFill="1" applyAlignment="1">
      <alignment horizontal="center" vertical="center"/>
    </xf>
    <xf numFmtId="0" fontId="7" fillId="0" borderId="11"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4" fillId="0" borderId="14" xfId="4" applyFont="1" applyFill="1" applyBorder="1" applyAlignment="1">
      <alignment horizontal="center" vertical="center" wrapText="1"/>
    </xf>
    <xf numFmtId="0" fontId="8" fillId="0" borderId="15"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17" xfId="0" applyFill="1" applyBorder="1" applyAlignment="1">
      <alignment horizontal="center" vertical="center" wrapText="1"/>
    </xf>
    <xf numFmtId="0" fontId="0" fillId="0" borderId="19" xfId="0" applyFill="1" applyBorder="1" applyAlignment="1">
      <alignment horizontal="center" vertical="center" wrapText="1"/>
    </xf>
    <xf numFmtId="0" fontId="10" fillId="0" borderId="20" xfId="0" applyFont="1" applyBorder="1" applyAlignment="1">
      <alignment horizontal="center" vertical="center"/>
    </xf>
    <xf numFmtId="0" fontId="0" fillId="0" borderId="4" xfId="0" applyFill="1" applyBorder="1" applyAlignment="1">
      <alignment horizontal="center" vertical="center"/>
    </xf>
    <xf numFmtId="0" fontId="0" fillId="0" borderId="18"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23" xfId="0" applyFill="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0" fillId="0" borderId="27" xfId="0" applyFill="1" applyBorder="1" applyAlignment="1">
      <alignment horizontal="center" vertical="center"/>
    </xf>
    <xf numFmtId="0" fontId="0" fillId="0" borderId="27" xfId="0" applyFill="1" applyBorder="1" applyAlignment="1">
      <alignment horizontal="center" vertical="center" wrapText="1"/>
    </xf>
    <xf numFmtId="0" fontId="0" fillId="0" borderId="28" xfId="0" applyFill="1" applyBorder="1" applyAlignment="1">
      <alignment horizontal="center" vertical="center" wrapText="1"/>
    </xf>
    <xf numFmtId="0" fontId="10" fillId="0" borderId="29" xfId="0" applyFont="1" applyBorder="1" applyAlignment="1">
      <alignment horizontal="center" vertical="center" wrapText="1"/>
    </xf>
    <xf numFmtId="0" fontId="0" fillId="0" borderId="0" xfId="0" applyAlignment="1">
      <alignment horizontal="center" vertical="center" wrapText="1"/>
    </xf>
    <xf numFmtId="0" fontId="10"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10" fillId="0" borderId="0" xfId="0" applyFont="1" applyFill="1" applyBorder="1" applyAlignment="1">
      <alignment horizontal="center" vertical="center" wrapText="1"/>
    </xf>
    <xf numFmtId="0" fontId="7" fillId="0" borderId="26" xfId="0" applyFont="1" applyFill="1" applyBorder="1" applyAlignment="1">
      <alignment horizontal="center" vertical="center"/>
    </xf>
    <xf numFmtId="0" fontId="0" fillId="0" borderId="5" xfId="0" applyFill="1" applyBorder="1" applyAlignment="1">
      <alignment horizontal="center" vertical="center"/>
    </xf>
    <xf numFmtId="0" fontId="0" fillId="0" borderId="0" xfId="0" applyFill="1" applyAlignment="1">
      <alignment horizontal="center" vertical="center" wrapText="1"/>
    </xf>
    <xf numFmtId="0" fontId="0" fillId="0" borderId="26" xfId="0" applyFill="1" applyBorder="1" applyAlignment="1">
      <alignment horizontal="center" vertical="center"/>
    </xf>
    <xf numFmtId="0" fontId="0" fillId="0" borderId="0" xfId="0" applyFill="1" applyAlignment="1">
      <alignment horizontal="center" vertical="center"/>
    </xf>
    <xf numFmtId="0" fontId="0" fillId="0" borderId="28" xfId="0" applyFill="1" applyBorder="1" applyAlignment="1">
      <alignment horizontal="center" vertical="center"/>
    </xf>
    <xf numFmtId="164" fontId="0" fillId="0" borderId="18" xfId="0" applyNumberFormat="1" applyFill="1" applyBorder="1" applyAlignment="1">
      <alignment horizontal="center" vertical="center"/>
    </xf>
    <xf numFmtId="164" fontId="0" fillId="0" borderId="21" xfId="0" applyNumberFormat="1" applyFill="1" applyBorder="1" applyAlignment="1">
      <alignment horizontal="center" vertical="center"/>
    </xf>
    <xf numFmtId="164" fontId="0" fillId="0" borderId="3" xfId="0" applyNumberFormat="1" applyFill="1" applyBorder="1" applyAlignment="1">
      <alignment horizontal="center" vertical="center"/>
    </xf>
    <xf numFmtId="164" fontId="0" fillId="0" borderId="23" xfId="0" applyNumberFormat="1" applyFill="1" applyBorder="1" applyAlignment="1">
      <alignment horizontal="center" vertical="center"/>
    </xf>
    <xf numFmtId="20" fontId="4" fillId="0" borderId="0" xfId="0" applyNumberFormat="1" applyFont="1" applyFill="1"/>
    <xf numFmtId="0" fontId="4" fillId="0" borderId="0" xfId="0" applyNumberFormat="1" applyFont="1" applyFill="1" applyAlignment="1">
      <alignment wrapText="1"/>
    </xf>
    <xf numFmtId="0" fontId="11" fillId="3" borderId="9" xfId="6" applyBorder="1"/>
    <xf numFmtId="0" fontId="11" fillId="3" borderId="0" xfId="6"/>
    <xf numFmtId="0" fontId="4" fillId="0" borderId="0" xfId="0" applyFont="1" applyFill="1" applyAlignment="1">
      <alignment horizontal="center"/>
    </xf>
    <xf numFmtId="0" fontId="4" fillId="0" borderId="0" xfId="0" applyFont="1" applyFill="1" applyBorder="1"/>
    <xf numFmtId="0" fontId="4" fillId="0" borderId="0" xfId="0" applyFont="1" applyFill="1" applyAlignment="1">
      <alignment vertical="center" wrapText="1"/>
    </xf>
    <xf numFmtId="0" fontId="4" fillId="0" borderId="2" xfId="1" applyFont="1" applyFill="1"/>
    <xf numFmtId="0" fontId="4" fillId="0" borderId="0" xfId="0" applyFont="1" applyFill="1" applyAlignment="1">
      <alignment horizontal="center" wrapText="1"/>
    </xf>
    <xf numFmtId="0" fontId="4" fillId="0" borderId="0" xfId="0" applyFont="1" applyFill="1" applyAlignment="1">
      <alignment horizontal="left" wrapText="1"/>
    </xf>
    <xf numFmtId="14" fontId="4" fillId="0" borderId="0" xfId="0" applyNumberFormat="1" applyFont="1" applyFill="1" applyAlignment="1">
      <alignment horizontal="center" wrapText="1"/>
    </xf>
    <xf numFmtId="0" fontId="4" fillId="0" borderId="6" xfId="0" applyFont="1" applyFill="1" applyBorder="1"/>
    <xf numFmtId="0" fontId="4" fillId="0" borderId="2" xfId="1" applyFont="1" applyFill="1" applyAlignment="1">
      <alignment vertical="center" wrapText="1"/>
    </xf>
    <xf numFmtId="0" fontId="4" fillId="0" borderId="2" xfId="1" applyFont="1" applyFill="1" applyAlignment="1">
      <alignment wrapText="1"/>
    </xf>
    <xf numFmtId="0" fontId="4" fillId="0" borderId="0" xfId="2" applyFont="1" applyFill="1" applyAlignment="1">
      <alignment vertical="center" wrapText="1"/>
    </xf>
    <xf numFmtId="0" fontId="4" fillId="0" borderId="0" xfId="2" applyFont="1" applyFill="1"/>
    <xf numFmtId="0" fontId="4" fillId="0" borderId="0" xfId="2" applyFont="1" applyFill="1" applyAlignment="1">
      <alignment wrapText="1"/>
    </xf>
    <xf numFmtId="0" fontId="2" fillId="3" borderId="6" xfId="2" applyBorder="1"/>
    <xf numFmtId="0" fontId="0" fillId="0" borderId="2" xfId="1" applyFont="1" applyFill="1"/>
    <xf numFmtId="0" fontId="0" fillId="0" borderId="0" xfId="0" applyFont="1" applyFill="1" applyAlignment="1">
      <alignment vertical="center"/>
    </xf>
    <xf numFmtId="0" fontId="0"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Alignment="1">
      <alignment wrapText="1"/>
    </xf>
    <xf numFmtId="0" fontId="11" fillId="3" borderId="9" xfId="6" applyBorder="1" applyAlignment="1">
      <alignment vertical="center"/>
    </xf>
    <xf numFmtId="0" fontId="11" fillId="3" borderId="9" xfId="6" applyBorder="1" applyAlignment="1">
      <alignment vertical="center" wrapText="1"/>
    </xf>
    <xf numFmtId="0" fontId="0" fillId="0" borderId="0" xfId="2" applyFont="1" applyFill="1"/>
    <xf numFmtId="0" fontId="0" fillId="0" borderId="0" xfId="2" applyFont="1" applyFill="1" applyBorder="1"/>
    <xf numFmtId="0" fontId="0" fillId="0" borderId="0" xfId="3" applyFont="1" applyFill="1" applyBorder="1"/>
    <xf numFmtId="0" fontId="0" fillId="0" borderId="1" xfId="3" applyFont="1" applyFill="1"/>
    <xf numFmtId="0" fontId="0" fillId="0" borderId="0" xfId="0" applyFont="1" applyFill="1" applyAlignment="1">
      <alignment horizontal="center"/>
    </xf>
    <xf numFmtId="0" fontId="0" fillId="0" borderId="0" xfId="2" applyFont="1" applyFill="1" applyAlignment="1">
      <alignment wrapText="1"/>
    </xf>
    <xf numFmtId="0" fontId="0" fillId="0" borderId="0" xfId="0" applyFont="1" applyFill="1" applyBorder="1" applyAlignment="1">
      <alignment wrapText="1"/>
    </xf>
    <xf numFmtId="20" fontId="0" fillId="0" borderId="0" xfId="0" applyNumberFormat="1" applyFont="1" applyFill="1" applyBorder="1"/>
    <xf numFmtId="0" fontId="0" fillId="0" borderId="0" xfId="4" applyFont="1" applyFill="1" applyBorder="1"/>
    <xf numFmtId="0" fontId="4" fillId="0" borderId="0" xfId="0" applyFont="1" applyFill="1" applyBorder="1" applyAlignment="1">
      <alignment wrapText="1"/>
    </xf>
    <xf numFmtId="20" fontId="4" fillId="0" borderId="0" xfId="0" applyNumberFormat="1" applyFont="1" applyFill="1" applyBorder="1"/>
    <xf numFmtId="0" fontId="7" fillId="0" borderId="11" xfId="0" applyFont="1" applyFill="1" applyBorder="1" applyAlignment="1">
      <alignment horizontal="center" vertical="center"/>
    </xf>
    <xf numFmtId="0" fontId="10" fillId="0" borderId="16" xfId="0" applyFont="1" applyFill="1" applyBorder="1" applyAlignment="1">
      <alignment horizontal="center" vertical="center"/>
    </xf>
    <xf numFmtId="0" fontId="10" fillId="0" borderId="2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4" fillId="7" borderId="0" xfId="0" applyFont="1" applyFill="1"/>
    <xf numFmtId="0" fontId="4" fillId="7" borderId="0" xfId="0" applyFont="1" applyFill="1" applyAlignment="1">
      <alignment horizontal="left" wrapText="1"/>
    </xf>
    <xf numFmtId="0" fontId="4" fillId="0" borderId="0" xfId="0" applyFont="1" applyFill="1" applyAlignment="1"/>
    <xf numFmtId="0" fontId="6" fillId="0" borderId="10" xfId="0" applyFont="1" applyBorder="1" applyAlignment="1">
      <alignment horizontal="center" vertical="center"/>
    </xf>
    <xf numFmtId="0" fontId="0" fillId="0" borderId="10" xfId="0" applyBorder="1" applyAlignment="1">
      <alignment horizontal="center" vertical="center"/>
    </xf>
    <xf numFmtId="0" fontId="4" fillId="0" borderId="8" xfId="0" applyFont="1" applyFill="1" applyBorder="1" applyAlignment="1">
      <alignment horizontal="center"/>
    </xf>
    <xf numFmtId="0" fontId="4" fillId="0" borderId="0" xfId="0" applyFont="1" applyFill="1" applyBorder="1" applyAlignment="1">
      <alignment horizontal="center"/>
    </xf>
    <xf numFmtId="0" fontId="4" fillId="0" borderId="7" xfId="0" applyFont="1" applyFill="1" applyBorder="1" applyAlignment="1">
      <alignment horizontal="center"/>
    </xf>
    <xf numFmtId="0" fontId="4" fillId="0" borderId="8" xfId="0" applyFont="1" applyFill="1" applyBorder="1" applyAlignment="1">
      <alignment horizontal="center" wrapText="1"/>
    </xf>
    <xf numFmtId="0" fontId="4" fillId="0" borderId="0" xfId="0" applyFont="1" applyFill="1" applyBorder="1" applyAlignment="1">
      <alignment horizontal="center" wrapText="1"/>
    </xf>
    <xf numFmtId="0" fontId="4" fillId="0" borderId="7" xfId="0" applyFont="1" applyFill="1" applyBorder="1" applyAlignment="1">
      <alignment horizontal="center" wrapText="1"/>
    </xf>
    <xf numFmtId="0" fontId="4" fillId="0" borderId="6"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0" xfId="0" applyFont="1" applyFill="1" applyAlignment="1">
      <alignment horizontal="center"/>
    </xf>
    <xf numFmtId="0" fontId="4" fillId="7" borderId="0" xfId="0" applyFont="1" applyFill="1" applyAlignment="1">
      <alignment wrapText="1"/>
    </xf>
    <xf numFmtId="0" fontId="11" fillId="7" borderId="9" xfId="6" applyFill="1" applyBorder="1"/>
    <xf numFmtId="0" fontId="4" fillId="7" borderId="0" xfId="0" applyFont="1" applyFill="1" applyBorder="1"/>
  </cellXfs>
  <cellStyles count="7">
    <cellStyle name="20% - Accent1 2" xfId="5"/>
    <cellStyle name="Bad 2" xfId="4"/>
    <cellStyle name="Input 2" xfId="3"/>
    <cellStyle name="Neutral" xfId="6" builtinId="28"/>
    <cellStyle name="Neutral 2" xfId="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activeCell="A2" sqref="A2:I12"/>
    </sheetView>
  </sheetViews>
  <sheetFormatPr defaultRowHeight="15"/>
  <cols>
    <col min="1" max="1" width="26.140625" style="12" customWidth="1"/>
    <col min="2" max="2" width="11.5703125" style="12" customWidth="1"/>
    <col min="3" max="3" width="9.42578125" style="37" customWidth="1"/>
    <col min="4" max="4" width="12.28515625" style="37" customWidth="1"/>
    <col min="5" max="5" width="9.7109375" style="37" customWidth="1"/>
    <col min="6" max="6" width="10.140625" style="37" customWidth="1"/>
    <col min="7" max="7" width="12.28515625" style="37" customWidth="1"/>
    <col min="8" max="8" width="11" style="37" customWidth="1"/>
    <col min="9" max="9" width="11.140625" style="37" customWidth="1"/>
    <col min="10" max="10" width="0.42578125" style="12" customWidth="1"/>
    <col min="11" max="11" width="38.42578125" style="12" customWidth="1"/>
    <col min="12" max="12" width="11" style="46" customWidth="1"/>
    <col min="13" max="13" width="11.42578125" style="46" customWidth="1"/>
    <col min="14" max="14" width="11.140625" style="46" customWidth="1"/>
    <col min="15" max="15" width="9.42578125" style="46" customWidth="1"/>
    <col min="16" max="19" width="9.140625" style="46"/>
    <col min="20" max="16384" width="9.140625" style="12"/>
  </cols>
  <sheetData>
    <row r="1" spans="1:19" ht="24" thickBot="1">
      <c r="A1" s="96" t="s">
        <v>4237</v>
      </c>
      <c r="B1" s="96"/>
      <c r="C1" s="96"/>
      <c r="D1" s="96"/>
      <c r="E1" s="96"/>
      <c r="F1" s="96"/>
      <c r="G1" s="96"/>
      <c r="H1" s="96"/>
      <c r="I1" s="96"/>
      <c r="K1" s="96" t="s">
        <v>4238</v>
      </c>
      <c r="L1" s="97"/>
      <c r="M1" s="97"/>
      <c r="N1" s="97"/>
      <c r="O1" s="97"/>
      <c r="P1" s="97"/>
      <c r="Q1" s="97"/>
      <c r="R1" s="97"/>
      <c r="S1" s="97"/>
    </row>
    <row r="2" spans="1:19" ht="61.5" customHeight="1" thickBot="1">
      <c r="A2" s="88" t="s">
        <v>2782</v>
      </c>
      <c r="B2" s="13" t="s">
        <v>2783</v>
      </c>
      <c r="C2" s="13" t="s">
        <v>2784</v>
      </c>
      <c r="D2" s="14" t="s">
        <v>2785</v>
      </c>
      <c r="E2" s="13" t="s">
        <v>2786</v>
      </c>
      <c r="F2" s="13" t="s">
        <v>2787</v>
      </c>
      <c r="G2" s="13" t="s">
        <v>2788</v>
      </c>
      <c r="H2" s="13" t="s">
        <v>2789</v>
      </c>
      <c r="I2" s="15" t="s">
        <v>2790</v>
      </c>
      <c r="J2" s="16"/>
      <c r="K2" s="17" t="s">
        <v>2791</v>
      </c>
      <c r="L2" s="18" t="s">
        <v>2792</v>
      </c>
      <c r="M2" s="18" t="s">
        <v>2793</v>
      </c>
      <c r="N2" s="18" t="s">
        <v>2794</v>
      </c>
      <c r="O2" s="18" t="s">
        <v>2795</v>
      </c>
      <c r="P2" s="19" t="s">
        <v>2796</v>
      </c>
      <c r="Q2" s="18" t="s">
        <v>2797</v>
      </c>
      <c r="R2" s="18" t="s">
        <v>2798</v>
      </c>
      <c r="S2" s="20" t="s">
        <v>2799</v>
      </c>
    </row>
    <row r="3" spans="1:19" ht="21">
      <c r="A3" s="89" t="s">
        <v>2800</v>
      </c>
      <c r="B3" s="21">
        <v>0.84399999999999997</v>
      </c>
      <c r="C3" s="22">
        <v>0.8</v>
      </c>
      <c r="D3" s="26">
        <v>0.89</v>
      </c>
      <c r="E3" s="22">
        <v>0.64400000000000002</v>
      </c>
      <c r="F3" s="22">
        <v>0.9</v>
      </c>
      <c r="G3" s="22">
        <v>0.9</v>
      </c>
      <c r="H3" s="22">
        <v>0.82599999999999996</v>
      </c>
      <c r="I3" s="23">
        <v>0.85</v>
      </c>
      <c r="K3" s="24" t="s">
        <v>2800</v>
      </c>
      <c r="L3" s="25">
        <v>0.90300000000000002</v>
      </c>
      <c r="M3" s="26">
        <v>0.90100000000000002</v>
      </c>
      <c r="N3" s="26">
        <v>0.94899999999999995</v>
      </c>
      <c r="O3" s="26">
        <v>0.90400000000000003</v>
      </c>
      <c r="P3" s="26">
        <v>0.93</v>
      </c>
      <c r="Q3" s="26">
        <v>0.94699999999999995</v>
      </c>
      <c r="R3" s="26">
        <v>0.90029999999999999</v>
      </c>
      <c r="S3" s="27">
        <v>0.90300000000000002</v>
      </c>
    </row>
    <row r="4" spans="1:19" ht="21">
      <c r="A4" s="90" t="s">
        <v>2801</v>
      </c>
      <c r="B4" s="28">
        <v>0.84299999999999997</v>
      </c>
      <c r="C4" s="29">
        <v>0.9</v>
      </c>
      <c r="D4" s="22">
        <v>0.7</v>
      </c>
      <c r="E4" s="29">
        <v>0.95699999999999996</v>
      </c>
      <c r="F4" s="29">
        <v>0.9</v>
      </c>
      <c r="G4" s="29">
        <v>0.8</v>
      </c>
      <c r="H4" s="29">
        <v>0.86199999999999999</v>
      </c>
      <c r="I4" s="30">
        <v>0.86</v>
      </c>
      <c r="K4" s="31" t="s">
        <v>2801</v>
      </c>
      <c r="L4" s="43">
        <v>0.91800000000000004</v>
      </c>
      <c r="M4" s="29">
        <v>0.95699999999999996</v>
      </c>
      <c r="N4" s="29">
        <v>0.91</v>
      </c>
      <c r="O4" s="29">
        <v>0.92800000000000005</v>
      </c>
      <c r="P4" s="29">
        <v>0.92300000000000004</v>
      </c>
      <c r="Q4" s="29">
        <v>0.9</v>
      </c>
      <c r="R4" s="29">
        <v>0.95199999999999996</v>
      </c>
      <c r="S4" s="30">
        <v>0.93</v>
      </c>
    </row>
    <row r="5" spans="1:19" ht="21">
      <c r="A5" s="90" t="s">
        <v>2802</v>
      </c>
      <c r="B5" s="28">
        <v>0.98299999999999998</v>
      </c>
      <c r="C5" s="29">
        <v>1</v>
      </c>
      <c r="D5" s="29">
        <v>0.98399999999999999</v>
      </c>
      <c r="E5" s="29">
        <v>1</v>
      </c>
      <c r="F5" s="29">
        <v>1</v>
      </c>
      <c r="G5" s="29">
        <v>0.97</v>
      </c>
      <c r="H5" s="29">
        <v>0.96889999999999998</v>
      </c>
      <c r="I5" s="30">
        <v>1</v>
      </c>
      <c r="K5" s="31" t="s">
        <v>2802</v>
      </c>
      <c r="L5" s="43">
        <v>0.997</v>
      </c>
      <c r="M5" s="29">
        <v>1</v>
      </c>
      <c r="N5" s="29">
        <v>0.99</v>
      </c>
      <c r="O5" s="29">
        <v>0.97599999999999998</v>
      </c>
      <c r="P5" s="29">
        <v>0.96899999999999997</v>
      </c>
      <c r="Q5" s="44">
        <v>0.99</v>
      </c>
      <c r="R5" s="29">
        <v>0.98299999999999998</v>
      </c>
      <c r="S5" s="30">
        <v>0.98699999999999999</v>
      </c>
    </row>
    <row r="6" spans="1:19" ht="21">
      <c r="A6" s="90" t="s">
        <v>2803</v>
      </c>
      <c r="B6" s="28">
        <v>0.88200000000000001</v>
      </c>
      <c r="C6" s="29">
        <v>0.8</v>
      </c>
      <c r="D6" s="29">
        <v>0.91</v>
      </c>
      <c r="E6" s="29">
        <v>0.93200000000000005</v>
      </c>
      <c r="F6" s="29">
        <v>0.9</v>
      </c>
      <c r="G6" s="29">
        <v>0.85</v>
      </c>
      <c r="H6" s="29">
        <v>0.71299999999999997</v>
      </c>
      <c r="I6" s="30">
        <v>0.83</v>
      </c>
      <c r="K6" s="31" t="s">
        <v>2803</v>
      </c>
      <c r="L6" s="43">
        <v>0.97299999999999998</v>
      </c>
      <c r="M6" s="29">
        <v>0.96699999999999997</v>
      </c>
      <c r="N6" s="29">
        <v>0.97</v>
      </c>
      <c r="O6" s="29">
        <v>0.91700000000000004</v>
      </c>
      <c r="P6" s="29">
        <v>0.96699999999999997</v>
      </c>
      <c r="Q6" s="29">
        <v>0.95599999999999996</v>
      </c>
      <c r="R6" s="29">
        <v>0.98299999999999998</v>
      </c>
      <c r="S6" s="30">
        <v>0.96599999999999997</v>
      </c>
    </row>
    <row r="7" spans="1:19" ht="21">
      <c r="A7" s="90" t="s">
        <v>2804</v>
      </c>
      <c r="B7" s="28">
        <v>0.80800000000000005</v>
      </c>
      <c r="C7" s="29">
        <v>0.4</v>
      </c>
      <c r="D7" s="29">
        <v>0.78200000000000003</v>
      </c>
      <c r="E7" s="29">
        <v>0.75800000000000001</v>
      </c>
      <c r="F7" s="29">
        <v>0.7</v>
      </c>
      <c r="G7" s="29">
        <v>0.79</v>
      </c>
      <c r="H7" s="29">
        <v>0.65400000000000003</v>
      </c>
      <c r="I7" s="30">
        <v>0.8</v>
      </c>
      <c r="K7" s="31" t="s">
        <v>2804</v>
      </c>
      <c r="L7" s="43">
        <v>0.91200000000000003</v>
      </c>
      <c r="M7" s="29">
        <v>0.92700000000000005</v>
      </c>
      <c r="N7" s="29">
        <v>0.95</v>
      </c>
      <c r="O7" s="29">
        <v>0.97899999999999998</v>
      </c>
      <c r="P7" s="29">
        <v>0.93899999999999995</v>
      </c>
      <c r="Q7" s="44">
        <v>0.91900000000000004</v>
      </c>
      <c r="R7" s="29">
        <v>0.94099999999999995</v>
      </c>
      <c r="S7" s="30">
        <v>0.93300000000000005</v>
      </c>
    </row>
    <row r="8" spans="1:19" ht="21">
      <c r="A8" s="90" t="s">
        <v>2805</v>
      </c>
      <c r="B8" s="28">
        <v>0.93400000000000005</v>
      </c>
      <c r="C8" s="29">
        <v>0.9</v>
      </c>
      <c r="D8" s="29">
        <v>0.94899999999999995</v>
      </c>
      <c r="E8" s="29">
        <v>0.93200000000000005</v>
      </c>
      <c r="F8" s="29">
        <v>0.9</v>
      </c>
      <c r="G8" s="29">
        <v>0.96</v>
      </c>
      <c r="H8" s="29">
        <v>0.91</v>
      </c>
      <c r="I8" s="30">
        <v>0.92</v>
      </c>
      <c r="K8" s="31" t="s">
        <v>2805</v>
      </c>
      <c r="L8" s="43">
        <v>0.96</v>
      </c>
      <c r="M8" s="29">
        <v>0.94099999999999995</v>
      </c>
      <c r="N8" s="29">
        <v>0.96</v>
      </c>
      <c r="O8" s="29">
        <v>0.93400000000000005</v>
      </c>
      <c r="P8" s="29">
        <v>0.92800000000000005</v>
      </c>
      <c r="Q8" s="29">
        <v>0.96099999999999997</v>
      </c>
      <c r="R8" s="29">
        <v>0.97299999999999998</v>
      </c>
      <c r="S8" s="30">
        <v>0.90600000000000003</v>
      </c>
    </row>
    <row r="9" spans="1:19" ht="21">
      <c r="A9" s="90" t="s">
        <v>2806</v>
      </c>
      <c r="B9" s="29">
        <v>0.76700000000000002</v>
      </c>
      <c r="C9" s="29">
        <v>0.6</v>
      </c>
      <c r="D9" s="29">
        <v>0.72799999999999998</v>
      </c>
      <c r="E9" s="29">
        <v>0.88400000000000001</v>
      </c>
      <c r="F9" s="29">
        <v>0.9</v>
      </c>
      <c r="G9" s="29">
        <v>0.82</v>
      </c>
      <c r="H9" s="29">
        <v>0.70599999999999996</v>
      </c>
      <c r="I9" s="30">
        <v>0.72</v>
      </c>
      <c r="K9" s="31" t="s">
        <v>2806</v>
      </c>
      <c r="L9" s="43">
        <v>0.96</v>
      </c>
      <c r="M9" s="29">
        <v>0.90100000000000002</v>
      </c>
      <c r="N9" s="29">
        <v>0.91</v>
      </c>
      <c r="O9" s="29">
        <v>0.96899999999999997</v>
      </c>
      <c r="P9" s="29">
        <v>0.97699999999999998</v>
      </c>
      <c r="Q9" s="29">
        <v>0.90300000000000002</v>
      </c>
      <c r="R9" s="29">
        <v>0.90700000000000003</v>
      </c>
      <c r="S9" s="30">
        <v>0.95</v>
      </c>
    </row>
    <row r="10" spans="1:19" ht="21">
      <c r="A10" s="90" t="s">
        <v>2807</v>
      </c>
      <c r="B10" s="28">
        <v>0.74199999999999999</v>
      </c>
      <c r="C10" s="29">
        <v>0.5</v>
      </c>
      <c r="D10" s="29">
        <v>0.73699999999999999</v>
      </c>
      <c r="E10" s="29">
        <v>0.81599999999999995</v>
      </c>
      <c r="F10" s="29">
        <v>0.6</v>
      </c>
      <c r="G10" s="29">
        <v>0.77</v>
      </c>
      <c r="H10" s="29">
        <v>0.77500000000000002</v>
      </c>
      <c r="I10" s="30">
        <v>0.82499999999999996</v>
      </c>
      <c r="K10" s="31" t="s">
        <v>2807</v>
      </c>
      <c r="L10" s="43">
        <v>0.97299999999999998</v>
      </c>
      <c r="M10" s="29">
        <v>0.95699999999999996</v>
      </c>
      <c r="N10" s="29">
        <v>0.92100000000000004</v>
      </c>
      <c r="O10" s="29">
        <v>0.99</v>
      </c>
      <c r="P10" s="29">
        <v>0.98799999999999999</v>
      </c>
      <c r="Q10" s="29">
        <v>0.93700000000000006</v>
      </c>
      <c r="R10" s="29">
        <v>0.95199999999999996</v>
      </c>
      <c r="S10" s="30">
        <v>0.95</v>
      </c>
    </row>
    <row r="11" spans="1:19" ht="21">
      <c r="A11" s="91" t="s">
        <v>2808</v>
      </c>
      <c r="B11" s="28">
        <v>0.73899999999999999</v>
      </c>
      <c r="C11" s="29">
        <v>0.7</v>
      </c>
      <c r="D11" s="29">
        <v>0.76300000000000001</v>
      </c>
      <c r="E11" s="29">
        <v>0.73399999999999999</v>
      </c>
      <c r="F11" s="29">
        <v>0.7</v>
      </c>
      <c r="G11" s="29">
        <v>0.85499999999999998</v>
      </c>
      <c r="H11" s="29">
        <v>0.76800000000000002</v>
      </c>
      <c r="I11" s="30">
        <v>0.92</v>
      </c>
      <c r="K11" s="32" t="s">
        <v>2808</v>
      </c>
      <c r="L11" s="43">
        <v>0.98199999999999998</v>
      </c>
      <c r="M11" s="29">
        <v>0.94899999999999995</v>
      </c>
      <c r="N11" s="29">
        <v>0.9</v>
      </c>
      <c r="O11" s="29">
        <v>0.99</v>
      </c>
      <c r="P11" s="29">
        <v>0.95399999999999996</v>
      </c>
      <c r="Q11" s="29">
        <v>0.95299999999999996</v>
      </c>
      <c r="R11" s="29">
        <v>0.97299999999999998</v>
      </c>
      <c r="S11" s="30">
        <v>0.94</v>
      </c>
    </row>
    <row r="12" spans="1:19" ht="42.75" customHeight="1" thickBot="1">
      <c r="A12" s="92" t="s">
        <v>2809</v>
      </c>
      <c r="B12" s="33">
        <v>0.83599999999999997</v>
      </c>
      <c r="C12" s="34">
        <v>0.7</v>
      </c>
      <c r="D12" s="34">
        <v>0.82</v>
      </c>
      <c r="E12" s="34">
        <v>0.87</v>
      </c>
      <c r="F12" s="34">
        <v>0.8</v>
      </c>
      <c r="G12" s="34">
        <v>0.84099999999999997</v>
      </c>
      <c r="H12" s="34">
        <v>0.80200000000000005</v>
      </c>
      <c r="I12" s="35">
        <v>0.8</v>
      </c>
      <c r="K12" s="36" t="s">
        <v>2809</v>
      </c>
      <c r="L12" s="45">
        <v>0.95699999999999996</v>
      </c>
      <c r="M12" s="34">
        <v>0.95099999999999996</v>
      </c>
      <c r="N12" s="34">
        <v>0.94</v>
      </c>
      <c r="O12" s="34">
        <v>0.95899999999999996</v>
      </c>
      <c r="P12" s="34">
        <v>0.95499999999999996</v>
      </c>
      <c r="Q12" s="34">
        <v>0.93899999999999995</v>
      </c>
      <c r="R12" s="34">
        <v>0.95599999999999996</v>
      </c>
      <c r="S12" s="35">
        <v>0.94399999999999995</v>
      </c>
    </row>
    <row r="13" spans="1:19" ht="15.75" thickBot="1"/>
    <row r="14" spans="1:19" ht="25.5" customHeight="1">
      <c r="A14" s="38"/>
      <c r="B14" s="39"/>
      <c r="C14" s="40"/>
      <c r="D14" s="40"/>
      <c r="E14" s="40"/>
      <c r="F14" s="40"/>
      <c r="G14" s="40"/>
      <c r="H14" s="40"/>
      <c r="I14" s="40"/>
      <c r="K14" s="2" t="s">
        <v>3</v>
      </c>
      <c r="L14" s="48">
        <f>267/L19</f>
        <v>0.78529411764705881</v>
      </c>
      <c r="M14" s="48">
        <f>296/M19</f>
        <v>0.75126903553299496</v>
      </c>
      <c r="N14" s="48">
        <f>281/N19</f>
        <v>0.80056980056980054</v>
      </c>
      <c r="O14" s="48">
        <f>272/O19</f>
        <v>0.84210526315789469</v>
      </c>
      <c r="P14" s="48">
        <f>372/P19</f>
        <v>0.87323943661971826</v>
      </c>
      <c r="Q14" s="48">
        <f>291/Q19</f>
        <v>0.80609418282548473</v>
      </c>
      <c r="R14" s="48">
        <f>302/R19</f>
        <v>0.86039886039886038</v>
      </c>
      <c r="S14" s="49">
        <f>230/S19</f>
        <v>0.77181208053691275</v>
      </c>
    </row>
    <row r="15" spans="1:19" ht="35.25" customHeight="1">
      <c r="A15" s="41"/>
      <c r="B15" s="39"/>
      <c r="C15" s="40"/>
      <c r="D15" s="40"/>
      <c r="E15" s="40"/>
      <c r="F15" s="40"/>
      <c r="G15" s="40"/>
      <c r="H15" s="40"/>
      <c r="I15" s="40"/>
      <c r="K15" s="3" t="s">
        <v>5</v>
      </c>
      <c r="L15" s="50">
        <f>33/L19</f>
        <v>9.7058823529411767E-2</v>
      </c>
      <c r="M15" s="50">
        <f>39/M19</f>
        <v>9.8984771573604066E-2</v>
      </c>
      <c r="N15" s="50">
        <f>18/N19</f>
        <v>5.128205128205128E-2</v>
      </c>
      <c r="O15" s="50">
        <f>31/O19</f>
        <v>9.5975232198142413E-2</v>
      </c>
      <c r="P15" s="50">
        <f>24/P19</f>
        <v>5.6338028169014086E-2</v>
      </c>
      <c r="Q15" s="50">
        <f>20/Q19</f>
        <v>5.5401662049861494E-2</v>
      </c>
      <c r="R15" s="50">
        <f>35/R19</f>
        <v>9.9715099715099717E-2</v>
      </c>
      <c r="S15" s="51">
        <f>29/S19</f>
        <v>9.7315436241610737E-2</v>
      </c>
    </row>
    <row r="16" spans="1:19" ht="30">
      <c r="A16" s="41"/>
      <c r="B16" s="39"/>
      <c r="C16" s="40"/>
      <c r="D16" s="40"/>
      <c r="E16" s="40"/>
      <c r="F16" s="40"/>
      <c r="G16" s="40"/>
      <c r="H16" s="40"/>
      <c r="I16" s="40"/>
      <c r="K16" s="3" t="s">
        <v>8</v>
      </c>
      <c r="L16" s="50">
        <f>40/L19</f>
        <v>0.11764705882352941</v>
      </c>
      <c r="M16" s="50">
        <f>56/M19</f>
        <v>0.14213197969543148</v>
      </c>
      <c r="N16" s="50">
        <f>50/N19</f>
        <v>0.14245014245014245</v>
      </c>
      <c r="O16" s="50">
        <f>20/O19</f>
        <v>6.1919504643962849E-2</v>
      </c>
      <c r="P16" s="50">
        <f>24/P19</f>
        <v>5.6338028169014086E-2</v>
      </c>
      <c r="Q16" s="50">
        <f>50/Q19</f>
        <v>0.13850415512465375</v>
      </c>
      <c r="R16" s="50">
        <f>14/R19</f>
        <v>3.9886039886039885E-2</v>
      </c>
      <c r="S16" s="51">
        <f>39/S19</f>
        <v>0.13087248322147652</v>
      </c>
    </row>
    <row r="17" spans="1:19" ht="27.75" customHeight="1">
      <c r="A17" s="41"/>
      <c r="B17" s="39"/>
      <c r="C17" s="40"/>
      <c r="D17" s="40"/>
      <c r="E17" s="40"/>
      <c r="F17" s="40"/>
      <c r="G17" s="40"/>
      <c r="H17" s="40"/>
      <c r="I17" s="40"/>
      <c r="K17" s="3" t="s">
        <v>11</v>
      </c>
      <c r="L17" s="50">
        <f>40/L19</f>
        <v>0.11764705882352941</v>
      </c>
      <c r="M17" s="50">
        <f>58/M19</f>
        <v>0.14720812182741116</v>
      </c>
      <c r="N17" s="50">
        <f>52/N19</f>
        <v>0.14814814814814814</v>
      </c>
      <c r="O17" s="50">
        <f>20/O19</f>
        <v>6.1919504643962849E-2</v>
      </c>
      <c r="P17" s="50">
        <f>24/P19</f>
        <v>5.6338028169014086E-2</v>
      </c>
      <c r="Q17" s="50">
        <f>50/Q19</f>
        <v>0.13850415512465375</v>
      </c>
      <c r="R17" s="50">
        <f>14/R19</f>
        <v>3.9886039886039885E-2</v>
      </c>
      <c r="S17" s="51">
        <f>39/S19</f>
        <v>0.13087248322147652</v>
      </c>
    </row>
    <row r="18" spans="1:19" ht="32.25" customHeight="1">
      <c r="A18" s="41"/>
      <c r="B18" s="39"/>
      <c r="C18" s="40"/>
      <c r="D18" s="40"/>
      <c r="E18" s="40"/>
      <c r="F18" s="40"/>
      <c r="G18" s="40"/>
      <c r="H18" s="40"/>
      <c r="I18" s="40"/>
      <c r="K18" s="3" t="s">
        <v>13</v>
      </c>
      <c r="L18" s="50">
        <f>1/L19</f>
        <v>2.9411764705882353E-3</v>
      </c>
      <c r="M18" s="50">
        <f>2/M19</f>
        <v>5.076142131979695E-3</v>
      </c>
      <c r="N18" s="50">
        <f>8/N19</f>
        <v>2.2792022792022793E-2</v>
      </c>
      <c r="O18" s="50">
        <v>0</v>
      </c>
      <c r="P18" s="50">
        <v>0</v>
      </c>
      <c r="Q18" s="50">
        <f>2/Q19</f>
        <v>5.5401662049861496E-3</v>
      </c>
      <c r="R18" s="50">
        <v>0</v>
      </c>
      <c r="S18" s="51">
        <f>2/S19</f>
        <v>6.7114093959731542E-3</v>
      </c>
    </row>
    <row r="19" spans="1:19" ht="21.75" thickBot="1">
      <c r="A19" s="41"/>
      <c r="B19" s="39"/>
      <c r="C19" s="40"/>
      <c r="D19" s="40"/>
      <c r="E19" s="40"/>
      <c r="F19" s="40"/>
      <c r="G19" s="40"/>
      <c r="H19" s="40"/>
      <c r="I19" s="40"/>
      <c r="K19" s="42" t="s">
        <v>2810</v>
      </c>
      <c r="L19" s="33">
        <v>340</v>
      </c>
      <c r="M19" s="33">
        <v>394</v>
      </c>
      <c r="N19" s="33">
        <v>351</v>
      </c>
      <c r="O19" s="33">
        <v>323</v>
      </c>
      <c r="P19" s="33">
        <v>426</v>
      </c>
      <c r="Q19" s="33">
        <v>361</v>
      </c>
      <c r="R19" s="33">
        <v>351</v>
      </c>
      <c r="S19" s="47">
        <v>298</v>
      </c>
    </row>
    <row r="20" spans="1:19" ht="21">
      <c r="A20" s="41"/>
      <c r="B20" s="39"/>
      <c r="C20" s="40"/>
      <c r="D20" s="40"/>
      <c r="E20" s="40"/>
      <c r="F20" s="40"/>
      <c r="G20" s="40"/>
      <c r="H20" s="40"/>
      <c r="I20" s="40"/>
    </row>
    <row r="21" spans="1:19" ht="21">
      <c r="A21" s="41"/>
      <c r="B21" s="39"/>
      <c r="C21" s="40"/>
      <c r="D21" s="40"/>
      <c r="E21" s="40"/>
      <c r="F21" s="40"/>
      <c r="G21" s="40"/>
      <c r="H21" s="40"/>
      <c r="I21" s="40"/>
    </row>
    <row r="22" spans="1:19" ht="21">
      <c r="A22" s="41"/>
      <c r="B22" s="39"/>
      <c r="C22" s="40"/>
      <c r="D22" s="40"/>
      <c r="E22" s="40"/>
      <c r="F22" s="40"/>
      <c r="G22" s="40"/>
      <c r="H22" s="40"/>
      <c r="I22" s="40"/>
    </row>
    <row r="23" spans="1:19" ht="21">
      <c r="A23" s="41"/>
      <c r="B23" s="39"/>
      <c r="C23" s="40"/>
      <c r="D23" s="40"/>
      <c r="E23" s="40"/>
      <c r="F23" s="40"/>
      <c r="G23" s="40"/>
      <c r="H23" s="40"/>
      <c r="I23" s="40"/>
    </row>
  </sheetData>
  <mergeCells count="2">
    <mergeCell ref="A1:I1"/>
    <mergeCell ref="K1:S1"/>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5"/>
  <sheetViews>
    <sheetView zoomScaleNormal="100" workbookViewId="0">
      <selection activeCell="A2" sqref="A1:A1048576"/>
    </sheetView>
  </sheetViews>
  <sheetFormatPr defaultRowHeight="15"/>
  <cols>
    <col min="1" max="1" width="8.7109375" style="6" customWidth="1"/>
    <col min="2" max="2" width="3.140625" style="6" customWidth="1"/>
    <col min="3" max="3" width="43.140625" style="7" customWidth="1"/>
    <col min="4" max="4" width="24.7109375" style="6" customWidth="1"/>
    <col min="5" max="5" width="20.85546875" style="7" customWidth="1"/>
    <col min="6" max="6" width="20.140625" style="6" customWidth="1"/>
    <col min="7" max="7" width="16.28515625" style="6" customWidth="1"/>
    <col min="8" max="8" width="4.140625" style="54" customWidth="1"/>
    <col min="9" max="16384" width="9.140625" style="6"/>
  </cols>
  <sheetData>
    <row r="1" spans="1:7">
      <c r="A1" s="98" t="s">
        <v>1</v>
      </c>
      <c r="B1" s="99"/>
      <c r="C1" s="99"/>
      <c r="D1" s="99"/>
      <c r="E1" s="99"/>
      <c r="F1" s="99"/>
      <c r="G1" s="100"/>
    </row>
    <row r="2" spans="1:7" ht="30">
      <c r="A2" s="6">
        <v>18445989</v>
      </c>
      <c r="B2" s="6">
        <v>1</v>
      </c>
      <c r="C2" s="7" t="s">
        <v>1616</v>
      </c>
      <c r="D2" s="6" t="s">
        <v>3188</v>
      </c>
    </row>
    <row r="3" spans="1:7" ht="30">
      <c r="A3" s="6">
        <v>18445989</v>
      </c>
      <c r="B3" s="6">
        <v>2</v>
      </c>
      <c r="C3" s="7" t="s">
        <v>1617</v>
      </c>
      <c r="D3" s="6" t="s">
        <v>3182</v>
      </c>
    </row>
    <row r="4" spans="1:7" ht="30">
      <c r="A4" s="6">
        <v>18445989</v>
      </c>
      <c r="B4" s="6">
        <v>3</v>
      </c>
      <c r="C4" s="7" t="s">
        <v>1618</v>
      </c>
      <c r="D4" s="6" t="s">
        <v>3183</v>
      </c>
    </row>
    <row r="5" spans="1:7" ht="45">
      <c r="A5" s="6">
        <v>18445989</v>
      </c>
      <c r="B5" s="6">
        <v>4</v>
      </c>
      <c r="C5" s="7" t="s">
        <v>1619</v>
      </c>
      <c r="D5" s="6" t="s">
        <v>3184</v>
      </c>
    </row>
    <row r="6" spans="1:7" ht="30">
      <c r="A6" s="6">
        <v>18445989</v>
      </c>
      <c r="B6" s="6">
        <v>5</v>
      </c>
      <c r="C6" s="7" t="s">
        <v>1620</v>
      </c>
      <c r="D6" s="6" t="s">
        <v>3185</v>
      </c>
    </row>
    <row r="7" spans="1:7" ht="75">
      <c r="A7" s="6">
        <v>18445989</v>
      </c>
      <c r="B7" s="6">
        <v>6</v>
      </c>
      <c r="C7" s="7" t="s">
        <v>1621</v>
      </c>
      <c r="D7" s="6" t="s">
        <v>3532</v>
      </c>
    </row>
    <row r="8" spans="1:7" ht="75">
      <c r="A8" s="6">
        <v>18445989</v>
      </c>
      <c r="B8" s="6">
        <v>7</v>
      </c>
      <c r="C8" s="7" t="s">
        <v>1622</v>
      </c>
      <c r="D8" s="6" t="s">
        <v>3186</v>
      </c>
    </row>
    <row r="9" spans="1:7" ht="60">
      <c r="A9" s="6">
        <v>18445989</v>
      </c>
      <c r="B9" s="6">
        <v>8</v>
      </c>
      <c r="C9" s="7" t="s">
        <v>1623</v>
      </c>
      <c r="D9" s="6" t="s">
        <v>3187</v>
      </c>
    </row>
    <row r="10" spans="1:7" ht="30">
      <c r="A10" s="6">
        <v>18445989</v>
      </c>
      <c r="B10" s="6">
        <v>9</v>
      </c>
      <c r="C10" s="7" t="s">
        <v>1624</v>
      </c>
      <c r="D10" s="6" t="s">
        <v>4187</v>
      </c>
    </row>
    <row r="11" spans="1:7" ht="60">
      <c r="A11" s="6">
        <v>18445989</v>
      </c>
      <c r="B11" s="6">
        <v>10</v>
      </c>
      <c r="C11" s="7" t="s">
        <v>1625</v>
      </c>
      <c r="D11" s="6" t="s">
        <v>3824</v>
      </c>
    </row>
    <row r="12" spans="1:7" ht="45">
      <c r="A12" s="6">
        <v>18445989</v>
      </c>
      <c r="B12" s="6">
        <v>11</v>
      </c>
      <c r="C12" s="7" t="s">
        <v>1626</v>
      </c>
      <c r="D12" s="6" t="s">
        <v>3737</v>
      </c>
    </row>
    <row r="13" spans="1:7" ht="45">
      <c r="A13" s="6">
        <v>18445989</v>
      </c>
      <c r="B13" s="6">
        <v>12</v>
      </c>
      <c r="C13" s="7" t="s">
        <v>1627</v>
      </c>
      <c r="D13" s="6" t="s">
        <v>3188</v>
      </c>
    </row>
    <row r="14" spans="1:7" ht="45">
      <c r="A14" s="6">
        <v>18445989</v>
      </c>
      <c r="B14" s="6">
        <v>13</v>
      </c>
      <c r="C14" s="7" t="s">
        <v>1628</v>
      </c>
      <c r="D14" s="6" t="s">
        <v>3188</v>
      </c>
    </row>
    <row r="15" spans="1:7" ht="45">
      <c r="A15" s="6">
        <v>18520073</v>
      </c>
      <c r="B15" s="6">
        <v>1</v>
      </c>
      <c r="C15" s="7" t="s">
        <v>1629</v>
      </c>
      <c r="D15" s="6" t="s">
        <v>3546</v>
      </c>
    </row>
    <row r="16" spans="1:7" ht="60">
      <c r="A16" s="6">
        <v>18520073</v>
      </c>
      <c r="B16" s="6">
        <v>2</v>
      </c>
      <c r="C16" s="7" t="s">
        <v>1630</v>
      </c>
      <c r="D16" s="6" t="s">
        <v>3615</v>
      </c>
    </row>
    <row r="17" spans="1:6" ht="60">
      <c r="A17" s="6">
        <v>18520073</v>
      </c>
      <c r="B17" s="6">
        <v>3</v>
      </c>
      <c r="C17" s="7" t="s">
        <v>1631</v>
      </c>
      <c r="D17" s="6" t="s">
        <v>3565</v>
      </c>
    </row>
    <row r="18" spans="1:6" ht="60">
      <c r="A18" s="6">
        <v>18520073</v>
      </c>
      <c r="B18" s="6">
        <v>4</v>
      </c>
      <c r="C18" s="7" t="s">
        <v>1632</v>
      </c>
      <c r="D18" s="6" t="s">
        <v>3841</v>
      </c>
    </row>
    <row r="19" spans="1:6" ht="30">
      <c r="A19" s="6">
        <v>18520073</v>
      </c>
      <c r="B19" s="6">
        <v>5</v>
      </c>
      <c r="C19" s="7" t="s">
        <v>1633</v>
      </c>
      <c r="D19" s="6" t="s">
        <v>4198</v>
      </c>
    </row>
    <row r="20" spans="1:6" ht="60">
      <c r="A20" s="6">
        <v>18520073</v>
      </c>
      <c r="B20" s="6">
        <v>6</v>
      </c>
      <c r="C20" s="7" t="s">
        <v>1634</v>
      </c>
      <c r="D20" s="6">
        <v>11</v>
      </c>
    </row>
    <row r="21" spans="1:6" ht="45">
      <c r="A21" s="6">
        <v>18520073</v>
      </c>
      <c r="B21" s="6">
        <v>7</v>
      </c>
      <c r="C21" s="7" t="s">
        <v>1635</v>
      </c>
      <c r="D21" s="6" t="s">
        <v>3189</v>
      </c>
    </row>
    <row r="22" spans="1:6" ht="30">
      <c r="A22" s="6">
        <v>18520073</v>
      </c>
      <c r="B22" s="6">
        <v>8</v>
      </c>
      <c r="C22" s="7" t="s">
        <v>1636</v>
      </c>
      <c r="D22" s="6" t="s">
        <v>4198</v>
      </c>
    </row>
    <row r="23" spans="1:6" ht="120">
      <c r="A23" s="6">
        <v>18520073</v>
      </c>
      <c r="B23" s="6">
        <v>9</v>
      </c>
      <c r="C23" s="7" t="s">
        <v>1637</v>
      </c>
      <c r="D23" s="6" t="s">
        <v>3190</v>
      </c>
      <c r="E23" s="7" t="s">
        <v>1638</v>
      </c>
      <c r="F23" s="6" t="s">
        <v>3191</v>
      </c>
    </row>
    <row r="24" spans="1:6" ht="30">
      <c r="A24" s="6">
        <v>18647303</v>
      </c>
      <c r="B24" s="6">
        <v>1</v>
      </c>
      <c r="C24" s="7" t="s">
        <v>1639</v>
      </c>
      <c r="D24" s="6" t="s">
        <v>3550</v>
      </c>
    </row>
    <row r="25" spans="1:6" ht="75">
      <c r="A25" s="6">
        <v>18647303</v>
      </c>
      <c r="B25" s="6">
        <v>2</v>
      </c>
      <c r="C25" s="7" t="s">
        <v>1640</v>
      </c>
      <c r="D25" s="6" t="s">
        <v>3192</v>
      </c>
    </row>
    <row r="26" spans="1:6" ht="45">
      <c r="A26" s="6">
        <v>18647303</v>
      </c>
      <c r="B26" s="6">
        <v>3</v>
      </c>
      <c r="C26" s="7" t="s">
        <v>1641</v>
      </c>
      <c r="D26" s="6" t="s">
        <v>4174</v>
      </c>
    </row>
    <row r="27" spans="1:6" ht="45">
      <c r="A27" s="6">
        <v>18647303</v>
      </c>
      <c r="B27" s="6">
        <v>4</v>
      </c>
      <c r="C27" s="7" t="s">
        <v>1642</v>
      </c>
      <c r="D27" s="6" t="s">
        <v>3193</v>
      </c>
    </row>
    <row r="28" spans="1:6" ht="90">
      <c r="A28" s="6">
        <v>18647303</v>
      </c>
      <c r="B28" s="6">
        <v>5</v>
      </c>
      <c r="C28" s="7" t="s">
        <v>1643</v>
      </c>
      <c r="D28" s="6" t="s">
        <v>3541</v>
      </c>
    </row>
    <row r="29" spans="1:6" ht="30">
      <c r="A29" s="6">
        <v>18647303</v>
      </c>
      <c r="B29" s="6">
        <v>6</v>
      </c>
      <c r="C29" s="7" t="s">
        <v>1644</v>
      </c>
      <c r="D29" s="6" t="s">
        <v>3870</v>
      </c>
    </row>
    <row r="30" spans="1:6" ht="90">
      <c r="A30" s="6">
        <v>18647303</v>
      </c>
      <c r="B30" s="6">
        <v>7</v>
      </c>
      <c r="C30" s="7" t="s">
        <v>1645</v>
      </c>
      <c r="D30" s="6" t="s">
        <v>3312</v>
      </c>
    </row>
    <row r="31" spans="1:6" ht="45">
      <c r="A31" s="6">
        <v>18647303</v>
      </c>
      <c r="B31" s="6">
        <v>8</v>
      </c>
      <c r="C31" s="7" t="s">
        <v>1646</v>
      </c>
      <c r="D31" s="6" t="s">
        <v>3529</v>
      </c>
    </row>
    <row r="32" spans="1:6" ht="45">
      <c r="A32" s="6">
        <v>18647303</v>
      </c>
      <c r="B32" s="6">
        <v>9</v>
      </c>
      <c r="C32" s="7" t="s">
        <v>1647</v>
      </c>
      <c r="D32" s="6" t="s">
        <v>3194</v>
      </c>
    </row>
    <row r="33" spans="1:4" ht="45">
      <c r="A33" s="6">
        <v>18647303</v>
      </c>
      <c r="B33" s="6">
        <v>10</v>
      </c>
      <c r="C33" s="7" t="s">
        <v>1648</v>
      </c>
      <c r="D33" s="6" t="s">
        <v>3533</v>
      </c>
    </row>
    <row r="34" spans="1:4" ht="75">
      <c r="A34" s="6">
        <v>18647303</v>
      </c>
      <c r="B34" s="6">
        <v>11</v>
      </c>
      <c r="C34" s="7" t="s">
        <v>1649</v>
      </c>
      <c r="D34" s="6" t="s">
        <v>3313</v>
      </c>
    </row>
    <row r="35" spans="1:4" ht="45">
      <c r="A35" s="6">
        <v>18647303</v>
      </c>
      <c r="B35" s="6">
        <v>12</v>
      </c>
      <c r="C35" s="7" t="s">
        <v>1650</v>
      </c>
      <c r="D35" s="6" t="s">
        <v>3195</v>
      </c>
    </row>
    <row r="36" spans="1:4" ht="60">
      <c r="A36" s="6">
        <v>18647303</v>
      </c>
      <c r="B36" s="6">
        <v>13</v>
      </c>
      <c r="C36" s="7" t="s">
        <v>1651</v>
      </c>
      <c r="D36" s="6" t="s">
        <v>3363</v>
      </c>
    </row>
    <row r="37" spans="1:4" ht="150">
      <c r="A37" s="6">
        <v>18653741</v>
      </c>
      <c r="B37" s="6">
        <v>1</v>
      </c>
      <c r="C37" s="7" t="s">
        <v>3296</v>
      </c>
      <c r="D37" s="6" t="s">
        <v>3502</v>
      </c>
    </row>
    <row r="38" spans="1:4" ht="90">
      <c r="A38" s="6">
        <v>18653741</v>
      </c>
      <c r="B38" s="6">
        <v>2</v>
      </c>
      <c r="C38" s="7" t="s">
        <v>3196</v>
      </c>
      <c r="D38" s="6" t="s">
        <v>3182</v>
      </c>
    </row>
    <row r="39" spans="1:4" ht="75">
      <c r="A39" s="6">
        <v>18653741</v>
      </c>
      <c r="B39" s="6">
        <v>3</v>
      </c>
      <c r="C39" s="7" t="s">
        <v>1652</v>
      </c>
      <c r="D39" s="6" t="s">
        <v>3748</v>
      </c>
    </row>
    <row r="40" spans="1:4" ht="45">
      <c r="A40" s="6">
        <v>18653741</v>
      </c>
      <c r="B40" s="6">
        <v>4</v>
      </c>
      <c r="C40" s="7" t="s">
        <v>1653</v>
      </c>
      <c r="D40" s="6" t="s">
        <v>3529</v>
      </c>
    </row>
    <row r="41" spans="1:4" ht="60">
      <c r="A41" s="6">
        <v>18653741</v>
      </c>
      <c r="B41" s="6">
        <v>5</v>
      </c>
      <c r="C41" s="7" t="s">
        <v>3297</v>
      </c>
      <c r="D41" s="6" t="s">
        <v>3736</v>
      </c>
    </row>
    <row r="42" spans="1:4" ht="90">
      <c r="A42" s="6">
        <v>18653741</v>
      </c>
      <c r="B42" s="6">
        <v>6</v>
      </c>
      <c r="C42" s="7" t="s">
        <v>3298</v>
      </c>
      <c r="D42" s="6" t="s">
        <v>4199</v>
      </c>
    </row>
    <row r="43" spans="1:4" ht="45">
      <c r="A43" s="6">
        <v>18653741</v>
      </c>
      <c r="B43" s="6">
        <v>7</v>
      </c>
      <c r="C43" s="7" t="s">
        <v>1654</v>
      </c>
      <c r="D43" s="6" t="s">
        <v>4200</v>
      </c>
    </row>
    <row r="44" spans="1:4" ht="105">
      <c r="A44" s="6">
        <v>18653741</v>
      </c>
      <c r="B44" s="6">
        <v>8</v>
      </c>
      <c r="C44" s="7" t="s">
        <v>3299</v>
      </c>
      <c r="D44" s="6" t="s">
        <v>4201</v>
      </c>
    </row>
    <row r="45" spans="1:4" ht="90">
      <c r="A45" s="6">
        <v>18653741</v>
      </c>
      <c r="B45" s="6">
        <v>9</v>
      </c>
      <c r="C45" s="7" t="s">
        <v>3300</v>
      </c>
      <c r="D45" s="6" t="s">
        <v>3197</v>
      </c>
    </row>
    <row r="46" spans="1:4" ht="75">
      <c r="A46" s="6">
        <v>18653741</v>
      </c>
      <c r="B46" s="6">
        <v>10</v>
      </c>
      <c r="C46" s="7" t="s">
        <v>1655</v>
      </c>
      <c r="D46" s="6" t="s">
        <v>4033</v>
      </c>
    </row>
    <row r="47" spans="1:4" ht="75">
      <c r="A47" s="6">
        <v>18653741</v>
      </c>
      <c r="B47" s="6">
        <v>11</v>
      </c>
      <c r="C47" s="7" t="s">
        <v>1656</v>
      </c>
      <c r="D47" s="6" t="s">
        <v>3363</v>
      </c>
    </row>
    <row r="48" spans="1:4" ht="60">
      <c r="A48" s="6">
        <v>18816299</v>
      </c>
      <c r="B48" s="6">
        <v>1</v>
      </c>
      <c r="C48" s="7" t="s">
        <v>1657</v>
      </c>
      <c r="D48" s="6" t="s">
        <v>3917</v>
      </c>
    </row>
    <row r="49" spans="1:4" ht="45">
      <c r="A49" s="6">
        <v>18816299</v>
      </c>
      <c r="B49" s="6">
        <v>2</v>
      </c>
      <c r="C49" s="7" t="s">
        <v>1658</v>
      </c>
      <c r="D49" s="6" t="s">
        <v>3198</v>
      </c>
    </row>
    <row r="50" spans="1:4" ht="120">
      <c r="A50" s="6">
        <v>18816299</v>
      </c>
      <c r="B50" s="6">
        <v>3</v>
      </c>
      <c r="C50" s="7" t="s">
        <v>1659</v>
      </c>
      <c r="D50" s="6" t="s">
        <v>4063</v>
      </c>
    </row>
    <row r="51" spans="1:4" ht="60">
      <c r="A51" s="6">
        <v>18816299</v>
      </c>
      <c r="B51" s="6">
        <v>4</v>
      </c>
      <c r="C51" s="7" t="s">
        <v>3199</v>
      </c>
      <c r="D51" s="6">
        <v>11</v>
      </c>
    </row>
    <row r="52" spans="1:4" ht="75">
      <c r="A52" s="6">
        <v>18816299</v>
      </c>
      <c r="B52" s="6">
        <v>5</v>
      </c>
      <c r="C52" s="7" t="s">
        <v>1660</v>
      </c>
      <c r="D52" s="6" t="s">
        <v>3200</v>
      </c>
    </row>
    <row r="53" spans="1:4" ht="30">
      <c r="A53" s="6">
        <v>18816299</v>
      </c>
      <c r="B53" s="6">
        <v>6</v>
      </c>
      <c r="C53" s="7" t="s">
        <v>1661</v>
      </c>
      <c r="D53" s="6" t="s">
        <v>3201</v>
      </c>
    </row>
    <row r="54" spans="1:4" ht="45">
      <c r="A54" s="6">
        <v>18816299</v>
      </c>
      <c r="B54" s="6">
        <v>7</v>
      </c>
      <c r="C54" s="7" t="s">
        <v>1662</v>
      </c>
      <c r="D54" s="6" t="s">
        <v>3533</v>
      </c>
    </row>
    <row r="55" spans="1:4" ht="90">
      <c r="A55" s="6">
        <v>18816299</v>
      </c>
      <c r="B55" s="6">
        <v>8</v>
      </c>
      <c r="C55" s="7" t="s">
        <v>1663</v>
      </c>
      <c r="D55" s="6" t="s">
        <v>3562</v>
      </c>
    </row>
    <row r="56" spans="1:4" ht="75">
      <c r="A56" s="6">
        <v>18816299</v>
      </c>
      <c r="B56" s="6">
        <v>9</v>
      </c>
      <c r="C56" s="7" t="s">
        <v>1664</v>
      </c>
      <c r="D56" s="6" t="s">
        <v>3202</v>
      </c>
    </row>
    <row r="57" spans="1:4" ht="45">
      <c r="A57" s="6">
        <v>18816299</v>
      </c>
      <c r="B57" s="6">
        <v>10</v>
      </c>
      <c r="C57" s="7" t="s">
        <v>1665</v>
      </c>
      <c r="D57" s="6" t="s">
        <v>4202</v>
      </c>
    </row>
    <row r="58" spans="1:4" ht="90">
      <c r="A58" s="6">
        <v>18816299</v>
      </c>
      <c r="B58" s="6">
        <v>11</v>
      </c>
      <c r="C58" s="7" t="s">
        <v>1666</v>
      </c>
      <c r="D58" s="6" t="s">
        <v>3203</v>
      </c>
    </row>
    <row r="59" spans="1:4" ht="45">
      <c r="A59" s="6">
        <v>19209028</v>
      </c>
      <c r="B59" s="6">
        <v>1</v>
      </c>
      <c r="C59" s="7" t="s">
        <v>1667</v>
      </c>
      <c r="D59" s="6" t="s">
        <v>3550</v>
      </c>
    </row>
    <row r="60" spans="1:4" ht="45">
      <c r="A60" s="6">
        <v>19209028</v>
      </c>
      <c r="B60" s="6">
        <v>2</v>
      </c>
      <c r="C60" s="7" t="s">
        <v>1668</v>
      </c>
      <c r="D60" s="6" t="s">
        <v>3182</v>
      </c>
    </row>
    <row r="61" spans="1:4" ht="45">
      <c r="A61" s="6">
        <v>19209028</v>
      </c>
      <c r="B61" s="6">
        <v>3</v>
      </c>
      <c r="C61" s="7" t="s">
        <v>1669</v>
      </c>
      <c r="D61" s="6" t="s">
        <v>3204</v>
      </c>
    </row>
    <row r="62" spans="1:4" ht="60">
      <c r="A62" s="6">
        <v>19209028</v>
      </c>
      <c r="B62" s="6">
        <v>4</v>
      </c>
      <c r="C62" s="7" t="s">
        <v>1670</v>
      </c>
      <c r="D62" s="6" t="s">
        <v>3205</v>
      </c>
    </row>
    <row r="63" spans="1:4" ht="45">
      <c r="A63" s="6">
        <v>19209028</v>
      </c>
      <c r="B63" s="6">
        <v>5</v>
      </c>
      <c r="C63" s="7" t="s">
        <v>1671</v>
      </c>
      <c r="D63" s="6" t="s">
        <v>3615</v>
      </c>
    </row>
    <row r="64" spans="1:4" ht="60">
      <c r="A64" s="6">
        <v>19209028</v>
      </c>
      <c r="B64" s="6">
        <v>6</v>
      </c>
      <c r="C64" s="7" t="s">
        <v>1672</v>
      </c>
      <c r="D64" s="6" t="s">
        <v>3541</v>
      </c>
    </row>
    <row r="65" spans="1:6" ht="30">
      <c r="A65" s="6">
        <v>19209028</v>
      </c>
      <c r="B65" s="6">
        <v>7</v>
      </c>
      <c r="C65" s="7" t="s">
        <v>1673</v>
      </c>
      <c r="D65" s="6" t="s">
        <v>3555</v>
      </c>
    </row>
    <row r="66" spans="1:6" ht="45">
      <c r="A66" s="6">
        <v>19209028</v>
      </c>
      <c r="B66" s="6">
        <v>8</v>
      </c>
      <c r="C66" s="7" t="s">
        <v>1674</v>
      </c>
      <c r="D66" s="6" t="s">
        <v>4203</v>
      </c>
    </row>
    <row r="67" spans="1:6" ht="90">
      <c r="A67" s="6">
        <v>19209028</v>
      </c>
      <c r="B67" s="6">
        <v>9</v>
      </c>
      <c r="C67" s="7" t="s">
        <v>1675</v>
      </c>
      <c r="D67" s="6" t="s">
        <v>4204</v>
      </c>
      <c r="E67" s="7" t="s">
        <v>1676</v>
      </c>
      <c r="F67" s="6" t="s">
        <v>3314</v>
      </c>
    </row>
    <row r="68" spans="1:6" ht="75">
      <c r="A68" s="6">
        <v>19209028</v>
      </c>
      <c r="B68" s="6">
        <v>10</v>
      </c>
      <c r="C68" s="7" t="s">
        <v>3301</v>
      </c>
      <c r="D68" s="6" t="s">
        <v>3550</v>
      </c>
    </row>
    <row r="69" spans="1:6" ht="60">
      <c r="A69" s="6">
        <v>19209028</v>
      </c>
      <c r="B69" s="6">
        <v>11</v>
      </c>
      <c r="C69" s="7" t="s">
        <v>3302</v>
      </c>
      <c r="D69" s="6" t="s">
        <v>4205</v>
      </c>
    </row>
    <row r="70" spans="1:6" ht="75">
      <c r="A70" s="6">
        <v>19209028</v>
      </c>
      <c r="B70" s="6">
        <v>12</v>
      </c>
      <c r="C70" s="7" t="s">
        <v>1677</v>
      </c>
      <c r="D70" s="6" t="s">
        <v>4206</v>
      </c>
    </row>
    <row r="71" spans="1:6" ht="90">
      <c r="A71" s="6">
        <v>19209028</v>
      </c>
      <c r="B71" s="6">
        <v>13</v>
      </c>
      <c r="C71" s="7" t="s">
        <v>1679</v>
      </c>
      <c r="D71" s="6" t="s">
        <v>4203</v>
      </c>
      <c r="E71" s="7" t="s">
        <v>1678</v>
      </c>
      <c r="F71" s="6" t="s">
        <v>4232</v>
      </c>
    </row>
    <row r="72" spans="1:6" ht="45">
      <c r="A72" s="6">
        <v>19209028</v>
      </c>
      <c r="B72" s="6">
        <v>14</v>
      </c>
      <c r="C72" s="7" t="s">
        <v>1680</v>
      </c>
      <c r="D72" s="6" t="s">
        <v>3206</v>
      </c>
    </row>
    <row r="73" spans="1:6" ht="60">
      <c r="A73" s="6">
        <v>19230594</v>
      </c>
      <c r="B73" s="6">
        <v>1</v>
      </c>
      <c r="C73" s="7" t="s">
        <v>1681</v>
      </c>
      <c r="D73" s="6" t="s">
        <v>4135</v>
      </c>
    </row>
    <row r="74" spans="1:6" ht="75">
      <c r="A74" s="6">
        <v>19230594</v>
      </c>
      <c r="B74" s="6">
        <v>2</v>
      </c>
      <c r="C74" s="7" t="s">
        <v>1682</v>
      </c>
      <c r="D74" s="6" t="s">
        <v>3192</v>
      </c>
    </row>
    <row r="75" spans="1:6" ht="60">
      <c r="A75" s="6">
        <v>19230594</v>
      </c>
      <c r="B75" s="6">
        <v>3</v>
      </c>
      <c r="C75" s="7" t="s">
        <v>1683</v>
      </c>
      <c r="D75" s="6" t="s">
        <v>4097</v>
      </c>
    </row>
    <row r="76" spans="1:6" ht="105">
      <c r="A76" s="6">
        <v>19230594</v>
      </c>
      <c r="B76" s="6">
        <v>4</v>
      </c>
      <c r="C76" s="7" t="s">
        <v>1684</v>
      </c>
      <c r="D76" s="6" t="s">
        <v>3831</v>
      </c>
    </row>
    <row r="77" spans="1:6" ht="75">
      <c r="A77" s="6">
        <v>19230594</v>
      </c>
      <c r="B77" s="6">
        <v>5</v>
      </c>
      <c r="C77" s="7" t="s">
        <v>1685</v>
      </c>
      <c r="D77" s="6" t="s">
        <v>3207</v>
      </c>
    </row>
    <row r="78" spans="1:6" ht="135">
      <c r="A78" s="6">
        <v>19230594</v>
      </c>
      <c r="B78" s="6">
        <v>6</v>
      </c>
      <c r="C78" s="7" t="s">
        <v>1686</v>
      </c>
      <c r="D78" s="6" t="s">
        <v>3208</v>
      </c>
    </row>
    <row r="79" spans="1:6" ht="45">
      <c r="A79" s="6">
        <v>19230594</v>
      </c>
      <c r="B79" s="6">
        <v>7</v>
      </c>
      <c r="C79" s="7" t="s">
        <v>1687</v>
      </c>
      <c r="D79" s="6" t="s">
        <v>4207</v>
      </c>
      <c r="E79" s="7" t="s">
        <v>1688</v>
      </c>
      <c r="F79" s="6" t="s">
        <v>4233</v>
      </c>
    </row>
    <row r="80" spans="1:6" ht="60">
      <c r="A80" s="6">
        <v>19230594</v>
      </c>
      <c r="B80" s="6">
        <v>8</v>
      </c>
      <c r="C80" s="7" t="s">
        <v>1689</v>
      </c>
      <c r="D80" s="6" t="s">
        <v>3209</v>
      </c>
    </row>
    <row r="81" spans="1:4" ht="45">
      <c r="A81" s="6">
        <v>19336906</v>
      </c>
      <c r="B81" s="6">
        <v>1</v>
      </c>
      <c r="C81" s="7" t="s">
        <v>1690</v>
      </c>
      <c r="D81" s="6" t="s">
        <v>3930</v>
      </c>
    </row>
    <row r="82" spans="1:4" ht="45">
      <c r="A82" s="6">
        <v>19336906</v>
      </c>
      <c r="B82" s="6">
        <v>2</v>
      </c>
      <c r="C82" s="7" t="s">
        <v>1691</v>
      </c>
      <c r="D82" s="6" t="s">
        <v>3567</v>
      </c>
    </row>
    <row r="83" spans="1:4" ht="105">
      <c r="A83" s="6">
        <v>19336906</v>
      </c>
      <c r="B83" s="6">
        <v>3</v>
      </c>
      <c r="C83" s="7" t="s">
        <v>1692</v>
      </c>
      <c r="D83" s="6" t="s">
        <v>3210</v>
      </c>
    </row>
    <row r="84" spans="1:4" ht="60">
      <c r="A84" s="6">
        <v>19336906</v>
      </c>
      <c r="B84" s="6">
        <v>4</v>
      </c>
      <c r="C84" s="7" t="s">
        <v>1693</v>
      </c>
      <c r="D84" s="6" t="s">
        <v>3716</v>
      </c>
    </row>
    <row r="85" spans="1:4" ht="60">
      <c r="A85" s="6">
        <v>19336906</v>
      </c>
      <c r="B85" s="6">
        <v>5</v>
      </c>
      <c r="C85" s="7" t="s">
        <v>4277</v>
      </c>
      <c r="D85" s="6" t="s">
        <v>3211</v>
      </c>
    </row>
    <row r="86" spans="1:4" ht="30">
      <c r="A86" s="6">
        <v>19336906</v>
      </c>
      <c r="B86" s="6">
        <v>6</v>
      </c>
      <c r="C86" s="7" t="s">
        <v>4278</v>
      </c>
      <c r="D86" s="6" t="s">
        <v>3194</v>
      </c>
    </row>
    <row r="87" spans="1:4" ht="105">
      <c r="A87" s="6">
        <v>19336906</v>
      </c>
      <c r="B87" s="6">
        <v>7</v>
      </c>
      <c r="C87" s="7" t="s">
        <v>4279</v>
      </c>
      <c r="D87" s="6" t="s">
        <v>3212</v>
      </c>
    </row>
    <row r="88" spans="1:4" ht="30">
      <c r="A88" s="6">
        <v>19464879</v>
      </c>
      <c r="B88" s="6">
        <v>1</v>
      </c>
      <c r="C88" s="7" t="s">
        <v>1694</v>
      </c>
      <c r="D88" s="6" t="s">
        <v>3806</v>
      </c>
    </row>
    <row r="89" spans="1:4" ht="60">
      <c r="A89" s="6">
        <v>19464879</v>
      </c>
      <c r="B89" s="6">
        <v>2</v>
      </c>
      <c r="C89" s="7" t="s">
        <v>1695</v>
      </c>
      <c r="D89" s="6" t="s">
        <v>3213</v>
      </c>
    </row>
    <row r="90" spans="1:4" ht="45">
      <c r="A90" s="6">
        <v>19464879</v>
      </c>
      <c r="B90" s="6">
        <v>3</v>
      </c>
      <c r="C90" s="7" t="s">
        <v>1696</v>
      </c>
      <c r="D90" s="6" t="s">
        <v>4208</v>
      </c>
    </row>
    <row r="91" spans="1:4" ht="45">
      <c r="A91" s="6">
        <v>19464879</v>
      </c>
      <c r="B91" s="6">
        <v>4</v>
      </c>
      <c r="C91" s="7" t="s">
        <v>1697</v>
      </c>
      <c r="D91" s="6" t="s">
        <v>4209</v>
      </c>
    </row>
    <row r="92" spans="1:4" ht="75">
      <c r="A92" s="6">
        <v>19464879</v>
      </c>
      <c r="B92" s="6">
        <v>5</v>
      </c>
      <c r="C92" s="7" t="s">
        <v>1698</v>
      </c>
      <c r="D92" s="6" t="s">
        <v>3566</v>
      </c>
    </row>
    <row r="93" spans="1:4" ht="30">
      <c r="A93" s="6">
        <v>19464879</v>
      </c>
      <c r="B93" s="6">
        <v>6</v>
      </c>
      <c r="C93" s="7" t="s">
        <v>1699</v>
      </c>
      <c r="D93" s="6" t="s">
        <v>3736</v>
      </c>
    </row>
    <row r="94" spans="1:4" ht="60">
      <c r="A94" s="6">
        <v>19464879</v>
      </c>
      <c r="B94" s="6">
        <v>7</v>
      </c>
      <c r="C94" s="7" t="s">
        <v>4280</v>
      </c>
      <c r="D94" s="6" t="s">
        <v>3214</v>
      </c>
    </row>
    <row r="95" spans="1:4" ht="30">
      <c r="A95" s="6">
        <v>19464879</v>
      </c>
      <c r="B95" s="6">
        <v>8</v>
      </c>
      <c r="C95" s="7" t="s">
        <v>4281</v>
      </c>
      <c r="D95" s="6" t="s">
        <v>3361</v>
      </c>
    </row>
    <row r="96" spans="1:4" ht="60">
      <c r="A96" s="6">
        <v>19464879</v>
      </c>
      <c r="B96" s="6">
        <v>9</v>
      </c>
      <c r="C96" s="7" t="s">
        <v>1700</v>
      </c>
      <c r="D96" s="6" t="s">
        <v>3215</v>
      </c>
    </row>
    <row r="97" spans="1:4" ht="45">
      <c r="A97" s="6">
        <v>19575604</v>
      </c>
      <c r="B97" s="6">
        <v>1</v>
      </c>
      <c r="C97" s="7" t="s">
        <v>1701</v>
      </c>
      <c r="D97" s="6" t="s">
        <v>3711</v>
      </c>
    </row>
    <row r="98" spans="1:4" ht="45">
      <c r="A98" s="6">
        <v>19575604</v>
      </c>
      <c r="B98" s="6">
        <v>2</v>
      </c>
      <c r="C98" s="7" t="s">
        <v>1702</v>
      </c>
      <c r="D98" s="6" t="s">
        <v>3566</v>
      </c>
    </row>
    <row r="99" spans="1:4" ht="30">
      <c r="A99" s="6">
        <v>19575604</v>
      </c>
      <c r="B99" s="6">
        <v>3</v>
      </c>
      <c r="C99" s="7" t="s">
        <v>1703</v>
      </c>
      <c r="D99" s="6" t="s">
        <v>3216</v>
      </c>
    </row>
    <row r="100" spans="1:4" ht="30">
      <c r="A100" s="6">
        <v>19575604</v>
      </c>
      <c r="B100" s="6">
        <v>4</v>
      </c>
      <c r="C100" s="7" t="s">
        <v>1704</v>
      </c>
      <c r="D100" s="6" t="s">
        <v>3185</v>
      </c>
    </row>
    <row r="101" spans="1:4">
      <c r="A101" s="6">
        <v>19575604</v>
      </c>
      <c r="B101" s="6">
        <v>5</v>
      </c>
      <c r="C101" s="7" t="s">
        <v>1705</v>
      </c>
      <c r="D101" s="6" t="s">
        <v>3217</v>
      </c>
    </row>
    <row r="102" spans="1:4" ht="45">
      <c r="A102" s="6">
        <v>19575604</v>
      </c>
      <c r="B102" s="6">
        <v>6</v>
      </c>
      <c r="C102" s="7" t="s">
        <v>1706</v>
      </c>
      <c r="D102" s="6" t="s">
        <v>3746</v>
      </c>
    </row>
    <row r="103" spans="1:4" ht="60">
      <c r="A103" s="6">
        <v>19575604</v>
      </c>
      <c r="B103" s="6">
        <v>7</v>
      </c>
      <c r="C103" s="7" t="s">
        <v>1707</v>
      </c>
      <c r="D103" s="6" t="s">
        <v>3218</v>
      </c>
    </row>
    <row r="104" spans="1:4" ht="60">
      <c r="A104" s="6">
        <v>19575604</v>
      </c>
      <c r="B104" s="6">
        <v>8</v>
      </c>
      <c r="C104" s="7" t="s">
        <v>1708</v>
      </c>
      <c r="D104" s="6" t="s">
        <v>3839</v>
      </c>
    </row>
    <row r="105" spans="1:4" ht="30">
      <c r="A105" s="6">
        <v>19575604</v>
      </c>
      <c r="B105" s="6">
        <v>9</v>
      </c>
      <c r="C105" s="7" t="s">
        <v>1709</v>
      </c>
      <c r="D105" s="6" t="s">
        <v>3194</v>
      </c>
    </row>
    <row r="106" spans="1:4" ht="75">
      <c r="A106" s="6">
        <v>19575604</v>
      </c>
      <c r="B106" s="6">
        <v>10</v>
      </c>
      <c r="C106" s="7" t="s">
        <v>3303</v>
      </c>
      <c r="D106" s="6" t="s">
        <v>3331</v>
      </c>
    </row>
    <row r="107" spans="1:4" ht="30">
      <c r="A107" s="6">
        <v>19575604</v>
      </c>
      <c r="B107" s="6">
        <v>11</v>
      </c>
      <c r="C107" s="7" t="s">
        <v>1710</v>
      </c>
      <c r="D107" s="6" t="s">
        <v>3806</v>
      </c>
    </row>
    <row r="108" spans="1:4" ht="30">
      <c r="A108" s="6">
        <v>19575604</v>
      </c>
      <c r="B108" s="6">
        <v>12</v>
      </c>
      <c r="C108" s="7" t="s">
        <v>1711</v>
      </c>
      <c r="D108" s="6" t="s">
        <v>4210</v>
      </c>
    </row>
    <row r="109" spans="1:4" ht="30">
      <c r="A109" s="6">
        <v>19575604</v>
      </c>
      <c r="B109" s="6">
        <v>13</v>
      </c>
      <c r="C109" s="7" t="s">
        <v>1712</v>
      </c>
      <c r="D109" s="6" t="s">
        <v>3219</v>
      </c>
    </row>
    <row r="110" spans="1:4" ht="45">
      <c r="A110" s="6">
        <v>19593786</v>
      </c>
      <c r="B110" s="6">
        <v>1</v>
      </c>
      <c r="C110" s="7" t="s">
        <v>1713</v>
      </c>
      <c r="D110" s="6" t="s">
        <v>3188</v>
      </c>
    </row>
    <row r="111" spans="1:4" ht="75">
      <c r="A111" s="6">
        <v>19593786</v>
      </c>
      <c r="B111" s="6">
        <v>2</v>
      </c>
      <c r="C111" s="7" t="s">
        <v>1714</v>
      </c>
      <c r="D111" s="6" t="s">
        <v>3723</v>
      </c>
    </row>
    <row r="112" spans="1:4" ht="90">
      <c r="A112" s="6">
        <v>19593786</v>
      </c>
      <c r="B112" s="6">
        <v>3</v>
      </c>
      <c r="C112" s="7" t="s">
        <v>4282</v>
      </c>
      <c r="D112" s="6" t="s">
        <v>3332</v>
      </c>
    </row>
    <row r="113" spans="1:4" ht="60">
      <c r="A113" s="6">
        <v>19593786</v>
      </c>
      <c r="B113" s="6">
        <v>4</v>
      </c>
      <c r="C113" s="7" t="s">
        <v>1715</v>
      </c>
      <c r="D113" s="6" t="s">
        <v>3220</v>
      </c>
    </row>
    <row r="114" spans="1:4" ht="60">
      <c r="A114" s="6">
        <v>19593786</v>
      </c>
      <c r="B114" s="6">
        <v>5</v>
      </c>
      <c r="C114" s="7" t="s">
        <v>1716</v>
      </c>
      <c r="D114" s="6" t="s">
        <v>3783</v>
      </c>
    </row>
    <row r="115" spans="1:4" ht="45">
      <c r="A115" s="6">
        <v>19593786</v>
      </c>
      <c r="B115" s="6">
        <v>6</v>
      </c>
      <c r="C115" s="7" t="s">
        <v>1717</v>
      </c>
      <c r="D115" s="6" t="s">
        <v>3716</v>
      </c>
    </row>
    <row r="116" spans="1:4" ht="60">
      <c r="A116" s="6">
        <v>19593786</v>
      </c>
      <c r="B116" s="6">
        <v>7</v>
      </c>
      <c r="C116" s="7" t="s">
        <v>1718</v>
      </c>
      <c r="D116" s="6" t="s">
        <v>3189</v>
      </c>
    </row>
    <row r="117" spans="1:4" ht="75">
      <c r="A117" s="6">
        <v>19593786</v>
      </c>
      <c r="B117" s="6">
        <v>8</v>
      </c>
      <c r="C117" s="7" t="s">
        <v>1719</v>
      </c>
      <c r="D117" s="6" t="s">
        <v>3195</v>
      </c>
    </row>
    <row r="118" spans="1:4" ht="45">
      <c r="A118" s="6">
        <v>19593786</v>
      </c>
      <c r="B118" s="6">
        <v>9</v>
      </c>
      <c r="C118" s="7" t="s">
        <v>1720</v>
      </c>
      <c r="D118" s="6" t="s">
        <v>3221</v>
      </c>
    </row>
    <row r="119" spans="1:4" ht="45">
      <c r="A119" s="6">
        <v>19593786</v>
      </c>
      <c r="B119" s="6">
        <v>10</v>
      </c>
      <c r="C119" s="7" t="s">
        <v>1721</v>
      </c>
      <c r="D119" s="6" t="s">
        <v>3222</v>
      </c>
    </row>
    <row r="120" spans="1:4" ht="30">
      <c r="A120" s="6">
        <v>19593786</v>
      </c>
      <c r="B120" s="6">
        <v>11</v>
      </c>
      <c r="C120" s="7" t="s">
        <v>1722</v>
      </c>
      <c r="D120" s="6" t="s">
        <v>3195</v>
      </c>
    </row>
    <row r="121" spans="1:4" ht="45">
      <c r="A121" s="6">
        <v>19663817</v>
      </c>
      <c r="B121" s="6">
        <v>1</v>
      </c>
      <c r="C121" s="7" t="s">
        <v>1723</v>
      </c>
      <c r="D121" s="6" t="s">
        <v>3529</v>
      </c>
    </row>
    <row r="122" spans="1:4" ht="75">
      <c r="A122" s="6">
        <v>19663817</v>
      </c>
      <c r="B122" s="6">
        <v>2</v>
      </c>
      <c r="C122" s="7" t="s">
        <v>1724</v>
      </c>
      <c r="D122" s="6" t="s">
        <v>3223</v>
      </c>
    </row>
    <row r="123" spans="1:4" ht="90">
      <c r="A123" s="6">
        <v>19663817</v>
      </c>
      <c r="B123" s="6">
        <v>3</v>
      </c>
      <c r="C123" s="7" t="s">
        <v>1725</v>
      </c>
      <c r="D123" s="6" t="s">
        <v>3532</v>
      </c>
    </row>
    <row r="124" spans="1:4" ht="45">
      <c r="A124" s="6">
        <v>19663817</v>
      </c>
      <c r="B124" s="6">
        <v>4</v>
      </c>
      <c r="C124" s="7" t="s">
        <v>1726</v>
      </c>
      <c r="D124" s="6" t="s">
        <v>3541</v>
      </c>
    </row>
    <row r="125" spans="1:4" ht="75">
      <c r="A125" s="6">
        <v>19663817</v>
      </c>
      <c r="B125" s="6">
        <v>5</v>
      </c>
      <c r="C125" s="7" t="s">
        <v>4283</v>
      </c>
      <c r="D125" s="6" t="s">
        <v>4184</v>
      </c>
    </row>
    <row r="126" spans="1:4" ht="75">
      <c r="A126" s="6">
        <v>19663817</v>
      </c>
      <c r="B126" s="6">
        <v>6</v>
      </c>
      <c r="C126" s="7" t="s">
        <v>1727</v>
      </c>
      <c r="D126" s="6" t="s">
        <v>3224</v>
      </c>
    </row>
    <row r="127" spans="1:4" ht="45">
      <c r="A127" s="6">
        <v>19663817</v>
      </c>
      <c r="B127" s="6">
        <v>7</v>
      </c>
      <c r="C127" s="7" t="s">
        <v>1728</v>
      </c>
      <c r="D127" s="6" t="s">
        <v>4211</v>
      </c>
    </row>
    <row r="128" spans="1:4">
      <c r="A128" s="6">
        <v>19663817</v>
      </c>
      <c r="B128" s="6">
        <v>8</v>
      </c>
      <c r="C128" s="7" t="s">
        <v>1729</v>
      </c>
      <c r="D128" s="6" t="s">
        <v>3844</v>
      </c>
    </row>
    <row r="129" spans="1:4" ht="45">
      <c r="A129" s="6">
        <v>19663817</v>
      </c>
      <c r="B129" s="6">
        <v>9</v>
      </c>
      <c r="C129" s="7" t="s">
        <v>1730</v>
      </c>
      <c r="D129" s="6" t="s">
        <v>3225</v>
      </c>
    </row>
    <row r="130" spans="1:4" ht="45">
      <c r="A130" s="6">
        <v>19663817</v>
      </c>
      <c r="B130" s="6">
        <v>10</v>
      </c>
      <c r="C130" s="7" t="s">
        <v>1731</v>
      </c>
      <c r="D130" s="6" t="s">
        <v>3736</v>
      </c>
    </row>
    <row r="131" spans="1:4" ht="45">
      <c r="A131" s="6">
        <v>19663817</v>
      </c>
      <c r="B131" s="6">
        <v>11</v>
      </c>
      <c r="C131" s="7" t="s">
        <v>3304</v>
      </c>
      <c r="D131" s="6" t="s">
        <v>3315</v>
      </c>
    </row>
    <row r="132" spans="1:4" ht="30">
      <c r="A132" s="6">
        <v>19663817</v>
      </c>
      <c r="B132" s="6">
        <v>12</v>
      </c>
      <c r="C132" s="7" t="s">
        <v>1732</v>
      </c>
      <c r="D132" s="6" t="s">
        <v>3871</v>
      </c>
    </row>
    <row r="133" spans="1:4" ht="60">
      <c r="A133" s="6">
        <v>19663817</v>
      </c>
      <c r="B133" s="6">
        <v>13</v>
      </c>
      <c r="C133" s="7" t="s">
        <v>1733</v>
      </c>
      <c r="D133" s="6" t="s">
        <v>3226</v>
      </c>
    </row>
    <row r="134" spans="1:4" ht="45">
      <c r="A134" s="6">
        <v>19663817</v>
      </c>
      <c r="B134" s="6">
        <v>14</v>
      </c>
      <c r="C134" s="7" t="s">
        <v>1734</v>
      </c>
      <c r="D134" s="6" t="s">
        <v>3227</v>
      </c>
    </row>
    <row r="135" spans="1:4" ht="60">
      <c r="A135" s="6">
        <v>19904008</v>
      </c>
      <c r="B135" s="6">
        <v>1</v>
      </c>
      <c r="C135" s="7" t="s">
        <v>1735</v>
      </c>
      <c r="D135" s="6" t="s">
        <v>3318</v>
      </c>
    </row>
    <row r="136" spans="1:4" ht="90">
      <c r="A136" s="6">
        <v>19904008</v>
      </c>
      <c r="B136" s="6">
        <v>2</v>
      </c>
      <c r="C136" s="7" t="s">
        <v>1736</v>
      </c>
      <c r="D136" s="6" t="s">
        <v>3881</v>
      </c>
    </row>
    <row r="137" spans="1:4" ht="75">
      <c r="A137" s="6">
        <v>19904008</v>
      </c>
      <c r="B137" s="6">
        <v>3</v>
      </c>
      <c r="C137" s="7" t="s">
        <v>4284</v>
      </c>
      <c r="D137" s="6" t="s">
        <v>3855</v>
      </c>
    </row>
    <row r="138" spans="1:4" ht="90">
      <c r="A138" s="6">
        <v>19904008</v>
      </c>
      <c r="B138" s="6">
        <v>4</v>
      </c>
      <c r="C138" s="7" t="s">
        <v>1737</v>
      </c>
      <c r="D138" s="6" t="s">
        <v>3316</v>
      </c>
    </row>
    <row r="139" spans="1:4" ht="90">
      <c r="A139" s="6">
        <v>19904008</v>
      </c>
      <c r="B139" s="6">
        <v>5</v>
      </c>
      <c r="C139" s="7" t="s">
        <v>1738</v>
      </c>
      <c r="D139" s="6" t="s">
        <v>3228</v>
      </c>
    </row>
    <row r="140" spans="1:4" ht="45">
      <c r="A140" s="6">
        <v>19904008</v>
      </c>
      <c r="B140" s="6">
        <v>6</v>
      </c>
      <c r="C140" s="7" t="s">
        <v>1739</v>
      </c>
      <c r="D140" s="6" t="s">
        <v>3316</v>
      </c>
    </row>
    <row r="141" spans="1:4" ht="45">
      <c r="A141" s="6">
        <v>19904008</v>
      </c>
      <c r="B141" s="6">
        <v>7</v>
      </c>
      <c r="C141" s="7" t="s">
        <v>1740</v>
      </c>
      <c r="D141" s="6" t="s">
        <v>3229</v>
      </c>
    </row>
    <row r="142" spans="1:4" ht="45">
      <c r="A142" s="6">
        <v>19904008</v>
      </c>
      <c r="B142" s="6">
        <v>8</v>
      </c>
      <c r="C142" s="7" t="s">
        <v>1741</v>
      </c>
      <c r="D142" s="6" t="s">
        <v>3210</v>
      </c>
    </row>
    <row r="143" spans="1:4" ht="120">
      <c r="A143" s="6">
        <v>19904008</v>
      </c>
      <c r="B143" s="6">
        <v>9</v>
      </c>
      <c r="C143" s="7" t="s">
        <v>1742</v>
      </c>
      <c r="D143" s="6" t="s">
        <v>3210</v>
      </c>
    </row>
    <row r="144" spans="1:4" ht="60">
      <c r="A144" s="6">
        <v>19912165</v>
      </c>
      <c r="B144" s="6">
        <v>1</v>
      </c>
      <c r="C144" s="7" t="s">
        <v>1743</v>
      </c>
      <c r="D144" s="6" t="s">
        <v>3873</v>
      </c>
    </row>
    <row r="145" spans="1:4" ht="30">
      <c r="A145" s="6">
        <v>19912165</v>
      </c>
      <c r="B145" s="6">
        <v>2</v>
      </c>
      <c r="C145" s="7" t="s">
        <v>1744</v>
      </c>
      <c r="D145" s="6" t="s">
        <v>3230</v>
      </c>
    </row>
    <row r="146" spans="1:4" ht="45">
      <c r="A146" s="6">
        <v>19912165</v>
      </c>
      <c r="B146" s="6">
        <v>3</v>
      </c>
      <c r="C146" s="7" t="s">
        <v>1745</v>
      </c>
      <c r="D146" s="6" t="s">
        <v>3231</v>
      </c>
    </row>
    <row r="147" spans="1:4" ht="30">
      <c r="A147" s="6">
        <v>19912165</v>
      </c>
      <c r="B147" s="6">
        <v>4</v>
      </c>
      <c r="C147" s="7" t="s">
        <v>1746</v>
      </c>
      <c r="D147" s="6" t="s">
        <v>3188</v>
      </c>
    </row>
    <row r="148" spans="1:4" ht="45">
      <c r="A148" s="6">
        <v>19912165</v>
      </c>
      <c r="B148" s="6">
        <v>5</v>
      </c>
      <c r="C148" s="7" t="s">
        <v>1747</v>
      </c>
      <c r="D148" s="6" t="s">
        <v>3565</v>
      </c>
    </row>
    <row r="149" spans="1:4" ht="45">
      <c r="A149" s="6">
        <v>19912165</v>
      </c>
      <c r="B149" s="6">
        <v>6</v>
      </c>
      <c r="C149" s="7" t="s">
        <v>1748</v>
      </c>
      <c r="D149" s="6" t="s">
        <v>3855</v>
      </c>
    </row>
    <row r="150" spans="1:4" ht="45">
      <c r="A150" s="6">
        <v>19912165</v>
      </c>
      <c r="B150" s="6">
        <v>7</v>
      </c>
      <c r="C150" s="7" t="s">
        <v>1749</v>
      </c>
      <c r="D150" s="6" t="s">
        <v>3214</v>
      </c>
    </row>
    <row r="151" spans="1:4" ht="30">
      <c r="A151" s="6">
        <v>19912165</v>
      </c>
      <c r="B151" s="6">
        <v>8</v>
      </c>
      <c r="C151" s="7" t="s">
        <v>1750</v>
      </c>
      <c r="D151" s="6" t="s">
        <v>3550</v>
      </c>
    </row>
    <row r="152" spans="1:4" ht="60">
      <c r="A152" s="6">
        <v>19912165</v>
      </c>
      <c r="B152" s="6">
        <v>9</v>
      </c>
      <c r="C152" s="7" t="s">
        <v>1751</v>
      </c>
      <c r="D152" s="6" t="s">
        <v>3232</v>
      </c>
    </row>
    <row r="153" spans="1:4" ht="60">
      <c r="A153" s="6">
        <v>19912165</v>
      </c>
      <c r="B153" s="6">
        <v>11</v>
      </c>
      <c r="C153" s="7" t="s">
        <v>1752</v>
      </c>
      <c r="D153" s="6" t="s">
        <v>3233</v>
      </c>
    </row>
    <row r="154" spans="1:4" ht="60">
      <c r="A154" s="6">
        <v>19912165</v>
      </c>
      <c r="B154" s="6">
        <v>12</v>
      </c>
      <c r="C154" s="7" t="s">
        <v>1753</v>
      </c>
      <c r="D154" s="6" t="s">
        <v>3214</v>
      </c>
    </row>
    <row r="155" spans="1:4" ht="45">
      <c r="A155" s="6">
        <v>19912165</v>
      </c>
      <c r="B155" s="6">
        <v>13</v>
      </c>
      <c r="C155" s="7" t="s">
        <v>1754</v>
      </c>
      <c r="D155" s="6" t="s">
        <v>3853</v>
      </c>
    </row>
    <row r="156" spans="1:4" ht="90">
      <c r="A156" s="6">
        <v>19912165</v>
      </c>
      <c r="B156" s="6">
        <v>14</v>
      </c>
      <c r="C156" s="7" t="s">
        <v>1755</v>
      </c>
      <c r="D156" s="6" t="s">
        <v>3234</v>
      </c>
    </row>
    <row r="157" spans="1:4" ht="45">
      <c r="A157" s="6">
        <v>19960413</v>
      </c>
      <c r="B157" s="6">
        <v>1</v>
      </c>
      <c r="C157" s="7" t="s">
        <v>1756</v>
      </c>
      <c r="D157" s="6" t="s">
        <v>3210</v>
      </c>
    </row>
    <row r="158" spans="1:4" ht="45">
      <c r="A158" s="6">
        <v>19960413</v>
      </c>
      <c r="B158" s="6">
        <v>2</v>
      </c>
      <c r="C158" s="7" t="s">
        <v>1757</v>
      </c>
      <c r="D158" s="6" t="s">
        <v>3235</v>
      </c>
    </row>
    <row r="159" spans="1:4" ht="75">
      <c r="A159" s="6">
        <v>19960413</v>
      </c>
      <c r="B159" s="6">
        <v>3</v>
      </c>
      <c r="C159" s="7" t="s">
        <v>1758</v>
      </c>
      <c r="D159" s="6" t="s">
        <v>4016</v>
      </c>
    </row>
    <row r="160" spans="1:4" ht="90">
      <c r="A160" s="6">
        <v>19960413</v>
      </c>
      <c r="B160" s="6">
        <v>4</v>
      </c>
      <c r="C160" s="7" t="s">
        <v>1759</v>
      </c>
      <c r="D160" s="6" t="s">
        <v>3333</v>
      </c>
    </row>
    <row r="161" spans="1:4" ht="75">
      <c r="A161" s="6">
        <v>19960413</v>
      </c>
      <c r="B161" s="6">
        <v>5</v>
      </c>
      <c r="C161" s="7" t="s">
        <v>1760</v>
      </c>
      <c r="D161" s="6" t="s">
        <v>4181</v>
      </c>
    </row>
    <row r="162" spans="1:4" ht="90">
      <c r="A162" s="6">
        <v>19960413</v>
      </c>
      <c r="B162" s="6">
        <v>6</v>
      </c>
      <c r="C162" s="7" t="s">
        <v>1761</v>
      </c>
      <c r="D162" s="6" t="s">
        <v>3211</v>
      </c>
    </row>
    <row r="163" spans="1:4" ht="75">
      <c r="A163" s="6">
        <v>20081260</v>
      </c>
      <c r="B163" s="6">
        <v>1</v>
      </c>
      <c r="C163" s="7" t="s">
        <v>1762</v>
      </c>
      <c r="D163" s="6" t="s">
        <v>3583</v>
      </c>
    </row>
    <row r="164" spans="1:4" ht="135">
      <c r="A164" s="6">
        <v>20081260</v>
      </c>
      <c r="B164" s="6">
        <v>2</v>
      </c>
      <c r="C164" s="7" t="s">
        <v>1763</v>
      </c>
      <c r="D164" s="6" t="s">
        <v>3317</v>
      </c>
    </row>
    <row r="165" spans="1:4" ht="45">
      <c r="A165" s="6">
        <v>20081260</v>
      </c>
      <c r="B165" s="6">
        <v>3</v>
      </c>
      <c r="C165" s="7" t="s">
        <v>1764</v>
      </c>
      <c r="D165" s="6" t="s">
        <v>3555</v>
      </c>
    </row>
    <row r="166" spans="1:4" ht="45">
      <c r="A166" s="6">
        <v>20081260</v>
      </c>
      <c r="B166" s="6">
        <v>4</v>
      </c>
      <c r="C166" s="7" t="s">
        <v>1765</v>
      </c>
      <c r="D166" s="6" t="s">
        <v>4212</v>
      </c>
    </row>
    <row r="167" spans="1:4" ht="105">
      <c r="A167" s="6">
        <v>20081260</v>
      </c>
      <c r="B167" s="6">
        <v>5</v>
      </c>
      <c r="C167" s="7" t="s">
        <v>1766</v>
      </c>
      <c r="D167" s="6" t="s">
        <v>3318</v>
      </c>
    </row>
    <row r="168" spans="1:4" ht="45">
      <c r="A168" s="6">
        <v>20735423</v>
      </c>
      <c r="B168" s="6">
        <v>1</v>
      </c>
      <c r="C168" s="7" t="s">
        <v>1767</v>
      </c>
      <c r="D168" s="6" t="s">
        <v>3550</v>
      </c>
    </row>
    <row r="169" spans="1:4" ht="45">
      <c r="A169" s="6">
        <v>20735423</v>
      </c>
      <c r="B169" s="6">
        <v>2</v>
      </c>
      <c r="C169" s="7" t="s">
        <v>1768</v>
      </c>
      <c r="D169" s="6" t="s">
        <v>3872</v>
      </c>
    </row>
    <row r="170" spans="1:4" ht="60">
      <c r="A170" s="6">
        <v>20735423</v>
      </c>
      <c r="B170" s="6">
        <v>3</v>
      </c>
      <c r="C170" s="7" t="s">
        <v>1769</v>
      </c>
      <c r="D170" s="6" t="s">
        <v>3192</v>
      </c>
    </row>
    <row r="171" spans="1:4" ht="60">
      <c r="A171" s="6">
        <v>20735423</v>
      </c>
      <c r="B171" s="6">
        <v>4</v>
      </c>
      <c r="C171" s="7" t="s">
        <v>1770</v>
      </c>
      <c r="D171" s="6" t="s">
        <v>3541</v>
      </c>
    </row>
    <row r="172" spans="1:4" ht="75">
      <c r="A172" s="6">
        <v>20735423</v>
      </c>
      <c r="B172" s="6">
        <v>5</v>
      </c>
      <c r="C172" s="7" t="s">
        <v>1771</v>
      </c>
      <c r="D172" s="6" t="s">
        <v>3334</v>
      </c>
    </row>
    <row r="173" spans="1:4" ht="90">
      <c r="A173" s="6">
        <v>20735423</v>
      </c>
      <c r="B173" s="6">
        <v>6</v>
      </c>
      <c r="C173" s="7" t="s">
        <v>4285</v>
      </c>
      <c r="D173" s="6" t="s">
        <v>3233</v>
      </c>
    </row>
    <row r="174" spans="1:4" ht="60">
      <c r="A174" s="6">
        <v>20735423</v>
      </c>
      <c r="B174" s="6">
        <v>7</v>
      </c>
      <c r="C174" s="7" t="s">
        <v>1772</v>
      </c>
      <c r="D174" s="6" t="s">
        <v>4213</v>
      </c>
    </row>
    <row r="175" spans="1:4" ht="60">
      <c r="A175" s="6">
        <v>20735423</v>
      </c>
      <c r="B175" s="6">
        <v>8</v>
      </c>
      <c r="C175" s="7" t="s">
        <v>1773</v>
      </c>
      <c r="D175" s="6" t="s">
        <v>4214</v>
      </c>
    </row>
    <row r="176" spans="1:4" ht="30">
      <c r="A176" s="6">
        <v>20735423</v>
      </c>
      <c r="B176" s="6">
        <v>9</v>
      </c>
      <c r="C176" s="7" t="s">
        <v>1774</v>
      </c>
      <c r="D176" s="6" t="s">
        <v>3669</v>
      </c>
    </row>
    <row r="177" spans="1:4" ht="75">
      <c r="A177" s="6">
        <v>20735423</v>
      </c>
      <c r="B177" s="6">
        <v>10</v>
      </c>
      <c r="C177" s="7" t="s">
        <v>1775</v>
      </c>
      <c r="D177" s="6" t="s">
        <v>3736</v>
      </c>
    </row>
    <row r="178" spans="1:4" ht="45">
      <c r="A178" s="6">
        <v>20735423</v>
      </c>
      <c r="B178" s="6">
        <v>11</v>
      </c>
      <c r="C178" s="7" t="s">
        <v>1776</v>
      </c>
      <c r="D178" s="6" t="s">
        <v>4215</v>
      </c>
    </row>
    <row r="179" spans="1:4" ht="75">
      <c r="A179" s="6">
        <v>20735423</v>
      </c>
      <c r="B179" s="6">
        <v>12</v>
      </c>
      <c r="C179" s="7" t="s">
        <v>1777</v>
      </c>
      <c r="D179" s="6" t="s">
        <v>3236</v>
      </c>
    </row>
    <row r="180" spans="1:4" ht="75">
      <c r="A180" s="6">
        <v>20735423</v>
      </c>
      <c r="B180" s="6">
        <v>13</v>
      </c>
      <c r="C180" s="7" t="s">
        <v>1778</v>
      </c>
      <c r="D180" s="6" t="s">
        <v>3319</v>
      </c>
    </row>
    <row r="181" spans="1:4" ht="60">
      <c r="A181" s="6">
        <v>20814789</v>
      </c>
      <c r="B181" s="6">
        <v>1</v>
      </c>
      <c r="C181" s="7" t="s">
        <v>1779</v>
      </c>
      <c r="D181" s="6" t="s">
        <v>3829</v>
      </c>
    </row>
    <row r="182" spans="1:4" ht="105">
      <c r="A182" s="6">
        <v>20814789</v>
      </c>
      <c r="B182" s="6">
        <v>2</v>
      </c>
      <c r="C182" s="7" t="s">
        <v>1780</v>
      </c>
      <c r="D182" s="6" t="s">
        <v>4216</v>
      </c>
    </row>
    <row r="183" spans="1:4" ht="75">
      <c r="A183" s="6">
        <v>20814789</v>
      </c>
      <c r="B183" s="6">
        <v>3</v>
      </c>
      <c r="C183" s="7" t="s">
        <v>1781</v>
      </c>
      <c r="D183" s="6" t="s">
        <v>4217</v>
      </c>
    </row>
    <row r="184" spans="1:4" ht="30">
      <c r="A184" s="6">
        <v>20814789</v>
      </c>
      <c r="B184" s="6">
        <v>4</v>
      </c>
      <c r="C184" s="7" t="s">
        <v>1782</v>
      </c>
      <c r="D184" s="6" t="s">
        <v>3555</v>
      </c>
    </row>
    <row r="185" spans="1:4" ht="90">
      <c r="A185" s="6">
        <v>20814789</v>
      </c>
      <c r="B185" s="6">
        <v>5</v>
      </c>
      <c r="C185" s="7" t="s">
        <v>1783</v>
      </c>
      <c r="D185" s="6" t="s">
        <v>3316</v>
      </c>
    </row>
    <row r="186" spans="1:4" ht="105">
      <c r="A186" s="6">
        <v>20814789</v>
      </c>
      <c r="B186" s="6">
        <v>6</v>
      </c>
      <c r="C186" s="7" t="s">
        <v>1784</v>
      </c>
      <c r="D186" s="6" t="s">
        <v>3237</v>
      </c>
    </row>
    <row r="187" spans="1:4" ht="45">
      <c r="A187" s="6">
        <v>20814789</v>
      </c>
      <c r="B187" s="6">
        <v>7</v>
      </c>
      <c r="C187" s="7" t="s">
        <v>1785</v>
      </c>
      <c r="D187" s="6" t="s">
        <v>3238</v>
      </c>
    </row>
    <row r="188" spans="1:4" ht="45">
      <c r="A188" s="6">
        <v>20814789</v>
      </c>
      <c r="B188" s="6">
        <v>8</v>
      </c>
      <c r="C188" s="7" t="s">
        <v>1786</v>
      </c>
      <c r="D188" s="6" t="s">
        <v>3210</v>
      </c>
    </row>
    <row r="189" spans="1:4" ht="45">
      <c r="A189" s="6">
        <v>21175441</v>
      </c>
      <c r="B189" s="6">
        <v>1</v>
      </c>
      <c r="C189" s="7" t="s">
        <v>1787</v>
      </c>
      <c r="D189" s="6" t="s">
        <v>3804</v>
      </c>
    </row>
    <row r="190" spans="1:4" ht="45">
      <c r="A190" s="6">
        <v>21175441</v>
      </c>
      <c r="B190" s="6">
        <v>2</v>
      </c>
      <c r="C190" s="7" t="s">
        <v>1788</v>
      </c>
      <c r="D190" s="6" t="s">
        <v>3239</v>
      </c>
    </row>
    <row r="191" spans="1:4" ht="30">
      <c r="A191" s="6">
        <v>21175441</v>
      </c>
      <c r="B191" s="6">
        <v>3</v>
      </c>
      <c r="C191" s="7" t="s">
        <v>1789</v>
      </c>
      <c r="D191" s="6" t="s">
        <v>4218</v>
      </c>
    </row>
    <row r="192" spans="1:4" ht="45">
      <c r="A192" s="6">
        <v>21175441</v>
      </c>
      <c r="B192" s="6">
        <v>4</v>
      </c>
      <c r="C192" s="7" t="s">
        <v>3305</v>
      </c>
      <c r="D192" s="6" t="s">
        <v>4027</v>
      </c>
    </row>
    <row r="193" spans="1:6" ht="60">
      <c r="A193" s="6">
        <v>21175441</v>
      </c>
      <c r="B193" s="6">
        <v>5</v>
      </c>
      <c r="C193" s="7" t="s">
        <v>1790</v>
      </c>
      <c r="D193" s="6" t="s">
        <v>3836</v>
      </c>
    </row>
    <row r="194" spans="1:6" ht="60">
      <c r="A194" s="6">
        <v>21175441</v>
      </c>
      <c r="B194" s="6">
        <v>6</v>
      </c>
      <c r="C194" s="7" t="s">
        <v>1791</v>
      </c>
      <c r="D194" s="6" t="s">
        <v>3546</v>
      </c>
    </row>
    <row r="195" spans="1:6" ht="90">
      <c r="A195" s="6">
        <v>21175441</v>
      </c>
      <c r="B195" s="6">
        <v>7</v>
      </c>
      <c r="C195" s="7" t="s">
        <v>1792</v>
      </c>
      <c r="D195" s="6" t="s">
        <v>3189</v>
      </c>
    </row>
    <row r="196" spans="1:6" ht="30">
      <c r="A196" s="6">
        <v>21175441</v>
      </c>
      <c r="B196" s="6">
        <v>8</v>
      </c>
      <c r="C196" s="7" t="s">
        <v>1793</v>
      </c>
      <c r="D196" s="6" t="s">
        <v>3663</v>
      </c>
    </row>
    <row r="197" spans="1:6" ht="90">
      <c r="A197" s="6">
        <v>21175441</v>
      </c>
      <c r="B197" s="6">
        <v>9</v>
      </c>
      <c r="C197" s="7" t="s">
        <v>1794</v>
      </c>
      <c r="D197" s="6" t="s">
        <v>3583</v>
      </c>
    </row>
    <row r="198" spans="1:6" ht="60">
      <c r="A198" s="6">
        <v>21175441</v>
      </c>
      <c r="B198" s="6">
        <v>10</v>
      </c>
      <c r="C198" s="7" t="s">
        <v>1795</v>
      </c>
      <c r="D198" s="6" t="s">
        <v>3240</v>
      </c>
      <c r="E198" s="7" t="s">
        <v>1796</v>
      </c>
      <c r="F198" s="6" t="s">
        <v>3959</v>
      </c>
    </row>
    <row r="199" spans="1:6" ht="45">
      <c r="A199" s="6">
        <v>21175441</v>
      </c>
      <c r="B199" s="6">
        <v>11</v>
      </c>
      <c r="C199" s="7" t="s">
        <v>1797</v>
      </c>
      <c r="D199" s="6" t="s">
        <v>3188</v>
      </c>
    </row>
    <row r="200" spans="1:6" ht="30">
      <c r="A200" s="6">
        <v>21175441</v>
      </c>
      <c r="B200" s="6">
        <v>12</v>
      </c>
      <c r="C200" s="7" t="s">
        <v>1798</v>
      </c>
      <c r="D200" s="6" t="s">
        <v>3561</v>
      </c>
    </row>
    <row r="201" spans="1:6" ht="75">
      <c r="A201" s="6">
        <v>21175441</v>
      </c>
      <c r="B201" s="6">
        <v>13</v>
      </c>
      <c r="C201" s="7" t="s">
        <v>1799</v>
      </c>
      <c r="D201" s="6" t="s">
        <v>3241</v>
      </c>
    </row>
    <row r="202" spans="1:6" ht="60">
      <c r="A202" s="6">
        <v>21175442</v>
      </c>
      <c r="B202" s="6">
        <v>1</v>
      </c>
      <c r="C202" s="7" t="s">
        <v>1800</v>
      </c>
      <c r="D202" s="6" t="s">
        <v>3806</v>
      </c>
    </row>
    <row r="203" spans="1:6" ht="60">
      <c r="A203" s="6">
        <v>21175442</v>
      </c>
      <c r="B203" s="6">
        <v>2</v>
      </c>
      <c r="C203" s="7" t="s">
        <v>1801</v>
      </c>
      <c r="D203" s="6" t="s">
        <v>3935</v>
      </c>
    </row>
    <row r="204" spans="1:6" ht="120">
      <c r="A204" s="6">
        <v>21175442</v>
      </c>
      <c r="B204" s="6">
        <v>3</v>
      </c>
      <c r="C204" s="7" t="s">
        <v>1802</v>
      </c>
      <c r="D204" s="6" t="s">
        <v>3541</v>
      </c>
    </row>
    <row r="205" spans="1:6" ht="45">
      <c r="A205" s="6">
        <v>21175442</v>
      </c>
      <c r="B205" s="6">
        <v>4</v>
      </c>
      <c r="C205" s="7" t="s">
        <v>1803</v>
      </c>
      <c r="D205" s="6" t="s">
        <v>3870</v>
      </c>
    </row>
    <row r="206" spans="1:6" ht="60">
      <c r="A206" s="6">
        <v>21175442</v>
      </c>
      <c r="B206" s="6">
        <v>5</v>
      </c>
      <c r="C206" s="7" t="s">
        <v>1804</v>
      </c>
      <c r="D206" s="6" t="s">
        <v>3532</v>
      </c>
    </row>
    <row r="207" spans="1:6" ht="60">
      <c r="A207" s="6">
        <v>21175442</v>
      </c>
      <c r="B207" s="6">
        <v>6</v>
      </c>
      <c r="C207" s="7" t="s">
        <v>1805</v>
      </c>
      <c r="D207" s="6" t="s">
        <v>3234</v>
      </c>
    </row>
    <row r="208" spans="1:6" ht="60">
      <c r="A208" s="6">
        <v>21175442</v>
      </c>
      <c r="B208" s="6">
        <v>7</v>
      </c>
      <c r="C208" s="7" t="s">
        <v>3242</v>
      </c>
      <c r="D208" s="6" t="s">
        <v>3550</v>
      </c>
    </row>
    <row r="209" spans="1:4" ht="45">
      <c r="A209" s="6">
        <v>21175442</v>
      </c>
      <c r="B209" s="6">
        <v>8</v>
      </c>
      <c r="C209" s="7" t="s">
        <v>1806</v>
      </c>
      <c r="D209" s="6" t="s">
        <v>3736</v>
      </c>
    </row>
    <row r="210" spans="1:4" ht="60">
      <c r="A210" s="6">
        <v>21175442</v>
      </c>
      <c r="B210" s="6">
        <v>9</v>
      </c>
      <c r="C210" s="7" t="s">
        <v>1807</v>
      </c>
      <c r="D210" s="6" t="s">
        <v>3736</v>
      </c>
    </row>
    <row r="211" spans="1:4" ht="30">
      <c r="A211" s="6">
        <v>21175442</v>
      </c>
      <c r="B211" s="6">
        <v>10</v>
      </c>
      <c r="C211" s="7" t="s">
        <v>1808</v>
      </c>
      <c r="D211" s="6" t="s">
        <v>3243</v>
      </c>
    </row>
    <row r="212" spans="1:4" ht="30">
      <c r="A212" s="6">
        <v>21175442</v>
      </c>
      <c r="B212" s="6">
        <v>11</v>
      </c>
      <c r="C212" s="7" t="s">
        <v>1809</v>
      </c>
      <c r="D212" s="6" t="s">
        <v>3188</v>
      </c>
    </row>
    <row r="213" spans="1:4" ht="60">
      <c r="A213" s="6">
        <v>21175442</v>
      </c>
      <c r="B213" s="6">
        <v>12</v>
      </c>
      <c r="C213" s="7" t="s">
        <v>1810</v>
      </c>
      <c r="D213" s="6" t="s">
        <v>3806</v>
      </c>
    </row>
    <row r="214" spans="1:4" ht="75">
      <c r="A214" s="6">
        <v>21175442</v>
      </c>
      <c r="B214" s="6">
        <v>13</v>
      </c>
      <c r="C214" s="7" t="s">
        <v>1811</v>
      </c>
      <c r="D214" s="6" t="s">
        <v>4032</v>
      </c>
    </row>
    <row r="215" spans="1:4" ht="60">
      <c r="A215" s="6">
        <v>21177984</v>
      </c>
      <c r="B215" s="6">
        <v>1</v>
      </c>
      <c r="C215" s="7" t="s">
        <v>1812</v>
      </c>
      <c r="D215" s="6" t="s">
        <v>4219</v>
      </c>
    </row>
    <row r="216" spans="1:4" ht="60">
      <c r="A216" s="6">
        <v>21177984</v>
      </c>
      <c r="B216" s="6">
        <v>2</v>
      </c>
      <c r="C216" s="7" t="s">
        <v>1813</v>
      </c>
      <c r="D216" s="6" t="s">
        <v>3320</v>
      </c>
    </row>
    <row r="217" spans="1:4" ht="60">
      <c r="A217" s="6">
        <v>21177984</v>
      </c>
      <c r="B217" s="6">
        <v>3</v>
      </c>
      <c r="C217" s="7" t="s">
        <v>1814</v>
      </c>
      <c r="D217" s="6" t="s">
        <v>3244</v>
      </c>
    </row>
    <row r="218" spans="1:4" ht="75">
      <c r="A218" s="6">
        <v>21177984</v>
      </c>
      <c r="B218" s="6">
        <v>4</v>
      </c>
      <c r="C218" s="7" t="s">
        <v>1815</v>
      </c>
      <c r="D218" s="6" t="s">
        <v>3245</v>
      </c>
    </row>
    <row r="219" spans="1:4" ht="75">
      <c r="A219" s="6">
        <v>21177984</v>
      </c>
      <c r="B219" s="6">
        <v>5</v>
      </c>
      <c r="C219" s="7" t="s">
        <v>3306</v>
      </c>
      <c r="D219" s="6" t="s">
        <v>3214</v>
      </c>
    </row>
    <row r="220" spans="1:4" ht="75">
      <c r="A220" s="6">
        <v>21177984</v>
      </c>
      <c r="B220" s="6">
        <v>6</v>
      </c>
      <c r="C220" s="7" t="s">
        <v>1816</v>
      </c>
      <c r="D220" s="6" t="s">
        <v>3200</v>
      </c>
    </row>
    <row r="221" spans="1:4" ht="60">
      <c r="A221" s="6">
        <v>21177984</v>
      </c>
      <c r="B221" s="6">
        <v>7</v>
      </c>
      <c r="C221" s="7" t="s">
        <v>1817</v>
      </c>
      <c r="D221" s="6" t="s">
        <v>3189</v>
      </c>
    </row>
    <row r="222" spans="1:4" ht="60">
      <c r="A222" s="6">
        <v>21177984</v>
      </c>
      <c r="B222" s="6">
        <v>8</v>
      </c>
      <c r="C222" s="7" t="s">
        <v>1818</v>
      </c>
      <c r="D222" s="6" t="s">
        <v>3246</v>
      </c>
    </row>
    <row r="223" spans="1:4" ht="45">
      <c r="A223" s="6">
        <v>21177984</v>
      </c>
      <c r="B223" s="6">
        <v>9</v>
      </c>
      <c r="C223" s="7" t="s">
        <v>1819</v>
      </c>
      <c r="D223" s="6" t="s">
        <v>3247</v>
      </c>
    </row>
    <row r="224" spans="1:4" ht="75">
      <c r="A224" s="6">
        <v>21177984</v>
      </c>
      <c r="B224" s="6">
        <v>10</v>
      </c>
      <c r="C224" s="7" t="s">
        <v>1820</v>
      </c>
      <c r="D224" s="6" t="s">
        <v>3248</v>
      </c>
    </row>
    <row r="225" spans="1:4" ht="60">
      <c r="A225" s="6">
        <v>21550074</v>
      </c>
      <c r="B225" s="6">
        <v>1</v>
      </c>
      <c r="C225" s="7" t="s">
        <v>1821</v>
      </c>
      <c r="D225" s="6" t="s">
        <v>3189</v>
      </c>
    </row>
    <row r="226" spans="1:4" ht="45">
      <c r="A226" s="6">
        <v>21550074</v>
      </c>
      <c r="B226" s="6">
        <v>2</v>
      </c>
      <c r="C226" s="7" t="s">
        <v>1822</v>
      </c>
      <c r="D226" s="6" t="s">
        <v>3249</v>
      </c>
    </row>
    <row r="227" spans="1:4" ht="30">
      <c r="A227" s="6">
        <v>21550074</v>
      </c>
      <c r="B227" s="6">
        <v>3</v>
      </c>
      <c r="C227" s="7" t="s">
        <v>3307</v>
      </c>
      <c r="D227" s="6" t="s">
        <v>3250</v>
      </c>
    </row>
    <row r="228" spans="1:4" ht="45">
      <c r="A228" s="6">
        <v>21550074</v>
      </c>
      <c r="B228" s="6">
        <v>4</v>
      </c>
      <c r="C228" s="7" t="s">
        <v>1823</v>
      </c>
      <c r="D228" s="6" t="s">
        <v>3251</v>
      </c>
    </row>
    <row r="229" spans="1:4" ht="45">
      <c r="A229" s="6">
        <v>21550074</v>
      </c>
      <c r="B229" s="6">
        <v>5</v>
      </c>
      <c r="C229" s="7" t="s">
        <v>1824</v>
      </c>
      <c r="D229" s="6" t="s">
        <v>3731</v>
      </c>
    </row>
    <row r="230" spans="1:4" ht="60">
      <c r="A230" s="6">
        <v>21550074</v>
      </c>
      <c r="B230" s="6">
        <v>6</v>
      </c>
      <c r="C230" s="7" t="s">
        <v>1825</v>
      </c>
      <c r="D230" s="6" t="s">
        <v>3550</v>
      </c>
    </row>
    <row r="231" spans="1:4" ht="30">
      <c r="A231" s="6">
        <v>21550074</v>
      </c>
      <c r="B231" s="6">
        <v>7</v>
      </c>
      <c r="C231" s="7" t="s">
        <v>1826</v>
      </c>
      <c r="D231" s="6" t="s">
        <v>3252</v>
      </c>
    </row>
    <row r="232" spans="1:4" ht="30">
      <c r="A232" s="6">
        <v>21550074</v>
      </c>
      <c r="B232" s="6">
        <v>8</v>
      </c>
      <c r="C232" s="7" t="s">
        <v>1827</v>
      </c>
      <c r="D232" s="6" t="s">
        <v>3253</v>
      </c>
    </row>
    <row r="233" spans="1:4" ht="45">
      <c r="A233" s="6">
        <v>21550074</v>
      </c>
      <c r="B233" s="6">
        <v>9</v>
      </c>
      <c r="C233" s="7" t="s">
        <v>1828</v>
      </c>
      <c r="D233" s="6" t="s">
        <v>3834</v>
      </c>
    </row>
    <row r="234" spans="1:4" ht="60">
      <c r="A234" s="6">
        <v>21550074</v>
      </c>
      <c r="B234" s="6">
        <v>10</v>
      </c>
      <c r="C234" s="7" t="s">
        <v>1829</v>
      </c>
      <c r="D234" s="6" t="s">
        <v>3859</v>
      </c>
    </row>
    <row r="235" spans="1:4" ht="90">
      <c r="A235" s="6">
        <v>21550074</v>
      </c>
      <c r="B235" s="6">
        <v>11</v>
      </c>
      <c r="C235" s="7" t="s">
        <v>1830</v>
      </c>
      <c r="D235" s="6" t="s">
        <v>3254</v>
      </c>
    </row>
    <row r="236" spans="1:4" ht="30">
      <c r="A236" s="6">
        <v>21550074</v>
      </c>
      <c r="B236" s="6">
        <v>12</v>
      </c>
      <c r="C236" s="7" t="s">
        <v>1831</v>
      </c>
      <c r="D236" s="6" t="s">
        <v>3255</v>
      </c>
    </row>
    <row r="237" spans="1:4" ht="30">
      <c r="A237" s="6">
        <v>21550074</v>
      </c>
      <c r="B237" s="6">
        <v>13</v>
      </c>
      <c r="C237" s="7" t="s">
        <v>1832</v>
      </c>
      <c r="D237" s="6" t="s">
        <v>3256</v>
      </c>
    </row>
    <row r="238" spans="1:4" ht="75">
      <c r="A238" s="6">
        <v>21550074</v>
      </c>
      <c r="B238" s="6">
        <v>14</v>
      </c>
      <c r="C238" s="7" t="s">
        <v>1833</v>
      </c>
      <c r="D238" s="6" t="s">
        <v>3189</v>
      </c>
    </row>
    <row r="239" spans="1:4" ht="45">
      <c r="A239" s="6">
        <v>21550074</v>
      </c>
      <c r="B239" s="6">
        <v>15</v>
      </c>
      <c r="C239" s="7" t="s">
        <v>1834</v>
      </c>
      <c r="D239" s="6" t="s">
        <v>3257</v>
      </c>
    </row>
    <row r="240" spans="1:4" ht="45">
      <c r="A240" s="6">
        <v>21976621</v>
      </c>
      <c r="B240" s="6">
        <v>1</v>
      </c>
      <c r="C240" s="7" t="s">
        <v>1835</v>
      </c>
      <c r="D240" s="6" t="s">
        <v>3663</v>
      </c>
    </row>
    <row r="241" spans="1:4" ht="60">
      <c r="A241" s="6">
        <v>21976621</v>
      </c>
      <c r="B241" s="6">
        <v>2</v>
      </c>
      <c r="C241" s="7" t="s">
        <v>1836</v>
      </c>
      <c r="D241" s="6" t="s">
        <v>3216</v>
      </c>
    </row>
    <row r="242" spans="1:4" ht="60">
      <c r="A242" s="6">
        <v>21976621</v>
      </c>
      <c r="B242" s="6">
        <v>3</v>
      </c>
      <c r="C242" s="7" t="s">
        <v>1837</v>
      </c>
      <c r="D242" s="6" t="s">
        <v>3321</v>
      </c>
    </row>
    <row r="243" spans="1:4" ht="45">
      <c r="A243" s="6">
        <v>21976621</v>
      </c>
      <c r="B243" s="6">
        <v>4</v>
      </c>
      <c r="C243" s="7" t="s">
        <v>1838</v>
      </c>
      <c r="D243" s="6" t="s">
        <v>3258</v>
      </c>
    </row>
    <row r="244" spans="1:4" ht="75">
      <c r="A244" s="6">
        <v>21976621</v>
      </c>
      <c r="B244" s="6">
        <v>5</v>
      </c>
      <c r="C244" s="7" t="s">
        <v>1839</v>
      </c>
      <c r="D244" s="6" t="s">
        <v>3259</v>
      </c>
    </row>
    <row r="245" spans="1:4" ht="45">
      <c r="A245" s="6">
        <v>21976621</v>
      </c>
      <c r="B245" s="6">
        <v>6</v>
      </c>
      <c r="C245" s="7" t="s">
        <v>1840</v>
      </c>
      <c r="D245" s="6" t="s">
        <v>3533</v>
      </c>
    </row>
    <row r="246" spans="1:4" ht="120">
      <c r="A246" s="6">
        <v>21976621</v>
      </c>
      <c r="B246" s="6">
        <v>7</v>
      </c>
      <c r="C246" s="7" t="s">
        <v>1841</v>
      </c>
      <c r="D246" s="6" t="s">
        <v>3260</v>
      </c>
    </row>
    <row r="247" spans="1:4" ht="30">
      <c r="A247" s="6">
        <v>21976621</v>
      </c>
      <c r="B247" s="6">
        <v>8</v>
      </c>
      <c r="C247" s="7" t="s">
        <v>1842</v>
      </c>
      <c r="D247" s="6" t="s">
        <v>3363</v>
      </c>
    </row>
    <row r="248" spans="1:4" ht="75">
      <c r="A248" s="6">
        <v>21976621</v>
      </c>
      <c r="B248" s="6">
        <v>9</v>
      </c>
      <c r="C248" s="7" t="s">
        <v>1843</v>
      </c>
      <c r="D248" s="6" t="s">
        <v>3261</v>
      </c>
    </row>
    <row r="249" spans="1:4" ht="75">
      <c r="A249" s="6">
        <v>21976621</v>
      </c>
      <c r="B249" s="6">
        <v>10</v>
      </c>
      <c r="C249" s="7" t="s">
        <v>1844</v>
      </c>
      <c r="D249" s="6" t="s">
        <v>3262</v>
      </c>
    </row>
    <row r="250" spans="1:4" ht="45">
      <c r="A250" s="6">
        <v>21976621</v>
      </c>
      <c r="B250" s="6">
        <v>11</v>
      </c>
      <c r="C250" s="7" t="s">
        <v>1845</v>
      </c>
      <c r="D250" s="6" t="s">
        <v>4220</v>
      </c>
    </row>
    <row r="251" spans="1:4" ht="60">
      <c r="A251" s="6">
        <v>21976621</v>
      </c>
      <c r="B251" s="6">
        <v>12</v>
      </c>
      <c r="C251" s="7" t="s">
        <v>1846</v>
      </c>
      <c r="D251" s="6" t="s">
        <v>4221</v>
      </c>
    </row>
    <row r="252" spans="1:4" ht="75">
      <c r="A252" s="6">
        <v>21976621</v>
      </c>
      <c r="B252" s="6">
        <v>13</v>
      </c>
      <c r="C252" s="7" t="s">
        <v>1847</v>
      </c>
      <c r="D252" s="6" t="s">
        <v>3322</v>
      </c>
    </row>
    <row r="253" spans="1:4" ht="45">
      <c r="A253" s="6">
        <v>22205779</v>
      </c>
      <c r="B253" s="6">
        <v>1</v>
      </c>
      <c r="C253" s="7" t="s">
        <v>1848</v>
      </c>
      <c r="D253" s="6" t="s">
        <v>3200</v>
      </c>
    </row>
    <row r="254" spans="1:4" ht="75">
      <c r="A254" s="6">
        <v>22205779</v>
      </c>
      <c r="B254" s="6">
        <v>2</v>
      </c>
      <c r="C254" s="7" t="s">
        <v>1849</v>
      </c>
      <c r="D254" s="6" t="s">
        <v>3263</v>
      </c>
    </row>
    <row r="255" spans="1:4" ht="45">
      <c r="A255" s="6">
        <v>22205779</v>
      </c>
      <c r="B255" s="6">
        <v>3</v>
      </c>
      <c r="C255" s="7" t="s">
        <v>1850</v>
      </c>
      <c r="D255" s="6" t="s">
        <v>3264</v>
      </c>
    </row>
    <row r="256" spans="1:4" ht="45">
      <c r="A256" s="6">
        <v>22205779</v>
      </c>
      <c r="B256" s="6">
        <v>4</v>
      </c>
      <c r="C256" s="7" t="s">
        <v>1851</v>
      </c>
      <c r="D256" s="6" t="s">
        <v>3265</v>
      </c>
    </row>
    <row r="257" spans="1:4" ht="60">
      <c r="A257" s="6">
        <v>22205779</v>
      </c>
      <c r="B257" s="6">
        <v>5</v>
      </c>
      <c r="C257" s="7" t="s">
        <v>1852</v>
      </c>
      <c r="D257" s="6" t="s">
        <v>3259</v>
      </c>
    </row>
    <row r="258" spans="1:4" ht="90">
      <c r="A258" s="6">
        <v>22205779</v>
      </c>
      <c r="B258" s="6">
        <v>6</v>
      </c>
      <c r="C258" s="7" t="s">
        <v>1853</v>
      </c>
      <c r="D258" s="6" t="s">
        <v>4222</v>
      </c>
    </row>
    <row r="259" spans="1:4" ht="45">
      <c r="A259" s="6">
        <v>22205779</v>
      </c>
      <c r="B259" s="6">
        <v>7</v>
      </c>
      <c r="C259" s="7" t="s">
        <v>1854</v>
      </c>
      <c r="D259" s="6" t="s">
        <v>4223</v>
      </c>
    </row>
    <row r="260" spans="1:4" ht="45">
      <c r="A260" s="6">
        <v>22205779</v>
      </c>
      <c r="B260" s="6">
        <v>8</v>
      </c>
      <c r="C260" s="7" t="s">
        <v>1855</v>
      </c>
      <c r="D260" s="6" t="s">
        <v>3211</v>
      </c>
    </row>
    <row r="261" spans="1:4" ht="45">
      <c r="A261" s="6">
        <v>22205779</v>
      </c>
      <c r="B261" s="6">
        <v>9</v>
      </c>
      <c r="C261" s="7" t="s">
        <v>1856</v>
      </c>
      <c r="D261" s="6" t="s">
        <v>3200</v>
      </c>
    </row>
    <row r="262" spans="1:4" ht="90">
      <c r="A262" s="6">
        <v>22205779</v>
      </c>
      <c r="B262" s="6">
        <v>10</v>
      </c>
      <c r="C262" s="7" t="s">
        <v>1857</v>
      </c>
      <c r="D262" s="6" t="s">
        <v>3266</v>
      </c>
    </row>
    <row r="263" spans="1:4" ht="60">
      <c r="A263" s="6">
        <v>22205779</v>
      </c>
      <c r="B263" s="6">
        <v>11</v>
      </c>
      <c r="C263" s="7" t="s">
        <v>1858</v>
      </c>
      <c r="D263" s="6" t="s">
        <v>3267</v>
      </c>
    </row>
    <row r="264" spans="1:4" ht="45">
      <c r="A264" s="6">
        <v>22205779</v>
      </c>
      <c r="B264" s="6">
        <v>12</v>
      </c>
      <c r="C264" s="7" t="s">
        <v>1859</v>
      </c>
      <c r="D264" s="6" t="s">
        <v>4181</v>
      </c>
    </row>
    <row r="265" spans="1:4" ht="75">
      <c r="A265" s="6">
        <v>22221095</v>
      </c>
      <c r="B265" s="6">
        <v>1</v>
      </c>
      <c r="C265" s="7" t="s">
        <v>1860</v>
      </c>
      <c r="D265" s="6" t="s">
        <v>4224</v>
      </c>
    </row>
    <row r="266" spans="1:4" ht="90">
      <c r="A266" s="6">
        <v>22221095</v>
      </c>
      <c r="B266" s="6">
        <v>2</v>
      </c>
      <c r="C266" s="7" t="s">
        <v>1861</v>
      </c>
      <c r="D266" s="6" t="s">
        <v>4225</v>
      </c>
    </row>
    <row r="267" spans="1:4" ht="60">
      <c r="A267" s="6">
        <v>22221095</v>
      </c>
      <c r="B267" s="6">
        <v>3</v>
      </c>
      <c r="C267" s="7" t="s">
        <v>1862</v>
      </c>
      <c r="D267" s="6" t="s">
        <v>4226</v>
      </c>
    </row>
    <row r="268" spans="1:4" ht="45">
      <c r="A268" s="6">
        <v>22221095</v>
      </c>
      <c r="B268" s="6">
        <v>4</v>
      </c>
      <c r="C268" s="7" t="s">
        <v>1863</v>
      </c>
      <c r="D268" s="6" t="s">
        <v>3268</v>
      </c>
    </row>
    <row r="269" spans="1:4" ht="45">
      <c r="A269" s="6">
        <v>22221095</v>
      </c>
      <c r="B269" s="6">
        <v>5</v>
      </c>
      <c r="C269" s="7" t="s">
        <v>1864</v>
      </c>
      <c r="D269" s="6" t="s">
        <v>3214</v>
      </c>
    </row>
    <row r="270" spans="1:4" ht="75">
      <c r="A270" s="6">
        <v>22221095</v>
      </c>
      <c r="B270" s="6">
        <v>6</v>
      </c>
      <c r="C270" s="7" t="s">
        <v>1865</v>
      </c>
      <c r="D270" s="6" t="s">
        <v>4227</v>
      </c>
    </row>
    <row r="271" spans="1:4" ht="90">
      <c r="A271" s="6">
        <v>22221095</v>
      </c>
      <c r="B271" s="6">
        <v>7</v>
      </c>
      <c r="C271" s="7" t="s">
        <v>3308</v>
      </c>
      <c r="D271" s="6" t="s">
        <v>3323</v>
      </c>
    </row>
    <row r="272" spans="1:4" ht="45">
      <c r="A272" s="6">
        <v>22221095</v>
      </c>
      <c r="B272" s="6">
        <v>8</v>
      </c>
      <c r="C272" s="7" t="s">
        <v>3309</v>
      </c>
      <c r="D272" s="6" t="s">
        <v>3233</v>
      </c>
    </row>
    <row r="273" spans="1:6" ht="105">
      <c r="A273" s="6">
        <v>22221095</v>
      </c>
      <c r="B273" s="6">
        <v>9</v>
      </c>
      <c r="C273" s="7" t="s">
        <v>3310</v>
      </c>
      <c r="D273" s="6" t="s">
        <v>3324</v>
      </c>
    </row>
    <row r="274" spans="1:6" ht="60">
      <c r="A274" s="6">
        <v>22221095</v>
      </c>
      <c r="B274" s="6">
        <v>10</v>
      </c>
      <c r="C274" s="7" t="s">
        <v>1866</v>
      </c>
      <c r="D274" s="6" t="s">
        <v>3269</v>
      </c>
    </row>
    <row r="275" spans="1:6" ht="75">
      <c r="A275" s="6">
        <v>22266842</v>
      </c>
      <c r="B275" s="6">
        <v>1</v>
      </c>
      <c r="C275" s="7" t="s">
        <v>1867</v>
      </c>
      <c r="D275" s="6" t="s">
        <v>3188</v>
      </c>
    </row>
    <row r="276" spans="1:6" ht="45">
      <c r="A276" s="6">
        <v>22266842</v>
      </c>
      <c r="B276" s="6">
        <v>2</v>
      </c>
      <c r="C276" s="7" t="s">
        <v>1868</v>
      </c>
      <c r="D276" s="6" t="s">
        <v>3182</v>
      </c>
    </row>
    <row r="277" spans="1:6" ht="135">
      <c r="A277" s="6">
        <v>22266842</v>
      </c>
      <c r="B277" s="6">
        <v>3</v>
      </c>
      <c r="C277" s="7" t="s">
        <v>1869</v>
      </c>
      <c r="D277" s="6" t="s">
        <v>3532</v>
      </c>
    </row>
    <row r="278" spans="1:6" ht="120">
      <c r="A278" s="6">
        <v>22266842</v>
      </c>
      <c r="B278" s="6">
        <v>4</v>
      </c>
      <c r="C278" s="7" t="s">
        <v>1870</v>
      </c>
      <c r="D278" s="6" t="s">
        <v>3188</v>
      </c>
    </row>
    <row r="279" spans="1:6" ht="120">
      <c r="A279" s="6">
        <v>22266842</v>
      </c>
      <c r="B279" s="6">
        <v>5</v>
      </c>
      <c r="C279" s="7" t="s">
        <v>1871</v>
      </c>
      <c r="D279" s="6" t="s">
        <v>3187</v>
      </c>
    </row>
    <row r="280" spans="1:6" ht="45">
      <c r="A280" s="6">
        <v>22266842</v>
      </c>
      <c r="B280" s="6">
        <v>6</v>
      </c>
      <c r="C280" s="7" t="s">
        <v>1872</v>
      </c>
      <c r="D280" s="6" t="s">
        <v>3270</v>
      </c>
    </row>
    <row r="281" spans="1:6" ht="60">
      <c r="A281" s="6">
        <v>22266842</v>
      </c>
      <c r="B281" s="6">
        <v>7</v>
      </c>
      <c r="C281" s="7" t="s">
        <v>1873</v>
      </c>
      <c r="D281" s="6" t="s">
        <v>3271</v>
      </c>
    </row>
    <row r="282" spans="1:6" ht="105">
      <c r="A282" s="6">
        <v>22266842</v>
      </c>
      <c r="B282" s="6">
        <v>8</v>
      </c>
      <c r="C282" s="7" t="s">
        <v>1874</v>
      </c>
      <c r="D282" s="6" t="s">
        <v>3316</v>
      </c>
    </row>
    <row r="283" spans="1:6" ht="90">
      <c r="A283" s="6">
        <v>22266842</v>
      </c>
      <c r="B283" s="6">
        <v>9</v>
      </c>
      <c r="C283" s="7" t="s">
        <v>1875</v>
      </c>
      <c r="D283" s="6" t="s">
        <v>3550</v>
      </c>
      <c r="E283" s="7" t="s">
        <v>1876</v>
      </c>
      <c r="F283" s="6" t="s">
        <v>4234</v>
      </c>
    </row>
    <row r="284" spans="1:6" ht="60">
      <c r="A284" s="6">
        <v>22266842</v>
      </c>
      <c r="B284" s="6">
        <v>10</v>
      </c>
      <c r="C284" s="7" t="s">
        <v>1877</v>
      </c>
      <c r="D284" s="6" t="s">
        <v>3546</v>
      </c>
    </row>
    <row r="285" spans="1:6" ht="90">
      <c r="A285" s="6">
        <v>22266842</v>
      </c>
      <c r="B285" s="6">
        <v>11</v>
      </c>
      <c r="C285" s="7" t="s">
        <v>1878</v>
      </c>
      <c r="D285" s="6" t="s">
        <v>3190</v>
      </c>
    </row>
    <row r="286" spans="1:6" ht="45">
      <c r="A286" s="6">
        <v>22451700</v>
      </c>
      <c r="B286" s="6">
        <v>1</v>
      </c>
      <c r="C286" s="7" t="s">
        <v>1879</v>
      </c>
      <c r="D286" s="6" t="s">
        <v>3546</v>
      </c>
    </row>
    <row r="287" spans="1:6" ht="60">
      <c r="A287" s="6">
        <v>22451700</v>
      </c>
      <c r="B287" s="6">
        <v>2</v>
      </c>
      <c r="C287" s="7" t="s">
        <v>1880</v>
      </c>
      <c r="D287" s="6" t="s">
        <v>3182</v>
      </c>
    </row>
    <row r="288" spans="1:6" ht="90">
      <c r="A288" s="6">
        <v>22451700</v>
      </c>
      <c r="B288" s="6">
        <v>3</v>
      </c>
      <c r="C288" s="7" t="s">
        <v>3311</v>
      </c>
      <c r="D288" s="6" t="s">
        <v>4228</v>
      </c>
    </row>
    <row r="289" spans="1:4" ht="45">
      <c r="A289" s="6">
        <v>22451700</v>
      </c>
      <c r="B289" s="6">
        <v>4</v>
      </c>
      <c r="C289" s="7" t="s">
        <v>1881</v>
      </c>
      <c r="D289" s="6" t="s">
        <v>3731</v>
      </c>
    </row>
    <row r="290" spans="1:4" ht="60">
      <c r="A290" s="6">
        <v>22451700</v>
      </c>
      <c r="B290" s="6">
        <v>5</v>
      </c>
      <c r="C290" s="7" t="s">
        <v>1882</v>
      </c>
      <c r="D290" s="93" t="s">
        <v>4105</v>
      </c>
    </row>
    <row r="291" spans="1:4" ht="90">
      <c r="A291" s="6">
        <v>22451700</v>
      </c>
      <c r="B291" s="6">
        <v>6</v>
      </c>
      <c r="C291" s="7" t="s">
        <v>1883</v>
      </c>
      <c r="D291" s="6" t="s">
        <v>3272</v>
      </c>
    </row>
    <row r="292" spans="1:4" ht="30">
      <c r="A292" s="6">
        <v>22451700</v>
      </c>
      <c r="B292" s="6">
        <v>7</v>
      </c>
      <c r="C292" s="7" t="s">
        <v>1884</v>
      </c>
      <c r="D292" s="6" t="s">
        <v>3210</v>
      </c>
    </row>
    <row r="293" spans="1:4" ht="45">
      <c r="A293" s="6">
        <v>22451700</v>
      </c>
      <c r="B293" s="6">
        <v>8</v>
      </c>
      <c r="C293" s="7" t="s">
        <v>1885</v>
      </c>
      <c r="D293" s="6" t="s">
        <v>3273</v>
      </c>
    </row>
    <row r="294" spans="1:4" ht="75">
      <c r="A294" s="6">
        <v>22451700</v>
      </c>
      <c r="B294" s="6">
        <v>9</v>
      </c>
      <c r="C294" s="7" t="s">
        <v>1886</v>
      </c>
      <c r="D294" s="6" t="s">
        <v>3211</v>
      </c>
    </row>
    <row r="295" spans="1:4" ht="45">
      <c r="A295" s="6">
        <v>22451700</v>
      </c>
      <c r="B295" s="6">
        <v>10</v>
      </c>
      <c r="C295" s="7" t="s">
        <v>1887</v>
      </c>
      <c r="D295" s="6" t="s">
        <v>3921</v>
      </c>
    </row>
    <row r="296" spans="1:4" ht="45">
      <c r="A296" s="6">
        <v>22451700</v>
      </c>
      <c r="B296" s="6">
        <v>11</v>
      </c>
      <c r="C296" s="7" t="s">
        <v>1888</v>
      </c>
      <c r="D296" s="6" t="s">
        <v>3274</v>
      </c>
    </row>
    <row r="297" spans="1:4" ht="90">
      <c r="A297" s="6">
        <v>22451700</v>
      </c>
      <c r="B297" s="6">
        <v>12</v>
      </c>
      <c r="C297" s="7" t="s">
        <v>4286</v>
      </c>
      <c r="D297" s="6" t="s">
        <v>3325</v>
      </c>
    </row>
    <row r="298" spans="1:4" ht="120">
      <c r="A298" s="6">
        <v>22451700</v>
      </c>
      <c r="B298" s="6">
        <v>13</v>
      </c>
      <c r="C298" s="7" t="s">
        <v>1889</v>
      </c>
      <c r="D298" s="6" t="s">
        <v>3326</v>
      </c>
    </row>
    <row r="299" spans="1:4" ht="45">
      <c r="A299" s="6">
        <v>23648675</v>
      </c>
      <c r="B299" s="6">
        <v>1</v>
      </c>
      <c r="C299" s="7" t="s">
        <v>1890</v>
      </c>
      <c r="D299" s="6" t="s">
        <v>3599</v>
      </c>
    </row>
    <row r="300" spans="1:4" ht="75">
      <c r="A300" s="6">
        <v>23648675</v>
      </c>
      <c r="B300" s="6">
        <v>2</v>
      </c>
      <c r="C300" s="7" t="s">
        <v>1891</v>
      </c>
      <c r="D300" s="6" t="s">
        <v>3275</v>
      </c>
    </row>
    <row r="301" spans="1:4" ht="30">
      <c r="A301" s="6">
        <v>23648675</v>
      </c>
      <c r="B301" s="6">
        <v>3</v>
      </c>
      <c r="C301" s="7" t="s">
        <v>1892</v>
      </c>
      <c r="D301" s="6">
        <v>11</v>
      </c>
    </row>
    <row r="302" spans="1:4" ht="30">
      <c r="A302" s="6">
        <v>23648675</v>
      </c>
      <c r="B302" s="6">
        <v>4</v>
      </c>
      <c r="C302" s="7" t="s">
        <v>1893</v>
      </c>
      <c r="D302" s="6" t="s">
        <v>3276</v>
      </c>
    </row>
    <row r="303" spans="1:4" ht="30">
      <c r="A303" s="6">
        <v>23648675</v>
      </c>
      <c r="B303" s="6">
        <v>5</v>
      </c>
      <c r="C303" s="7" t="s">
        <v>1894</v>
      </c>
      <c r="D303" s="6" t="s">
        <v>3277</v>
      </c>
    </row>
    <row r="304" spans="1:4" ht="45">
      <c r="A304" s="6">
        <v>23648675</v>
      </c>
      <c r="B304" s="6">
        <v>6</v>
      </c>
      <c r="C304" s="7" t="s">
        <v>1895</v>
      </c>
      <c r="D304" s="6" t="s">
        <v>3863</v>
      </c>
    </row>
    <row r="305" spans="1:6" ht="30">
      <c r="A305" s="6">
        <v>23648675</v>
      </c>
      <c r="B305" s="6">
        <v>7</v>
      </c>
      <c r="C305" s="7" t="s">
        <v>1896</v>
      </c>
      <c r="D305" s="6" t="s">
        <v>3541</v>
      </c>
    </row>
    <row r="306" spans="1:6" ht="105">
      <c r="A306" s="6">
        <v>23648675</v>
      </c>
      <c r="B306" s="6">
        <v>8</v>
      </c>
      <c r="C306" s="7" t="s">
        <v>1897</v>
      </c>
      <c r="D306" s="6" t="s">
        <v>3233</v>
      </c>
    </row>
    <row r="307" spans="1:6" ht="30">
      <c r="A307" s="6">
        <v>23648675</v>
      </c>
      <c r="B307" s="6">
        <v>9</v>
      </c>
      <c r="C307" s="7" t="s">
        <v>1898</v>
      </c>
      <c r="D307" s="6" t="s">
        <v>3278</v>
      </c>
    </row>
    <row r="308" spans="1:6" ht="60">
      <c r="A308" s="6">
        <v>23648675</v>
      </c>
      <c r="B308" s="6">
        <v>10</v>
      </c>
      <c r="C308" s="7" t="s">
        <v>1899</v>
      </c>
      <c r="D308" s="6" t="s">
        <v>3211</v>
      </c>
    </row>
    <row r="309" spans="1:6" ht="60">
      <c r="A309" s="6">
        <v>23648675</v>
      </c>
      <c r="B309" s="6">
        <v>11</v>
      </c>
      <c r="C309" s="7" t="s">
        <v>1900</v>
      </c>
      <c r="D309" s="6" t="s">
        <v>3279</v>
      </c>
    </row>
    <row r="310" spans="1:6" ht="60">
      <c r="A310" s="6">
        <v>23777257</v>
      </c>
      <c r="B310" s="6">
        <v>1</v>
      </c>
      <c r="C310" s="7" t="s">
        <v>1901</v>
      </c>
      <c r="D310" s="6" t="s">
        <v>3529</v>
      </c>
    </row>
    <row r="311" spans="1:6" ht="60">
      <c r="A311" s="6">
        <v>23777257</v>
      </c>
      <c r="B311" s="6">
        <v>2</v>
      </c>
      <c r="C311" s="7" t="s">
        <v>1902</v>
      </c>
      <c r="D311" s="6" t="s">
        <v>4020</v>
      </c>
      <c r="E311" s="7" t="s">
        <v>1903</v>
      </c>
      <c r="F311" s="6" t="s">
        <v>4235</v>
      </c>
    </row>
    <row r="312" spans="1:6" ht="75">
      <c r="A312" s="6">
        <v>23777257</v>
      </c>
      <c r="B312" s="6">
        <v>3</v>
      </c>
      <c r="C312" s="7" t="s">
        <v>1904</v>
      </c>
      <c r="D312" s="6" t="s">
        <v>3280</v>
      </c>
    </row>
    <row r="313" spans="1:6" ht="105">
      <c r="A313" s="6">
        <v>23777257</v>
      </c>
      <c r="B313" s="6">
        <v>4</v>
      </c>
      <c r="C313" s="7" t="s">
        <v>1905</v>
      </c>
      <c r="D313" s="6" t="s">
        <v>3713</v>
      </c>
    </row>
    <row r="314" spans="1:6" ht="135">
      <c r="A314" s="6">
        <v>23777257</v>
      </c>
      <c r="B314" s="6">
        <v>5</v>
      </c>
      <c r="C314" s="7" t="s">
        <v>1906</v>
      </c>
      <c r="D314" s="6" t="s">
        <v>4229</v>
      </c>
    </row>
    <row r="315" spans="1:6" ht="105">
      <c r="A315" s="6">
        <v>23777257</v>
      </c>
      <c r="B315" s="6">
        <v>6</v>
      </c>
      <c r="C315" s="7" t="s">
        <v>1907</v>
      </c>
      <c r="D315" s="6" t="s">
        <v>3281</v>
      </c>
    </row>
    <row r="316" spans="1:6" ht="45">
      <c r="A316" s="6">
        <v>23777257</v>
      </c>
      <c r="B316" s="6">
        <v>7</v>
      </c>
      <c r="C316" s="7" t="s">
        <v>1908</v>
      </c>
      <c r="D316" s="6" t="s">
        <v>3282</v>
      </c>
    </row>
    <row r="317" spans="1:6" ht="75">
      <c r="A317" s="6">
        <v>23777257</v>
      </c>
      <c r="B317" s="6">
        <v>8</v>
      </c>
      <c r="C317" s="7" t="s">
        <v>1909</v>
      </c>
      <c r="D317" s="6" t="s">
        <v>3241</v>
      </c>
    </row>
    <row r="318" spans="1:6" ht="60">
      <c r="A318" s="6">
        <v>24748562</v>
      </c>
      <c r="B318" s="6">
        <v>1</v>
      </c>
      <c r="C318" s="7" t="s">
        <v>1910</v>
      </c>
      <c r="D318" s="6" t="s">
        <v>3550</v>
      </c>
    </row>
    <row r="319" spans="1:6" ht="75">
      <c r="A319" s="6">
        <v>24748562</v>
      </c>
      <c r="B319" s="6">
        <v>2</v>
      </c>
      <c r="C319" s="7" t="s">
        <v>1911</v>
      </c>
      <c r="D319" s="6" t="s">
        <v>3210</v>
      </c>
    </row>
    <row r="320" spans="1:6" ht="120">
      <c r="A320" s="6">
        <v>24748562</v>
      </c>
      <c r="B320" s="6">
        <v>3</v>
      </c>
      <c r="C320" s="7" t="s">
        <v>1912</v>
      </c>
      <c r="D320" s="6" t="s">
        <v>3746</v>
      </c>
    </row>
    <row r="321" spans="1:6" ht="90">
      <c r="A321" s="6">
        <v>24748562</v>
      </c>
      <c r="B321" s="6">
        <v>4</v>
      </c>
      <c r="C321" s="7" t="s">
        <v>1913</v>
      </c>
      <c r="D321" s="6" t="s">
        <v>3327</v>
      </c>
    </row>
    <row r="322" spans="1:6" ht="75">
      <c r="A322" s="6">
        <v>24748562</v>
      </c>
      <c r="B322" s="6">
        <v>5</v>
      </c>
      <c r="C322" s="53" t="s">
        <v>1914</v>
      </c>
      <c r="D322" s="6" t="s">
        <v>3283</v>
      </c>
      <c r="E322" s="53"/>
    </row>
    <row r="323" spans="1:6" ht="60">
      <c r="A323" s="6">
        <v>24748562</v>
      </c>
      <c r="B323" s="6">
        <v>6</v>
      </c>
      <c r="C323" s="7" t="s">
        <v>1915</v>
      </c>
      <c r="D323" s="6" t="s">
        <v>3328</v>
      </c>
      <c r="E323" s="7" t="s">
        <v>1916</v>
      </c>
      <c r="F323" s="6" t="s">
        <v>4236</v>
      </c>
    </row>
    <row r="324" spans="1:6" ht="60">
      <c r="A324" s="6">
        <v>24748562</v>
      </c>
      <c r="B324" s="6">
        <v>7</v>
      </c>
      <c r="C324" s="7" t="s">
        <v>1917</v>
      </c>
      <c r="D324" s="6" t="s">
        <v>3316</v>
      </c>
    </row>
    <row r="325" spans="1:6" ht="45">
      <c r="A325" s="6">
        <v>24748562</v>
      </c>
      <c r="B325" s="6">
        <v>8</v>
      </c>
      <c r="C325" s="7" t="s">
        <v>1918</v>
      </c>
      <c r="D325" s="6" t="s">
        <v>3284</v>
      </c>
    </row>
    <row r="326" spans="1:6" ht="90">
      <c r="A326" s="6">
        <v>24748562</v>
      </c>
      <c r="B326" s="6">
        <v>9</v>
      </c>
      <c r="C326" s="7" t="s">
        <v>1919</v>
      </c>
      <c r="D326" s="6" t="s">
        <v>4230</v>
      </c>
    </row>
    <row r="327" spans="1:6" ht="75">
      <c r="A327" s="6">
        <v>24748562</v>
      </c>
      <c r="B327" s="6">
        <v>10</v>
      </c>
      <c r="C327" s="7" t="s">
        <v>1920</v>
      </c>
      <c r="D327" s="6" t="s">
        <v>3329</v>
      </c>
    </row>
    <row r="328" spans="1:6" ht="60">
      <c r="A328" s="6">
        <v>24748562</v>
      </c>
      <c r="B328" s="6">
        <v>11</v>
      </c>
      <c r="C328" s="7" t="s">
        <v>1921</v>
      </c>
      <c r="D328" s="6" t="s">
        <v>3285</v>
      </c>
    </row>
    <row r="329" spans="1:6" ht="75">
      <c r="A329" s="6">
        <v>24846165</v>
      </c>
      <c r="B329" s="6">
        <v>1</v>
      </c>
      <c r="C329" s="7" t="s">
        <v>1922</v>
      </c>
      <c r="D329" s="6" t="s">
        <v>3873</v>
      </c>
    </row>
    <row r="330" spans="1:6" ht="45">
      <c r="A330" s="6">
        <v>24846165</v>
      </c>
      <c r="B330" s="6">
        <v>2</v>
      </c>
      <c r="C330" s="7" t="s">
        <v>1923</v>
      </c>
      <c r="D330" s="6" t="s">
        <v>3286</v>
      </c>
    </row>
    <row r="331" spans="1:6" ht="45">
      <c r="A331" s="6">
        <v>24846165</v>
      </c>
      <c r="B331" s="6">
        <v>3</v>
      </c>
      <c r="C331" s="7" t="s">
        <v>1924</v>
      </c>
      <c r="D331" s="6" t="s">
        <v>3287</v>
      </c>
    </row>
    <row r="332" spans="1:6" ht="60">
      <c r="A332" s="6">
        <v>24846165</v>
      </c>
      <c r="B332" s="6">
        <v>4</v>
      </c>
      <c r="C332" s="7" t="s">
        <v>1925</v>
      </c>
      <c r="D332" s="6" t="s">
        <v>3330</v>
      </c>
    </row>
    <row r="333" spans="1:6" ht="90">
      <c r="A333" s="6">
        <v>24846165</v>
      </c>
      <c r="B333" s="6">
        <v>5</v>
      </c>
      <c r="C333" s="7" t="s">
        <v>1926</v>
      </c>
      <c r="D333" s="6" t="s">
        <v>4231</v>
      </c>
    </row>
    <row r="334" spans="1:6" ht="60">
      <c r="A334" s="6">
        <v>24846165</v>
      </c>
      <c r="B334" s="6">
        <v>6</v>
      </c>
      <c r="C334" s="7" t="s">
        <v>1927</v>
      </c>
      <c r="D334" s="6" t="s">
        <v>3252</v>
      </c>
    </row>
    <row r="335" spans="1:6" ht="30">
      <c r="A335" s="6">
        <v>24846165</v>
      </c>
      <c r="B335" s="6">
        <v>7</v>
      </c>
      <c r="C335" s="7" t="s">
        <v>1928</v>
      </c>
      <c r="D335" s="6" t="s">
        <v>3288</v>
      </c>
    </row>
    <row r="336" spans="1:6" ht="45">
      <c r="A336" s="6">
        <v>24846165</v>
      </c>
      <c r="B336" s="6">
        <v>8</v>
      </c>
      <c r="C336" s="7" t="s">
        <v>1929</v>
      </c>
      <c r="D336" s="6" t="s">
        <v>3834</v>
      </c>
    </row>
    <row r="337" spans="1:6" ht="45">
      <c r="A337" s="6">
        <v>24846165</v>
      </c>
      <c r="B337" s="6">
        <v>9</v>
      </c>
      <c r="C337" s="7" t="s">
        <v>1930</v>
      </c>
      <c r="D337" s="6" t="s">
        <v>3289</v>
      </c>
    </row>
    <row r="338" spans="1:6" ht="45">
      <c r="A338" s="6">
        <v>24846165</v>
      </c>
      <c r="B338" s="6">
        <v>10</v>
      </c>
      <c r="C338" s="7" t="s">
        <v>1931</v>
      </c>
      <c r="D338" s="6" t="s">
        <v>3290</v>
      </c>
    </row>
    <row r="339" spans="1:6" ht="90">
      <c r="A339" s="6">
        <v>24846165</v>
      </c>
      <c r="B339" s="6">
        <v>11</v>
      </c>
      <c r="C339" s="7" t="s">
        <v>1932</v>
      </c>
      <c r="D339" s="6" t="s">
        <v>3335</v>
      </c>
    </row>
    <row r="340" spans="1:6" ht="60">
      <c r="A340" s="6">
        <v>25834030</v>
      </c>
      <c r="B340" s="6">
        <v>1</v>
      </c>
      <c r="C340" s="7" t="s">
        <v>1933</v>
      </c>
      <c r="D340" s="6" t="s">
        <v>3713</v>
      </c>
    </row>
    <row r="341" spans="1:6" ht="45">
      <c r="A341" s="6">
        <v>25834030</v>
      </c>
      <c r="B341" s="6">
        <v>2</v>
      </c>
      <c r="C341" s="7" t="s">
        <v>1934</v>
      </c>
      <c r="D341" s="6" t="s">
        <v>3219</v>
      </c>
    </row>
    <row r="342" spans="1:6" ht="90">
      <c r="A342" s="6">
        <v>25834030</v>
      </c>
      <c r="B342" s="6">
        <v>3</v>
      </c>
      <c r="C342" s="7" t="s">
        <v>1935</v>
      </c>
      <c r="D342" s="6" t="s">
        <v>3291</v>
      </c>
    </row>
    <row r="343" spans="1:6" ht="90">
      <c r="A343" s="6">
        <v>25834030</v>
      </c>
      <c r="B343" s="6">
        <v>4</v>
      </c>
      <c r="C343" s="7" t="s">
        <v>1936</v>
      </c>
      <c r="D343" s="6" t="s">
        <v>3292</v>
      </c>
      <c r="E343" s="7" t="s">
        <v>1937</v>
      </c>
      <c r="F343" s="6" t="s">
        <v>3293</v>
      </c>
    </row>
    <row r="344" spans="1:6" ht="90">
      <c r="A344" s="6">
        <v>25834030</v>
      </c>
      <c r="B344" s="6">
        <v>5</v>
      </c>
      <c r="C344" s="7" t="s">
        <v>1938</v>
      </c>
      <c r="D344" s="6" t="s">
        <v>3838</v>
      </c>
    </row>
    <row r="345" spans="1:6" ht="45">
      <c r="A345" s="6">
        <v>25834030</v>
      </c>
      <c r="B345" s="6">
        <v>6</v>
      </c>
      <c r="C345" s="7" t="s">
        <v>1939</v>
      </c>
      <c r="D345" s="6" t="s">
        <v>3255</v>
      </c>
    </row>
    <row r="346" spans="1:6" ht="30">
      <c r="A346" s="6">
        <v>25834030</v>
      </c>
      <c r="B346" s="6">
        <v>7</v>
      </c>
      <c r="C346" s="7" t="s">
        <v>1940</v>
      </c>
      <c r="D346" s="6" t="s">
        <v>3781</v>
      </c>
    </row>
    <row r="347" spans="1:6" ht="75">
      <c r="A347" s="6">
        <v>25834030</v>
      </c>
      <c r="B347" s="6">
        <v>8</v>
      </c>
      <c r="C347" s="7" t="s">
        <v>1941</v>
      </c>
      <c r="D347" s="6" t="s">
        <v>3200</v>
      </c>
    </row>
    <row r="348" spans="1:6" ht="60">
      <c r="A348" s="6">
        <v>25834030</v>
      </c>
      <c r="B348" s="6">
        <v>9</v>
      </c>
      <c r="C348" s="7" t="s">
        <v>1942</v>
      </c>
      <c r="D348" s="6" t="s">
        <v>3294</v>
      </c>
    </row>
    <row r="349" spans="1:6" ht="60">
      <c r="A349" s="6">
        <v>25834030</v>
      </c>
      <c r="B349" s="6">
        <v>10</v>
      </c>
      <c r="C349" s="7" t="s">
        <v>1943</v>
      </c>
      <c r="D349" s="6" t="s">
        <v>3973</v>
      </c>
    </row>
    <row r="350" spans="1:6" ht="60">
      <c r="A350" s="6">
        <v>25834030</v>
      </c>
      <c r="B350" s="6">
        <v>11</v>
      </c>
      <c r="C350" s="7" t="s">
        <v>1944</v>
      </c>
      <c r="D350" s="6" t="s">
        <v>3361</v>
      </c>
    </row>
    <row r="351" spans="1:6" ht="60">
      <c r="A351" s="6">
        <v>25834030</v>
      </c>
      <c r="B351" s="6">
        <v>12</v>
      </c>
      <c r="C351" s="7" t="s">
        <v>1945</v>
      </c>
      <c r="D351" s="6" t="s">
        <v>3295</v>
      </c>
    </row>
    <row r="352" spans="1:6" ht="45">
      <c r="A352" s="6">
        <v>25834030</v>
      </c>
      <c r="B352" s="6">
        <v>13</v>
      </c>
      <c r="C352" s="7" t="s">
        <v>1946</v>
      </c>
      <c r="D352" s="6" t="s">
        <v>3261</v>
      </c>
    </row>
    <row r="353" spans="8:8">
      <c r="H353" s="55"/>
    </row>
    <row r="354" spans="8:8">
      <c r="H354" s="55"/>
    </row>
    <row r="355" spans="8:8">
      <c r="H355" s="55"/>
    </row>
  </sheetData>
  <autoFilter ref="A1:A355"/>
  <mergeCells count="1">
    <mergeCell ref="A1:G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02"/>
  <sheetViews>
    <sheetView tabSelected="1" topLeftCell="A155" zoomScaleNormal="100" workbookViewId="0">
      <selection activeCell="C160" sqref="C160"/>
    </sheetView>
  </sheetViews>
  <sheetFormatPr defaultRowHeight="15"/>
  <cols>
    <col min="1" max="1" width="11.28515625" style="95" customWidth="1"/>
    <col min="2" max="2" width="4.5703125" style="6" customWidth="1"/>
    <col min="3" max="3" width="36.85546875" style="7" customWidth="1"/>
    <col min="4" max="4" width="25.85546875" style="6" customWidth="1"/>
    <col min="5" max="5" width="21.7109375" style="7" customWidth="1"/>
    <col min="6" max="6" width="19.7109375" style="6" customWidth="1"/>
    <col min="7" max="7" width="17.85546875" style="7" customWidth="1"/>
    <col min="8" max="8" width="20.28515625" style="6" customWidth="1"/>
    <col min="9" max="9" width="12.5703125" style="6" customWidth="1"/>
    <col min="10" max="10" width="14.42578125" style="6" customWidth="1"/>
    <col min="11" max="11" width="13.5703125" style="6" customWidth="1"/>
    <col min="12" max="12" width="12.28515625" style="6" customWidth="1"/>
    <col min="13" max="13" width="11.7109375" style="6" customWidth="1"/>
    <col min="14" max="14" width="10.140625" style="6" customWidth="1"/>
    <col min="15" max="15" width="3.28515625" style="54" customWidth="1"/>
    <col min="16" max="16" width="9.140625" style="57"/>
    <col min="17" max="16384" width="9.140625" style="6"/>
  </cols>
  <sheetData>
    <row r="1" spans="1:16">
      <c r="A1" s="98" t="s">
        <v>1</v>
      </c>
      <c r="B1" s="99"/>
      <c r="C1" s="99"/>
      <c r="D1" s="99"/>
      <c r="E1" s="99"/>
      <c r="F1" s="99"/>
      <c r="G1" s="99"/>
      <c r="H1" s="99"/>
      <c r="I1" s="99"/>
      <c r="J1" s="99"/>
      <c r="K1" s="99"/>
      <c r="L1" s="99"/>
      <c r="M1" s="99"/>
      <c r="N1" s="100"/>
    </row>
    <row r="2" spans="1:16" ht="60">
      <c r="A2" s="95">
        <v>16112652</v>
      </c>
      <c r="B2" s="6">
        <v>1</v>
      </c>
      <c r="C2" s="7" t="s">
        <v>1281</v>
      </c>
      <c r="D2" s="6" t="s">
        <v>4162</v>
      </c>
      <c r="P2" s="6"/>
    </row>
    <row r="3" spans="1:16" ht="90">
      <c r="A3" s="95">
        <v>16112652</v>
      </c>
      <c r="B3" s="6">
        <v>2</v>
      </c>
      <c r="C3" s="7" t="s">
        <v>1282</v>
      </c>
      <c r="D3" s="6" t="s">
        <v>3336</v>
      </c>
      <c r="P3" s="6"/>
    </row>
    <row r="4" spans="1:16" ht="75">
      <c r="A4" s="95">
        <v>16112652</v>
      </c>
      <c r="B4" s="6">
        <v>3</v>
      </c>
      <c r="C4" s="7" t="s">
        <v>1283</v>
      </c>
      <c r="D4" s="6" t="s">
        <v>3337</v>
      </c>
      <c r="P4" s="6"/>
    </row>
    <row r="5" spans="1:16" ht="30">
      <c r="A5" s="95">
        <v>16112652</v>
      </c>
      <c r="B5" s="6">
        <v>4</v>
      </c>
      <c r="C5" s="7" t="s">
        <v>1284</v>
      </c>
      <c r="D5" s="6" t="s">
        <v>3338</v>
      </c>
      <c r="P5" s="6"/>
    </row>
    <row r="6" spans="1:16" ht="90">
      <c r="A6" s="95">
        <v>16112652</v>
      </c>
      <c r="B6" s="6">
        <v>5</v>
      </c>
      <c r="C6" s="7" t="s">
        <v>1285</v>
      </c>
      <c r="D6" s="6" t="s">
        <v>3532</v>
      </c>
      <c r="P6" s="6"/>
    </row>
    <row r="7" spans="1:16" ht="75">
      <c r="A7" s="95">
        <v>16112652</v>
      </c>
      <c r="B7" s="6">
        <v>6</v>
      </c>
      <c r="C7" s="7" t="s">
        <v>1286</v>
      </c>
      <c r="D7" s="6" t="s">
        <v>3187</v>
      </c>
      <c r="P7" s="6"/>
    </row>
    <row r="8" spans="1:16" ht="75">
      <c r="A8" s="95">
        <v>16112652</v>
      </c>
      <c r="B8" s="6">
        <v>7</v>
      </c>
      <c r="C8" s="7" t="s">
        <v>1287</v>
      </c>
      <c r="D8" s="6" t="s">
        <v>3194</v>
      </c>
      <c r="P8" s="6"/>
    </row>
    <row r="9" spans="1:16" ht="105">
      <c r="A9" s="95">
        <v>16112652</v>
      </c>
      <c r="B9" s="6">
        <v>8</v>
      </c>
      <c r="C9" s="7" t="s">
        <v>1288</v>
      </c>
      <c r="D9" s="6" t="s">
        <v>4163</v>
      </c>
    </row>
    <row r="10" spans="1:16" ht="60">
      <c r="A10" s="95">
        <v>16112652</v>
      </c>
      <c r="B10" s="6">
        <v>9</v>
      </c>
      <c r="C10" s="7" t="s">
        <v>1289</v>
      </c>
      <c r="D10" s="6">
        <v>11</v>
      </c>
    </row>
    <row r="11" spans="1:16" ht="60">
      <c r="A11" s="95">
        <v>16112652</v>
      </c>
      <c r="B11" s="6">
        <v>10</v>
      </c>
      <c r="C11" s="7" t="s">
        <v>1290</v>
      </c>
      <c r="D11" s="6" t="s">
        <v>4164</v>
      </c>
      <c r="P11" s="6"/>
    </row>
    <row r="12" spans="1:16" ht="90">
      <c r="A12" s="95">
        <v>16112652</v>
      </c>
      <c r="B12" s="6">
        <v>11</v>
      </c>
      <c r="C12" s="7" t="s">
        <v>1291</v>
      </c>
      <c r="D12" s="6" t="s">
        <v>3339</v>
      </c>
    </row>
    <row r="13" spans="1:16" ht="45">
      <c r="A13" s="7">
        <v>16141545</v>
      </c>
      <c r="B13" s="6">
        <v>1</v>
      </c>
      <c r="C13" s="7" t="s">
        <v>1292</v>
      </c>
      <c r="D13" s="6" t="s">
        <v>3188</v>
      </c>
      <c r="P13" s="6"/>
    </row>
    <row r="14" spans="1:16" ht="150">
      <c r="A14" s="7">
        <v>16141545</v>
      </c>
      <c r="B14" s="6">
        <v>2</v>
      </c>
      <c r="C14" s="7" t="s">
        <v>1293</v>
      </c>
      <c r="D14" s="6" t="s">
        <v>3836</v>
      </c>
      <c r="P14" s="6"/>
    </row>
    <row r="15" spans="1:16" ht="90">
      <c r="A15" s="7">
        <v>16141545</v>
      </c>
      <c r="B15" s="6">
        <v>3</v>
      </c>
      <c r="C15" s="7" t="s">
        <v>1294</v>
      </c>
      <c r="D15" s="6" t="s">
        <v>3550</v>
      </c>
      <c r="P15" s="6"/>
    </row>
    <row r="16" spans="1:16" ht="45">
      <c r="A16" s="7">
        <v>16141545</v>
      </c>
      <c r="B16" s="6">
        <v>4</v>
      </c>
      <c r="C16" s="7" t="s">
        <v>1295</v>
      </c>
      <c r="D16" s="6" t="s">
        <v>3561</v>
      </c>
      <c r="E16" s="7" t="s">
        <v>1296</v>
      </c>
      <c r="F16" s="6" t="s">
        <v>3419</v>
      </c>
      <c r="P16" s="6"/>
    </row>
    <row r="17" spans="1:16" ht="75">
      <c r="A17" s="7">
        <v>16141545</v>
      </c>
      <c r="B17" s="6">
        <v>5</v>
      </c>
      <c r="C17" s="7" t="s">
        <v>1297</v>
      </c>
      <c r="D17" s="6" t="s">
        <v>3188</v>
      </c>
      <c r="P17" s="6"/>
    </row>
    <row r="18" spans="1:16" ht="90">
      <c r="A18" s="7">
        <v>16141545</v>
      </c>
      <c r="B18" s="6">
        <v>6</v>
      </c>
      <c r="C18" s="7" t="s">
        <v>1298</v>
      </c>
      <c r="D18" s="6" t="s">
        <v>3316</v>
      </c>
      <c r="E18" s="7" t="s">
        <v>1299</v>
      </c>
      <c r="F18" s="6" t="s">
        <v>3420</v>
      </c>
      <c r="P18" s="6"/>
    </row>
    <row r="19" spans="1:16" ht="60">
      <c r="A19" s="7">
        <v>16141545</v>
      </c>
      <c r="B19" s="6">
        <v>7</v>
      </c>
      <c r="C19" s="7" t="s">
        <v>1300</v>
      </c>
      <c r="D19" s="6" t="s">
        <v>3226</v>
      </c>
      <c r="E19" s="7" t="s">
        <v>1301</v>
      </c>
      <c r="F19" s="6" t="s">
        <v>3421</v>
      </c>
    </row>
    <row r="20" spans="1:16" ht="75">
      <c r="A20" s="7">
        <v>16141545</v>
      </c>
      <c r="B20" s="6">
        <v>8</v>
      </c>
      <c r="C20" s="7" t="s">
        <v>1302</v>
      </c>
      <c r="D20" s="6" t="s">
        <v>4165</v>
      </c>
      <c r="E20" s="7" t="s">
        <v>1303</v>
      </c>
      <c r="F20" s="6" t="s">
        <v>3422</v>
      </c>
      <c r="P20" s="6"/>
    </row>
    <row r="21" spans="1:16" ht="60">
      <c r="A21" s="7">
        <v>16141567</v>
      </c>
      <c r="B21" s="6">
        <v>1</v>
      </c>
      <c r="C21" s="7" t="s">
        <v>1304</v>
      </c>
      <c r="D21" s="6" t="s">
        <v>3556</v>
      </c>
      <c r="P21" s="6"/>
    </row>
    <row r="22" spans="1:16" ht="150">
      <c r="A22" s="7">
        <v>16141567</v>
      </c>
      <c r="B22" s="6">
        <v>2</v>
      </c>
      <c r="C22" s="7" t="s">
        <v>1305</v>
      </c>
      <c r="D22" s="6" t="s">
        <v>3532</v>
      </c>
      <c r="P22" s="6"/>
    </row>
    <row r="23" spans="1:16" ht="60">
      <c r="A23" s="7">
        <v>16141567</v>
      </c>
      <c r="B23" s="6">
        <v>3</v>
      </c>
      <c r="C23" s="7" t="s">
        <v>1306</v>
      </c>
      <c r="D23" s="6" t="s">
        <v>3867</v>
      </c>
      <c r="P23" s="6"/>
    </row>
    <row r="24" spans="1:16" ht="75">
      <c r="A24" s="7">
        <v>16141567</v>
      </c>
      <c r="B24" s="6">
        <v>4</v>
      </c>
      <c r="C24" s="7" t="s">
        <v>1307</v>
      </c>
      <c r="D24" s="6">
        <v>11</v>
      </c>
      <c r="P24" s="6"/>
    </row>
    <row r="25" spans="1:16" ht="75">
      <c r="A25" s="7">
        <v>16141567</v>
      </c>
      <c r="B25" s="6">
        <v>5</v>
      </c>
      <c r="C25" s="7" t="s">
        <v>1308</v>
      </c>
      <c r="D25" s="6" t="s">
        <v>3340</v>
      </c>
      <c r="P25" s="6"/>
    </row>
    <row r="26" spans="1:16" ht="105">
      <c r="A26" s="7">
        <v>16141567</v>
      </c>
      <c r="B26" s="6">
        <v>6</v>
      </c>
      <c r="C26" s="7" t="s">
        <v>1309</v>
      </c>
      <c r="D26" s="6" t="s">
        <v>3341</v>
      </c>
    </row>
    <row r="27" spans="1:16" ht="135">
      <c r="A27" s="7">
        <v>16141567</v>
      </c>
      <c r="B27" s="6">
        <v>7</v>
      </c>
      <c r="C27" s="7" t="s">
        <v>1310</v>
      </c>
      <c r="D27" s="6" t="s">
        <v>3342</v>
      </c>
      <c r="E27" s="7" t="s">
        <v>1311</v>
      </c>
      <c r="F27" s="6" t="s">
        <v>4192</v>
      </c>
      <c r="P27" s="6"/>
    </row>
    <row r="28" spans="1:16" ht="75">
      <c r="A28" s="7">
        <v>16141567</v>
      </c>
      <c r="B28" s="6">
        <v>8</v>
      </c>
      <c r="C28" s="7" t="s">
        <v>1312</v>
      </c>
      <c r="D28" s="6" t="s">
        <v>3343</v>
      </c>
    </row>
    <row r="29" spans="1:16" ht="105">
      <c r="A29" s="7">
        <v>16141567</v>
      </c>
      <c r="B29" s="6">
        <v>9</v>
      </c>
      <c r="C29" s="7" t="s">
        <v>1313</v>
      </c>
      <c r="D29" s="6" t="s">
        <v>3942</v>
      </c>
    </row>
    <row r="30" spans="1:16" ht="45">
      <c r="A30" s="7">
        <v>16176562</v>
      </c>
      <c r="B30" s="6">
        <v>1</v>
      </c>
      <c r="C30" s="7" t="s">
        <v>1314</v>
      </c>
      <c r="D30" s="6" t="s">
        <v>4116</v>
      </c>
      <c r="P30" s="6"/>
    </row>
    <row r="31" spans="1:16" ht="60">
      <c r="A31" s="7">
        <v>16176562</v>
      </c>
      <c r="B31" s="6">
        <v>2</v>
      </c>
      <c r="C31" s="58" t="s">
        <v>1315</v>
      </c>
      <c r="D31" s="6" t="s">
        <v>3185</v>
      </c>
      <c r="P31" s="6"/>
    </row>
    <row r="32" spans="1:16" ht="120">
      <c r="A32" s="7">
        <v>16176562</v>
      </c>
      <c r="B32" s="6">
        <v>3</v>
      </c>
      <c r="C32" s="7" t="s">
        <v>1316</v>
      </c>
      <c r="D32" s="6" t="s">
        <v>4166</v>
      </c>
      <c r="P32" s="6"/>
    </row>
    <row r="33" spans="1:16" ht="60">
      <c r="A33" s="7">
        <v>16176562</v>
      </c>
      <c r="B33" s="6">
        <v>4</v>
      </c>
      <c r="C33" s="7" t="s">
        <v>1317</v>
      </c>
      <c r="D33" s="6" t="s">
        <v>3832</v>
      </c>
      <c r="P33" s="6"/>
    </row>
    <row r="34" spans="1:16" ht="135">
      <c r="A34" s="7">
        <v>16176562</v>
      </c>
      <c r="B34" s="6">
        <v>5</v>
      </c>
      <c r="C34" s="7" t="s">
        <v>1318</v>
      </c>
      <c r="D34" s="6" t="s">
        <v>4134</v>
      </c>
      <c r="P34" s="6"/>
    </row>
    <row r="35" spans="1:16" ht="60">
      <c r="A35" s="7">
        <v>16176562</v>
      </c>
      <c r="B35" s="6">
        <v>6</v>
      </c>
      <c r="C35" s="7" t="s">
        <v>1319</v>
      </c>
      <c r="D35" s="6" t="s">
        <v>3344</v>
      </c>
      <c r="P35" s="6"/>
    </row>
    <row r="36" spans="1:16" ht="75">
      <c r="A36" s="7">
        <v>16176562</v>
      </c>
      <c r="B36" s="6">
        <v>7</v>
      </c>
      <c r="C36" s="7" t="s">
        <v>1320</v>
      </c>
      <c r="D36" s="6" t="s">
        <v>3398</v>
      </c>
      <c r="P36" s="6"/>
    </row>
    <row r="37" spans="1:16" ht="105">
      <c r="A37" s="7">
        <v>16176562</v>
      </c>
      <c r="B37" s="6">
        <v>8</v>
      </c>
      <c r="C37" s="7" t="s">
        <v>1321</v>
      </c>
      <c r="D37" s="6" t="s">
        <v>3397</v>
      </c>
      <c r="E37" s="7" t="s">
        <v>1322</v>
      </c>
      <c r="F37" s="6" t="s">
        <v>3884</v>
      </c>
      <c r="P37" s="6"/>
    </row>
    <row r="38" spans="1:16" ht="60">
      <c r="A38" s="7">
        <v>16176562</v>
      </c>
      <c r="B38" s="6">
        <v>9</v>
      </c>
      <c r="C38" s="7" t="s">
        <v>1323</v>
      </c>
      <c r="D38" s="6" t="s">
        <v>3399</v>
      </c>
      <c r="P38" s="6"/>
    </row>
    <row r="39" spans="1:16" ht="75">
      <c r="A39" s="7">
        <v>16176562</v>
      </c>
      <c r="B39" s="6">
        <v>10</v>
      </c>
      <c r="C39" s="7" t="s">
        <v>1324</v>
      </c>
      <c r="D39" s="6" t="s">
        <v>3529</v>
      </c>
      <c r="E39" s="7" t="s">
        <v>1325</v>
      </c>
      <c r="F39" s="6" t="s">
        <v>3423</v>
      </c>
      <c r="P39" s="6"/>
    </row>
    <row r="40" spans="1:16" ht="105">
      <c r="A40" s="7">
        <v>16176562</v>
      </c>
      <c r="B40" s="6">
        <v>11</v>
      </c>
      <c r="C40" s="7" t="s">
        <v>1326</v>
      </c>
      <c r="D40" s="6" t="s">
        <v>3345</v>
      </c>
      <c r="E40" s="7" t="s">
        <v>1327</v>
      </c>
      <c r="F40" s="6" t="s">
        <v>3438</v>
      </c>
      <c r="P40" s="6"/>
    </row>
    <row r="41" spans="1:16" ht="45">
      <c r="A41" s="7">
        <v>16176562</v>
      </c>
      <c r="B41" s="6">
        <v>12</v>
      </c>
      <c r="C41" s="7" t="s">
        <v>1328</v>
      </c>
      <c r="D41" s="6" t="s">
        <v>3210</v>
      </c>
      <c r="E41" s="7" t="s">
        <v>1329</v>
      </c>
      <c r="F41" s="6" t="s">
        <v>3424</v>
      </c>
      <c r="P41" s="6"/>
    </row>
    <row r="42" spans="1:16" ht="75">
      <c r="A42" s="95">
        <v>16192107</v>
      </c>
      <c r="B42" s="6">
        <v>1</v>
      </c>
      <c r="C42" s="7" t="s">
        <v>1330</v>
      </c>
      <c r="D42" s="6" t="s">
        <v>3944</v>
      </c>
    </row>
    <row r="43" spans="1:16" ht="75">
      <c r="A43" s="95">
        <v>16192107</v>
      </c>
      <c r="B43" s="6">
        <v>2</v>
      </c>
      <c r="C43" s="7" t="s">
        <v>1331</v>
      </c>
      <c r="D43" s="6" t="s">
        <v>3204</v>
      </c>
      <c r="P43" s="6"/>
    </row>
    <row r="44" spans="1:16" ht="60">
      <c r="A44" s="95">
        <v>16192107</v>
      </c>
      <c r="B44" s="6">
        <v>3</v>
      </c>
      <c r="C44" s="7" t="s">
        <v>1332</v>
      </c>
      <c r="D44" s="6" t="s">
        <v>3182</v>
      </c>
      <c r="P44" s="6"/>
    </row>
    <row r="45" spans="1:16" ht="30">
      <c r="A45" s="95">
        <v>16192107</v>
      </c>
      <c r="B45" s="6">
        <v>4</v>
      </c>
      <c r="C45" s="7" t="s">
        <v>1333</v>
      </c>
      <c r="D45" s="6" t="s">
        <v>3346</v>
      </c>
      <c r="E45" s="7" t="s">
        <v>1334</v>
      </c>
      <c r="F45" s="6" t="s">
        <v>3425</v>
      </c>
    </row>
    <row r="46" spans="1:16" ht="165">
      <c r="A46" s="95">
        <v>16192107</v>
      </c>
      <c r="B46" s="6">
        <v>5</v>
      </c>
      <c r="C46" s="7" t="s">
        <v>1335</v>
      </c>
      <c r="D46" s="6" t="s">
        <v>4167</v>
      </c>
      <c r="P46" s="6"/>
    </row>
    <row r="47" spans="1:16" ht="90">
      <c r="A47" s="95">
        <v>16192107</v>
      </c>
      <c r="B47" s="6">
        <v>6</v>
      </c>
      <c r="C47" s="7" t="s">
        <v>1336</v>
      </c>
      <c r="D47" s="6">
        <v>11</v>
      </c>
      <c r="P47" s="6"/>
    </row>
    <row r="48" spans="1:16" ht="120">
      <c r="A48" s="95">
        <v>16192107</v>
      </c>
      <c r="B48" s="6">
        <v>7</v>
      </c>
      <c r="C48" s="7" t="s">
        <v>1337</v>
      </c>
      <c r="D48" s="6" t="s">
        <v>3316</v>
      </c>
      <c r="P48" s="6"/>
    </row>
    <row r="49" spans="1:16" ht="75">
      <c r="A49" s="95">
        <v>16192107</v>
      </c>
      <c r="B49" s="6">
        <v>8</v>
      </c>
      <c r="C49" s="7" t="s">
        <v>1338</v>
      </c>
      <c r="D49" s="6" t="s">
        <v>4168</v>
      </c>
      <c r="P49" s="6"/>
    </row>
    <row r="50" spans="1:16" ht="60">
      <c r="A50" s="95">
        <v>16192107</v>
      </c>
      <c r="B50" s="6">
        <v>9</v>
      </c>
      <c r="C50" s="7" t="s">
        <v>1339</v>
      </c>
      <c r="D50" s="6" t="s">
        <v>3347</v>
      </c>
      <c r="P50" s="6"/>
    </row>
    <row r="51" spans="1:16" ht="45">
      <c r="A51" s="95">
        <v>16192107</v>
      </c>
      <c r="B51" s="6">
        <v>10</v>
      </c>
      <c r="C51" s="7" t="s">
        <v>1340</v>
      </c>
      <c r="D51" s="6" t="s">
        <v>3214</v>
      </c>
      <c r="P51" s="6"/>
    </row>
    <row r="52" spans="1:16" ht="75">
      <c r="A52" s="95">
        <v>16192107</v>
      </c>
      <c r="B52" s="6">
        <v>11</v>
      </c>
      <c r="C52" s="7" t="s">
        <v>1341</v>
      </c>
      <c r="D52" s="6" t="s">
        <v>3732</v>
      </c>
      <c r="P52" s="6"/>
    </row>
    <row r="53" spans="1:16" ht="60">
      <c r="A53" s="7">
        <v>16203790</v>
      </c>
      <c r="B53" s="6">
        <v>1</v>
      </c>
      <c r="C53" s="7" t="s">
        <v>1342</v>
      </c>
      <c r="D53" s="6" t="s">
        <v>3711</v>
      </c>
      <c r="P53" s="6"/>
    </row>
    <row r="54" spans="1:16" ht="45">
      <c r="A54" s="7">
        <v>16203790</v>
      </c>
      <c r="B54" s="6">
        <v>2</v>
      </c>
      <c r="C54" s="7" t="s">
        <v>1343</v>
      </c>
      <c r="D54" s="6" t="s">
        <v>3348</v>
      </c>
      <c r="P54" s="6"/>
    </row>
    <row r="55" spans="1:16" ht="75">
      <c r="A55" s="7">
        <v>16203790</v>
      </c>
      <c r="B55" s="6">
        <v>3</v>
      </c>
      <c r="C55" s="7" t="s">
        <v>1344</v>
      </c>
      <c r="D55" s="6" t="s">
        <v>3400</v>
      </c>
    </row>
    <row r="56" spans="1:16" ht="60">
      <c r="A56" s="7">
        <v>16203790</v>
      </c>
      <c r="B56" s="6">
        <v>4</v>
      </c>
      <c r="C56" s="7" t="s">
        <v>1345</v>
      </c>
      <c r="D56" s="6" t="s">
        <v>3252</v>
      </c>
      <c r="P56" s="6"/>
    </row>
    <row r="57" spans="1:16" ht="60">
      <c r="A57" s="7">
        <v>16203790</v>
      </c>
      <c r="B57" s="6">
        <v>5</v>
      </c>
      <c r="C57" s="7" t="s">
        <v>1346</v>
      </c>
      <c r="D57" s="6" t="s">
        <v>3288</v>
      </c>
      <c r="P57" s="6"/>
    </row>
    <row r="58" spans="1:16" ht="60">
      <c r="A58" s="7">
        <v>16203790</v>
      </c>
      <c r="B58" s="6">
        <v>6</v>
      </c>
      <c r="C58" s="7" t="s">
        <v>1347</v>
      </c>
      <c r="D58" s="6" t="s">
        <v>3856</v>
      </c>
      <c r="P58" s="6"/>
    </row>
    <row r="59" spans="1:16" ht="60">
      <c r="A59" s="7">
        <v>16203790</v>
      </c>
      <c r="B59" s="6">
        <v>7</v>
      </c>
      <c r="C59" s="7" t="s">
        <v>1348</v>
      </c>
      <c r="D59" s="6" t="s">
        <v>3556</v>
      </c>
      <c r="P59" s="6"/>
    </row>
    <row r="60" spans="1:16" ht="60">
      <c r="A60" s="7">
        <v>16203790</v>
      </c>
      <c r="B60" s="6">
        <v>8</v>
      </c>
      <c r="C60" s="7" t="s">
        <v>1349</v>
      </c>
      <c r="D60" s="6" t="s">
        <v>3401</v>
      </c>
      <c r="P60" s="6"/>
    </row>
    <row r="61" spans="1:16" ht="45">
      <c r="A61" s="7">
        <v>16203790</v>
      </c>
      <c r="B61" s="6">
        <v>9</v>
      </c>
      <c r="C61" s="7" t="s">
        <v>1350</v>
      </c>
      <c r="D61" s="6" t="s">
        <v>4169</v>
      </c>
      <c r="P61" s="6"/>
    </row>
    <row r="62" spans="1:16" ht="45">
      <c r="A62" s="7">
        <v>16203790</v>
      </c>
      <c r="B62" s="6">
        <v>10</v>
      </c>
      <c r="C62" s="7" t="s">
        <v>1351</v>
      </c>
      <c r="D62" s="6" t="s">
        <v>3349</v>
      </c>
      <c r="P62" s="6"/>
    </row>
    <row r="63" spans="1:16" ht="120">
      <c r="A63" s="7">
        <v>16203790</v>
      </c>
      <c r="B63" s="6">
        <v>11</v>
      </c>
      <c r="C63" s="7" t="s">
        <v>1352</v>
      </c>
      <c r="D63" s="6" t="s">
        <v>3711</v>
      </c>
      <c r="P63" s="6"/>
    </row>
    <row r="64" spans="1:16" ht="45">
      <c r="A64" s="7">
        <v>16203790</v>
      </c>
      <c r="B64" s="6">
        <v>12</v>
      </c>
      <c r="C64" s="7" t="s">
        <v>1353</v>
      </c>
      <c r="D64" s="6" t="s">
        <v>3188</v>
      </c>
      <c r="P64" s="6"/>
    </row>
    <row r="65" spans="1:16" ht="45">
      <c r="A65" s="7">
        <v>16203790</v>
      </c>
      <c r="B65" s="6">
        <v>13</v>
      </c>
      <c r="C65" s="7" t="s">
        <v>1354</v>
      </c>
      <c r="D65" s="6" t="s">
        <v>3363</v>
      </c>
      <c r="P65" s="6"/>
    </row>
    <row r="66" spans="1:16" ht="45">
      <c r="A66" s="7">
        <v>16203790</v>
      </c>
      <c r="B66" s="6">
        <v>14</v>
      </c>
      <c r="C66" s="7" t="s">
        <v>1355</v>
      </c>
      <c r="D66" s="6" t="s">
        <v>4169</v>
      </c>
      <c r="P66" s="6"/>
    </row>
    <row r="67" spans="1:16" ht="75">
      <c r="A67" s="7">
        <v>16203790</v>
      </c>
      <c r="B67" s="6">
        <v>15</v>
      </c>
      <c r="C67" s="7" t="s">
        <v>1356</v>
      </c>
      <c r="D67" s="6" t="s">
        <v>3350</v>
      </c>
      <c r="P67" s="6"/>
    </row>
    <row r="68" spans="1:16" ht="75">
      <c r="A68" s="7">
        <v>16203790</v>
      </c>
      <c r="B68" s="6">
        <v>16</v>
      </c>
      <c r="C68" s="7" t="s">
        <v>1357</v>
      </c>
      <c r="D68" s="6" t="s">
        <v>3402</v>
      </c>
    </row>
    <row r="69" spans="1:16" ht="60">
      <c r="A69" s="7">
        <v>16272753</v>
      </c>
      <c r="B69" s="6">
        <v>1</v>
      </c>
      <c r="C69" s="7" t="s">
        <v>1358</v>
      </c>
      <c r="D69" s="6" t="s">
        <v>3853</v>
      </c>
      <c r="P69" s="6"/>
    </row>
    <row r="70" spans="1:16" ht="45">
      <c r="A70" s="7">
        <v>16272753</v>
      </c>
      <c r="B70" s="6">
        <v>2</v>
      </c>
      <c r="C70" s="7" t="s">
        <v>1359</v>
      </c>
      <c r="D70" s="6" t="s">
        <v>3351</v>
      </c>
      <c r="P70" s="6"/>
    </row>
    <row r="71" spans="1:16" ht="90">
      <c r="A71" s="7">
        <v>16272753</v>
      </c>
      <c r="B71" s="6">
        <v>3</v>
      </c>
      <c r="C71" s="7" t="s">
        <v>1360</v>
      </c>
      <c r="D71" s="6" t="s">
        <v>4020</v>
      </c>
      <c r="P71" s="6"/>
    </row>
    <row r="72" spans="1:16" ht="180">
      <c r="A72" s="7">
        <v>16272753</v>
      </c>
      <c r="B72" s="6">
        <v>4</v>
      </c>
      <c r="C72" s="7" t="s">
        <v>1361</v>
      </c>
      <c r="D72" s="6" t="s">
        <v>4097</v>
      </c>
      <c r="P72" s="6"/>
    </row>
    <row r="73" spans="1:16" ht="60">
      <c r="A73" s="7">
        <v>16272753</v>
      </c>
      <c r="B73" s="6">
        <v>5</v>
      </c>
      <c r="C73" s="7" t="s">
        <v>1363</v>
      </c>
      <c r="D73" s="6" t="s">
        <v>4170</v>
      </c>
      <c r="E73" s="7" t="s">
        <v>1362</v>
      </c>
      <c r="F73" s="59" t="s">
        <v>4193</v>
      </c>
    </row>
    <row r="74" spans="1:16" ht="45">
      <c r="A74" s="7">
        <v>16272753</v>
      </c>
      <c r="B74" s="6">
        <v>6</v>
      </c>
      <c r="C74" s="7" t="s">
        <v>1364</v>
      </c>
      <c r="D74" s="6" t="s">
        <v>3806</v>
      </c>
      <c r="E74" s="7" t="s">
        <v>1365</v>
      </c>
      <c r="F74" s="6" t="s">
        <v>3889</v>
      </c>
      <c r="P74" s="6"/>
    </row>
    <row r="75" spans="1:16" ht="75">
      <c r="A75" s="7">
        <v>16272753</v>
      </c>
      <c r="B75" s="6">
        <v>7</v>
      </c>
      <c r="C75" s="7" t="s">
        <v>1366</v>
      </c>
      <c r="D75" s="6" t="s">
        <v>4171</v>
      </c>
      <c r="P75" s="6"/>
    </row>
    <row r="76" spans="1:16" ht="90">
      <c r="A76" s="7">
        <v>16272753</v>
      </c>
      <c r="B76" s="6">
        <v>8</v>
      </c>
      <c r="C76" s="7" t="s">
        <v>1367</v>
      </c>
      <c r="D76" s="6" t="s">
        <v>3340</v>
      </c>
      <c r="P76" s="6"/>
    </row>
    <row r="77" spans="1:16" ht="60">
      <c r="A77" s="7">
        <v>16272753</v>
      </c>
      <c r="B77" s="6">
        <v>9</v>
      </c>
      <c r="C77" s="7" t="s">
        <v>1368</v>
      </c>
      <c r="D77" s="6" t="s">
        <v>3833</v>
      </c>
    </row>
    <row r="78" spans="1:16" ht="75">
      <c r="A78" s="95">
        <v>16324277</v>
      </c>
      <c r="B78" s="6">
        <v>1</v>
      </c>
      <c r="C78" s="7" t="s">
        <v>1369</v>
      </c>
      <c r="D78" s="6" t="s">
        <v>3916</v>
      </c>
      <c r="P78" s="6"/>
    </row>
    <row r="79" spans="1:16" ht="75">
      <c r="A79" s="95">
        <v>16324277</v>
      </c>
      <c r="B79" s="6">
        <v>2</v>
      </c>
      <c r="C79" s="7" t="s">
        <v>1370</v>
      </c>
      <c r="D79" s="6" t="s">
        <v>4172</v>
      </c>
      <c r="P79" s="6"/>
    </row>
    <row r="80" spans="1:16" ht="45">
      <c r="A80" s="95">
        <v>16324277</v>
      </c>
      <c r="B80" s="6">
        <v>3</v>
      </c>
      <c r="C80" s="7" t="s">
        <v>1371</v>
      </c>
      <c r="D80" s="6" t="s">
        <v>3555</v>
      </c>
      <c r="P80" s="6"/>
    </row>
    <row r="81" spans="1:16" ht="255">
      <c r="A81" s="95">
        <v>16324277</v>
      </c>
      <c r="B81" s="6">
        <v>4</v>
      </c>
      <c r="C81" s="7" t="s">
        <v>1372</v>
      </c>
      <c r="D81" s="6" t="s">
        <v>3352</v>
      </c>
      <c r="P81" s="6"/>
    </row>
    <row r="82" spans="1:16" ht="45">
      <c r="A82" s="95">
        <v>16324277</v>
      </c>
      <c r="B82" s="6">
        <v>5</v>
      </c>
      <c r="C82" s="7" t="s">
        <v>1373</v>
      </c>
      <c r="D82" s="6" t="s">
        <v>3386</v>
      </c>
      <c r="P82" s="6"/>
    </row>
    <row r="83" spans="1:16" ht="120">
      <c r="A83" s="95">
        <v>16324277</v>
      </c>
      <c r="B83" s="6">
        <v>6</v>
      </c>
      <c r="C83" s="7" t="s">
        <v>1374</v>
      </c>
      <c r="D83" s="6" t="s">
        <v>3541</v>
      </c>
      <c r="P83" s="6"/>
    </row>
    <row r="84" spans="1:16" ht="120">
      <c r="A84" s="95">
        <v>16324277</v>
      </c>
      <c r="B84" s="6">
        <v>8</v>
      </c>
      <c r="C84" s="7" t="s">
        <v>1375</v>
      </c>
      <c r="D84" s="6">
        <v>11</v>
      </c>
      <c r="P84" s="6"/>
    </row>
    <row r="85" spans="1:16" ht="90">
      <c r="A85" s="95">
        <v>16324277</v>
      </c>
      <c r="B85" s="6">
        <v>9</v>
      </c>
      <c r="C85" s="7" t="s">
        <v>1376</v>
      </c>
      <c r="D85" s="6" t="s">
        <v>3236</v>
      </c>
      <c r="P85" s="6"/>
    </row>
    <row r="86" spans="1:16" ht="75">
      <c r="A86" s="95">
        <v>16324277</v>
      </c>
      <c r="B86" s="6">
        <v>10</v>
      </c>
      <c r="C86" s="7" t="s">
        <v>1377</v>
      </c>
      <c r="D86" s="6" t="s">
        <v>3353</v>
      </c>
      <c r="P86" s="6"/>
    </row>
    <row r="87" spans="1:16" ht="120">
      <c r="A87" s="95">
        <v>16324277</v>
      </c>
      <c r="B87" s="6">
        <v>11</v>
      </c>
      <c r="C87" s="7" t="s">
        <v>1378</v>
      </c>
      <c r="D87" s="6" t="s">
        <v>3403</v>
      </c>
      <c r="P87" s="6"/>
    </row>
    <row r="88" spans="1:16" ht="120">
      <c r="A88" s="95">
        <v>16324277</v>
      </c>
      <c r="B88" s="6">
        <v>12</v>
      </c>
      <c r="C88" s="7" t="s">
        <v>1379</v>
      </c>
      <c r="D88" s="6">
        <v>11</v>
      </c>
      <c r="P88" s="6"/>
    </row>
    <row r="89" spans="1:16" ht="120">
      <c r="A89" s="95">
        <v>16324277</v>
      </c>
      <c r="B89" s="6">
        <v>13</v>
      </c>
      <c r="C89" s="7" t="s">
        <v>1380</v>
      </c>
      <c r="D89" s="6" t="s">
        <v>3236</v>
      </c>
      <c r="P89" s="6"/>
    </row>
    <row r="90" spans="1:16" ht="135">
      <c r="A90" s="95">
        <v>16324277</v>
      </c>
      <c r="B90" s="6">
        <v>14</v>
      </c>
      <c r="C90" s="7" t="s">
        <v>1382</v>
      </c>
      <c r="D90" s="6" t="s">
        <v>3236</v>
      </c>
      <c r="E90" s="7" t="s">
        <v>1381</v>
      </c>
      <c r="F90" s="6" t="s">
        <v>3959</v>
      </c>
    </row>
    <row r="91" spans="1:16" ht="90">
      <c r="A91" s="95">
        <v>16324277</v>
      </c>
      <c r="B91" s="6">
        <v>15</v>
      </c>
      <c r="C91" s="7" t="s">
        <v>1383</v>
      </c>
      <c r="D91" s="6" t="s">
        <v>4173</v>
      </c>
      <c r="P91" s="6"/>
    </row>
    <row r="92" spans="1:16" ht="180">
      <c r="A92" s="95">
        <v>16324277</v>
      </c>
      <c r="B92" s="6">
        <v>16</v>
      </c>
      <c r="C92" s="7" t="s">
        <v>1384</v>
      </c>
      <c r="D92" s="6" t="s">
        <v>3265</v>
      </c>
      <c r="E92" s="7" t="s">
        <v>1385</v>
      </c>
      <c r="F92" s="6" t="s">
        <v>3426</v>
      </c>
    </row>
    <row r="93" spans="1:16" ht="60">
      <c r="A93" s="7">
        <v>16443667</v>
      </c>
      <c r="B93" s="6">
        <v>1</v>
      </c>
      <c r="C93" s="7" t="s">
        <v>1386</v>
      </c>
      <c r="D93" s="6" t="s">
        <v>3529</v>
      </c>
      <c r="P93" s="6"/>
    </row>
    <row r="94" spans="1:16" ht="60">
      <c r="A94" s="7">
        <v>16443667</v>
      </c>
      <c r="B94" s="6">
        <v>2</v>
      </c>
      <c r="C94" s="7" t="s">
        <v>1387</v>
      </c>
      <c r="D94" s="6" t="s">
        <v>3182</v>
      </c>
      <c r="P94" s="6"/>
    </row>
    <row r="95" spans="1:16" ht="60">
      <c r="A95" s="7">
        <v>16443667</v>
      </c>
      <c r="B95" s="6">
        <v>3</v>
      </c>
      <c r="C95" s="7" t="s">
        <v>1388</v>
      </c>
      <c r="D95" s="6" t="s">
        <v>4174</v>
      </c>
      <c r="P95" s="6"/>
    </row>
    <row r="96" spans="1:16" ht="60">
      <c r="A96" s="7">
        <v>16443667</v>
      </c>
      <c r="B96" s="6">
        <v>4</v>
      </c>
      <c r="C96" s="7" t="s">
        <v>1389</v>
      </c>
      <c r="D96" s="6" t="s">
        <v>3919</v>
      </c>
      <c r="P96" s="6"/>
    </row>
    <row r="97" spans="1:16" ht="75">
      <c r="A97" s="7">
        <v>16443667</v>
      </c>
      <c r="B97" s="6">
        <v>5</v>
      </c>
      <c r="C97" s="7" t="s">
        <v>1390</v>
      </c>
      <c r="D97" s="6" t="s">
        <v>3414</v>
      </c>
      <c r="P97" s="6"/>
    </row>
    <row r="98" spans="1:16" ht="45">
      <c r="A98" s="7">
        <v>16443667</v>
      </c>
      <c r="B98" s="6">
        <v>6</v>
      </c>
      <c r="C98" s="7" t="s">
        <v>1391</v>
      </c>
      <c r="D98" s="6" t="s">
        <v>4175</v>
      </c>
      <c r="P98" s="6"/>
    </row>
    <row r="99" spans="1:16" ht="90">
      <c r="A99" s="7">
        <v>16443667</v>
      </c>
      <c r="B99" s="6">
        <v>7</v>
      </c>
      <c r="C99" s="7" t="s">
        <v>1392</v>
      </c>
      <c r="D99" s="6" t="s">
        <v>3663</v>
      </c>
      <c r="P99" s="6"/>
    </row>
    <row r="100" spans="1:16" ht="75">
      <c r="A100" s="7">
        <v>16443667</v>
      </c>
      <c r="B100" s="6">
        <v>8</v>
      </c>
      <c r="C100" s="7" t="s">
        <v>1393</v>
      </c>
      <c r="D100" s="6" t="s">
        <v>3529</v>
      </c>
      <c r="P100" s="6"/>
    </row>
    <row r="101" spans="1:16" ht="45">
      <c r="A101" s="7">
        <v>16443667</v>
      </c>
      <c r="B101" s="6">
        <v>9</v>
      </c>
      <c r="C101" s="7" t="s">
        <v>1394</v>
      </c>
      <c r="D101" s="6" t="s">
        <v>3233</v>
      </c>
      <c r="P101" s="6"/>
    </row>
    <row r="102" spans="1:16" ht="45">
      <c r="A102" s="7">
        <v>16443667</v>
      </c>
      <c r="B102" s="6">
        <v>10</v>
      </c>
      <c r="C102" s="7" t="s">
        <v>1395</v>
      </c>
      <c r="D102" s="6" t="s">
        <v>3354</v>
      </c>
      <c r="E102" s="7" t="s">
        <v>1396</v>
      </c>
      <c r="F102" s="6" t="s">
        <v>3427</v>
      </c>
    </row>
    <row r="103" spans="1:16" ht="60">
      <c r="A103" s="7">
        <v>16443667</v>
      </c>
      <c r="B103" s="6">
        <v>11</v>
      </c>
      <c r="C103" s="7" t="s">
        <v>1397</v>
      </c>
      <c r="D103" s="6" t="s">
        <v>3355</v>
      </c>
      <c r="P103" s="6"/>
    </row>
    <row r="104" spans="1:16" ht="60">
      <c r="A104" s="7">
        <v>16443667</v>
      </c>
      <c r="B104" s="6">
        <v>12</v>
      </c>
      <c r="C104" s="7" t="s">
        <v>1398</v>
      </c>
      <c r="D104" s="6" t="s">
        <v>3195</v>
      </c>
      <c r="P104" s="6"/>
    </row>
    <row r="105" spans="1:16" ht="75">
      <c r="A105" s="95">
        <v>16445592</v>
      </c>
      <c r="B105" s="6">
        <v>1</v>
      </c>
      <c r="C105" s="7" t="s">
        <v>1399</v>
      </c>
      <c r="D105" s="6" t="s">
        <v>3556</v>
      </c>
      <c r="P105" s="6"/>
    </row>
    <row r="106" spans="1:16" ht="60">
      <c r="A106" s="95">
        <v>16445592</v>
      </c>
      <c r="B106" s="6">
        <v>2</v>
      </c>
      <c r="C106" s="7" t="s">
        <v>1400</v>
      </c>
      <c r="D106" s="6" t="s">
        <v>3182</v>
      </c>
      <c r="P106" s="6"/>
    </row>
    <row r="107" spans="1:16" ht="195">
      <c r="A107" s="95">
        <v>16445592</v>
      </c>
      <c r="B107" s="6">
        <v>3</v>
      </c>
      <c r="C107" s="7" t="s">
        <v>1401</v>
      </c>
      <c r="D107" s="6" t="s">
        <v>3566</v>
      </c>
      <c r="P107" s="6"/>
    </row>
    <row r="108" spans="1:16" ht="60">
      <c r="A108" s="95">
        <v>16445592</v>
      </c>
      <c r="B108" s="6">
        <v>4</v>
      </c>
      <c r="C108" s="7" t="s">
        <v>1402</v>
      </c>
      <c r="D108" s="6" t="s">
        <v>3541</v>
      </c>
      <c r="P108" s="6"/>
    </row>
    <row r="109" spans="1:16" ht="45">
      <c r="A109" s="95">
        <v>16445592</v>
      </c>
      <c r="B109" s="6">
        <v>5</v>
      </c>
      <c r="C109" s="7" t="s">
        <v>1403</v>
      </c>
      <c r="D109" s="6" t="s">
        <v>3834</v>
      </c>
      <c r="P109" s="6"/>
    </row>
    <row r="110" spans="1:16" ht="120">
      <c r="A110" s="95">
        <v>16445592</v>
      </c>
      <c r="B110" s="6">
        <v>6</v>
      </c>
      <c r="C110" s="7" t="s">
        <v>1404</v>
      </c>
      <c r="D110" s="6" t="s">
        <v>3214</v>
      </c>
      <c r="P110" s="6"/>
    </row>
    <row r="111" spans="1:16" ht="90">
      <c r="A111" s="95">
        <v>16445592</v>
      </c>
      <c r="B111" s="6">
        <v>7</v>
      </c>
      <c r="C111" s="7" t="s">
        <v>1405</v>
      </c>
      <c r="D111" s="6" t="s">
        <v>3862</v>
      </c>
      <c r="P111" s="6"/>
    </row>
    <row r="112" spans="1:16" ht="75">
      <c r="A112" s="95">
        <v>16445592</v>
      </c>
      <c r="B112" s="6">
        <v>8</v>
      </c>
      <c r="C112" s="7" t="s">
        <v>1406</v>
      </c>
      <c r="D112" s="6" t="s">
        <v>3316</v>
      </c>
      <c r="P112" s="6"/>
    </row>
    <row r="113" spans="1:16" ht="75">
      <c r="A113" s="95">
        <v>16445592</v>
      </c>
      <c r="B113" s="6">
        <v>9</v>
      </c>
      <c r="C113" s="7" t="s">
        <v>1407</v>
      </c>
      <c r="D113" s="6" t="s">
        <v>3285</v>
      </c>
      <c r="P113" s="6"/>
    </row>
    <row r="114" spans="1:16" ht="45">
      <c r="A114" s="95">
        <v>16565174</v>
      </c>
      <c r="B114" s="6">
        <v>1</v>
      </c>
      <c r="C114" s="7" t="s">
        <v>1408</v>
      </c>
      <c r="D114" s="6" t="s">
        <v>3711</v>
      </c>
      <c r="P114" s="6"/>
    </row>
    <row r="115" spans="1:16" ht="120">
      <c r="A115" s="95">
        <v>16565174</v>
      </c>
      <c r="B115" s="6">
        <v>2</v>
      </c>
      <c r="C115" s="7" t="s">
        <v>1409</v>
      </c>
      <c r="D115" s="6" t="s">
        <v>4176</v>
      </c>
    </row>
    <row r="116" spans="1:16" ht="105">
      <c r="A116" s="95">
        <v>16565174</v>
      </c>
      <c r="B116" s="6">
        <v>3</v>
      </c>
      <c r="C116" s="7" t="s">
        <v>1410</v>
      </c>
      <c r="D116" s="6" t="s">
        <v>3255</v>
      </c>
      <c r="P116" s="6"/>
    </row>
    <row r="117" spans="1:16" ht="45">
      <c r="A117" s="95">
        <v>16565174</v>
      </c>
      <c r="B117" s="6">
        <v>4</v>
      </c>
      <c r="C117" s="7" t="s">
        <v>1411</v>
      </c>
      <c r="D117" s="6" t="s">
        <v>3209</v>
      </c>
      <c r="E117" s="7" t="s">
        <v>1412</v>
      </c>
      <c r="F117" s="6" t="s">
        <v>3428</v>
      </c>
    </row>
    <row r="118" spans="1:16" ht="45">
      <c r="A118" s="95">
        <v>16565174</v>
      </c>
      <c r="B118" s="6">
        <v>5</v>
      </c>
      <c r="C118" s="7" t="s">
        <v>1413</v>
      </c>
      <c r="D118" s="6" t="s">
        <v>3344</v>
      </c>
      <c r="P118" s="6"/>
    </row>
    <row r="119" spans="1:16" ht="120">
      <c r="A119" s="95">
        <v>16565174</v>
      </c>
      <c r="B119" s="6">
        <v>6</v>
      </c>
      <c r="C119" s="7" t="s">
        <v>1414</v>
      </c>
      <c r="D119" s="6" t="s">
        <v>4177</v>
      </c>
    </row>
    <row r="120" spans="1:16" ht="75">
      <c r="A120" s="95">
        <v>16565174</v>
      </c>
      <c r="B120" s="6">
        <v>7</v>
      </c>
      <c r="C120" s="7" t="s">
        <v>1415</v>
      </c>
      <c r="D120" s="6" t="s">
        <v>3529</v>
      </c>
      <c r="E120" s="7" t="s">
        <v>1416</v>
      </c>
      <c r="F120" s="6" t="s">
        <v>3421</v>
      </c>
    </row>
    <row r="121" spans="1:16" ht="75">
      <c r="A121" s="95">
        <v>16565174</v>
      </c>
      <c r="B121" s="6">
        <v>8</v>
      </c>
      <c r="C121" s="7" t="s">
        <v>1417</v>
      </c>
      <c r="D121" s="6" t="s">
        <v>3404</v>
      </c>
      <c r="P121" s="6"/>
    </row>
    <row r="122" spans="1:16" ht="105">
      <c r="A122" s="95">
        <v>16565174</v>
      </c>
      <c r="B122" s="6">
        <v>9</v>
      </c>
      <c r="C122" s="7" t="s">
        <v>1418</v>
      </c>
      <c r="D122" s="6" t="s">
        <v>3356</v>
      </c>
    </row>
    <row r="123" spans="1:16" ht="105">
      <c r="A123" s="95">
        <v>16565174</v>
      </c>
      <c r="B123" s="6">
        <v>10</v>
      </c>
      <c r="C123" s="7" t="s">
        <v>1419</v>
      </c>
      <c r="D123" s="6" t="s">
        <v>3405</v>
      </c>
    </row>
    <row r="124" spans="1:16" ht="45">
      <c r="A124" s="95">
        <v>16595711</v>
      </c>
      <c r="B124" s="6">
        <v>1</v>
      </c>
      <c r="C124" s="7" t="s">
        <v>1420</v>
      </c>
      <c r="D124" s="6" t="s">
        <v>3195</v>
      </c>
      <c r="P124" s="6"/>
    </row>
    <row r="125" spans="1:16" ht="90">
      <c r="A125" s="95">
        <v>16595711</v>
      </c>
      <c r="B125" s="6">
        <v>2</v>
      </c>
      <c r="C125" s="7" t="s">
        <v>1421</v>
      </c>
      <c r="D125" s="6" t="s">
        <v>3357</v>
      </c>
      <c r="P125" s="6"/>
    </row>
    <row r="126" spans="1:16" ht="90">
      <c r="A126" s="95">
        <v>16595711</v>
      </c>
      <c r="B126" s="6">
        <v>3</v>
      </c>
      <c r="C126" s="7" t="s">
        <v>1422</v>
      </c>
      <c r="D126" s="6" t="s">
        <v>3834</v>
      </c>
    </row>
    <row r="127" spans="1:16" ht="90">
      <c r="A127" s="95">
        <v>16595711</v>
      </c>
      <c r="B127" s="6">
        <v>4</v>
      </c>
      <c r="C127" s="7" t="s">
        <v>1423</v>
      </c>
      <c r="D127" s="6" t="s">
        <v>3415</v>
      </c>
      <c r="P127" s="6"/>
    </row>
    <row r="128" spans="1:16" ht="90">
      <c r="A128" s="95">
        <v>16595711</v>
      </c>
      <c r="B128" s="6">
        <v>5</v>
      </c>
      <c r="C128" s="7" t="s">
        <v>1424</v>
      </c>
      <c r="D128" s="6" t="s">
        <v>4178</v>
      </c>
      <c r="P128" s="6"/>
    </row>
    <row r="129" spans="1:16" ht="60">
      <c r="A129" s="95">
        <v>16595711</v>
      </c>
      <c r="B129" s="6">
        <v>6</v>
      </c>
      <c r="C129" s="7" t="s">
        <v>1425</v>
      </c>
      <c r="D129" s="6" t="s">
        <v>3358</v>
      </c>
      <c r="P129" s="6"/>
    </row>
    <row r="130" spans="1:16" ht="120">
      <c r="A130" s="95">
        <v>16595711</v>
      </c>
      <c r="B130" s="6">
        <v>7</v>
      </c>
      <c r="C130" s="7" t="s">
        <v>1426</v>
      </c>
      <c r="D130" s="6" t="s">
        <v>4179</v>
      </c>
      <c r="P130" s="6"/>
    </row>
    <row r="131" spans="1:16" ht="75">
      <c r="A131" s="95">
        <v>16595711</v>
      </c>
      <c r="B131" s="6">
        <v>8</v>
      </c>
      <c r="C131" s="7" t="s">
        <v>1427</v>
      </c>
      <c r="D131" s="6" t="s">
        <v>3359</v>
      </c>
      <c r="P131" s="6"/>
    </row>
    <row r="132" spans="1:16" ht="105">
      <c r="A132" s="95">
        <v>16595711</v>
      </c>
      <c r="B132" s="6">
        <v>9</v>
      </c>
      <c r="C132" s="7" t="s">
        <v>1428</v>
      </c>
      <c r="D132" s="6" t="s">
        <v>4180</v>
      </c>
      <c r="P132" s="6"/>
    </row>
    <row r="133" spans="1:16" ht="60">
      <c r="A133" s="95">
        <v>16595711</v>
      </c>
      <c r="B133" s="6">
        <v>10</v>
      </c>
      <c r="C133" s="7" t="s">
        <v>1429</v>
      </c>
      <c r="D133" s="6" t="s">
        <v>3360</v>
      </c>
      <c r="P133" s="6"/>
    </row>
    <row r="134" spans="1:16" ht="45">
      <c r="A134" s="95">
        <v>16595711</v>
      </c>
      <c r="B134" s="6">
        <v>11</v>
      </c>
      <c r="C134" s="7" t="s">
        <v>1430</v>
      </c>
      <c r="D134" s="6" t="s">
        <v>3361</v>
      </c>
      <c r="P134" s="6"/>
    </row>
    <row r="135" spans="1:16" ht="45">
      <c r="A135" s="7">
        <v>16679385</v>
      </c>
      <c r="B135" s="6">
        <v>1</v>
      </c>
      <c r="C135" s="7" t="s">
        <v>1431</v>
      </c>
      <c r="D135" s="6" t="s">
        <v>4181</v>
      </c>
      <c r="P135" s="6"/>
    </row>
    <row r="136" spans="1:16" ht="75">
      <c r="A136" s="7">
        <v>16679385</v>
      </c>
      <c r="B136" s="6">
        <v>2</v>
      </c>
      <c r="C136" s="7" t="s">
        <v>1432</v>
      </c>
      <c r="D136" s="6" t="s">
        <v>4182</v>
      </c>
      <c r="P136" s="6"/>
    </row>
    <row r="137" spans="1:16" ht="30">
      <c r="A137" s="7">
        <v>16679385</v>
      </c>
      <c r="B137" s="6">
        <v>3</v>
      </c>
      <c r="C137" s="7" t="s">
        <v>1433</v>
      </c>
      <c r="D137" s="6" t="s">
        <v>3362</v>
      </c>
      <c r="P137" s="6"/>
    </row>
    <row r="138" spans="1:16" ht="45">
      <c r="A138" s="7">
        <v>16679385</v>
      </c>
      <c r="B138" s="6">
        <v>4</v>
      </c>
      <c r="C138" s="7" t="s">
        <v>1434</v>
      </c>
      <c r="D138" s="6" t="s">
        <v>3867</v>
      </c>
      <c r="P138" s="6"/>
    </row>
    <row r="139" spans="1:16" ht="90">
      <c r="A139" s="7">
        <v>16679385</v>
      </c>
      <c r="B139" s="6">
        <v>5</v>
      </c>
      <c r="C139" s="7" t="s">
        <v>1435</v>
      </c>
      <c r="D139" s="6" t="s">
        <v>3972</v>
      </c>
      <c r="P139" s="6"/>
    </row>
    <row r="140" spans="1:16" ht="135">
      <c r="A140" s="7">
        <v>16679385</v>
      </c>
      <c r="B140" s="6">
        <v>6</v>
      </c>
      <c r="C140" s="7" t="s">
        <v>1436</v>
      </c>
      <c r="D140" s="6" t="s">
        <v>4102</v>
      </c>
      <c r="P140" s="6"/>
    </row>
    <row r="141" spans="1:16" ht="120">
      <c r="A141" s="7">
        <v>16679385</v>
      </c>
      <c r="B141" s="6">
        <v>7</v>
      </c>
      <c r="C141" s="7" t="s">
        <v>1437</v>
      </c>
      <c r="D141" s="6" t="s">
        <v>3806</v>
      </c>
      <c r="P141" s="6"/>
    </row>
    <row r="142" spans="1:16" ht="105">
      <c r="A142" s="7">
        <v>16679385</v>
      </c>
      <c r="B142" s="6">
        <v>8</v>
      </c>
      <c r="C142" s="7" t="s">
        <v>1438</v>
      </c>
      <c r="D142" s="6" t="s">
        <v>3316</v>
      </c>
      <c r="P142" s="6"/>
    </row>
    <row r="143" spans="1:16" ht="60">
      <c r="A143" s="7">
        <v>16679385</v>
      </c>
      <c r="B143" s="6">
        <v>9</v>
      </c>
      <c r="C143" s="7" t="s">
        <v>1439</v>
      </c>
      <c r="D143" s="6" t="s">
        <v>3200</v>
      </c>
      <c r="P143" s="6"/>
    </row>
    <row r="144" spans="1:16" ht="105">
      <c r="A144" s="7">
        <v>16679385</v>
      </c>
      <c r="B144" s="6">
        <v>10</v>
      </c>
      <c r="C144" s="7" t="s">
        <v>1440</v>
      </c>
      <c r="D144" s="6" t="s">
        <v>3221</v>
      </c>
      <c r="P144" s="6"/>
    </row>
    <row r="145" spans="1:16" ht="75">
      <c r="A145" s="7">
        <v>16679385</v>
      </c>
      <c r="B145" s="6">
        <v>11</v>
      </c>
      <c r="C145" s="7" t="s">
        <v>1441</v>
      </c>
      <c r="D145" s="6" t="s">
        <v>3363</v>
      </c>
      <c r="E145" s="7" t="s">
        <v>1442</v>
      </c>
      <c r="F145" s="6" t="s">
        <v>3427</v>
      </c>
    </row>
    <row r="146" spans="1:16" ht="75">
      <c r="A146" s="7">
        <v>16679385</v>
      </c>
      <c r="B146" s="6">
        <v>12</v>
      </c>
      <c r="C146" s="7" t="s">
        <v>1443</v>
      </c>
      <c r="D146" s="6" t="s">
        <v>3364</v>
      </c>
      <c r="P146" s="6"/>
    </row>
    <row r="147" spans="1:16" ht="45">
      <c r="A147" s="95">
        <v>16733833</v>
      </c>
      <c r="B147" s="6">
        <v>1</v>
      </c>
      <c r="C147" s="7" t="s">
        <v>1444</v>
      </c>
      <c r="D147" s="6" t="s">
        <v>3711</v>
      </c>
      <c r="P147" s="6"/>
    </row>
    <row r="148" spans="1:16" ht="60">
      <c r="A148" s="95">
        <v>16733833</v>
      </c>
      <c r="B148" s="6">
        <v>2</v>
      </c>
      <c r="C148" s="7" t="s">
        <v>1445</v>
      </c>
      <c r="D148" s="6" t="s">
        <v>3365</v>
      </c>
      <c r="P148" s="6"/>
    </row>
    <row r="149" spans="1:16" ht="30">
      <c r="A149" s="95">
        <v>16733833</v>
      </c>
      <c r="B149" s="6">
        <v>3</v>
      </c>
      <c r="C149" s="7" t="s">
        <v>1446</v>
      </c>
      <c r="D149" s="6" t="s">
        <v>3366</v>
      </c>
      <c r="P149" s="6"/>
    </row>
    <row r="150" spans="1:16" ht="90">
      <c r="A150" s="95">
        <v>16733833</v>
      </c>
      <c r="B150" s="6">
        <v>4</v>
      </c>
      <c r="C150" s="7" t="s">
        <v>1447</v>
      </c>
      <c r="D150" s="6" t="s">
        <v>3731</v>
      </c>
      <c r="P150" s="6"/>
    </row>
    <row r="151" spans="1:16" ht="90">
      <c r="A151" s="95">
        <v>16733833</v>
      </c>
      <c r="B151" s="6">
        <v>5</v>
      </c>
      <c r="C151" s="7" t="s">
        <v>1448</v>
      </c>
      <c r="D151" s="6" t="s">
        <v>3255</v>
      </c>
      <c r="P151" s="6"/>
    </row>
    <row r="152" spans="1:16" ht="45">
      <c r="A152" s="95">
        <v>16733833</v>
      </c>
      <c r="B152" s="6">
        <v>6</v>
      </c>
      <c r="C152" s="7" t="s">
        <v>1449</v>
      </c>
      <c r="D152" s="6" t="s">
        <v>3316</v>
      </c>
      <c r="P152" s="6"/>
    </row>
    <row r="153" spans="1:16" ht="60">
      <c r="A153" s="95">
        <v>16733833</v>
      </c>
      <c r="B153" s="6">
        <v>7</v>
      </c>
      <c r="C153" s="7" t="s">
        <v>1450</v>
      </c>
      <c r="D153" s="6" t="s">
        <v>3316</v>
      </c>
      <c r="P153" s="6"/>
    </row>
    <row r="154" spans="1:16" ht="105">
      <c r="A154" s="95">
        <v>16733833</v>
      </c>
      <c r="B154" s="6">
        <v>8</v>
      </c>
      <c r="C154" s="7" t="s">
        <v>1451</v>
      </c>
      <c r="D154" s="6" t="s">
        <v>3367</v>
      </c>
      <c r="P154" s="6"/>
    </row>
    <row r="155" spans="1:16" ht="105">
      <c r="A155" s="95">
        <v>16733833</v>
      </c>
      <c r="B155" s="6">
        <v>9</v>
      </c>
      <c r="C155" s="7" t="s">
        <v>1452</v>
      </c>
      <c r="D155" s="6" t="s">
        <v>3406</v>
      </c>
      <c r="P155" s="6"/>
    </row>
    <row r="156" spans="1:16" s="93" customFormat="1" ht="60">
      <c r="A156" s="109">
        <v>16841513</v>
      </c>
      <c r="B156" s="93">
        <v>1</v>
      </c>
      <c r="C156" s="109" t="s">
        <v>1453</v>
      </c>
      <c r="D156" s="93" t="s">
        <v>3546</v>
      </c>
      <c r="E156" s="109"/>
      <c r="G156" s="109"/>
      <c r="O156" s="110"/>
    </row>
    <row r="157" spans="1:16" s="93" customFormat="1" ht="45">
      <c r="A157" s="109">
        <v>16841513</v>
      </c>
      <c r="B157" s="93">
        <v>2</v>
      </c>
      <c r="C157" s="109" t="s">
        <v>1454</v>
      </c>
      <c r="D157" s="93" t="s">
        <v>3565</v>
      </c>
      <c r="E157" s="109"/>
      <c r="G157" s="109"/>
      <c r="O157" s="110"/>
    </row>
    <row r="158" spans="1:16" s="93" customFormat="1" ht="75">
      <c r="A158" s="109">
        <v>16841513</v>
      </c>
      <c r="B158" s="93">
        <v>3</v>
      </c>
      <c r="C158" s="109" t="s">
        <v>1455</v>
      </c>
      <c r="D158" s="93" t="s">
        <v>3555</v>
      </c>
      <c r="E158" s="109"/>
      <c r="G158" s="109"/>
      <c r="O158" s="110"/>
    </row>
    <row r="159" spans="1:16" s="93" customFormat="1" ht="45">
      <c r="A159" s="109">
        <v>16841513</v>
      </c>
      <c r="B159" s="93">
        <v>4</v>
      </c>
      <c r="C159" s="109" t="s">
        <v>1456</v>
      </c>
      <c r="D159" s="93" t="s">
        <v>3195</v>
      </c>
      <c r="E159" s="109"/>
      <c r="G159" s="109"/>
      <c r="O159" s="110"/>
    </row>
    <row r="160" spans="1:16" s="93" customFormat="1" ht="60">
      <c r="A160" s="109">
        <v>16841513</v>
      </c>
      <c r="B160" s="93">
        <v>5</v>
      </c>
      <c r="C160" s="109" t="s">
        <v>1457</v>
      </c>
      <c r="D160" s="93" t="s">
        <v>3368</v>
      </c>
      <c r="E160" s="109"/>
      <c r="G160" s="109"/>
      <c r="O160" s="110"/>
    </row>
    <row r="161" spans="1:16" s="93" customFormat="1" ht="60">
      <c r="A161" s="109">
        <v>16841513</v>
      </c>
      <c r="B161" s="93">
        <v>6</v>
      </c>
      <c r="C161" s="109" t="s">
        <v>1458</v>
      </c>
      <c r="D161" s="93" t="s">
        <v>3369</v>
      </c>
      <c r="E161" s="109" t="s">
        <v>1459</v>
      </c>
      <c r="F161" s="93" t="s">
        <v>3429</v>
      </c>
      <c r="G161" s="109"/>
      <c r="O161" s="110"/>
      <c r="P161" s="111"/>
    </row>
    <row r="162" spans="1:16" s="93" customFormat="1" ht="60">
      <c r="A162" s="109">
        <v>16841513</v>
      </c>
      <c r="B162" s="93">
        <v>7</v>
      </c>
      <c r="C162" s="109" t="s">
        <v>1460</v>
      </c>
      <c r="D162" s="93" t="s">
        <v>3969</v>
      </c>
      <c r="E162" s="109" t="s">
        <v>1461</v>
      </c>
      <c r="F162" s="93" t="s">
        <v>4194</v>
      </c>
      <c r="G162" s="109"/>
      <c r="O162" s="110"/>
    </row>
    <row r="163" spans="1:16" ht="45">
      <c r="A163" s="95">
        <v>16867170</v>
      </c>
      <c r="B163" s="6">
        <v>1</v>
      </c>
      <c r="C163" s="7" t="s">
        <v>1462</v>
      </c>
      <c r="D163" s="6" t="s">
        <v>3529</v>
      </c>
      <c r="P163" s="6"/>
    </row>
    <row r="164" spans="1:16" ht="105">
      <c r="A164" s="95">
        <v>16867170</v>
      </c>
      <c r="B164" s="6">
        <v>2</v>
      </c>
      <c r="C164" s="7" t="s">
        <v>1463</v>
      </c>
      <c r="D164" s="6" t="s">
        <v>4166</v>
      </c>
      <c r="P164" s="6"/>
    </row>
    <row r="165" spans="1:16" ht="105">
      <c r="A165" s="95">
        <v>16867170</v>
      </c>
      <c r="B165" s="6">
        <v>3</v>
      </c>
      <c r="C165" s="7" t="s">
        <v>1464</v>
      </c>
      <c r="D165" s="6" t="s">
        <v>3252</v>
      </c>
      <c r="P165" s="6"/>
    </row>
    <row r="166" spans="1:16" ht="75">
      <c r="A166" s="95">
        <v>16867170</v>
      </c>
      <c r="B166" s="6">
        <v>4</v>
      </c>
      <c r="C166" s="7" t="s">
        <v>1465</v>
      </c>
      <c r="D166" s="6" t="s">
        <v>3832</v>
      </c>
      <c r="P166" s="6"/>
    </row>
    <row r="167" spans="1:16" ht="75">
      <c r="A167" s="95">
        <v>16867170</v>
      </c>
      <c r="B167" s="6">
        <v>5</v>
      </c>
      <c r="C167" s="7" t="s">
        <v>1466</v>
      </c>
      <c r="D167" s="6" t="s">
        <v>3599</v>
      </c>
      <c r="P167" s="6"/>
    </row>
    <row r="168" spans="1:16" ht="30">
      <c r="A168" s="95">
        <v>16867170</v>
      </c>
      <c r="B168" s="6">
        <v>6</v>
      </c>
      <c r="C168" s="7" t="s">
        <v>1467</v>
      </c>
      <c r="D168" s="6" t="s">
        <v>3469</v>
      </c>
      <c r="P168" s="6"/>
    </row>
    <row r="169" spans="1:16" ht="75">
      <c r="A169" s="95">
        <v>16867170</v>
      </c>
      <c r="B169" s="6">
        <v>7</v>
      </c>
      <c r="C169" s="7" t="s">
        <v>1468</v>
      </c>
      <c r="D169" s="6" t="s">
        <v>3187</v>
      </c>
      <c r="P169" s="6"/>
    </row>
    <row r="170" spans="1:16" ht="135">
      <c r="A170" s="95">
        <v>16867170</v>
      </c>
      <c r="B170" s="6">
        <v>8</v>
      </c>
      <c r="C170" s="7" t="s">
        <v>1469</v>
      </c>
      <c r="D170" s="6" t="s">
        <v>3233</v>
      </c>
      <c r="P170" s="6"/>
    </row>
    <row r="171" spans="1:16" ht="45">
      <c r="A171" s="95">
        <v>16867170</v>
      </c>
      <c r="B171" s="6">
        <v>9</v>
      </c>
      <c r="C171" s="7" t="s">
        <v>1470</v>
      </c>
      <c r="D171" s="6" t="s">
        <v>3659</v>
      </c>
    </row>
    <row r="172" spans="1:16" ht="30">
      <c r="A172" s="95">
        <v>16867170</v>
      </c>
      <c r="B172" s="6">
        <v>10</v>
      </c>
      <c r="C172" s="7" t="s">
        <v>1471</v>
      </c>
      <c r="D172" s="6" t="s">
        <v>3715</v>
      </c>
      <c r="P172" s="6"/>
    </row>
    <row r="173" spans="1:16" ht="120">
      <c r="A173" s="95">
        <v>16867170</v>
      </c>
      <c r="B173" s="6">
        <v>11</v>
      </c>
      <c r="C173" s="7" t="s">
        <v>1472</v>
      </c>
      <c r="D173" s="6" t="s">
        <v>3370</v>
      </c>
    </row>
    <row r="174" spans="1:16" ht="45">
      <c r="A174" s="7">
        <v>16913391</v>
      </c>
      <c r="B174" s="6">
        <v>1</v>
      </c>
      <c r="C174" s="7" t="s">
        <v>1473</v>
      </c>
      <c r="D174" s="6" t="s">
        <v>3713</v>
      </c>
      <c r="P174" s="6"/>
    </row>
    <row r="175" spans="1:16" ht="120">
      <c r="A175" s="7">
        <v>16913391</v>
      </c>
      <c r="B175" s="6">
        <v>2</v>
      </c>
      <c r="C175" s="7" t="s">
        <v>1474</v>
      </c>
      <c r="D175" s="6" t="s">
        <v>4183</v>
      </c>
      <c r="P175" s="6"/>
    </row>
    <row r="176" spans="1:16" ht="30">
      <c r="A176" s="7">
        <v>16913391</v>
      </c>
      <c r="B176" s="6">
        <v>3</v>
      </c>
      <c r="C176" s="7" t="s">
        <v>1475</v>
      </c>
      <c r="D176" s="6" t="s">
        <v>3407</v>
      </c>
      <c r="P176" s="6"/>
    </row>
    <row r="177" spans="1:16">
      <c r="A177" s="7">
        <v>16913391</v>
      </c>
      <c r="B177" s="6">
        <v>4</v>
      </c>
      <c r="C177" s="7" t="s">
        <v>1476</v>
      </c>
      <c r="D177" s="6" t="s">
        <v>3371</v>
      </c>
      <c r="P177" s="6"/>
    </row>
    <row r="178" spans="1:16">
      <c r="A178" s="7">
        <v>16913391</v>
      </c>
      <c r="B178" s="6">
        <v>5</v>
      </c>
      <c r="C178" s="7" t="s">
        <v>1477</v>
      </c>
      <c r="D178" s="6" t="s">
        <v>3372</v>
      </c>
      <c r="P178" s="6"/>
    </row>
    <row r="179" spans="1:16" ht="75">
      <c r="A179" s="7">
        <v>16913391</v>
      </c>
      <c r="B179" s="6">
        <v>6</v>
      </c>
      <c r="C179" s="7" t="s">
        <v>1478</v>
      </c>
      <c r="D179" s="6" t="s">
        <v>3555</v>
      </c>
      <c r="P179" s="6"/>
    </row>
    <row r="180" spans="1:16" ht="30">
      <c r="A180" s="7">
        <v>16913391</v>
      </c>
      <c r="B180" s="6">
        <v>7</v>
      </c>
      <c r="C180" s="7" t="s">
        <v>1479</v>
      </c>
      <c r="D180" s="6" t="s">
        <v>3373</v>
      </c>
      <c r="P180" s="6"/>
    </row>
    <row r="181" spans="1:16" ht="90">
      <c r="A181" s="7">
        <v>16913391</v>
      </c>
      <c r="B181" s="6">
        <v>8</v>
      </c>
      <c r="C181" s="7" t="s">
        <v>1480</v>
      </c>
      <c r="D181" s="6" t="s">
        <v>3555</v>
      </c>
      <c r="P181" s="6"/>
    </row>
    <row r="182" spans="1:16" ht="60">
      <c r="A182" s="7">
        <v>16913391</v>
      </c>
      <c r="B182" s="6">
        <v>9</v>
      </c>
      <c r="C182" s="7" t="s">
        <v>1481</v>
      </c>
      <c r="D182" s="6" t="s">
        <v>3541</v>
      </c>
      <c r="P182" s="6"/>
    </row>
    <row r="183" spans="1:16" ht="45">
      <c r="A183" s="7">
        <v>16913391</v>
      </c>
      <c r="B183" s="6">
        <v>10</v>
      </c>
      <c r="C183" s="7" t="s">
        <v>1482</v>
      </c>
      <c r="D183" s="6" t="s">
        <v>3288</v>
      </c>
      <c r="P183" s="6"/>
    </row>
    <row r="184" spans="1:16" ht="60">
      <c r="A184" s="7">
        <v>16913391</v>
      </c>
      <c r="B184" s="6">
        <v>11</v>
      </c>
      <c r="C184" s="7" t="s">
        <v>1483</v>
      </c>
      <c r="D184" s="6" t="s">
        <v>4184</v>
      </c>
      <c r="P184" s="6"/>
    </row>
    <row r="185" spans="1:16" ht="45">
      <c r="A185" s="7">
        <v>16913391</v>
      </c>
      <c r="B185" s="6">
        <v>12</v>
      </c>
      <c r="C185" s="7" t="s">
        <v>1484</v>
      </c>
      <c r="D185" s="6" t="s">
        <v>3363</v>
      </c>
      <c r="P185" s="6"/>
    </row>
    <row r="186" spans="1:16" ht="105">
      <c r="A186" s="7">
        <v>16913391</v>
      </c>
      <c r="B186" s="6">
        <v>13</v>
      </c>
      <c r="C186" s="7" t="s">
        <v>1485</v>
      </c>
      <c r="D186" s="6" t="s">
        <v>3233</v>
      </c>
      <c r="P186" s="6"/>
    </row>
    <row r="187" spans="1:16" ht="75">
      <c r="A187" s="7">
        <v>16913391</v>
      </c>
      <c r="B187" s="6">
        <v>14</v>
      </c>
      <c r="C187" s="7" t="s">
        <v>1486</v>
      </c>
      <c r="D187" s="6" t="s">
        <v>3844</v>
      </c>
      <c r="P187" s="6"/>
    </row>
    <row r="188" spans="1:16" ht="60">
      <c r="A188" s="7">
        <v>16913391</v>
      </c>
      <c r="B188" s="6">
        <v>15</v>
      </c>
      <c r="C188" s="7" t="s">
        <v>1487</v>
      </c>
      <c r="D188" s="6" t="s">
        <v>3806</v>
      </c>
      <c r="P188" s="6"/>
    </row>
    <row r="189" spans="1:16" ht="90">
      <c r="A189" s="7">
        <v>16913391</v>
      </c>
      <c r="B189" s="6">
        <v>16</v>
      </c>
      <c r="C189" s="7" t="s">
        <v>1488</v>
      </c>
      <c r="D189" s="6" t="s">
        <v>3862</v>
      </c>
    </row>
    <row r="190" spans="1:16" ht="60">
      <c r="A190" s="7">
        <v>16913391</v>
      </c>
      <c r="B190" s="6">
        <v>17</v>
      </c>
      <c r="C190" s="7" t="s">
        <v>1489</v>
      </c>
      <c r="D190" s="6" t="s">
        <v>3374</v>
      </c>
      <c r="P190" s="6"/>
    </row>
    <row r="191" spans="1:16" ht="60">
      <c r="A191" s="7">
        <v>16913391</v>
      </c>
      <c r="B191" s="6">
        <v>18</v>
      </c>
      <c r="C191" s="7" t="s">
        <v>1490</v>
      </c>
      <c r="D191" s="6" t="s">
        <v>3375</v>
      </c>
      <c r="P191" s="6"/>
    </row>
    <row r="192" spans="1:16" ht="45">
      <c r="A192" s="7">
        <v>16946512</v>
      </c>
      <c r="B192" s="6">
        <v>1</v>
      </c>
      <c r="C192" s="7" t="s">
        <v>1491</v>
      </c>
      <c r="D192" s="6" t="s">
        <v>3663</v>
      </c>
      <c r="P192" s="6"/>
    </row>
    <row r="193" spans="1:16" ht="240">
      <c r="A193" s="7">
        <v>16946512</v>
      </c>
      <c r="B193" s="6">
        <v>2</v>
      </c>
      <c r="C193" s="7" t="s">
        <v>1492</v>
      </c>
      <c r="D193" s="6" t="s">
        <v>4017</v>
      </c>
      <c r="P193" s="6"/>
    </row>
    <row r="194" spans="1:16" ht="60">
      <c r="A194" s="7">
        <v>16946512</v>
      </c>
      <c r="B194" s="6">
        <v>3</v>
      </c>
      <c r="C194" s="7" t="s">
        <v>1493</v>
      </c>
      <c r="D194" s="6" t="s">
        <v>3408</v>
      </c>
      <c r="P194" s="6"/>
    </row>
    <row r="195" spans="1:16" ht="120">
      <c r="A195" s="7">
        <v>16946512</v>
      </c>
      <c r="B195" s="6">
        <v>4</v>
      </c>
      <c r="C195" s="7" t="s">
        <v>1494</v>
      </c>
      <c r="D195" s="6" t="s">
        <v>3376</v>
      </c>
      <c r="P195" s="6"/>
    </row>
    <row r="196" spans="1:16" ht="75">
      <c r="A196" s="7">
        <v>16946512</v>
      </c>
      <c r="B196" s="6">
        <v>5</v>
      </c>
      <c r="C196" s="7" t="s">
        <v>1495</v>
      </c>
      <c r="D196" s="6" t="s">
        <v>3414</v>
      </c>
      <c r="P196" s="6"/>
    </row>
    <row r="197" spans="1:16" ht="90">
      <c r="A197" s="7">
        <v>16946512</v>
      </c>
      <c r="B197" s="6">
        <v>6</v>
      </c>
      <c r="C197" s="7" t="s">
        <v>1496</v>
      </c>
      <c r="D197" s="6" t="s">
        <v>3409</v>
      </c>
      <c r="P197" s="6"/>
    </row>
    <row r="198" spans="1:16" ht="60">
      <c r="A198" s="95">
        <v>16985100</v>
      </c>
      <c r="B198" s="6">
        <v>1</v>
      </c>
      <c r="C198" s="7" t="s">
        <v>1497</v>
      </c>
      <c r="D198" s="6" t="s">
        <v>3529</v>
      </c>
      <c r="P198" s="6"/>
    </row>
    <row r="199" spans="1:16" ht="75">
      <c r="A199" s="95">
        <v>16985100</v>
      </c>
      <c r="B199" s="6">
        <v>2</v>
      </c>
      <c r="C199" s="7" t="s">
        <v>1498</v>
      </c>
      <c r="D199" s="6" t="s">
        <v>3365</v>
      </c>
      <c r="E199" s="7" t="s">
        <v>1499</v>
      </c>
      <c r="F199" s="6" t="s">
        <v>3430</v>
      </c>
      <c r="P199" s="6"/>
    </row>
    <row r="200" spans="1:16" ht="60">
      <c r="A200" s="95">
        <v>16985100</v>
      </c>
      <c r="B200" s="6">
        <v>3</v>
      </c>
      <c r="C200" s="7" t="s">
        <v>1500</v>
      </c>
      <c r="D200" s="6" t="s">
        <v>4020</v>
      </c>
      <c r="P200" s="6"/>
    </row>
    <row r="201" spans="1:16" ht="60">
      <c r="A201" s="95">
        <v>16985100</v>
      </c>
      <c r="B201" s="6">
        <v>4</v>
      </c>
      <c r="C201" s="7" t="s">
        <v>1501</v>
      </c>
      <c r="D201" s="6" t="s">
        <v>3731</v>
      </c>
      <c r="P201" s="6"/>
    </row>
    <row r="202" spans="1:16" ht="105">
      <c r="A202" s="95">
        <v>16985100</v>
      </c>
      <c r="B202" s="6">
        <v>5</v>
      </c>
      <c r="C202" s="7" t="s">
        <v>1502</v>
      </c>
      <c r="D202" s="6" t="s">
        <v>3963</v>
      </c>
      <c r="P202" s="6"/>
    </row>
    <row r="203" spans="1:16" ht="90">
      <c r="A203" s="95">
        <v>16985100</v>
      </c>
      <c r="B203" s="6">
        <v>6</v>
      </c>
      <c r="C203" s="7" t="s">
        <v>1503</v>
      </c>
      <c r="D203" s="6" t="s">
        <v>3410</v>
      </c>
      <c r="P203" s="6"/>
    </row>
    <row r="204" spans="1:16" ht="60">
      <c r="A204" s="95">
        <v>16985100</v>
      </c>
      <c r="B204" s="6">
        <v>7</v>
      </c>
      <c r="C204" s="7" t="s">
        <v>1504</v>
      </c>
      <c r="D204" s="6" t="s">
        <v>3221</v>
      </c>
      <c r="P204" s="6"/>
    </row>
    <row r="205" spans="1:16" ht="60">
      <c r="A205" s="95">
        <v>16985100</v>
      </c>
      <c r="B205" s="6">
        <v>8</v>
      </c>
      <c r="C205" s="7" t="s">
        <v>1505</v>
      </c>
      <c r="D205" s="6" t="s">
        <v>3715</v>
      </c>
      <c r="P205" s="6"/>
    </row>
    <row r="206" spans="1:16" ht="45">
      <c r="A206" s="95">
        <v>16985100</v>
      </c>
      <c r="B206" s="6">
        <v>9</v>
      </c>
      <c r="C206" s="7" t="s">
        <v>1506</v>
      </c>
      <c r="D206" s="6" t="s">
        <v>4185</v>
      </c>
      <c r="P206" s="6"/>
    </row>
    <row r="207" spans="1:16" ht="60">
      <c r="A207" s="95">
        <v>16985100</v>
      </c>
      <c r="B207" s="6">
        <v>10</v>
      </c>
      <c r="C207" s="7" t="s">
        <v>1507</v>
      </c>
      <c r="D207" s="6" t="s">
        <v>3829</v>
      </c>
      <c r="P207" s="6"/>
    </row>
    <row r="208" spans="1:16" ht="45">
      <c r="A208" s="95">
        <v>16985100</v>
      </c>
      <c r="B208" s="6">
        <v>11</v>
      </c>
      <c r="C208" s="7" t="s">
        <v>1508</v>
      </c>
      <c r="D208" s="6" t="s">
        <v>3195</v>
      </c>
      <c r="E208" s="7" t="s">
        <v>1509</v>
      </c>
      <c r="F208" s="6" t="s">
        <v>3427</v>
      </c>
    </row>
    <row r="209" spans="1:16" ht="60">
      <c r="A209" s="7">
        <v>17173379</v>
      </c>
      <c r="B209" s="6">
        <v>1</v>
      </c>
      <c r="C209" s="7" t="s">
        <v>1510</v>
      </c>
      <c r="D209" s="6" t="s">
        <v>3210</v>
      </c>
      <c r="P209" s="6"/>
    </row>
    <row r="210" spans="1:16" ht="75">
      <c r="A210" s="7">
        <v>17173379</v>
      </c>
      <c r="B210" s="6">
        <v>2</v>
      </c>
      <c r="C210" s="7" t="s">
        <v>1511</v>
      </c>
      <c r="D210" s="6" t="s">
        <v>3345</v>
      </c>
      <c r="P210" s="6"/>
    </row>
    <row r="211" spans="1:16" ht="75">
      <c r="A211" s="7">
        <v>17173379</v>
      </c>
      <c r="B211" s="6">
        <v>3</v>
      </c>
      <c r="C211" s="7" t="s">
        <v>1512</v>
      </c>
      <c r="D211" s="6" t="s">
        <v>3781</v>
      </c>
      <c r="P211" s="6"/>
    </row>
    <row r="212" spans="1:16" ht="90">
      <c r="A212" s="7">
        <v>17173379</v>
      </c>
      <c r="B212" s="6">
        <v>4</v>
      </c>
      <c r="C212" s="7" t="s">
        <v>1513</v>
      </c>
      <c r="D212" s="6" t="s">
        <v>3399</v>
      </c>
      <c r="P212" s="6"/>
    </row>
    <row r="213" spans="1:16" ht="120">
      <c r="A213" s="7">
        <v>17173379</v>
      </c>
      <c r="B213" s="6">
        <v>5</v>
      </c>
      <c r="C213" s="7" t="s">
        <v>1514</v>
      </c>
      <c r="D213" s="6" t="s">
        <v>3416</v>
      </c>
    </row>
    <row r="214" spans="1:16" ht="75">
      <c r="A214" s="7">
        <v>17173379</v>
      </c>
      <c r="B214" s="6">
        <v>6</v>
      </c>
      <c r="C214" s="7" t="s">
        <v>1515</v>
      </c>
      <c r="D214" s="6" t="s">
        <v>3829</v>
      </c>
      <c r="P214" s="6"/>
    </row>
    <row r="215" spans="1:16" ht="120">
      <c r="A215" s="7">
        <v>17173379</v>
      </c>
      <c r="B215" s="6">
        <v>7</v>
      </c>
      <c r="C215" s="7" t="s">
        <v>1516</v>
      </c>
      <c r="D215" s="6" t="s">
        <v>3283</v>
      </c>
      <c r="P215" s="6"/>
    </row>
    <row r="216" spans="1:16" ht="75">
      <c r="A216" s="7">
        <v>17173379</v>
      </c>
      <c r="B216" s="6">
        <v>8</v>
      </c>
      <c r="C216" s="7" t="s">
        <v>1517</v>
      </c>
      <c r="D216" s="6" t="s">
        <v>3919</v>
      </c>
    </row>
    <row r="217" spans="1:16" ht="75">
      <c r="A217" s="7">
        <v>17173379</v>
      </c>
      <c r="B217" s="6">
        <v>9</v>
      </c>
      <c r="C217" s="7" t="s">
        <v>1518</v>
      </c>
      <c r="D217" s="6" t="s">
        <v>3209</v>
      </c>
      <c r="P217" s="6"/>
    </row>
    <row r="218" spans="1:16" ht="90">
      <c r="A218" s="7">
        <v>17173379</v>
      </c>
      <c r="B218" s="6">
        <v>10</v>
      </c>
      <c r="C218" s="7" t="s">
        <v>1519</v>
      </c>
      <c r="D218" s="6" t="s">
        <v>3209</v>
      </c>
      <c r="P218" s="6"/>
    </row>
    <row r="219" spans="1:16" ht="120">
      <c r="A219" s="7">
        <v>17173379</v>
      </c>
      <c r="B219" s="6">
        <v>11</v>
      </c>
      <c r="C219" s="7" t="s">
        <v>1520</v>
      </c>
      <c r="D219" s="6" t="s">
        <v>3342</v>
      </c>
    </row>
    <row r="220" spans="1:16" ht="75">
      <c r="A220" s="7">
        <v>17387004</v>
      </c>
      <c r="B220" s="6">
        <v>1</v>
      </c>
      <c r="C220" s="7" t="s">
        <v>1521</v>
      </c>
      <c r="D220" s="6" t="s">
        <v>3556</v>
      </c>
      <c r="P220" s="6"/>
    </row>
    <row r="221" spans="1:16" ht="105">
      <c r="A221" s="7">
        <v>17387004</v>
      </c>
      <c r="B221" s="6">
        <v>2</v>
      </c>
      <c r="C221" s="7" t="s">
        <v>1522</v>
      </c>
      <c r="D221" s="6" t="s">
        <v>4172</v>
      </c>
      <c r="P221" s="6"/>
    </row>
    <row r="222" spans="1:16" ht="75">
      <c r="A222" s="7">
        <v>17387004</v>
      </c>
      <c r="B222" s="6">
        <v>3</v>
      </c>
      <c r="C222" s="7" t="s">
        <v>1523</v>
      </c>
      <c r="D222" s="6">
        <v>11</v>
      </c>
      <c r="P222" s="6"/>
    </row>
    <row r="223" spans="1:16" ht="105">
      <c r="A223" s="7">
        <v>17387004</v>
      </c>
      <c r="B223" s="6">
        <v>4</v>
      </c>
      <c r="C223" s="7" t="s">
        <v>1524</v>
      </c>
      <c r="D223" s="6" t="s">
        <v>3555</v>
      </c>
      <c r="P223" s="6"/>
    </row>
    <row r="224" spans="1:16" ht="120">
      <c r="A224" s="7">
        <v>17387004</v>
      </c>
      <c r="B224" s="6">
        <v>5</v>
      </c>
      <c r="C224" s="7" t="s">
        <v>1525</v>
      </c>
      <c r="D224" s="6" t="s">
        <v>3417</v>
      </c>
      <c r="E224" s="7" t="s">
        <v>1526</v>
      </c>
      <c r="F224" s="6" t="s">
        <v>3431</v>
      </c>
      <c r="P224" s="6"/>
    </row>
    <row r="225" spans="1:16" ht="90">
      <c r="A225" s="7">
        <v>17387004</v>
      </c>
      <c r="B225" s="6">
        <v>6</v>
      </c>
      <c r="C225" s="7" t="s">
        <v>1527</v>
      </c>
      <c r="D225" s="6" t="s">
        <v>3377</v>
      </c>
      <c r="P225" s="6"/>
    </row>
    <row r="226" spans="1:16" ht="75">
      <c r="A226" s="7">
        <v>17387004</v>
      </c>
      <c r="B226" s="6">
        <v>7</v>
      </c>
      <c r="C226" s="7" t="s">
        <v>1528</v>
      </c>
      <c r="D226" s="6" t="s">
        <v>3378</v>
      </c>
      <c r="P226" s="6"/>
    </row>
    <row r="227" spans="1:16" ht="45">
      <c r="A227" s="7">
        <v>17387004</v>
      </c>
      <c r="B227" s="6">
        <v>8</v>
      </c>
      <c r="C227" s="7" t="s">
        <v>1529</v>
      </c>
      <c r="D227" s="6" t="s">
        <v>3379</v>
      </c>
      <c r="P227" s="6"/>
    </row>
    <row r="228" spans="1:16" ht="75">
      <c r="A228" s="7">
        <v>17387004</v>
      </c>
      <c r="B228" s="6">
        <v>9</v>
      </c>
      <c r="C228" s="7" t="s">
        <v>1530</v>
      </c>
      <c r="D228" s="6" t="s">
        <v>3380</v>
      </c>
      <c r="P228" s="6"/>
    </row>
    <row r="229" spans="1:16" ht="45">
      <c r="A229" s="95">
        <v>17431033</v>
      </c>
      <c r="B229" s="6">
        <v>1</v>
      </c>
      <c r="C229" s="7" t="s">
        <v>1531</v>
      </c>
      <c r="D229" s="6" t="s">
        <v>3529</v>
      </c>
      <c r="P229" s="6"/>
    </row>
    <row r="230" spans="1:16" ht="45">
      <c r="A230" s="95">
        <v>17431033</v>
      </c>
      <c r="B230" s="6">
        <v>2</v>
      </c>
      <c r="C230" s="7" t="s">
        <v>1532</v>
      </c>
      <c r="D230" s="6" t="s">
        <v>3204</v>
      </c>
      <c r="P230" s="6"/>
    </row>
    <row r="231" spans="1:16" ht="45">
      <c r="A231" s="95">
        <v>17431033</v>
      </c>
      <c r="B231" s="6">
        <v>3</v>
      </c>
      <c r="C231" s="7" t="s">
        <v>1533</v>
      </c>
      <c r="D231" s="6" t="s">
        <v>3381</v>
      </c>
      <c r="P231" s="6"/>
    </row>
    <row r="232" spans="1:16" ht="30">
      <c r="A232" s="95">
        <v>17431033</v>
      </c>
      <c r="B232" s="6">
        <v>4</v>
      </c>
      <c r="C232" s="7" t="s">
        <v>1534</v>
      </c>
      <c r="D232" s="6" t="s">
        <v>3382</v>
      </c>
      <c r="P232" s="6"/>
    </row>
    <row r="233" spans="1:16" ht="75">
      <c r="A233" s="95">
        <v>17431033</v>
      </c>
      <c r="B233" s="6">
        <v>5</v>
      </c>
      <c r="C233" s="7" t="s">
        <v>1535</v>
      </c>
      <c r="D233" s="6" t="s">
        <v>3532</v>
      </c>
      <c r="P233" s="6"/>
    </row>
    <row r="234" spans="1:16" ht="45">
      <c r="A234" s="95">
        <v>17431033</v>
      </c>
      <c r="B234" s="6">
        <v>6</v>
      </c>
      <c r="C234" s="7" t="s">
        <v>1536</v>
      </c>
      <c r="D234" s="6" t="s">
        <v>3363</v>
      </c>
      <c r="P234" s="6"/>
    </row>
    <row r="235" spans="1:16" ht="45">
      <c r="A235" s="95">
        <v>17431033</v>
      </c>
      <c r="B235" s="6">
        <v>7</v>
      </c>
      <c r="C235" s="7" t="s">
        <v>1537</v>
      </c>
      <c r="D235" s="6" t="s">
        <v>3194</v>
      </c>
      <c r="P235" s="6"/>
    </row>
    <row r="236" spans="1:16" ht="105">
      <c r="A236" s="95">
        <v>17431033</v>
      </c>
      <c r="B236" s="6">
        <v>8</v>
      </c>
      <c r="C236" s="7" t="s">
        <v>1538</v>
      </c>
      <c r="D236" s="6" t="s">
        <v>3187</v>
      </c>
      <c r="P236" s="6"/>
    </row>
    <row r="237" spans="1:16" ht="60">
      <c r="A237" s="95">
        <v>17431033</v>
      </c>
      <c r="B237" s="6">
        <v>9</v>
      </c>
      <c r="C237" s="7" t="s">
        <v>1539</v>
      </c>
      <c r="D237" s="6" t="s">
        <v>3316</v>
      </c>
      <c r="P237" s="6"/>
    </row>
    <row r="238" spans="1:16" ht="60">
      <c r="A238" s="95">
        <v>17431033</v>
      </c>
      <c r="B238" s="6">
        <v>10</v>
      </c>
      <c r="C238" s="7" t="s">
        <v>1540</v>
      </c>
      <c r="D238" s="6" t="s">
        <v>4186</v>
      </c>
      <c r="P238" s="6"/>
    </row>
    <row r="239" spans="1:16" ht="45">
      <c r="A239" s="95">
        <v>17431033</v>
      </c>
      <c r="B239" s="6">
        <v>11</v>
      </c>
      <c r="C239" s="7" t="s">
        <v>1541</v>
      </c>
      <c r="D239" s="6" t="s">
        <v>3835</v>
      </c>
      <c r="P239" s="6"/>
    </row>
    <row r="240" spans="1:16" ht="90">
      <c r="A240" s="95">
        <v>17431033</v>
      </c>
      <c r="B240" s="6">
        <v>12</v>
      </c>
      <c r="C240" s="7" t="s">
        <v>1542</v>
      </c>
      <c r="D240" s="6" t="s">
        <v>3411</v>
      </c>
      <c r="P240" s="6"/>
    </row>
    <row r="241" spans="1:16" ht="60">
      <c r="A241" s="95">
        <v>17431033</v>
      </c>
      <c r="B241" s="6">
        <v>13</v>
      </c>
      <c r="C241" s="7" t="s">
        <v>1543</v>
      </c>
      <c r="D241" s="6" t="s">
        <v>3406</v>
      </c>
      <c r="P241" s="6"/>
    </row>
    <row r="242" spans="1:16" ht="75">
      <c r="A242" s="95">
        <v>17431033</v>
      </c>
      <c r="B242" s="6">
        <v>14</v>
      </c>
      <c r="C242" s="7" t="s">
        <v>1544</v>
      </c>
      <c r="D242" s="6" t="s">
        <v>3232</v>
      </c>
      <c r="P242" s="6"/>
    </row>
    <row r="243" spans="1:16" ht="45">
      <c r="A243" s="95">
        <v>17620220</v>
      </c>
      <c r="B243" s="6">
        <v>1</v>
      </c>
      <c r="C243" s="7" t="s">
        <v>1545</v>
      </c>
      <c r="D243" s="6" t="s">
        <v>3546</v>
      </c>
      <c r="P243" s="6"/>
    </row>
    <row r="244" spans="1:16" ht="75">
      <c r="A244" s="95">
        <v>17620220</v>
      </c>
      <c r="B244" s="6">
        <v>2</v>
      </c>
      <c r="C244" s="7" t="s">
        <v>1546</v>
      </c>
      <c r="D244" s="6" t="s">
        <v>3565</v>
      </c>
      <c r="P244" s="6"/>
    </row>
    <row r="245" spans="1:16" ht="75">
      <c r="A245" s="95">
        <v>17620220</v>
      </c>
      <c r="B245" s="6">
        <v>3</v>
      </c>
      <c r="C245" s="7" t="s">
        <v>1547</v>
      </c>
      <c r="D245" s="6" t="s">
        <v>4174</v>
      </c>
      <c r="P245" s="6"/>
    </row>
    <row r="246" spans="1:16" ht="75">
      <c r="A246" s="95">
        <v>17620220</v>
      </c>
      <c r="B246" s="6">
        <v>4</v>
      </c>
      <c r="C246" s="7" t="s">
        <v>1548</v>
      </c>
      <c r="D246" s="6" t="s">
        <v>4187</v>
      </c>
      <c r="E246" s="7" t="s">
        <v>1549</v>
      </c>
      <c r="F246" s="6" t="s">
        <v>3689</v>
      </c>
    </row>
    <row r="247" spans="1:16" ht="180">
      <c r="A247" s="95">
        <v>17620220</v>
      </c>
      <c r="B247" s="6">
        <v>5</v>
      </c>
      <c r="C247" s="7" t="s">
        <v>1552</v>
      </c>
      <c r="D247" s="6" t="s">
        <v>3188</v>
      </c>
      <c r="E247" s="7" t="s">
        <v>1553</v>
      </c>
      <c r="F247" s="6" t="s">
        <v>3432</v>
      </c>
      <c r="G247" s="7" t="s">
        <v>1550</v>
      </c>
      <c r="H247" s="6" t="s">
        <v>3439</v>
      </c>
      <c r="I247" s="6" t="s">
        <v>1554</v>
      </c>
      <c r="J247" s="6" t="s">
        <v>4196</v>
      </c>
      <c r="K247" s="6" t="s">
        <v>1551</v>
      </c>
      <c r="L247" s="6" t="s">
        <v>4197</v>
      </c>
      <c r="M247" s="6" t="s">
        <v>1555</v>
      </c>
      <c r="N247" s="6" t="s">
        <v>3441</v>
      </c>
      <c r="P247" s="6"/>
    </row>
    <row r="248" spans="1:16" ht="105">
      <c r="A248" s="95">
        <v>17620220</v>
      </c>
      <c r="B248" s="6">
        <v>6</v>
      </c>
      <c r="C248" s="7" t="s">
        <v>1556</v>
      </c>
      <c r="D248" s="6" t="s">
        <v>3211</v>
      </c>
      <c r="P248" s="6"/>
    </row>
    <row r="249" spans="1:16" ht="90">
      <c r="A249" s="95">
        <v>17620220</v>
      </c>
      <c r="B249" s="6">
        <v>7</v>
      </c>
      <c r="C249" s="7" t="s">
        <v>1557</v>
      </c>
      <c r="D249" s="6" t="s">
        <v>3200</v>
      </c>
      <c r="P249" s="6"/>
    </row>
    <row r="250" spans="1:16" ht="60">
      <c r="A250" s="7">
        <v>17827338</v>
      </c>
      <c r="B250" s="6">
        <v>1</v>
      </c>
      <c r="C250" s="7" t="s">
        <v>1558</v>
      </c>
      <c r="D250" s="6" t="s">
        <v>3556</v>
      </c>
      <c r="P250" s="6"/>
    </row>
    <row r="251" spans="1:16" ht="75">
      <c r="A251" s="7">
        <v>17827338</v>
      </c>
      <c r="B251" s="6">
        <v>2</v>
      </c>
      <c r="C251" s="7" t="s">
        <v>1559</v>
      </c>
      <c r="D251" s="6" t="s">
        <v>3383</v>
      </c>
      <c r="P251" s="6"/>
    </row>
    <row r="252" spans="1:16" ht="60">
      <c r="A252" s="7">
        <v>17827338</v>
      </c>
      <c r="B252" s="6">
        <v>3</v>
      </c>
      <c r="C252" s="7" t="s">
        <v>1560</v>
      </c>
      <c r="D252" s="6" t="s">
        <v>3825</v>
      </c>
      <c r="P252" s="6"/>
    </row>
    <row r="253" spans="1:16" ht="90">
      <c r="A253" s="7">
        <v>17827338</v>
      </c>
      <c r="B253" s="6">
        <v>4</v>
      </c>
      <c r="C253" s="7" t="s">
        <v>1561</v>
      </c>
      <c r="D253" s="6" t="s">
        <v>3546</v>
      </c>
      <c r="P253" s="6"/>
    </row>
    <row r="254" spans="1:16" ht="60">
      <c r="A254" s="7">
        <v>17827338</v>
      </c>
      <c r="B254" s="6">
        <v>5</v>
      </c>
      <c r="C254" s="7" t="s">
        <v>1562</v>
      </c>
      <c r="D254" s="6" t="s">
        <v>3363</v>
      </c>
      <c r="P254" s="6"/>
    </row>
    <row r="255" spans="1:16" ht="30">
      <c r="A255" s="7">
        <v>17827338</v>
      </c>
      <c r="B255" s="6">
        <v>6</v>
      </c>
      <c r="C255" s="7" t="s">
        <v>1563</v>
      </c>
      <c r="D255" s="6" t="s">
        <v>3977</v>
      </c>
      <c r="P255" s="6"/>
    </row>
    <row r="256" spans="1:16" ht="90">
      <c r="A256" s="7">
        <v>17827338</v>
      </c>
      <c r="B256" s="6">
        <v>7</v>
      </c>
      <c r="C256" s="7" t="s">
        <v>1564</v>
      </c>
      <c r="D256" s="6" t="s">
        <v>3418</v>
      </c>
      <c r="P256" s="6"/>
    </row>
    <row r="257" spans="1:16" ht="75">
      <c r="A257" s="7">
        <v>17827338</v>
      </c>
      <c r="B257" s="6">
        <v>8</v>
      </c>
      <c r="C257" s="7" t="s">
        <v>1565</v>
      </c>
      <c r="D257" s="6" t="s">
        <v>3189</v>
      </c>
      <c r="P257" s="6"/>
    </row>
    <row r="258" spans="1:16" ht="75">
      <c r="A258" s="7">
        <v>17827338</v>
      </c>
      <c r="B258" s="6">
        <v>9</v>
      </c>
      <c r="C258" s="7" t="s">
        <v>1566</v>
      </c>
      <c r="D258" s="6" t="s">
        <v>3194</v>
      </c>
      <c r="P258" s="6"/>
    </row>
    <row r="259" spans="1:16" ht="60">
      <c r="A259" s="7">
        <v>17827338</v>
      </c>
      <c r="B259" s="6">
        <v>10</v>
      </c>
      <c r="C259" s="7" t="s">
        <v>1567</v>
      </c>
      <c r="D259" s="6" t="s">
        <v>3384</v>
      </c>
      <c r="P259" s="6"/>
    </row>
    <row r="260" spans="1:16" ht="45">
      <c r="A260" s="7">
        <v>17827338</v>
      </c>
      <c r="B260" s="6">
        <v>11</v>
      </c>
      <c r="C260" s="7" t="s">
        <v>1568</v>
      </c>
      <c r="D260" s="6" t="s">
        <v>3385</v>
      </c>
      <c r="P260" s="6"/>
    </row>
    <row r="261" spans="1:16" ht="60">
      <c r="A261" s="7">
        <v>17827338</v>
      </c>
      <c r="B261" s="6">
        <v>12</v>
      </c>
      <c r="C261" s="7" t="s">
        <v>1569</v>
      </c>
      <c r="D261" s="6" t="s">
        <v>3386</v>
      </c>
      <c r="P261" s="6"/>
    </row>
    <row r="262" spans="1:16" ht="45">
      <c r="A262" s="7">
        <v>17827781</v>
      </c>
      <c r="B262" s="6">
        <v>1</v>
      </c>
      <c r="C262" s="7" t="s">
        <v>1570</v>
      </c>
      <c r="D262" s="6" t="s">
        <v>3200</v>
      </c>
      <c r="P262" s="6"/>
    </row>
    <row r="263" spans="1:16" ht="135">
      <c r="A263" s="7">
        <v>17827781</v>
      </c>
      <c r="B263" s="6">
        <v>2</v>
      </c>
      <c r="C263" s="7" t="s">
        <v>1571</v>
      </c>
      <c r="D263" s="6" t="s">
        <v>3730</v>
      </c>
      <c r="P263" s="6"/>
    </row>
    <row r="264" spans="1:16" ht="60">
      <c r="A264" s="7">
        <v>17827781</v>
      </c>
      <c r="B264" s="6">
        <v>3</v>
      </c>
      <c r="C264" s="7" t="s">
        <v>1572</v>
      </c>
      <c r="D264" s="6" t="s">
        <v>3412</v>
      </c>
    </row>
    <row r="265" spans="1:16" ht="105">
      <c r="A265" s="7">
        <v>17827781</v>
      </c>
      <c r="B265" s="6">
        <v>4</v>
      </c>
      <c r="C265" s="7" t="s">
        <v>1573</v>
      </c>
      <c r="D265" s="6" t="s">
        <v>3211</v>
      </c>
      <c r="P265" s="6"/>
    </row>
    <row r="266" spans="1:16" ht="105">
      <c r="A266" s="7">
        <v>17827781</v>
      </c>
      <c r="B266" s="6">
        <v>5</v>
      </c>
      <c r="C266" s="7" t="s">
        <v>1574</v>
      </c>
      <c r="D266" s="6" t="s">
        <v>3387</v>
      </c>
      <c r="P266" s="6"/>
    </row>
    <row r="267" spans="1:16" ht="165">
      <c r="A267" s="7">
        <v>17827781</v>
      </c>
      <c r="B267" s="6">
        <v>6</v>
      </c>
      <c r="C267" s="7" t="s">
        <v>1575</v>
      </c>
      <c r="D267" s="6" t="s">
        <v>3265</v>
      </c>
      <c r="P267" s="6"/>
    </row>
    <row r="268" spans="1:16" ht="45">
      <c r="A268" s="95">
        <v>18159128</v>
      </c>
      <c r="B268" s="6">
        <v>1</v>
      </c>
      <c r="C268" s="7" t="s">
        <v>1576</v>
      </c>
      <c r="D268" s="6" t="s">
        <v>3546</v>
      </c>
      <c r="P268" s="6"/>
    </row>
    <row r="269" spans="1:16" ht="75">
      <c r="A269" s="95">
        <v>18159128</v>
      </c>
      <c r="B269" s="6">
        <v>2</v>
      </c>
      <c r="C269" s="7" t="s">
        <v>1577</v>
      </c>
      <c r="D269" s="6" t="s">
        <v>3388</v>
      </c>
    </row>
    <row r="270" spans="1:16" ht="45">
      <c r="A270" s="95">
        <v>18159128</v>
      </c>
      <c r="B270" s="6">
        <v>3</v>
      </c>
      <c r="C270" s="7" t="s">
        <v>1578</v>
      </c>
      <c r="D270" s="6" t="s">
        <v>3389</v>
      </c>
      <c r="P270" s="6"/>
    </row>
    <row r="271" spans="1:16" ht="225">
      <c r="A271" s="95">
        <v>18159128</v>
      </c>
      <c r="B271" s="6">
        <v>4</v>
      </c>
      <c r="C271" s="7" t="s">
        <v>1579</v>
      </c>
      <c r="D271" s="6" t="s">
        <v>4188</v>
      </c>
      <c r="P271" s="6"/>
    </row>
    <row r="272" spans="1:16" ht="60">
      <c r="A272" s="95">
        <v>18159128</v>
      </c>
      <c r="B272" s="6">
        <v>5</v>
      </c>
      <c r="C272" s="7" t="s">
        <v>1580</v>
      </c>
      <c r="D272" s="6" t="s">
        <v>3194</v>
      </c>
      <c r="P272" s="6"/>
    </row>
    <row r="273" spans="1:16" ht="60">
      <c r="A273" s="95">
        <v>18159128</v>
      </c>
      <c r="B273" s="6">
        <v>6</v>
      </c>
      <c r="C273" s="7" t="s">
        <v>1581</v>
      </c>
      <c r="D273" s="6" t="s">
        <v>3654</v>
      </c>
      <c r="E273" s="7" t="s">
        <v>1582</v>
      </c>
      <c r="F273" s="6" t="s">
        <v>3433</v>
      </c>
    </row>
    <row r="274" spans="1:16" ht="90">
      <c r="A274" s="95">
        <v>18159128</v>
      </c>
      <c r="B274" s="6">
        <v>7</v>
      </c>
      <c r="C274" s="7" t="s">
        <v>1583</v>
      </c>
      <c r="D274" s="6" t="s">
        <v>3390</v>
      </c>
    </row>
    <row r="275" spans="1:16" ht="75">
      <c r="A275" s="95">
        <v>18159128</v>
      </c>
      <c r="B275" s="6">
        <v>8</v>
      </c>
      <c r="C275" s="7" t="s">
        <v>1584</v>
      </c>
      <c r="D275" s="6" t="s">
        <v>3939</v>
      </c>
      <c r="E275" s="7" t="s">
        <v>1585</v>
      </c>
      <c r="F275" s="6" t="s">
        <v>3434</v>
      </c>
    </row>
    <row r="276" spans="1:16" ht="75">
      <c r="A276" s="7">
        <v>18191104</v>
      </c>
      <c r="B276" s="6">
        <v>1</v>
      </c>
      <c r="C276" s="7" t="s">
        <v>1586</v>
      </c>
      <c r="D276" s="6" t="s">
        <v>3824</v>
      </c>
      <c r="P276" s="6"/>
    </row>
    <row r="277" spans="1:16" ht="150">
      <c r="A277" s="7">
        <v>18191104</v>
      </c>
      <c r="B277" s="6">
        <v>2</v>
      </c>
      <c r="C277" s="7" t="s">
        <v>1587</v>
      </c>
      <c r="D277" s="6" t="s">
        <v>4189</v>
      </c>
      <c r="P277" s="6"/>
    </row>
    <row r="278" spans="1:16" ht="135">
      <c r="A278" s="7">
        <v>18191104</v>
      </c>
      <c r="B278" s="6">
        <v>3</v>
      </c>
      <c r="C278" s="7" t="s">
        <v>1588</v>
      </c>
      <c r="D278" s="6" t="s">
        <v>3391</v>
      </c>
      <c r="E278" s="7" t="s">
        <v>1589</v>
      </c>
      <c r="F278" s="6" t="s">
        <v>3435</v>
      </c>
      <c r="P278" s="6"/>
    </row>
    <row r="279" spans="1:16" ht="75">
      <c r="A279" s="7">
        <v>18191104</v>
      </c>
      <c r="B279" s="6">
        <v>4</v>
      </c>
      <c r="C279" s="7" t="s">
        <v>1591</v>
      </c>
      <c r="D279" s="6" t="s">
        <v>4185</v>
      </c>
      <c r="E279" s="7" t="s">
        <v>1590</v>
      </c>
      <c r="F279" s="6" t="s">
        <v>3436</v>
      </c>
      <c r="G279" s="7" t="s">
        <v>1592</v>
      </c>
      <c r="H279" s="6" t="s">
        <v>3440</v>
      </c>
      <c r="P279" s="6"/>
    </row>
    <row r="280" spans="1:16" ht="120">
      <c r="A280" s="7">
        <v>18191104</v>
      </c>
      <c r="B280" s="6">
        <v>5</v>
      </c>
      <c r="C280" s="7" t="s">
        <v>1593</v>
      </c>
      <c r="D280" s="6" t="s">
        <v>3731</v>
      </c>
      <c r="P280" s="6"/>
    </row>
    <row r="281" spans="1:16" ht="90">
      <c r="A281" s="7">
        <v>18191104</v>
      </c>
      <c r="B281" s="6">
        <v>6</v>
      </c>
      <c r="C281" s="7" t="s">
        <v>1594</v>
      </c>
      <c r="D281" s="6" t="s">
        <v>3806</v>
      </c>
      <c r="E281" s="7" t="s">
        <v>1595</v>
      </c>
      <c r="F281" s="6" t="s">
        <v>4195</v>
      </c>
      <c r="P281" s="6"/>
    </row>
    <row r="282" spans="1:16" ht="105">
      <c r="A282" s="7">
        <v>18191104</v>
      </c>
      <c r="B282" s="6">
        <v>7</v>
      </c>
      <c r="C282" s="7" t="s">
        <v>1596</v>
      </c>
      <c r="D282" s="6" t="s">
        <v>4190</v>
      </c>
      <c r="P282" s="6"/>
    </row>
    <row r="283" spans="1:16" ht="90">
      <c r="A283" s="7">
        <v>18191104</v>
      </c>
      <c r="B283" s="6">
        <v>8</v>
      </c>
      <c r="C283" s="7" t="s">
        <v>1597</v>
      </c>
      <c r="D283" s="6" t="s">
        <v>3226</v>
      </c>
      <c r="P283" s="6"/>
    </row>
    <row r="284" spans="1:16" ht="60">
      <c r="A284" s="7">
        <v>18348473</v>
      </c>
      <c r="B284" s="6">
        <v>1</v>
      </c>
      <c r="C284" s="7" t="s">
        <v>1598</v>
      </c>
      <c r="D284" s="6" t="s">
        <v>3529</v>
      </c>
      <c r="P284" s="6"/>
    </row>
    <row r="285" spans="1:16" ht="90">
      <c r="A285" s="7">
        <v>18348473</v>
      </c>
      <c r="B285" s="6">
        <v>2</v>
      </c>
      <c r="C285" s="7" t="s">
        <v>1599</v>
      </c>
      <c r="D285" s="6" t="s">
        <v>3392</v>
      </c>
      <c r="P285" s="6"/>
    </row>
    <row r="286" spans="1:16" ht="75">
      <c r="A286" s="7">
        <v>18348473</v>
      </c>
      <c r="B286" s="6">
        <v>3</v>
      </c>
      <c r="C286" s="7" t="s">
        <v>1600</v>
      </c>
      <c r="D286" s="6" t="s">
        <v>3502</v>
      </c>
      <c r="P286" s="6"/>
    </row>
    <row r="287" spans="1:16" ht="150">
      <c r="A287" s="7">
        <v>18348473</v>
      </c>
      <c r="B287" s="6">
        <v>4</v>
      </c>
      <c r="C287" s="7" t="s">
        <v>1601</v>
      </c>
      <c r="D287" s="6" t="s">
        <v>3188</v>
      </c>
    </row>
    <row r="288" spans="1:16" ht="60">
      <c r="A288" s="7">
        <v>18348473</v>
      </c>
      <c r="B288" s="6">
        <v>5</v>
      </c>
      <c r="C288" s="7" t="s">
        <v>1602</v>
      </c>
      <c r="D288" s="6" t="s">
        <v>3393</v>
      </c>
      <c r="P288" s="6"/>
    </row>
    <row r="289" spans="1:16" ht="75">
      <c r="A289" s="7">
        <v>18348473</v>
      </c>
      <c r="B289" s="6">
        <v>6</v>
      </c>
      <c r="C289" s="7" t="s">
        <v>1603</v>
      </c>
      <c r="D289" s="6" t="s">
        <v>3194</v>
      </c>
      <c r="E289" s="7" t="s">
        <v>1604</v>
      </c>
      <c r="F289" s="6" t="s">
        <v>3958</v>
      </c>
    </row>
    <row r="290" spans="1:16" ht="60">
      <c r="A290" s="7">
        <v>18348473</v>
      </c>
      <c r="B290" s="6">
        <v>7</v>
      </c>
      <c r="C290" s="7" t="s">
        <v>1605</v>
      </c>
      <c r="D290" s="6" t="s">
        <v>3950</v>
      </c>
      <c r="E290" s="7" t="s">
        <v>1606</v>
      </c>
      <c r="F290" s="6" t="s">
        <v>3437</v>
      </c>
      <c r="P290" s="6"/>
    </row>
    <row r="291" spans="1:16" ht="60">
      <c r="A291" s="7">
        <v>18348473</v>
      </c>
      <c r="B291" s="6">
        <v>8</v>
      </c>
      <c r="C291" s="7" t="s">
        <v>1607</v>
      </c>
      <c r="D291" s="6" t="s">
        <v>3394</v>
      </c>
    </row>
    <row r="292" spans="1:16" ht="45">
      <c r="A292" s="95">
        <v>18420781</v>
      </c>
      <c r="B292" s="6">
        <v>1</v>
      </c>
      <c r="C292" s="7" t="s">
        <v>1608</v>
      </c>
      <c r="D292" s="6" t="s">
        <v>3873</v>
      </c>
      <c r="P292" s="6"/>
    </row>
    <row r="293" spans="1:16" ht="90">
      <c r="A293" s="95">
        <v>18420781</v>
      </c>
      <c r="B293" s="6">
        <v>2</v>
      </c>
      <c r="C293" s="7" t="s">
        <v>1609</v>
      </c>
      <c r="D293" s="6" t="s">
        <v>3395</v>
      </c>
      <c r="P293" s="6"/>
    </row>
    <row r="294" spans="1:16" ht="90">
      <c r="A294" s="95">
        <v>18420781</v>
      </c>
      <c r="B294" s="6">
        <v>3</v>
      </c>
      <c r="C294" s="7" t="s">
        <v>1610</v>
      </c>
      <c r="D294" s="6" t="s">
        <v>3413</v>
      </c>
      <c r="P294" s="6"/>
    </row>
    <row r="295" spans="1:16" ht="90">
      <c r="A295" s="95">
        <v>18420781</v>
      </c>
      <c r="B295" s="6">
        <v>4</v>
      </c>
      <c r="C295" s="7" t="s">
        <v>1611</v>
      </c>
      <c r="D295" s="6" t="s">
        <v>3935</v>
      </c>
      <c r="P295" s="6"/>
    </row>
    <row r="296" spans="1:16" ht="135">
      <c r="A296" s="95">
        <v>18420781</v>
      </c>
      <c r="B296" s="6">
        <v>5</v>
      </c>
      <c r="C296" s="7" t="s">
        <v>1612</v>
      </c>
      <c r="D296" s="6" t="s">
        <v>3211</v>
      </c>
      <c r="P296" s="6"/>
    </row>
    <row r="297" spans="1:16" ht="45">
      <c r="A297" s="95">
        <v>18420781</v>
      </c>
      <c r="B297" s="6">
        <v>6</v>
      </c>
      <c r="C297" s="7" t="s">
        <v>1613</v>
      </c>
      <c r="D297" s="6" t="s">
        <v>3868</v>
      </c>
      <c r="P297" s="6"/>
    </row>
    <row r="298" spans="1:16" ht="105">
      <c r="A298" s="95">
        <v>18420781</v>
      </c>
      <c r="B298" s="6">
        <v>7</v>
      </c>
      <c r="C298" s="7" t="s">
        <v>1614</v>
      </c>
      <c r="D298" s="6" t="s">
        <v>4191</v>
      </c>
    </row>
    <row r="299" spans="1:16" ht="90">
      <c r="A299" s="95">
        <v>18420781</v>
      </c>
      <c r="B299" s="6">
        <v>8</v>
      </c>
      <c r="C299" s="7" t="s">
        <v>1615</v>
      </c>
      <c r="D299" s="6" t="s">
        <v>3396</v>
      </c>
    </row>
    <row r="300" spans="1:16">
      <c r="A300" s="7"/>
      <c r="O300" s="55"/>
      <c r="P300" s="6"/>
    </row>
    <row r="301" spans="1:16">
      <c r="A301" s="7"/>
      <c r="O301" s="55"/>
      <c r="P301" s="6"/>
    </row>
    <row r="302" spans="1:16">
      <c r="A302" s="7"/>
      <c r="O302" s="55"/>
    </row>
  </sheetData>
  <autoFilter ref="A1:A302"/>
  <mergeCells count="1">
    <mergeCell ref="A1:N1"/>
  </mergeCell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5"/>
  <sheetViews>
    <sheetView topLeftCell="A329" zoomScaleNormal="100" workbookViewId="0">
      <selection activeCell="A329" sqref="A1:A1048576"/>
    </sheetView>
  </sheetViews>
  <sheetFormatPr defaultRowHeight="15"/>
  <cols>
    <col min="1" max="1" width="8.85546875" style="60" customWidth="1"/>
    <col min="2" max="2" width="3.140625" style="60" customWidth="1"/>
    <col min="3" max="3" width="37.7109375" style="60" customWidth="1"/>
    <col min="4" max="4" width="32.85546875" style="61" customWidth="1"/>
    <col min="5" max="5" width="21" style="60" customWidth="1"/>
    <col min="6" max="6" width="19.42578125" style="60" customWidth="1"/>
    <col min="7" max="7" width="21.85546875" style="60" customWidth="1"/>
    <col min="8" max="8" width="19.7109375" style="60" customWidth="1"/>
    <col min="9" max="10" width="15.5703125" style="60" customWidth="1"/>
    <col min="11" max="11" width="4" style="54" customWidth="1"/>
    <col min="12" max="12" width="9.140625" style="6"/>
    <col min="13" max="13" width="14.85546875" style="57" customWidth="1"/>
    <col min="14" max="20" width="9.140625" style="57"/>
    <col min="21" max="16384" width="9.140625" style="6"/>
  </cols>
  <sheetData>
    <row r="1" spans="1:18">
      <c r="A1" s="101" t="s">
        <v>0</v>
      </c>
      <c r="B1" s="102"/>
      <c r="C1" s="102"/>
      <c r="D1" s="102"/>
      <c r="E1" s="102"/>
      <c r="F1" s="102"/>
      <c r="G1" s="102"/>
      <c r="H1" s="102"/>
      <c r="I1" s="102"/>
      <c r="J1" s="103"/>
    </row>
    <row r="2" spans="1:18" ht="45">
      <c r="A2" s="60">
        <v>14634046</v>
      </c>
      <c r="B2" s="60">
        <v>1</v>
      </c>
      <c r="C2" s="60" t="s">
        <v>2362</v>
      </c>
      <c r="D2" s="61" t="s">
        <v>3550</v>
      </c>
    </row>
    <row r="3" spans="1:18" ht="75">
      <c r="A3" s="60">
        <v>14634046</v>
      </c>
      <c r="B3" s="60">
        <v>2</v>
      </c>
      <c r="C3" s="60" t="s">
        <v>2363</v>
      </c>
      <c r="D3" s="61" t="s">
        <v>3723</v>
      </c>
      <c r="M3" s="86"/>
    </row>
    <row r="4" spans="1:18" ht="60">
      <c r="A4" s="60">
        <v>14634046</v>
      </c>
      <c r="B4" s="60">
        <v>3</v>
      </c>
      <c r="C4" s="60" t="s">
        <v>2364</v>
      </c>
      <c r="D4" s="61" t="s">
        <v>3373</v>
      </c>
      <c r="M4" s="86"/>
    </row>
    <row r="5" spans="1:18" ht="105">
      <c r="A5" s="60">
        <v>14634046</v>
      </c>
      <c r="B5" s="60">
        <v>4</v>
      </c>
      <c r="C5" s="60" t="s">
        <v>2365</v>
      </c>
      <c r="D5" s="61" t="s">
        <v>4085</v>
      </c>
      <c r="M5" s="86"/>
      <c r="O5" s="87"/>
      <c r="P5" s="87"/>
      <c r="Q5" s="87"/>
    </row>
    <row r="6" spans="1:18" ht="60">
      <c r="A6" s="60">
        <v>14634046</v>
      </c>
      <c r="B6" s="60">
        <v>5</v>
      </c>
      <c r="C6" s="60" t="s">
        <v>2366</v>
      </c>
      <c r="D6" s="61" t="s">
        <v>3369</v>
      </c>
      <c r="M6" s="86"/>
      <c r="O6" s="87"/>
      <c r="P6" s="87"/>
      <c r="Q6" s="87"/>
      <c r="R6" s="87"/>
    </row>
    <row r="7" spans="1:18" ht="30">
      <c r="A7" s="60">
        <v>14634046</v>
      </c>
      <c r="B7" s="60">
        <v>6</v>
      </c>
      <c r="C7" s="60" t="s">
        <v>2367</v>
      </c>
      <c r="D7" s="61" t="s">
        <v>3236</v>
      </c>
      <c r="M7" s="86"/>
    </row>
    <row r="8" spans="1:18" ht="90">
      <c r="A8" s="60">
        <v>14634046</v>
      </c>
      <c r="B8" s="60">
        <v>7</v>
      </c>
      <c r="C8" s="60" t="s">
        <v>2368</v>
      </c>
      <c r="D8" s="61" t="s">
        <v>4086</v>
      </c>
      <c r="E8" s="60" t="s">
        <v>2369</v>
      </c>
      <c r="F8" s="61" t="s">
        <v>3884</v>
      </c>
      <c r="G8" s="60" t="s">
        <v>2370</v>
      </c>
      <c r="H8" s="61" t="s">
        <v>4153</v>
      </c>
      <c r="I8" s="61"/>
      <c r="J8" s="61"/>
    </row>
    <row r="9" spans="1:18" ht="60">
      <c r="A9" s="60">
        <v>14634046</v>
      </c>
      <c r="B9" s="60">
        <v>8</v>
      </c>
      <c r="C9" s="60" t="s">
        <v>2371</v>
      </c>
      <c r="D9" s="61" t="s">
        <v>4087</v>
      </c>
    </row>
    <row r="10" spans="1:18" ht="60">
      <c r="A10" s="60">
        <v>14636322</v>
      </c>
      <c r="B10" s="60">
        <v>1</v>
      </c>
      <c r="C10" s="60" t="s">
        <v>2372</v>
      </c>
      <c r="D10" s="61" t="s">
        <v>3943</v>
      </c>
    </row>
    <row r="11" spans="1:18" ht="60">
      <c r="A11" s="60">
        <v>14636322</v>
      </c>
      <c r="B11" s="60">
        <v>2</v>
      </c>
      <c r="C11" s="60" t="s">
        <v>2373</v>
      </c>
      <c r="D11" s="61" t="s">
        <v>3395</v>
      </c>
    </row>
    <row r="12" spans="1:18" ht="45">
      <c r="A12" s="60">
        <v>14636322</v>
      </c>
      <c r="B12" s="60">
        <v>3</v>
      </c>
      <c r="C12" s="60" t="s">
        <v>2374</v>
      </c>
      <c r="D12" s="61" t="s">
        <v>4088</v>
      </c>
    </row>
    <row r="13" spans="1:18" ht="90">
      <c r="A13" s="60">
        <v>14636322</v>
      </c>
      <c r="B13" s="60">
        <v>4</v>
      </c>
      <c r="C13" s="60" t="s">
        <v>2375</v>
      </c>
      <c r="D13" s="61" t="s">
        <v>4089</v>
      </c>
    </row>
    <row r="14" spans="1:18" ht="75">
      <c r="A14" s="60">
        <v>14636322</v>
      </c>
      <c r="B14" s="60">
        <v>5</v>
      </c>
      <c r="C14" s="60" t="s">
        <v>2376</v>
      </c>
      <c r="D14" s="61" t="s">
        <v>3252</v>
      </c>
    </row>
    <row r="15" spans="1:18" ht="45">
      <c r="A15" s="60">
        <v>14636322</v>
      </c>
      <c r="B15" s="60">
        <v>6</v>
      </c>
      <c r="C15" s="60" t="s">
        <v>2377</v>
      </c>
      <c r="D15" s="61" t="s">
        <v>3832</v>
      </c>
    </row>
    <row r="16" spans="1:18" ht="60">
      <c r="A16" s="60">
        <v>14636322</v>
      </c>
      <c r="B16" s="60">
        <v>7</v>
      </c>
      <c r="C16" s="60" t="s">
        <v>2378</v>
      </c>
      <c r="D16" s="61" t="s">
        <v>3870</v>
      </c>
    </row>
    <row r="17" spans="1:6" ht="30">
      <c r="A17" s="60">
        <v>14636322</v>
      </c>
      <c r="B17" s="60">
        <v>8</v>
      </c>
      <c r="C17" s="60" t="s">
        <v>2379</v>
      </c>
      <c r="D17" s="61" t="s">
        <v>3555</v>
      </c>
    </row>
    <row r="18" spans="1:6" ht="90">
      <c r="A18" s="60">
        <v>14636322</v>
      </c>
      <c r="B18" s="60">
        <v>9</v>
      </c>
      <c r="C18" s="60" t="s">
        <v>2380</v>
      </c>
      <c r="D18" s="61" t="s">
        <v>3505</v>
      </c>
    </row>
    <row r="19" spans="1:6" ht="75">
      <c r="A19" s="60">
        <v>14636322</v>
      </c>
      <c r="B19" s="60">
        <v>11</v>
      </c>
      <c r="C19" s="60" t="s">
        <v>2381</v>
      </c>
      <c r="D19" s="61" t="s">
        <v>3442</v>
      </c>
    </row>
    <row r="20" spans="1:6" ht="60">
      <c r="A20" s="60">
        <v>14636322</v>
      </c>
      <c r="B20" s="60">
        <v>12</v>
      </c>
      <c r="C20" s="60" t="s">
        <v>2382</v>
      </c>
      <c r="D20" s="61" t="s">
        <v>3443</v>
      </c>
    </row>
    <row r="21" spans="1:6" ht="90">
      <c r="A21" s="60">
        <v>14636322</v>
      </c>
      <c r="B21" s="60">
        <v>13</v>
      </c>
      <c r="C21" s="60" t="s">
        <v>2383</v>
      </c>
      <c r="D21" s="61" t="s">
        <v>3943</v>
      </c>
      <c r="E21" s="60" t="s">
        <v>2384</v>
      </c>
      <c r="F21" s="61" t="s">
        <v>3510</v>
      </c>
    </row>
    <row r="22" spans="1:6" ht="45">
      <c r="A22" s="60">
        <v>14636322</v>
      </c>
      <c r="B22" s="60">
        <v>14</v>
      </c>
      <c r="C22" s="60" t="s">
        <v>2385</v>
      </c>
      <c r="D22" s="61" t="s">
        <v>3361</v>
      </c>
    </row>
    <row r="23" spans="1:6" ht="90">
      <c r="A23" s="60">
        <v>14709624</v>
      </c>
      <c r="B23" s="60">
        <v>1</v>
      </c>
      <c r="C23" s="60" t="s">
        <v>2386</v>
      </c>
      <c r="D23" s="61" t="s">
        <v>4090</v>
      </c>
    </row>
    <row r="24" spans="1:6" ht="75">
      <c r="A24" s="60">
        <v>14709624</v>
      </c>
      <c r="B24" s="60">
        <v>2</v>
      </c>
      <c r="C24" s="60" t="s">
        <v>2387</v>
      </c>
      <c r="D24" s="61" t="s">
        <v>3444</v>
      </c>
    </row>
    <row r="25" spans="1:6" ht="90">
      <c r="A25" s="60">
        <v>14709624</v>
      </c>
      <c r="B25" s="60">
        <v>3</v>
      </c>
      <c r="C25" s="60" t="s">
        <v>2388</v>
      </c>
      <c r="D25" s="61" t="s">
        <v>3445</v>
      </c>
      <c r="E25" s="60" t="s">
        <v>2389</v>
      </c>
      <c r="F25" s="61" t="s">
        <v>4136</v>
      </c>
    </row>
    <row r="26" spans="1:6" ht="75">
      <c r="A26" s="60">
        <v>14709624</v>
      </c>
      <c r="B26" s="60">
        <v>4</v>
      </c>
      <c r="C26" s="60" t="s">
        <v>2390</v>
      </c>
      <c r="D26" s="61" t="s">
        <v>4091</v>
      </c>
    </row>
    <row r="27" spans="1:6" ht="90">
      <c r="A27" s="60">
        <v>14709624</v>
      </c>
      <c r="B27" s="60">
        <v>5</v>
      </c>
      <c r="C27" s="60" t="s">
        <v>2391</v>
      </c>
      <c r="D27" s="61" t="s">
        <v>3188</v>
      </c>
    </row>
    <row r="28" spans="1:6" ht="135">
      <c r="A28" s="60">
        <v>14709624</v>
      </c>
      <c r="B28" s="60">
        <v>6</v>
      </c>
      <c r="C28" s="60" t="s">
        <v>2392</v>
      </c>
      <c r="D28" s="61" t="s">
        <v>4092</v>
      </c>
      <c r="F28" s="61"/>
    </row>
    <row r="29" spans="1:6" ht="75">
      <c r="A29" s="60">
        <v>14709624</v>
      </c>
      <c r="B29" s="60">
        <v>7</v>
      </c>
      <c r="C29" s="60" t="s">
        <v>2393</v>
      </c>
      <c r="D29" s="61" t="s">
        <v>3556</v>
      </c>
    </row>
    <row r="30" spans="1:6" ht="90">
      <c r="A30" s="60">
        <v>14709624</v>
      </c>
      <c r="B30" s="60">
        <v>8</v>
      </c>
      <c r="C30" s="60" t="s">
        <v>2394</v>
      </c>
      <c r="D30" s="61" t="s">
        <v>3911</v>
      </c>
    </row>
    <row r="31" spans="1:6" ht="105">
      <c r="A31" s="60">
        <v>14709624</v>
      </c>
      <c r="B31" s="60">
        <v>9</v>
      </c>
      <c r="C31" s="60" t="s">
        <v>2395</v>
      </c>
      <c r="D31" s="61" t="s">
        <v>4093</v>
      </c>
    </row>
    <row r="32" spans="1:6" ht="45">
      <c r="A32" s="60">
        <v>14709907</v>
      </c>
      <c r="B32" s="60">
        <v>1</v>
      </c>
      <c r="C32" s="60" t="s">
        <v>2396</v>
      </c>
      <c r="D32" s="61" t="s">
        <v>3556</v>
      </c>
    </row>
    <row r="33" spans="1:10" ht="75">
      <c r="A33" s="60">
        <v>14709907</v>
      </c>
      <c r="B33" s="60">
        <v>2</v>
      </c>
      <c r="C33" s="60" t="s">
        <v>2397</v>
      </c>
      <c r="D33" s="61" t="s">
        <v>3723</v>
      </c>
    </row>
    <row r="34" spans="1:10" ht="240">
      <c r="A34" s="60">
        <v>14709907</v>
      </c>
      <c r="B34" s="60">
        <v>3</v>
      </c>
      <c r="C34" s="60" t="s">
        <v>2398</v>
      </c>
      <c r="D34" s="61" t="s">
        <v>3486</v>
      </c>
    </row>
    <row r="35" spans="1:10" ht="75">
      <c r="A35" s="60">
        <v>14709907</v>
      </c>
      <c r="B35" s="60">
        <v>4</v>
      </c>
      <c r="C35" s="60" t="s">
        <v>2399</v>
      </c>
      <c r="D35" s="61" t="s">
        <v>3487</v>
      </c>
    </row>
    <row r="36" spans="1:10" ht="91.5" customHeight="1">
      <c r="A36" s="60">
        <v>14709907</v>
      </c>
      <c r="B36" s="60">
        <v>5</v>
      </c>
      <c r="C36" s="60" t="s">
        <v>2400</v>
      </c>
      <c r="D36" s="61" t="s">
        <v>3488</v>
      </c>
    </row>
    <row r="37" spans="1:10" ht="31.5" customHeight="1">
      <c r="A37" s="60">
        <v>14977870</v>
      </c>
      <c r="B37" s="60">
        <v>1</v>
      </c>
      <c r="C37" s="60" t="s">
        <v>2401</v>
      </c>
      <c r="D37" s="61" t="s">
        <v>3663</v>
      </c>
    </row>
    <row r="38" spans="1:10" ht="120">
      <c r="A38" s="60">
        <v>14977870</v>
      </c>
      <c r="B38" s="60">
        <v>2</v>
      </c>
      <c r="C38" s="60" t="s">
        <v>2402</v>
      </c>
      <c r="D38" s="61" t="s">
        <v>4094</v>
      </c>
    </row>
    <row r="39" spans="1:10" ht="60">
      <c r="A39" s="60">
        <v>14977870</v>
      </c>
      <c r="B39" s="60">
        <v>3</v>
      </c>
      <c r="C39" s="60" t="s">
        <v>2403</v>
      </c>
      <c r="D39" s="61" t="s">
        <v>3555</v>
      </c>
    </row>
    <row r="40" spans="1:10" ht="60">
      <c r="A40" s="60">
        <v>14977870</v>
      </c>
      <c r="B40" s="60">
        <v>4</v>
      </c>
      <c r="C40" s="60" t="s">
        <v>2404</v>
      </c>
      <c r="D40" s="61" t="s">
        <v>3834</v>
      </c>
    </row>
    <row r="41" spans="1:10" ht="75">
      <c r="A41" s="60">
        <v>14977870</v>
      </c>
      <c r="B41" s="60">
        <v>5</v>
      </c>
      <c r="C41" s="60" t="s">
        <v>2405</v>
      </c>
      <c r="D41" s="61" t="s">
        <v>3850</v>
      </c>
    </row>
    <row r="42" spans="1:10" ht="105">
      <c r="A42" s="60">
        <v>14977870</v>
      </c>
      <c r="B42" s="60">
        <v>6</v>
      </c>
      <c r="C42" s="60" t="s">
        <v>2406</v>
      </c>
      <c r="D42" s="61" t="s">
        <v>4095</v>
      </c>
      <c r="E42" s="60" t="s">
        <v>2407</v>
      </c>
      <c r="F42" s="61" t="s">
        <v>4137</v>
      </c>
    </row>
    <row r="43" spans="1:10" ht="195">
      <c r="A43" s="60">
        <v>14977870</v>
      </c>
      <c r="B43" s="60">
        <v>7</v>
      </c>
      <c r="C43" s="60" t="s">
        <v>2408</v>
      </c>
      <c r="D43" s="61" t="s">
        <v>4096</v>
      </c>
      <c r="E43" s="60" t="s">
        <v>2409</v>
      </c>
      <c r="F43" s="61" t="s">
        <v>4106</v>
      </c>
      <c r="G43" s="60" t="s">
        <v>2410</v>
      </c>
      <c r="H43" s="61" t="s">
        <v>4154</v>
      </c>
      <c r="I43" s="61" t="s">
        <v>2411</v>
      </c>
      <c r="J43" s="61" t="s">
        <v>4161</v>
      </c>
    </row>
    <row r="44" spans="1:10" ht="75">
      <c r="A44" s="60">
        <v>14977870</v>
      </c>
      <c r="B44" s="60">
        <v>8</v>
      </c>
      <c r="C44" s="60" t="s">
        <v>2412</v>
      </c>
      <c r="D44" s="61" t="s">
        <v>3537</v>
      </c>
      <c r="E44" s="60" t="s">
        <v>2413</v>
      </c>
      <c r="F44" s="61" t="s">
        <v>3891</v>
      </c>
    </row>
    <row r="45" spans="1:10" ht="60">
      <c r="A45" s="60">
        <v>14977870</v>
      </c>
      <c r="B45" s="60">
        <v>9</v>
      </c>
      <c r="C45" s="60" t="s">
        <v>2414</v>
      </c>
      <c r="D45" s="61" t="s">
        <v>3943</v>
      </c>
    </row>
    <row r="46" spans="1:10" ht="75">
      <c r="A46" s="60">
        <v>14977870</v>
      </c>
      <c r="B46" s="60">
        <v>10</v>
      </c>
      <c r="C46" s="60" t="s">
        <v>2416</v>
      </c>
      <c r="D46" s="61" t="s">
        <v>3446</v>
      </c>
      <c r="E46" s="60" t="s">
        <v>2415</v>
      </c>
      <c r="F46" s="61" t="s">
        <v>4082</v>
      </c>
    </row>
    <row r="47" spans="1:10" ht="60">
      <c r="A47" s="60">
        <v>14993813</v>
      </c>
      <c r="B47" s="60">
        <v>1</v>
      </c>
      <c r="C47" s="60" t="s">
        <v>2417</v>
      </c>
      <c r="D47" s="61" t="s">
        <v>3556</v>
      </c>
    </row>
    <row r="48" spans="1:10" ht="75">
      <c r="A48" s="60">
        <v>14993813</v>
      </c>
      <c r="B48" s="60">
        <v>2</v>
      </c>
      <c r="C48" s="60" t="s">
        <v>2418</v>
      </c>
      <c r="D48" s="61" t="s">
        <v>3723</v>
      </c>
    </row>
    <row r="49" spans="1:4" ht="165">
      <c r="A49" s="60">
        <v>14993813</v>
      </c>
      <c r="B49" s="60">
        <v>3</v>
      </c>
      <c r="C49" s="60" t="s">
        <v>2419</v>
      </c>
      <c r="D49" s="61" t="s">
        <v>3334</v>
      </c>
    </row>
    <row r="50" spans="1:4" ht="105">
      <c r="A50" s="60">
        <v>14993813</v>
      </c>
      <c r="B50" s="60">
        <v>4</v>
      </c>
      <c r="C50" s="60" t="s">
        <v>2420</v>
      </c>
      <c r="D50" s="61" t="s">
        <v>3865</v>
      </c>
    </row>
    <row r="51" spans="1:4" ht="45">
      <c r="A51" s="60">
        <v>14993813</v>
      </c>
      <c r="B51" s="60">
        <v>5</v>
      </c>
      <c r="C51" s="60" t="s">
        <v>2421</v>
      </c>
      <c r="D51" s="61" t="s">
        <v>3487</v>
      </c>
    </row>
    <row r="52" spans="1:4" ht="75">
      <c r="A52" s="60">
        <v>14993813</v>
      </c>
      <c r="B52" s="60">
        <v>6</v>
      </c>
      <c r="C52" s="60" t="s">
        <v>2422</v>
      </c>
      <c r="D52" s="61" t="s">
        <v>3409</v>
      </c>
    </row>
    <row r="53" spans="1:4" ht="60">
      <c r="A53" s="60">
        <v>15022728</v>
      </c>
      <c r="B53" s="60">
        <v>1</v>
      </c>
      <c r="C53" s="60" t="s">
        <v>2423</v>
      </c>
      <c r="D53" s="61" t="s">
        <v>3529</v>
      </c>
    </row>
    <row r="54" spans="1:4" ht="105">
      <c r="A54" s="60">
        <v>15022728</v>
      </c>
      <c r="B54" s="60">
        <v>2</v>
      </c>
      <c r="C54" s="60" t="s">
        <v>2424</v>
      </c>
      <c r="D54" s="61" t="s">
        <v>3205</v>
      </c>
    </row>
    <row r="55" spans="1:4" ht="90">
      <c r="A55" s="60">
        <v>15022728</v>
      </c>
      <c r="B55" s="60">
        <v>3</v>
      </c>
      <c r="C55" s="60" t="s">
        <v>2425</v>
      </c>
      <c r="D55" s="61" t="s">
        <v>3532</v>
      </c>
    </row>
    <row r="56" spans="1:4" ht="60">
      <c r="A56" s="60">
        <v>15022728</v>
      </c>
      <c r="B56" s="60">
        <v>4</v>
      </c>
      <c r="C56" s="60" t="s">
        <v>2426</v>
      </c>
      <c r="D56" s="61" t="s">
        <v>4097</v>
      </c>
    </row>
    <row r="57" spans="1:4" ht="90">
      <c r="A57" s="60">
        <v>15022728</v>
      </c>
      <c r="B57" s="60">
        <v>5</v>
      </c>
      <c r="C57" s="60" t="s">
        <v>2427</v>
      </c>
      <c r="D57" s="61" t="s">
        <v>4098</v>
      </c>
    </row>
    <row r="58" spans="1:4" ht="105">
      <c r="A58" s="60">
        <v>15022728</v>
      </c>
      <c r="B58" s="60">
        <v>6</v>
      </c>
      <c r="C58" s="60" t="s">
        <v>2428</v>
      </c>
      <c r="D58" s="61" t="s">
        <v>3831</v>
      </c>
    </row>
    <row r="59" spans="1:4" ht="75">
      <c r="A59" s="60">
        <v>15022728</v>
      </c>
      <c r="B59" s="60">
        <v>7</v>
      </c>
      <c r="C59" s="60" t="s">
        <v>2429</v>
      </c>
      <c r="D59" s="61" t="s">
        <v>3828</v>
      </c>
    </row>
    <row r="60" spans="1:4" ht="60">
      <c r="A60" s="60">
        <v>15022728</v>
      </c>
      <c r="B60" s="60">
        <v>8</v>
      </c>
      <c r="C60" s="60" t="s">
        <v>2430</v>
      </c>
      <c r="D60" s="61" t="s">
        <v>3188</v>
      </c>
    </row>
    <row r="61" spans="1:4" ht="60">
      <c r="A61" s="60">
        <v>15086362</v>
      </c>
      <c r="B61" s="60">
        <v>1</v>
      </c>
      <c r="C61" s="60" t="s">
        <v>2431</v>
      </c>
      <c r="D61" s="61" t="s">
        <v>3550</v>
      </c>
    </row>
    <row r="62" spans="1:4" ht="60">
      <c r="A62" s="60">
        <v>15086362</v>
      </c>
      <c r="B62" s="60">
        <v>2</v>
      </c>
      <c r="C62" s="60" t="s">
        <v>2432</v>
      </c>
      <c r="D62" s="61" t="s">
        <v>3447</v>
      </c>
    </row>
    <row r="63" spans="1:4" ht="45">
      <c r="A63" s="60">
        <v>15086362</v>
      </c>
      <c r="B63" s="60">
        <v>3</v>
      </c>
      <c r="C63" s="60" t="s">
        <v>2433</v>
      </c>
      <c r="D63" s="61" t="s">
        <v>3448</v>
      </c>
    </row>
    <row r="64" spans="1:4" ht="45">
      <c r="A64" s="60">
        <v>15086362</v>
      </c>
      <c r="B64" s="60">
        <v>4</v>
      </c>
      <c r="C64" s="60" t="s">
        <v>2434</v>
      </c>
      <c r="D64" s="61" t="s">
        <v>4099</v>
      </c>
    </row>
    <row r="65" spans="1:6" ht="45">
      <c r="A65" s="60">
        <v>15086362</v>
      </c>
      <c r="B65" s="60">
        <v>5</v>
      </c>
      <c r="C65" s="60" t="s">
        <v>2435</v>
      </c>
      <c r="D65" s="61" t="s">
        <v>3834</v>
      </c>
    </row>
    <row r="66" spans="1:6" ht="45">
      <c r="A66" s="60">
        <v>15086362</v>
      </c>
      <c r="B66" s="60">
        <v>6</v>
      </c>
      <c r="C66" s="60" t="s">
        <v>2436</v>
      </c>
      <c r="D66" s="61" t="s">
        <v>4100</v>
      </c>
    </row>
    <row r="67" spans="1:6" ht="90">
      <c r="A67" s="60">
        <v>15086362</v>
      </c>
      <c r="B67" s="60">
        <v>7</v>
      </c>
      <c r="C67" s="60" t="s">
        <v>2437</v>
      </c>
      <c r="D67" s="61" t="s">
        <v>4100</v>
      </c>
    </row>
    <row r="68" spans="1:6" ht="90">
      <c r="A68" s="60">
        <v>15086362</v>
      </c>
      <c r="B68" s="60">
        <v>8</v>
      </c>
      <c r="C68" s="60" t="s">
        <v>2438</v>
      </c>
      <c r="D68" s="61" t="s">
        <v>3349</v>
      </c>
      <c r="E68" s="60" t="s">
        <v>2439</v>
      </c>
      <c r="F68" s="61" t="s">
        <v>4138</v>
      </c>
    </row>
    <row r="69" spans="1:6" ht="105">
      <c r="A69" s="60">
        <v>15086362</v>
      </c>
      <c r="B69" s="60">
        <v>9</v>
      </c>
      <c r="C69" s="60" t="s">
        <v>2440</v>
      </c>
      <c r="D69" s="61" t="s">
        <v>3506</v>
      </c>
    </row>
    <row r="70" spans="1:6" ht="105">
      <c r="A70" s="60">
        <v>15086362</v>
      </c>
      <c r="B70" s="60">
        <v>10</v>
      </c>
      <c r="C70" s="60" t="s">
        <v>2441</v>
      </c>
      <c r="D70" s="61" t="s">
        <v>3507</v>
      </c>
    </row>
    <row r="71" spans="1:6" ht="60">
      <c r="A71" s="60">
        <v>15086362</v>
      </c>
      <c r="B71" s="60">
        <v>11</v>
      </c>
      <c r="C71" s="60" t="s">
        <v>2442</v>
      </c>
      <c r="D71" s="61" t="s">
        <v>4011</v>
      </c>
      <c r="E71" s="60" t="s">
        <v>2443</v>
      </c>
      <c r="F71" s="61" t="s">
        <v>3884</v>
      </c>
    </row>
    <row r="72" spans="1:6" ht="105">
      <c r="A72" s="60">
        <v>15086362</v>
      </c>
      <c r="B72" s="60">
        <v>12</v>
      </c>
      <c r="C72" s="60" t="s">
        <v>2444</v>
      </c>
      <c r="D72" s="61" t="s">
        <v>3449</v>
      </c>
    </row>
    <row r="73" spans="1:6" ht="75">
      <c r="A73" s="60">
        <v>15086362</v>
      </c>
      <c r="B73" s="60">
        <v>13</v>
      </c>
      <c r="C73" s="60" t="s">
        <v>2445</v>
      </c>
      <c r="D73" s="61" t="s">
        <v>4101</v>
      </c>
      <c r="E73" s="60" t="s">
        <v>2446</v>
      </c>
      <c r="F73" s="61" t="s">
        <v>4139</v>
      </c>
    </row>
    <row r="74" spans="1:6" ht="60">
      <c r="A74" s="60">
        <v>15108219</v>
      </c>
      <c r="B74" s="60">
        <v>1</v>
      </c>
      <c r="C74" s="60" t="s">
        <v>2447</v>
      </c>
      <c r="D74" s="61" t="s">
        <v>3195</v>
      </c>
    </row>
    <row r="75" spans="1:6" ht="75">
      <c r="A75" s="60">
        <v>15108219</v>
      </c>
      <c r="B75" s="60">
        <v>2</v>
      </c>
      <c r="C75" s="60" t="s">
        <v>2448</v>
      </c>
      <c r="D75" s="61" t="s">
        <v>3447</v>
      </c>
    </row>
    <row r="76" spans="1:6" ht="45">
      <c r="A76" s="60">
        <v>15108219</v>
      </c>
      <c r="B76" s="60">
        <v>3</v>
      </c>
      <c r="C76" s="60" t="s">
        <v>2449</v>
      </c>
      <c r="D76" s="61" t="s">
        <v>3859</v>
      </c>
    </row>
    <row r="77" spans="1:6" ht="75">
      <c r="A77" s="60">
        <v>15108219</v>
      </c>
      <c r="B77" s="60">
        <v>4</v>
      </c>
      <c r="C77" s="60" t="s">
        <v>2450</v>
      </c>
      <c r="D77" s="61" t="s">
        <v>3186</v>
      </c>
    </row>
    <row r="78" spans="1:6" ht="60">
      <c r="A78" s="60">
        <v>15108219</v>
      </c>
      <c r="B78" s="60">
        <v>5</v>
      </c>
      <c r="C78" s="60" t="s">
        <v>2451</v>
      </c>
      <c r="D78" s="61" t="s">
        <v>3489</v>
      </c>
    </row>
    <row r="79" spans="1:6" ht="45">
      <c r="A79" s="60">
        <v>15108219</v>
      </c>
      <c r="B79" s="60">
        <v>6</v>
      </c>
      <c r="C79" s="60" t="s">
        <v>2452</v>
      </c>
      <c r="D79" s="61" t="s">
        <v>3194</v>
      </c>
    </row>
    <row r="80" spans="1:6" ht="75">
      <c r="A80" s="60">
        <v>15108219</v>
      </c>
      <c r="B80" s="60">
        <v>7</v>
      </c>
      <c r="C80" s="60" t="s">
        <v>2453</v>
      </c>
      <c r="D80" s="61" t="s">
        <v>3490</v>
      </c>
    </row>
    <row r="81" spans="1:8" ht="105">
      <c r="A81" s="60">
        <v>15108219</v>
      </c>
      <c r="B81" s="60">
        <v>8</v>
      </c>
      <c r="C81" s="60" t="s">
        <v>2454</v>
      </c>
      <c r="D81" s="61" t="s">
        <v>4102</v>
      </c>
    </row>
    <row r="82" spans="1:8" ht="45">
      <c r="A82" s="60">
        <v>15108219</v>
      </c>
      <c r="B82" s="60">
        <v>9</v>
      </c>
      <c r="C82" s="60" t="s">
        <v>2455</v>
      </c>
      <c r="D82" s="61" t="s">
        <v>3211</v>
      </c>
    </row>
    <row r="83" spans="1:8" ht="75">
      <c r="A83" s="60">
        <v>15108219</v>
      </c>
      <c r="B83" s="60">
        <v>10</v>
      </c>
      <c r="C83" s="60" t="s">
        <v>2456</v>
      </c>
      <c r="D83" s="61" t="s">
        <v>3450</v>
      </c>
      <c r="E83" s="60" t="s">
        <v>2457</v>
      </c>
      <c r="F83" s="61" t="s">
        <v>3884</v>
      </c>
    </row>
    <row r="84" spans="1:8" ht="60">
      <c r="A84" s="60">
        <v>15133245</v>
      </c>
      <c r="B84" s="60">
        <v>1</v>
      </c>
      <c r="C84" s="60" t="s">
        <v>2458</v>
      </c>
      <c r="D84" s="61" t="s">
        <v>3805</v>
      </c>
    </row>
    <row r="85" spans="1:8" ht="45">
      <c r="A85" s="60">
        <v>15133245</v>
      </c>
      <c r="B85" s="60">
        <v>2</v>
      </c>
      <c r="C85" s="60" t="s">
        <v>2459</v>
      </c>
      <c r="D85" s="61" t="s">
        <v>3447</v>
      </c>
    </row>
    <row r="86" spans="1:8" ht="105">
      <c r="A86" s="60">
        <v>15133245</v>
      </c>
      <c r="B86" s="60">
        <v>3</v>
      </c>
      <c r="C86" s="60" t="s">
        <v>2460</v>
      </c>
      <c r="D86" s="61" t="s">
        <v>3451</v>
      </c>
    </row>
    <row r="87" spans="1:8" ht="75">
      <c r="A87" s="60">
        <v>15133245</v>
      </c>
      <c r="B87" s="60">
        <v>4</v>
      </c>
      <c r="C87" s="60" t="s">
        <v>2461</v>
      </c>
      <c r="D87" s="61" t="s">
        <v>4103</v>
      </c>
      <c r="E87" s="60" t="s">
        <v>2462</v>
      </c>
      <c r="F87" s="61" t="s">
        <v>3959</v>
      </c>
      <c r="G87" s="60" t="s">
        <v>2463</v>
      </c>
      <c r="H87" s="61" t="s">
        <v>4155</v>
      </c>
    </row>
    <row r="88" spans="1:8" ht="45">
      <c r="A88" s="60">
        <v>15133245</v>
      </c>
      <c r="B88" s="60">
        <v>5</v>
      </c>
      <c r="C88" s="60" t="s">
        <v>2464</v>
      </c>
      <c r="D88" s="61" t="s">
        <v>3271</v>
      </c>
    </row>
    <row r="89" spans="1:8" ht="75">
      <c r="A89" s="60">
        <v>15133245</v>
      </c>
      <c r="B89" s="60">
        <v>6</v>
      </c>
      <c r="C89" s="60" t="s">
        <v>2465</v>
      </c>
      <c r="D89" s="61" t="s">
        <v>3748</v>
      </c>
    </row>
    <row r="90" spans="1:8" ht="45">
      <c r="A90" s="60">
        <v>15133245</v>
      </c>
      <c r="B90" s="60">
        <v>7</v>
      </c>
      <c r="C90" s="60" t="s">
        <v>2466</v>
      </c>
      <c r="D90" s="61" t="s">
        <v>3188</v>
      </c>
      <c r="E90" s="60" t="s">
        <v>2467</v>
      </c>
      <c r="F90" s="61" t="s">
        <v>3884</v>
      </c>
    </row>
    <row r="91" spans="1:8" ht="75">
      <c r="A91" s="60">
        <v>15133245</v>
      </c>
      <c r="B91" s="60">
        <v>8</v>
      </c>
      <c r="C91" s="60" t="s">
        <v>2468</v>
      </c>
      <c r="D91" s="61" t="s">
        <v>4020</v>
      </c>
    </row>
    <row r="92" spans="1:8" ht="60">
      <c r="A92" s="60">
        <v>15133245</v>
      </c>
      <c r="B92" s="60">
        <v>9</v>
      </c>
      <c r="C92" s="60" t="s">
        <v>2469</v>
      </c>
      <c r="D92" s="61" t="s">
        <v>4104</v>
      </c>
      <c r="E92" s="60" t="s">
        <v>2470</v>
      </c>
      <c r="F92" s="61" t="s">
        <v>3953</v>
      </c>
    </row>
    <row r="93" spans="1:8" ht="90">
      <c r="A93" s="60">
        <v>15133245</v>
      </c>
      <c r="B93" s="60">
        <v>10</v>
      </c>
      <c r="C93" s="60" t="s">
        <v>2471</v>
      </c>
      <c r="D93" s="61" t="s">
        <v>4105</v>
      </c>
    </row>
    <row r="94" spans="1:8" ht="45">
      <c r="A94" s="60">
        <v>15155554</v>
      </c>
      <c r="B94" s="60">
        <v>1</v>
      </c>
      <c r="C94" s="60" t="s">
        <v>2472</v>
      </c>
      <c r="D94" s="61" t="s">
        <v>3833</v>
      </c>
    </row>
    <row r="95" spans="1:8" ht="135">
      <c r="A95" s="60">
        <v>15155554</v>
      </c>
      <c r="B95" s="60">
        <v>2</v>
      </c>
      <c r="C95" s="60" t="s">
        <v>2473</v>
      </c>
      <c r="D95" s="61" t="s">
        <v>3452</v>
      </c>
      <c r="E95" s="60" t="s">
        <v>2474</v>
      </c>
      <c r="F95" s="61" t="s">
        <v>3511</v>
      </c>
    </row>
    <row r="96" spans="1:8" ht="75">
      <c r="A96" s="60">
        <v>15155554</v>
      </c>
      <c r="B96" s="60">
        <v>3</v>
      </c>
      <c r="C96" s="60" t="s">
        <v>2475</v>
      </c>
      <c r="D96" s="61" t="s">
        <v>4020</v>
      </c>
    </row>
    <row r="97" spans="1:6" ht="105">
      <c r="A97" s="60">
        <v>15155554</v>
      </c>
      <c r="B97" s="60">
        <v>4</v>
      </c>
      <c r="C97" s="60" t="s">
        <v>2476</v>
      </c>
      <c r="D97" s="61" t="s">
        <v>3487</v>
      </c>
    </row>
    <row r="98" spans="1:6" ht="105">
      <c r="A98" s="60">
        <v>15155554</v>
      </c>
      <c r="B98" s="60">
        <v>5</v>
      </c>
      <c r="C98" s="60" t="s">
        <v>2477</v>
      </c>
      <c r="D98" s="61" t="s">
        <v>3210</v>
      </c>
    </row>
    <row r="99" spans="1:6" ht="60">
      <c r="A99" s="60">
        <v>15155554</v>
      </c>
      <c r="B99" s="60">
        <v>6</v>
      </c>
      <c r="C99" s="60" t="s">
        <v>2478</v>
      </c>
      <c r="D99" s="61" t="s">
        <v>3316</v>
      </c>
    </row>
    <row r="100" spans="1:6" ht="75">
      <c r="A100" s="60">
        <v>15155554</v>
      </c>
      <c r="B100" s="60">
        <v>7</v>
      </c>
      <c r="C100" s="60" t="s">
        <v>2479</v>
      </c>
      <c r="D100" s="61" t="s">
        <v>3210</v>
      </c>
    </row>
    <row r="101" spans="1:6" ht="90">
      <c r="A101" s="60">
        <v>15155554</v>
      </c>
      <c r="B101" s="60">
        <v>8</v>
      </c>
      <c r="C101" s="60" t="s">
        <v>2480</v>
      </c>
      <c r="D101" s="61" t="s">
        <v>3399</v>
      </c>
    </row>
    <row r="102" spans="1:6" ht="45">
      <c r="A102" s="60">
        <v>15155554</v>
      </c>
      <c r="B102" s="60">
        <v>9</v>
      </c>
      <c r="C102" s="60" t="s">
        <v>2481</v>
      </c>
      <c r="D102" s="61" t="s">
        <v>3491</v>
      </c>
    </row>
    <row r="103" spans="1:6" ht="75">
      <c r="A103" s="60">
        <v>15155554</v>
      </c>
      <c r="B103" s="60">
        <v>10</v>
      </c>
      <c r="C103" s="60" t="s">
        <v>2482</v>
      </c>
      <c r="D103" s="61" t="s">
        <v>3453</v>
      </c>
    </row>
    <row r="104" spans="1:6" ht="45">
      <c r="A104" s="60">
        <v>15155554</v>
      </c>
      <c r="B104" s="60">
        <v>11</v>
      </c>
      <c r="C104" s="60" t="s">
        <v>2483</v>
      </c>
      <c r="D104" s="61" t="s">
        <v>3195</v>
      </c>
    </row>
    <row r="105" spans="1:6" ht="45">
      <c r="A105" s="60">
        <v>15155554</v>
      </c>
      <c r="B105" s="60">
        <v>12</v>
      </c>
      <c r="C105" s="60" t="s">
        <v>2484</v>
      </c>
      <c r="D105" s="61" t="s">
        <v>3872</v>
      </c>
    </row>
    <row r="106" spans="1:6" ht="75">
      <c r="A106" s="60">
        <v>15175893</v>
      </c>
      <c r="B106" s="60">
        <v>1</v>
      </c>
      <c r="C106" s="60" t="s">
        <v>2485</v>
      </c>
      <c r="D106" s="61" t="s">
        <v>3537</v>
      </c>
    </row>
    <row r="107" spans="1:6" ht="60">
      <c r="A107" s="60">
        <v>15175893</v>
      </c>
      <c r="B107" s="60">
        <v>2</v>
      </c>
      <c r="C107" s="60" t="s">
        <v>2486</v>
      </c>
      <c r="D107" s="61" t="s">
        <v>3454</v>
      </c>
    </row>
    <row r="108" spans="1:6" ht="90">
      <c r="A108" s="60">
        <v>15175893</v>
      </c>
      <c r="B108" s="60">
        <v>3</v>
      </c>
      <c r="C108" s="60" t="s">
        <v>2487</v>
      </c>
      <c r="D108" s="61" t="s">
        <v>4030</v>
      </c>
    </row>
    <row r="109" spans="1:6" ht="105">
      <c r="A109" s="60">
        <v>15175893</v>
      </c>
      <c r="B109" s="60">
        <v>4</v>
      </c>
      <c r="C109" s="60" t="s">
        <v>2488</v>
      </c>
      <c r="D109" s="61" t="s">
        <v>3555</v>
      </c>
      <c r="E109" s="60" t="s">
        <v>2489</v>
      </c>
      <c r="F109" s="61" t="s">
        <v>4140</v>
      </c>
    </row>
    <row r="110" spans="1:6" ht="45">
      <c r="A110" s="60">
        <v>15175893</v>
      </c>
      <c r="B110" s="60">
        <v>5</v>
      </c>
      <c r="C110" s="60" t="s">
        <v>2490</v>
      </c>
      <c r="D110" s="61" t="s">
        <v>3832</v>
      </c>
    </row>
    <row r="111" spans="1:6" ht="60">
      <c r="A111" s="60">
        <v>15175893</v>
      </c>
      <c r="B111" s="60">
        <v>6</v>
      </c>
      <c r="C111" s="60" t="s">
        <v>2491</v>
      </c>
      <c r="D111" s="61" t="s">
        <v>3870</v>
      </c>
    </row>
    <row r="112" spans="1:6" ht="150">
      <c r="A112" s="60">
        <v>15175893</v>
      </c>
      <c r="B112" s="60">
        <v>7</v>
      </c>
      <c r="C112" s="60" t="s">
        <v>2492</v>
      </c>
      <c r="D112" s="61" t="s">
        <v>3555</v>
      </c>
      <c r="E112" s="60" t="s">
        <v>2493</v>
      </c>
      <c r="F112" s="61" t="s">
        <v>3746</v>
      </c>
    </row>
    <row r="113" spans="1:10" ht="60">
      <c r="A113" s="60">
        <v>15175893</v>
      </c>
      <c r="B113" s="60">
        <v>8</v>
      </c>
      <c r="C113" s="60" t="s">
        <v>2494</v>
      </c>
      <c r="D113" s="61" t="s">
        <v>3508</v>
      </c>
    </row>
    <row r="114" spans="1:10" ht="90">
      <c r="A114" s="60">
        <v>15175893</v>
      </c>
      <c r="B114" s="60">
        <v>9</v>
      </c>
      <c r="C114" s="60" t="s">
        <v>2495</v>
      </c>
      <c r="D114" s="61" t="s">
        <v>4106</v>
      </c>
      <c r="E114" s="60" t="s">
        <v>2496</v>
      </c>
      <c r="F114" s="61" t="s">
        <v>3522</v>
      </c>
      <c r="H114" s="61"/>
      <c r="I114" s="61"/>
      <c r="J114" s="61"/>
    </row>
    <row r="115" spans="1:10" ht="105">
      <c r="A115" s="60">
        <v>15175893</v>
      </c>
      <c r="B115" s="60">
        <v>10</v>
      </c>
      <c r="C115" s="60" t="s">
        <v>2497</v>
      </c>
      <c r="D115" s="61" t="s">
        <v>3455</v>
      </c>
    </row>
    <row r="116" spans="1:10" ht="75">
      <c r="A116" s="60">
        <v>15175893</v>
      </c>
      <c r="B116" s="60">
        <v>11</v>
      </c>
      <c r="C116" s="60" t="s">
        <v>2498</v>
      </c>
      <c r="D116" s="61" t="s">
        <v>4107</v>
      </c>
      <c r="E116" s="60" t="s">
        <v>2499</v>
      </c>
      <c r="F116" s="61" t="s">
        <v>3512</v>
      </c>
    </row>
    <row r="117" spans="1:10" ht="90">
      <c r="A117" s="60">
        <v>15175893</v>
      </c>
      <c r="B117" s="60">
        <v>12</v>
      </c>
      <c r="C117" s="60" t="s">
        <v>2500</v>
      </c>
      <c r="D117" s="61" t="s">
        <v>3492</v>
      </c>
    </row>
    <row r="118" spans="1:10" ht="60">
      <c r="A118" s="60">
        <v>15175893</v>
      </c>
      <c r="B118" s="60">
        <v>13</v>
      </c>
      <c r="C118" s="60" t="s">
        <v>2501</v>
      </c>
      <c r="D118" s="61" t="s">
        <v>3456</v>
      </c>
    </row>
    <row r="119" spans="1:10" ht="90">
      <c r="A119" s="60">
        <v>15258107</v>
      </c>
      <c r="B119" s="60">
        <v>1</v>
      </c>
      <c r="C119" s="60" t="s">
        <v>2502</v>
      </c>
      <c r="D119" s="61" t="s">
        <v>3210</v>
      </c>
    </row>
    <row r="120" spans="1:10" ht="75">
      <c r="A120" s="60">
        <v>15258107</v>
      </c>
      <c r="B120" s="60">
        <v>2</v>
      </c>
      <c r="C120" s="60" t="s">
        <v>2503</v>
      </c>
      <c r="D120" s="61" t="s">
        <v>3457</v>
      </c>
    </row>
    <row r="121" spans="1:10" ht="105">
      <c r="A121" s="60">
        <v>15258107</v>
      </c>
      <c r="B121" s="60">
        <v>3</v>
      </c>
      <c r="C121" s="60" t="s">
        <v>2504</v>
      </c>
      <c r="D121" s="61" t="s">
        <v>3863</v>
      </c>
      <c r="E121" s="60" t="s">
        <v>2505</v>
      </c>
      <c r="F121" s="6" t="s">
        <v>3893</v>
      </c>
    </row>
    <row r="122" spans="1:10" ht="60">
      <c r="A122" s="60">
        <v>15258107</v>
      </c>
      <c r="B122" s="60">
        <v>4</v>
      </c>
      <c r="C122" s="60" t="s">
        <v>2506</v>
      </c>
      <c r="D122" s="61" t="s">
        <v>3870</v>
      </c>
    </row>
    <row r="123" spans="1:10" ht="195">
      <c r="A123" s="60">
        <v>15258107</v>
      </c>
      <c r="B123" s="60">
        <v>5</v>
      </c>
      <c r="C123" s="60" t="s">
        <v>2507</v>
      </c>
      <c r="D123" s="61" t="s">
        <v>3509</v>
      </c>
    </row>
    <row r="124" spans="1:10" ht="105">
      <c r="A124" s="60">
        <v>15258107</v>
      </c>
      <c r="B124" s="60">
        <v>6</v>
      </c>
      <c r="C124" s="60" t="s">
        <v>2508</v>
      </c>
      <c r="D124" s="61" t="s">
        <v>3493</v>
      </c>
    </row>
    <row r="125" spans="1:10" ht="45">
      <c r="A125" s="60">
        <v>15258107</v>
      </c>
      <c r="B125" s="60">
        <v>7</v>
      </c>
      <c r="C125" s="60" t="s">
        <v>2509</v>
      </c>
      <c r="D125" s="61" t="s">
        <v>3494</v>
      </c>
    </row>
    <row r="126" spans="1:10" ht="135">
      <c r="A126" s="60">
        <v>15258107</v>
      </c>
      <c r="B126" s="60">
        <v>8</v>
      </c>
      <c r="C126" s="60" t="s">
        <v>2510</v>
      </c>
      <c r="D126" s="61" t="s">
        <v>3458</v>
      </c>
      <c r="E126" s="60" t="s">
        <v>2511</v>
      </c>
      <c r="F126" s="61" t="s">
        <v>3513</v>
      </c>
    </row>
    <row r="127" spans="1:10" ht="75">
      <c r="A127" s="60">
        <v>15258107</v>
      </c>
      <c r="B127" s="60">
        <v>9</v>
      </c>
      <c r="C127" s="60" t="s">
        <v>2512</v>
      </c>
      <c r="D127" s="61" t="s">
        <v>3863</v>
      </c>
      <c r="E127" s="60" t="s">
        <v>2513</v>
      </c>
      <c r="F127" s="61" t="s">
        <v>4141</v>
      </c>
    </row>
    <row r="128" spans="1:10" ht="90">
      <c r="A128" s="60">
        <v>15258107</v>
      </c>
      <c r="B128" s="60">
        <v>10</v>
      </c>
      <c r="C128" s="60" t="s">
        <v>2514</v>
      </c>
      <c r="D128" s="61" t="s">
        <v>3200</v>
      </c>
    </row>
    <row r="129" spans="1:8" ht="45">
      <c r="A129" s="60">
        <v>15258107</v>
      </c>
      <c r="B129" s="60">
        <v>11</v>
      </c>
      <c r="C129" s="60" t="s">
        <v>2515</v>
      </c>
      <c r="D129" s="61" t="s">
        <v>4108</v>
      </c>
    </row>
    <row r="130" spans="1:8" ht="75">
      <c r="A130" s="60">
        <v>15258107</v>
      </c>
      <c r="B130" s="60">
        <v>12</v>
      </c>
      <c r="C130" s="60" t="s">
        <v>2516</v>
      </c>
      <c r="D130" s="61" t="s">
        <v>4108</v>
      </c>
      <c r="E130" s="60" t="s">
        <v>2517</v>
      </c>
      <c r="F130" s="6" t="s">
        <v>3514</v>
      </c>
      <c r="G130" s="60" t="s">
        <v>2518</v>
      </c>
      <c r="H130" s="6" t="s">
        <v>4156</v>
      </c>
    </row>
    <row r="131" spans="1:8" ht="60">
      <c r="A131" s="60">
        <v>15319333</v>
      </c>
      <c r="B131" s="60">
        <v>1</v>
      </c>
      <c r="C131" s="60" t="s">
        <v>2519</v>
      </c>
      <c r="D131" s="61" t="s">
        <v>3529</v>
      </c>
    </row>
    <row r="132" spans="1:8" ht="75">
      <c r="A132" s="60">
        <v>15319333</v>
      </c>
      <c r="B132" s="60">
        <v>2</v>
      </c>
      <c r="C132" s="60" t="s">
        <v>2520</v>
      </c>
      <c r="D132" s="61" t="s">
        <v>3459</v>
      </c>
    </row>
    <row r="133" spans="1:8" ht="60">
      <c r="A133" s="60">
        <v>15319333</v>
      </c>
      <c r="B133" s="60">
        <v>3</v>
      </c>
      <c r="C133" s="60" t="s">
        <v>2521</v>
      </c>
      <c r="D133" s="61" t="s">
        <v>4030</v>
      </c>
    </row>
    <row r="134" spans="1:8" ht="105">
      <c r="A134" s="60">
        <v>15319333</v>
      </c>
      <c r="B134" s="60">
        <v>4</v>
      </c>
      <c r="C134" s="60" t="s">
        <v>2522</v>
      </c>
      <c r="D134" s="61" t="s">
        <v>3555</v>
      </c>
    </row>
    <row r="135" spans="1:8" ht="75">
      <c r="A135" s="60">
        <v>15319333</v>
      </c>
      <c r="B135" s="60">
        <v>5</v>
      </c>
      <c r="C135" s="60" t="s">
        <v>2523</v>
      </c>
      <c r="D135" s="61" t="s">
        <v>3334</v>
      </c>
    </row>
    <row r="136" spans="1:8" ht="30">
      <c r="A136" s="60">
        <v>15319333</v>
      </c>
      <c r="B136" s="60">
        <v>6</v>
      </c>
      <c r="C136" s="60" t="s">
        <v>2524</v>
      </c>
      <c r="D136" s="61" t="s">
        <v>3460</v>
      </c>
    </row>
    <row r="137" spans="1:8" ht="165">
      <c r="A137" s="60">
        <v>15319333</v>
      </c>
      <c r="B137" s="60">
        <v>7</v>
      </c>
      <c r="C137" s="60" t="s">
        <v>2525</v>
      </c>
      <c r="D137" s="61" t="s">
        <v>3495</v>
      </c>
    </row>
    <row r="138" spans="1:8" ht="75">
      <c r="A138" s="60">
        <v>15319333</v>
      </c>
      <c r="B138" s="60">
        <v>8</v>
      </c>
      <c r="C138" s="60" t="s">
        <v>2526</v>
      </c>
      <c r="D138" s="61" t="s">
        <v>3461</v>
      </c>
    </row>
    <row r="139" spans="1:8" ht="30">
      <c r="A139" s="60">
        <v>15319333</v>
      </c>
      <c r="B139" s="60">
        <v>9</v>
      </c>
      <c r="C139" s="60" t="s">
        <v>2527</v>
      </c>
      <c r="D139" s="61" t="s">
        <v>3496</v>
      </c>
    </row>
    <row r="140" spans="1:8" ht="45">
      <c r="A140" s="60">
        <v>15319333</v>
      </c>
      <c r="B140" s="60">
        <v>10</v>
      </c>
      <c r="C140" s="60" t="s">
        <v>2528</v>
      </c>
      <c r="D140" s="61" t="s">
        <v>3355</v>
      </c>
    </row>
    <row r="141" spans="1:8" ht="90">
      <c r="A141" s="60">
        <v>15319333</v>
      </c>
      <c r="B141" s="60">
        <v>11</v>
      </c>
      <c r="C141" s="60" t="s">
        <v>2529</v>
      </c>
      <c r="D141" s="61" t="s">
        <v>3342</v>
      </c>
      <c r="E141" s="60" t="s">
        <v>2530</v>
      </c>
      <c r="F141" s="6" t="s">
        <v>3515</v>
      </c>
    </row>
    <row r="142" spans="1:8" ht="60">
      <c r="A142" s="60">
        <v>15319333</v>
      </c>
      <c r="B142" s="60">
        <v>12</v>
      </c>
      <c r="C142" s="60" t="s">
        <v>2531</v>
      </c>
      <c r="D142" s="61" t="s">
        <v>3529</v>
      </c>
    </row>
    <row r="143" spans="1:8" ht="45">
      <c r="A143" s="60">
        <v>15370959</v>
      </c>
      <c r="B143" s="60">
        <v>1</v>
      </c>
      <c r="C143" s="60" t="s">
        <v>2532</v>
      </c>
      <c r="D143" s="61" t="s">
        <v>3210</v>
      </c>
    </row>
    <row r="144" spans="1:8" ht="45">
      <c r="A144" s="60">
        <v>15370959</v>
      </c>
      <c r="B144" s="60">
        <v>2</v>
      </c>
      <c r="C144" s="60" t="s">
        <v>2533</v>
      </c>
      <c r="D144" s="61" t="s">
        <v>3462</v>
      </c>
    </row>
    <row r="145" spans="1:4" ht="45">
      <c r="A145" s="60">
        <v>15370959</v>
      </c>
      <c r="B145" s="60">
        <v>3</v>
      </c>
      <c r="C145" s="60" t="s">
        <v>2534</v>
      </c>
      <c r="D145" s="61" t="s">
        <v>4109</v>
      </c>
    </row>
    <row r="146" spans="1:4" ht="75">
      <c r="A146" s="60">
        <v>15370959</v>
      </c>
      <c r="B146" s="60">
        <v>4</v>
      </c>
      <c r="C146" s="60" t="s">
        <v>2535</v>
      </c>
      <c r="D146" s="61" t="s">
        <v>3869</v>
      </c>
    </row>
    <row r="147" spans="1:4" ht="120">
      <c r="A147" s="60">
        <v>15370959</v>
      </c>
      <c r="B147" s="60">
        <v>5</v>
      </c>
      <c r="C147" s="60" t="s">
        <v>2536</v>
      </c>
      <c r="D147" s="61" t="s">
        <v>3399</v>
      </c>
    </row>
    <row r="148" spans="1:4" ht="60">
      <c r="A148" s="60">
        <v>15370959</v>
      </c>
      <c r="B148" s="60">
        <v>6</v>
      </c>
      <c r="C148" s="60" t="s">
        <v>2537</v>
      </c>
      <c r="D148" s="61" t="s">
        <v>3846</v>
      </c>
    </row>
    <row r="149" spans="1:4" ht="30">
      <c r="A149" s="60">
        <v>15370959</v>
      </c>
      <c r="B149" s="60">
        <v>7</v>
      </c>
      <c r="C149" s="60" t="s">
        <v>2538</v>
      </c>
      <c r="D149" s="61" t="s">
        <v>3533</v>
      </c>
    </row>
    <row r="150" spans="1:4" ht="90">
      <c r="A150" s="60">
        <v>15370959</v>
      </c>
      <c r="B150" s="60">
        <v>8</v>
      </c>
      <c r="C150" s="60" t="s">
        <v>2539</v>
      </c>
      <c r="D150" s="61" t="s">
        <v>3865</v>
      </c>
    </row>
    <row r="151" spans="1:4" ht="75">
      <c r="A151" s="60">
        <v>15370959</v>
      </c>
      <c r="B151" s="60">
        <v>9</v>
      </c>
      <c r="C151" s="60" t="s">
        <v>2540</v>
      </c>
      <c r="D151" s="61" t="s">
        <v>3504</v>
      </c>
    </row>
    <row r="152" spans="1:4" ht="75">
      <c r="A152" s="60">
        <v>15370959</v>
      </c>
      <c r="B152" s="60">
        <v>10</v>
      </c>
      <c r="C152" s="60" t="s">
        <v>2541</v>
      </c>
      <c r="D152" s="61" t="s">
        <v>4110</v>
      </c>
    </row>
    <row r="153" spans="1:4" ht="45">
      <c r="A153" s="60">
        <v>15451555</v>
      </c>
      <c r="B153" s="60">
        <v>1</v>
      </c>
      <c r="C153" s="60" t="s">
        <v>2542</v>
      </c>
      <c r="D153" s="61" t="s">
        <v>3210</v>
      </c>
    </row>
    <row r="154" spans="1:4" ht="45">
      <c r="A154" s="60">
        <v>15451555</v>
      </c>
      <c r="B154" s="60">
        <v>2</v>
      </c>
      <c r="C154" s="60" t="s">
        <v>2543</v>
      </c>
      <c r="D154" s="61" t="s">
        <v>3447</v>
      </c>
    </row>
    <row r="155" spans="1:4" ht="90">
      <c r="A155" s="60">
        <v>15451555</v>
      </c>
      <c r="B155" s="60">
        <v>3</v>
      </c>
      <c r="C155" s="60" t="s">
        <v>2544</v>
      </c>
      <c r="D155" s="61" t="s">
        <v>3200</v>
      </c>
    </row>
    <row r="156" spans="1:4" ht="30">
      <c r="A156" s="60">
        <v>15451555</v>
      </c>
      <c r="B156" s="60">
        <v>4</v>
      </c>
      <c r="C156" s="60" t="s">
        <v>2545</v>
      </c>
      <c r="D156" s="61" t="s">
        <v>3200</v>
      </c>
    </row>
    <row r="157" spans="1:4" ht="120">
      <c r="A157" s="60">
        <v>15451555</v>
      </c>
      <c r="B157" s="60">
        <v>5</v>
      </c>
      <c r="C157" s="60" t="s">
        <v>2546</v>
      </c>
      <c r="D157" s="61" t="s">
        <v>3503</v>
      </c>
    </row>
    <row r="158" spans="1:4" ht="45">
      <c r="A158" s="60">
        <v>15451555</v>
      </c>
      <c r="B158" s="60">
        <v>6</v>
      </c>
      <c r="C158" s="60" t="s">
        <v>2547</v>
      </c>
      <c r="D158" s="61" t="s">
        <v>3201</v>
      </c>
    </row>
    <row r="159" spans="1:4" ht="75">
      <c r="A159" s="60">
        <v>15451555</v>
      </c>
      <c r="B159" s="60">
        <v>7</v>
      </c>
      <c r="C159" s="60" t="s">
        <v>2548</v>
      </c>
      <c r="D159" s="61" t="s">
        <v>4102</v>
      </c>
    </row>
    <row r="160" spans="1:4" ht="75">
      <c r="A160" s="60">
        <v>15451555</v>
      </c>
      <c r="B160" s="60">
        <v>8</v>
      </c>
      <c r="C160" s="60" t="s">
        <v>2549</v>
      </c>
      <c r="D160" s="61" t="s">
        <v>3342</v>
      </c>
    </row>
    <row r="161" spans="1:4" ht="75">
      <c r="A161" s="60">
        <v>15507542</v>
      </c>
      <c r="B161" s="60">
        <v>1</v>
      </c>
      <c r="C161" s="60" t="s">
        <v>2550</v>
      </c>
      <c r="D161" s="61" t="s">
        <v>3529</v>
      </c>
    </row>
    <row r="162" spans="1:4" ht="45">
      <c r="A162" s="60">
        <v>15507542</v>
      </c>
      <c r="B162" s="60">
        <v>2</v>
      </c>
      <c r="C162" s="60" t="s">
        <v>2551</v>
      </c>
      <c r="D162" s="61" t="s">
        <v>3459</v>
      </c>
    </row>
    <row r="163" spans="1:4" ht="60">
      <c r="A163" s="60">
        <v>15507542</v>
      </c>
      <c r="B163" s="60">
        <v>3</v>
      </c>
      <c r="C163" s="60" t="s">
        <v>2552</v>
      </c>
      <c r="D163" s="61" t="s">
        <v>3459</v>
      </c>
    </row>
    <row r="164" spans="1:4" ht="75">
      <c r="A164" s="60">
        <v>15507542</v>
      </c>
      <c r="B164" s="60">
        <v>4</v>
      </c>
      <c r="C164" s="60" t="s">
        <v>2553</v>
      </c>
      <c r="D164" s="61" t="s">
        <v>3532</v>
      </c>
    </row>
    <row r="165" spans="1:4" ht="45">
      <c r="A165" s="60">
        <v>15507542</v>
      </c>
      <c r="B165" s="60">
        <v>5</v>
      </c>
      <c r="C165" s="60" t="s">
        <v>2554</v>
      </c>
      <c r="D165" s="61" t="s">
        <v>3834</v>
      </c>
    </row>
    <row r="166" spans="1:4" ht="90">
      <c r="A166" s="60">
        <v>15507542</v>
      </c>
      <c r="B166" s="60">
        <v>6</v>
      </c>
      <c r="C166" s="60" t="s">
        <v>2555</v>
      </c>
      <c r="D166" s="61" t="s">
        <v>3463</v>
      </c>
    </row>
    <row r="167" spans="1:4" ht="30">
      <c r="A167" s="60">
        <v>15507542</v>
      </c>
      <c r="B167" s="60">
        <v>7</v>
      </c>
      <c r="C167" s="60" t="s">
        <v>2556</v>
      </c>
      <c r="D167" s="61" t="s">
        <v>3188</v>
      </c>
    </row>
    <row r="168" spans="1:4" ht="45">
      <c r="A168" s="60">
        <v>15507542</v>
      </c>
      <c r="B168" s="60">
        <v>8</v>
      </c>
      <c r="C168" s="60" t="s">
        <v>2557</v>
      </c>
      <c r="D168" s="61" t="s">
        <v>3272</v>
      </c>
    </row>
    <row r="169" spans="1:4" ht="45">
      <c r="A169" s="60">
        <v>15507542</v>
      </c>
      <c r="B169" s="60">
        <v>9</v>
      </c>
      <c r="C169" s="60" t="s">
        <v>2558</v>
      </c>
      <c r="D169" s="61" t="s">
        <v>3529</v>
      </c>
    </row>
    <row r="170" spans="1:4" ht="60">
      <c r="A170" s="60">
        <v>15507542</v>
      </c>
      <c r="B170" s="60">
        <v>10</v>
      </c>
      <c r="C170" s="60" t="s">
        <v>2559</v>
      </c>
      <c r="D170" s="61" t="s">
        <v>3255</v>
      </c>
    </row>
    <row r="171" spans="1:4" ht="45">
      <c r="A171" s="60">
        <v>15507542</v>
      </c>
      <c r="B171" s="60">
        <v>11</v>
      </c>
      <c r="C171" s="60" t="s">
        <v>2560</v>
      </c>
      <c r="D171" s="61" t="s">
        <v>3188</v>
      </c>
    </row>
    <row r="172" spans="1:4" ht="30">
      <c r="A172" s="60">
        <v>15523003</v>
      </c>
      <c r="B172" s="60">
        <v>1</v>
      </c>
      <c r="C172" s="60" t="s">
        <v>2561</v>
      </c>
      <c r="D172" s="61" t="s">
        <v>3946</v>
      </c>
    </row>
    <row r="173" spans="1:4" ht="60">
      <c r="A173" s="60">
        <v>15523003</v>
      </c>
      <c r="B173" s="60">
        <v>2</v>
      </c>
      <c r="C173" s="60" t="s">
        <v>2562</v>
      </c>
      <c r="D173" s="61" t="s">
        <v>3464</v>
      </c>
    </row>
    <row r="174" spans="1:4" ht="195">
      <c r="A174" s="60">
        <v>15523003</v>
      </c>
      <c r="B174" s="60">
        <v>3</v>
      </c>
      <c r="C174" s="60" t="s">
        <v>2563</v>
      </c>
      <c r="D174" s="61" t="s">
        <v>4111</v>
      </c>
    </row>
    <row r="175" spans="1:4" ht="45">
      <c r="A175" s="60">
        <v>15523003</v>
      </c>
      <c r="B175" s="60">
        <v>4</v>
      </c>
      <c r="C175" s="60" t="s">
        <v>2564</v>
      </c>
      <c r="D175" s="61" t="s">
        <v>3993</v>
      </c>
    </row>
    <row r="176" spans="1:4" ht="60">
      <c r="A176" s="60">
        <v>15523003</v>
      </c>
      <c r="B176" s="60">
        <v>5</v>
      </c>
      <c r="C176" s="60" t="s">
        <v>2565</v>
      </c>
      <c r="D176" s="61" t="s">
        <v>3221</v>
      </c>
    </row>
    <row r="177" spans="1:8" ht="90">
      <c r="A177" s="60">
        <v>15523003</v>
      </c>
      <c r="B177" s="60">
        <v>6</v>
      </c>
      <c r="C177" s="60" t="s">
        <v>2566</v>
      </c>
      <c r="D177" s="61" t="s">
        <v>4112</v>
      </c>
      <c r="E177" s="60" t="s">
        <v>2567</v>
      </c>
      <c r="F177" s="61" t="s">
        <v>3514</v>
      </c>
    </row>
    <row r="178" spans="1:8" ht="60">
      <c r="A178" s="60">
        <v>15523003</v>
      </c>
      <c r="B178" s="60">
        <v>7</v>
      </c>
      <c r="C178" s="60" t="s">
        <v>2568</v>
      </c>
      <c r="D178" s="61" t="s">
        <v>3221</v>
      </c>
    </row>
    <row r="179" spans="1:8" ht="45">
      <c r="A179" s="60">
        <v>15523003</v>
      </c>
      <c r="B179" s="60">
        <v>8</v>
      </c>
      <c r="C179" s="60" t="s">
        <v>2569</v>
      </c>
      <c r="D179" s="61" t="s">
        <v>4112</v>
      </c>
    </row>
    <row r="180" spans="1:8" ht="60">
      <c r="A180" s="60">
        <v>15523003</v>
      </c>
      <c r="B180" s="60">
        <v>9</v>
      </c>
      <c r="C180" s="60" t="s">
        <v>2570</v>
      </c>
      <c r="D180" s="61" t="s">
        <v>3502</v>
      </c>
      <c r="E180" s="60" t="s">
        <v>2571</v>
      </c>
      <c r="F180" s="6" t="s">
        <v>4142</v>
      </c>
    </row>
    <row r="181" spans="1:8" ht="105">
      <c r="A181" s="60">
        <v>15523003</v>
      </c>
      <c r="B181" s="60">
        <v>10</v>
      </c>
      <c r="C181" s="60" t="s">
        <v>2572</v>
      </c>
      <c r="D181" s="61" t="s">
        <v>4112</v>
      </c>
      <c r="E181" s="60" t="s">
        <v>2573</v>
      </c>
      <c r="F181" s="61" t="s">
        <v>3521</v>
      </c>
    </row>
    <row r="182" spans="1:8" ht="120">
      <c r="A182" s="60">
        <v>15523003</v>
      </c>
      <c r="B182" s="60">
        <v>11</v>
      </c>
      <c r="C182" s="60" t="s">
        <v>2574</v>
      </c>
      <c r="D182" s="61" t="s">
        <v>4113</v>
      </c>
      <c r="E182" s="60" t="s">
        <v>2575</v>
      </c>
      <c r="F182" s="61" t="s">
        <v>4143</v>
      </c>
    </row>
    <row r="183" spans="1:8" ht="75">
      <c r="A183" s="60">
        <v>15537834</v>
      </c>
      <c r="B183" s="60">
        <v>1</v>
      </c>
      <c r="C183" s="60" t="s">
        <v>2576</v>
      </c>
      <c r="D183" s="61" t="s">
        <v>4114</v>
      </c>
      <c r="E183" s="62"/>
    </row>
    <row r="184" spans="1:8" ht="90">
      <c r="A184" s="60">
        <v>15537834</v>
      </c>
      <c r="B184" s="60">
        <v>2</v>
      </c>
      <c r="C184" s="60" t="s">
        <v>2577</v>
      </c>
      <c r="D184" s="61" t="s">
        <v>4115</v>
      </c>
    </row>
    <row r="185" spans="1:8" ht="60">
      <c r="A185" s="60">
        <v>15537834</v>
      </c>
      <c r="B185" s="60">
        <v>3</v>
      </c>
      <c r="C185" s="60" t="s">
        <v>2578</v>
      </c>
      <c r="D185" s="61" t="s">
        <v>3723</v>
      </c>
    </row>
    <row r="186" spans="1:8" ht="90">
      <c r="A186" s="60">
        <v>15537834</v>
      </c>
      <c r="B186" s="60">
        <v>4</v>
      </c>
      <c r="C186" s="60" t="s">
        <v>2579</v>
      </c>
      <c r="D186" s="61" t="s">
        <v>3465</v>
      </c>
    </row>
    <row r="187" spans="1:8" ht="60">
      <c r="A187" s="60">
        <v>15537834</v>
      </c>
      <c r="B187" s="60">
        <v>5</v>
      </c>
      <c r="C187" s="60" t="s">
        <v>2580</v>
      </c>
      <c r="D187" s="61" t="s">
        <v>3911</v>
      </c>
    </row>
    <row r="188" spans="1:8" ht="105">
      <c r="A188" s="60">
        <v>15537834</v>
      </c>
      <c r="B188" s="60">
        <v>6</v>
      </c>
      <c r="C188" s="60" t="s">
        <v>2582</v>
      </c>
      <c r="D188" s="61" t="s">
        <v>3465</v>
      </c>
      <c r="E188" s="60" t="s">
        <v>2583</v>
      </c>
      <c r="F188" s="61" t="s">
        <v>3516</v>
      </c>
      <c r="G188" s="60" t="s">
        <v>2581</v>
      </c>
      <c r="H188" s="6" t="s">
        <v>4157</v>
      </c>
    </row>
    <row r="189" spans="1:8" ht="60">
      <c r="A189" s="60">
        <v>15537834</v>
      </c>
      <c r="B189" s="60">
        <v>7</v>
      </c>
      <c r="C189" s="60" t="s">
        <v>2584</v>
      </c>
      <c r="D189" s="61" t="s">
        <v>3466</v>
      </c>
    </row>
    <row r="190" spans="1:8" ht="45">
      <c r="A190" s="60">
        <v>15537834</v>
      </c>
      <c r="B190" s="60">
        <v>8</v>
      </c>
      <c r="C190" s="60" t="s">
        <v>2585</v>
      </c>
      <c r="D190" s="61" t="s">
        <v>3467</v>
      </c>
    </row>
    <row r="191" spans="1:8" ht="75">
      <c r="A191" s="60">
        <v>15537834</v>
      </c>
      <c r="B191" s="60">
        <v>9</v>
      </c>
      <c r="C191" s="60" t="s">
        <v>2586</v>
      </c>
      <c r="D191" s="61" t="s">
        <v>3737</v>
      </c>
    </row>
    <row r="192" spans="1:8" ht="60">
      <c r="A192" s="60">
        <v>15537834</v>
      </c>
      <c r="B192" s="60">
        <v>10</v>
      </c>
      <c r="C192" s="60" t="s">
        <v>2587</v>
      </c>
      <c r="D192" s="61" t="s">
        <v>3361</v>
      </c>
    </row>
    <row r="193" spans="1:6" ht="90">
      <c r="A193" s="60">
        <v>15537834</v>
      </c>
      <c r="B193" s="60">
        <v>11</v>
      </c>
      <c r="C193" s="60" t="s">
        <v>2588</v>
      </c>
      <c r="D193" s="61" t="s">
        <v>3468</v>
      </c>
    </row>
    <row r="194" spans="1:6" ht="45">
      <c r="A194" s="60">
        <v>15537834</v>
      </c>
      <c r="B194" s="60">
        <v>12</v>
      </c>
      <c r="C194" s="60" t="s">
        <v>2589</v>
      </c>
      <c r="D194" s="61" t="s">
        <v>3469</v>
      </c>
    </row>
    <row r="195" spans="1:6" ht="60">
      <c r="A195" s="60">
        <v>15560889</v>
      </c>
      <c r="B195" s="60">
        <v>1</v>
      </c>
      <c r="C195" s="60" t="s">
        <v>2590</v>
      </c>
      <c r="D195" s="61" t="s">
        <v>4116</v>
      </c>
    </row>
    <row r="196" spans="1:6" ht="45">
      <c r="A196" s="60">
        <v>15560889</v>
      </c>
      <c r="B196" s="60">
        <v>2</v>
      </c>
      <c r="C196" s="60" t="s">
        <v>2591</v>
      </c>
      <c r="D196" s="61" t="s">
        <v>3470</v>
      </c>
    </row>
    <row r="197" spans="1:6" ht="45">
      <c r="A197" s="60">
        <v>15560889</v>
      </c>
      <c r="B197" s="60">
        <v>3</v>
      </c>
      <c r="C197" s="60" t="s">
        <v>2592</v>
      </c>
      <c r="D197" s="61" t="s">
        <v>4117</v>
      </c>
    </row>
    <row r="198" spans="1:6" ht="60">
      <c r="A198" s="60">
        <v>15560889</v>
      </c>
      <c r="B198" s="60">
        <v>4</v>
      </c>
      <c r="C198" s="60" t="s">
        <v>2593</v>
      </c>
      <c r="D198" s="61" t="s">
        <v>3209</v>
      </c>
    </row>
    <row r="199" spans="1:6" ht="135">
      <c r="A199" s="60">
        <v>15560889</v>
      </c>
      <c r="B199" s="60">
        <v>5</v>
      </c>
      <c r="C199" s="60" t="s">
        <v>2594</v>
      </c>
      <c r="D199" s="61" t="s">
        <v>3565</v>
      </c>
    </row>
    <row r="200" spans="1:6" ht="75">
      <c r="A200" s="60">
        <v>15560889</v>
      </c>
      <c r="B200" s="60">
        <v>6</v>
      </c>
      <c r="C200" s="60" t="s">
        <v>2595</v>
      </c>
      <c r="D200" s="61" t="s">
        <v>3188</v>
      </c>
    </row>
    <row r="201" spans="1:6" ht="75">
      <c r="A201" s="60">
        <v>15560889</v>
      </c>
      <c r="B201" s="60">
        <v>7</v>
      </c>
      <c r="C201" s="60" t="s">
        <v>2596</v>
      </c>
      <c r="D201" s="61" t="s">
        <v>3471</v>
      </c>
    </row>
    <row r="202" spans="1:6" ht="75">
      <c r="A202" s="60">
        <v>15560889</v>
      </c>
      <c r="B202" s="60">
        <v>8</v>
      </c>
      <c r="C202" s="60" t="s">
        <v>2597</v>
      </c>
      <c r="D202" s="61" t="s">
        <v>3472</v>
      </c>
    </row>
    <row r="203" spans="1:6" ht="90">
      <c r="A203" s="60">
        <v>15560889</v>
      </c>
      <c r="B203" s="60">
        <v>9</v>
      </c>
      <c r="C203" s="60" t="s">
        <v>2598</v>
      </c>
      <c r="D203" s="61" t="s">
        <v>3502</v>
      </c>
    </row>
    <row r="204" spans="1:6" ht="60">
      <c r="A204" s="60">
        <v>15560889</v>
      </c>
      <c r="B204" s="60">
        <v>10</v>
      </c>
      <c r="C204" s="60" t="s">
        <v>2599</v>
      </c>
      <c r="D204" s="61" t="s">
        <v>3674</v>
      </c>
      <c r="E204" s="60" t="s">
        <v>2600</v>
      </c>
      <c r="F204" s="6" t="s">
        <v>3515</v>
      </c>
    </row>
    <row r="205" spans="1:6" ht="60">
      <c r="A205" s="60">
        <v>15560889</v>
      </c>
      <c r="B205" s="60">
        <v>11</v>
      </c>
      <c r="C205" s="60" t="s">
        <v>2601</v>
      </c>
      <c r="D205" s="61" t="s">
        <v>3188</v>
      </c>
    </row>
    <row r="206" spans="1:6" ht="120">
      <c r="A206" s="60">
        <v>15560889</v>
      </c>
      <c r="B206" s="60">
        <v>12</v>
      </c>
      <c r="C206" s="60" t="s">
        <v>2602</v>
      </c>
      <c r="D206" s="61" t="s">
        <v>3418</v>
      </c>
    </row>
    <row r="207" spans="1:6" ht="75">
      <c r="A207" s="60">
        <v>15560889</v>
      </c>
      <c r="B207" s="60">
        <v>13</v>
      </c>
      <c r="C207" s="60" t="s">
        <v>2603</v>
      </c>
      <c r="D207" s="61">
        <v>11</v>
      </c>
    </row>
    <row r="208" spans="1:6" ht="60">
      <c r="A208" s="60">
        <v>15560889</v>
      </c>
      <c r="B208" s="60">
        <v>14</v>
      </c>
      <c r="C208" s="60" t="s">
        <v>2604</v>
      </c>
      <c r="D208" s="61" t="s">
        <v>3399</v>
      </c>
    </row>
    <row r="209" spans="1:6" ht="75">
      <c r="A209" s="60">
        <v>15560889</v>
      </c>
      <c r="B209" s="60">
        <v>15</v>
      </c>
      <c r="C209" s="60" t="s">
        <v>2605</v>
      </c>
      <c r="D209" s="61" t="s">
        <v>3190</v>
      </c>
    </row>
    <row r="210" spans="1:6" ht="90">
      <c r="A210" s="60">
        <v>15560889</v>
      </c>
      <c r="B210" s="60">
        <v>16</v>
      </c>
      <c r="C210" s="60" t="s">
        <v>2606</v>
      </c>
      <c r="D210" s="61" t="s">
        <v>3344</v>
      </c>
    </row>
    <row r="211" spans="1:6" ht="60">
      <c r="A211" s="60">
        <v>15560889</v>
      </c>
      <c r="B211" s="60">
        <v>17</v>
      </c>
      <c r="C211" s="60" t="s">
        <v>2607</v>
      </c>
      <c r="D211" s="61" t="s">
        <v>3935</v>
      </c>
    </row>
    <row r="212" spans="1:6" ht="105">
      <c r="A212" s="60">
        <v>15560889</v>
      </c>
      <c r="B212" s="60">
        <v>18</v>
      </c>
      <c r="C212" s="60" t="s">
        <v>2608</v>
      </c>
      <c r="D212" s="61" t="s">
        <v>3529</v>
      </c>
      <c r="E212" s="60" t="s">
        <v>2609</v>
      </c>
      <c r="F212" s="61" t="s">
        <v>4144</v>
      </c>
    </row>
    <row r="213" spans="1:6" ht="30">
      <c r="A213" s="60">
        <v>15560889</v>
      </c>
      <c r="B213" s="60">
        <v>19</v>
      </c>
      <c r="C213" s="60" t="s">
        <v>2610</v>
      </c>
      <c r="D213" s="61" t="s">
        <v>3842</v>
      </c>
    </row>
    <row r="214" spans="1:6" ht="75">
      <c r="A214" s="60">
        <v>15618695</v>
      </c>
      <c r="B214" s="60">
        <v>1</v>
      </c>
      <c r="C214" s="60" t="s">
        <v>2611</v>
      </c>
      <c r="D214" s="61" t="s">
        <v>4118</v>
      </c>
    </row>
    <row r="215" spans="1:6" ht="135">
      <c r="A215" s="60">
        <v>15618695</v>
      </c>
      <c r="B215" s="60">
        <v>2</v>
      </c>
      <c r="C215" s="60" t="s">
        <v>2612</v>
      </c>
      <c r="D215" s="61" t="s">
        <v>3870</v>
      </c>
      <c r="E215" s="60" t="s">
        <v>2613</v>
      </c>
      <c r="F215" s="61" t="s">
        <v>4145</v>
      </c>
    </row>
    <row r="216" spans="1:6" ht="60">
      <c r="A216" s="60">
        <v>15618695</v>
      </c>
      <c r="B216" s="60">
        <v>3</v>
      </c>
      <c r="C216" s="60" t="s">
        <v>2614</v>
      </c>
      <c r="D216" s="61" t="s">
        <v>4049</v>
      </c>
    </row>
    <row r="217" spans="1:6" ht="75">
      <c r="A217" s="60">
        <v>15618695</v>
      </c>
      <c r="B217" s="60">
        <v>4</v>
      </c>
      <c r="C217" s="60" t="s">
        <v>2615</v>
      </c>
      <c r="D217" s="61" t="s">
        <v>3555</v>
      </c>
    </row>
    <row r="218" spans="1:6" ht="60">
      <c r="A218" s="60">
        <v>15618695</v>
      </c>
      <c r="B218" s="60">
        <v>5</v>
      </c>
      <c r="C218" s="60" t="s">
        <v>2616</v>
      </c>
      <c r="D218" s="61" t="s">
        <v>3194</v>
      </c>
    </row>
    <row r="219" spans="1:6" ht="60">
      <c r="A219" s="60">
        <v>15618695</v>
      </c>
      <c r="B219" s="60">
        <v>6</v>
      </c>
      <c r="C219" s="60" t="s">
        <v>2617</v>
      </c>
      <c r="D219" s="61" t="s">
        <v>4049</v>
      </c>
    </row>
    <row r="220" spans="1:6" ht="90">
      <c r="A220" s="60">
        <v>15618695</v>
      </c>
      <c r="B220" s="60">
        <v>7</v>
      </c>
      <c r="C220" s="60" t="s">
        <v>2618</v>
      </c>
      <c r="D220" s="61" t="s">
        <v>3966</v>
      </c>
    </row>
    <row r="221" spans="1:6" ht="120">
      <c r="A221" s="60">
        <v>15618695</v>
      </c>
      <c r="B221" s="60">
        <v>8</v>
      </c>
      <c r="C221" s="60" t="s">
        <v>2619</v>
      </c>
      <c r="D221" s="61" t="s">
        <v>4056</v>
      </c>
    </row>
    <row r="222" spans="1:6" ht="60">
      <c r="A222" s="60">
        <v>15618695</v>
      </c>
      <c r="B222" s="60">
        <v>9</v>
      </c>
      <c r="C222" s="60" t="s">
        <v>2620</v>
      </c>
      <c r="D222" s="61" t="s">
        <v>4118</v>
      </c>
    </row>
    <row r="223" spans="1:6" ht="105">
      <c r="A223" s="60">
        <v>15618695</v>
      </c>
      <c r="B223" s="60">
        <v>10</v>
      </c>
      <c r="C223" s="60" t="s">
        <v>2621</v>
      </c>
      <c r="D223" s="61" t="s">
        <v>4119</v>
      </c>
    </row>
    <row r="224" spans="1:6" ht="75">
      <c r="A224" s="60">
        <v>15618724</v>
      </c>
      <c r="B224" s="60">
        <v>1</v>
      </c>
      <c r="C224" s="60" t="s">
        <v>2622</v>
      </c>
      <c r="D224" s="61" t="s">
        <v>3546</v>
      </c>
    </row>
    <row r="225" spans="1:6" ht="150">
      <c r="A225" s="60">
        <v>15618724</v>
      </c>
      <c r="B225" s="60">
        <v>2</v>
      </c>
      <c r="C225" s="60" t="s">
        <v>2623</v>
      </c>
      <c r="D225" s="61" t="s">
        <v>3825</v>
      </c>
      <c r="E225" s="60" t="s">
        <v>2624</v>
      </c>
      <c r="F225" s="6" t="s">
        <v>3893</v>
      </c>
    </row>
    <row r="226" spans="1:6" ht="75">
      <c r="A226" s="60">
        <v>15618724</v>
      </c>
      <c r="B226" s="60">
        <v>3</v>
      </c>
      <c r="C226" s="60" t="s">
        <v>2625</v>
      </c>
      <c r="D226" s="61" t="s">
        <v>3856</v>
      </c>
    </row>
    <row r="227" spans="1:6" ht="90">
      <c r="A227" s="60">
        <v>15618724</v>
      </c>
      <c r="B227" s="60">
        <v>4</v>
      </c>
      <c r="C227" s="60" t="s">
        <v>2626</v>
      </c>
      <c r="D227" s="61" t="s">
        <v>3340</v>
      </c>
    </row>
    <row r="228" spans="1:6" ht="90">
      <c r="A228" s="60">
        <v>15618724</v>
      </c>
      <c r="B228" s="60">
        <v>5</v>
      </c>
      <c r="C228" s="60" t="s">
        <v>2627</v>
      </c>
      <c r="D228" s="61" t="s">
        <v>4120</v>
      </c>
    </row>
    <row r="229" spans="1:6" ht="60">
      <c r="A229" s="60">
        <v>15618724</v>
      </c>
      <c r="B229" s="60">
        <v>6</v>
      </c>
      <c r="C229" s="60" t="s">
        <v>2628</v>
      </c>
      <c r="D229" s="61" t="s">
        <v>3529</v>
      </c>
    </row>
    <row r="230" spans="1:6" ht="60">
      <c r="A230" s="60">
        <v>15618724</v>
      </c>
      <c r="B230" s="60">
        <v>7</v>
      </c>
      <c r="C230" s="60" t="s">
        <v>2629</v>
      </c>
      <c r="D230" s="61" t="s">
        <v>3473</v>
      </c>
    </row>
    <row r="231" spans="1:6" ht="120">
      <c r="A231" s="60">
        <v>15618724</v>
      </c>
      <c r="B231" s="60">
        <v>8</v>
      </c>
      <c r="C231" s="60" t="s">
        <v>2630</v>
      </c>
      <c r="D231" s="61" t="s">
        <v>3255</v>
      </c>
    </row>
    <row r="232" spans="1:6" ht="75">
      <c r="A232" s="60">
        <v>15618724</v>
      </c>
      <c r="B232" s="60">
        <v>9</v>
      </c>
      <c r="C232" s="60" t="s">
        <v>2631</v>
      </c>
      <c r="D232" s="61" t="s">
        <v>3188</v>
      </c>
    </row>
    <row r="233" spans="1:6" ht="45">
      <c r="A233" s="60">
        <v>15618724</v>
      </c>
      <c r="B233" s="60">
        <v>10</v>
      </c>
      <c r="C233" s="60" t="s">
        <v>2632</v>
      </c>
      <c r="D233" s="61" t="s">
        <v>3922</v>
      </c>
    </row>
    <row r="234" spans="1:6" ht="120">
      <c r="A234" s="60">
        <v>15618724</v>
      </c>
      <c r="B234" s="60">
        <v>11</v>
      </c>
      <c r="C234" s="60" t="s">
        <v>2633</v>
      </c>
      <c r="D234" s="61" t="s">
        <v>4121</v>
      </c>
    </row>
    <row r="235" spans="1:6" ht="45">
      <c r="A235" s="60">
        <v>15619261</v>
      </c>
      <c r="B235" s="60">
        <v>1</v>
      </c>
      <c r="C235" s="60" t="s">
        <v>2634</v>
      </c>
      <c r="D235" s="61" t="s">
        <v>3529</v>
      </c>
    </row>
    <row r="236" spans="1:6" ht="150">
      <c r="A236" s="60">
        <v>15619261</v>
      </c>
      <c r="B236" s="60">
        <v>2</v>
      </c>
      <c r="C236" s="60" t="s">
        <v>2635</v>
      </c>
      <c r="D236" s="61" t="s">
        <v>3532</v>
      </c>
    </row>
    <row r="237" spans="1:6" ht="165">
      <c r="A237" s="60">
        <v>15619261</v>
      </c>
      <c r="B237" s="60">
        <v>3</v>
      </c>
      <c r="C237" s="60" t="s">
        <v>2636</v>
      </c>
      <c r="D237" s="61" t="s">
        <v>3865</v>
      </c>
      <c r="E237" s="60" t="s">
        <v>2637</v>
      </c>
      <c r="F237" s="61" t="s">
        <v>4146</v>
      </c>
    </row>
    <row r="238" spans="1:6" ht="75">
      <c r="A238" s="60">
        <v>15619261</v>
      </c>
      <c r="B238" s="60">
        <v>4</v>
      </c>
      <c r="C238" s="60" t="s">
        <v>2638</v>
      </c>
      <c r="D238" s="61" t="s">
        <v>3398</v>
      </c>
    </row>
    <row r="239" spans="1:6" ht="60">
      <c r="A239" s="60">
        <v>15619261</v>
      </c>
      <c r="B239" s="60">
        <v>5</v>
      </c>
      <c r="C239" s="60" t="s">
        <v>2639</v>
      </c>
      <c r="D239" s="61" t="s">
        <v>3542</v>
      </c>
      <c r="E239" s="60" t="s">
        <v>2640</v>
      </c>
      <c r="F239" s="61" t="s">
        <v>3514</v>
      </c>
    </row>
    <row r="240" spans="1:6" ht="105">
      <c r="A240" s="60">
        <v>15619261</v>
      </c>
      <c r="B240" s="60">
        <v>6</v>
      </c>
      <c r="C240" s="60" t="s">
        <v>2641</v>
      </c>
      <c r="D240" s="61" t="s">
        <v>3194</v>
      </c>
    </row>
    <row r="241" spans="1:8" ht="75">
      <c r="A241" s="60">
        <v>15619261</v>
      </c>
      <c r="B241" s="60">
        <v>7</v>
      </c>
      <c r="C241" s="60" t="s">
        <v>2642</v>
      </c>
      <c r="D241" s="61" t="s">
        <v>3188</v>
      </c>
      <c r="E241" s="60" t="s">
        <v>2643</v>
      </c>
      <c r="F241" s="61" t="s">
        <v>4043</v>
      </c>
      <c r="G241" s="60" t="s">
        <v>2644</v>
      </c>
      <c r="H241" s="61" t="s">
        <v>4158</v>
      </c>
    </row>
    <row r="242" spans="1:8" ht="45">
      <c r="A242" s="60">
        <v>15640381</v>
      </c>
      <c r="B242" s="60">
        <v>1</v>
      </c>
      <c r="C242" s="60" t="s">
        <v>2645</v>
      </c>
      <c r="D242" s="61" t="s">
        <v>3529</v>
      </c>
    </row>
    <row r="243" spans="1:8" ht="90">
      <c r="A243" s="60">
        <v>15640381</v>
      </c>
      <c r="B243" s="60">
        <v>2</v>
      </c>
      <c r="C243" s="60" t="s">
        <v>2646</v>
      </c>
      <c r="D243" s="61" t="s">
        <v>3532</v>
      </c>
    </row>
    <row r="244" spans="1:8" ht="120">
      <c r="A244" s="60">
        <v>15640381</v>
      </c>
      <c r="B244" s="60">
        <v>3</v>
      </c>
      <c r="C244" s="60" t="s">
        <v>2647</v>
      </c>
      <c r="D244" s="61" t="s">
        <v>3474</v>
      </c>
    </row>
    <row r="245" spans="1:8" ht="75">
      <c r="A245" s="60">
        <v>15640381</v>
      </c>
      <c r="B245" s="60">
        <v>4</v>
      </c>
      <c r="C245" s="60" t="s">
        <v>2648</v>
      </c>
      <c r="D245" s="61" t="s">
        <v>3255</v>
      </c>
    </row>
    <row r="246" spans="1:8" ht="75">
      <c r="A246" s="60">
        <v>15640381</v>
      </c>
      <c r="B246" s="60">
        <v>5</v>
      </c>
      <c r="C246" s="60" t="s">
        <v>2649</v>
      </c>
      <c r="D246" s="61" t="s">
        <v>3211</v>
      </c>
      <c r="E246" s="60" t="s">
        <v>2650</v>
      </c>
      <c r="F246" s="94" t="s">
        <v>3885</v>
      </c>
    </row>
    <row r="247" spans="1:8" ht="60">
      <c r="A247" s="60">
        <v>15640381</v>
      </c>
      <c r="B247" s="60">
        <v>6</v>
      </c>
      <c r="C247" s="60" t="s">
        <v>2651</v>
      </c>
      <c r="D247" s="61" t="s">
        <v>3188</v>
      </c>
    </row>
    <row r="248" spans="1:8" ht="60">
      <c r="A248" s="60">
        <v>15640381</v>
      </c>
      <c r="B248" s="60">
        <v>7</v>
      </c>
      <c r="C248" s="60" t="s">
        <v>2652</v>
      </c>
      <c r="D248" s="61" t="s">
        <v>3475</v>
      </c>
    </row>
    <row r="249" spans="1:8" ht="60">
      <c r="A249" s="60">
        <v>15640381</v>
      </c>
      <c r="B249" s="60">
        <v>8</v>
      </c>
      <c r="C249" s="60" t="s">
        <v>2653</v>
      </c>
      <c r="D249" s="61" t="s">
        <v>3529</v>
      </c>
      <c r="E249" s="60" t="s">
        <v>2654</v>
      </c>
      <c r="F249" s="61" t="s">
        <v>3884</v>
      </c>
    </row>
    <row r="250" spans="1:8" ht="60">
      <c r="A250" s="60">
        <v>15640381</v>
      </c>
      <c r="B250" s="60">
        <v>9</v>
      </c>
      <c r="C250" s="60" t="s">
        <v>2655</v>
      </c>
      <c r="D250" s="61" t="s">
        <v>3556</v>
      </c>
    </row>
    <row r="251" spans="1:8" ht="60">
      <c r="A251" s="60">
        <v>15640381</v>
      </c>
      <c r="B251" s="60">
        <v>10</v>
      </c>
      <c r="C251" s="60" t="s">
        <v>2656</v>
      </c>
      <c r="D251" s="61" t="s">
        <v>3190</v>
      </c>
    </row>
    <row r="252" spans="1:8" ht="75">
      <c r="A252" s="60">
        <v>15684493</v>
      </c>
      <c r="B252" s="60">
        <v>1</v>
      </c>
      <c r="C252" s="60" t="s">
        <v>2657</v>
      </c>
      <c r="D252" s="61" t="s">
        <v>3188</v>
      </c>
    </row>
    <row r="253" spans="1:8" ht="45">
      <c r="A253" s="60">
        <v>15684493</v>
      </c>
      <c r="B253" s="60">
        <v>2</v>
      </c>
      <c r="C253" s="60" t="s">
        <v>2459</v>
      </c>
      <c r="D253" s="61" t="s">
        <v>3476</v>
      </c>
    </row>
    <row r="254" spans="1:8" ht="60">
      <c r="A254" s="60">
        <v>15684493</v>
      </c>
      <c r="B254" s="60">
        <v>3</v>
      </c>
      <c r="C254" s="60" t="s">
        <v>2658</v>
      </c>
      <c r="D254" s="61" t="s">
        <v>3476</v>
      </c>
    </row>
    <row r="255" spans="1:8" ht="75">
      <c r="A255" s="60">
        <v>15684493</v>
      </c>
      <c r="B255" s="60">
        <v>4</v>
      </c>
      <c r="C255" s="60" t="s">
        <v>2461</v>
      </c>
      <c r="D255" s="61" t="s">
        <v>3342</v>
      </c>
      <c r="E255" s="60" t="s">
        <v>2659</v>
      </c>
      <c r="F255" s="6" t="s">
        <v>3959</v>
      </c>
      <c r="G255" s="60" t="s">
        <v>2660</v>
      </c>
      <c r="H255" s="6" t="s">
        <v>3523</v>
      </c>
    </row>
    <row r="256" spans="1:8" ht="75">
      <c r="A256" s="60">
        <v>15684493</v>
      </c>
      <c r="B256" s="60">
        <v>5</v>
      </c>
      <c r="C256" s="60" t="s">
        <v>2661</v>
      </c>
      <c r="D256" s="61" t="s">
        <v>3477</v>
      </c>
      <c r="E256" s="60" t="s">
        <v>2662</v>
      </c>
      <c r="F256" s="6" t="s">
        <v>4038</v>
      </c>
    </row>
    <row r="257" spans="1:6" ht="90">
      <c r="A257" s="60">
        <v>15684493</v>
      </c>
      <c r="B257" s="60">
        <v>6</v>
      </c>
      <c r="C257" s="60" t="s">
        <v>2663</v>
      </c>
      <c r="D257" s="61" t="s">
        <v>3841</v>
      </c>
      <c r="E257" s="60" t="s">
        <v>2664</v>
      </c>
      <c r="F257" s="61" t="s">
        <v>3517</v>
      </c>
    </row>
    <row r="258" spans="1:6" ht="60">
      <c r="A258" s="60">
        <v>15684493</v>
      </c>
      <c r="B258" s="60">
        <v>7</v>
      </c>
      <c r="C258" s="60" t="s">
        <v>2665</v>
      </c>
      <c r="D258" s="61" t="s">
        <v>3822</v>
      </c>
      <c r="E258" s="60" t="s">
        <v>2666</v>
      </c>
      <c r="F258" s="61" t="s">
        <v>3885</v>
      </c>
    </row>
    <row r="259" spans="1:6" ht="45">
      <c r="A259" s="60">
        <v>15684493</v>
      </c>
      <c r="B259" s="60">
        <v>8</v>
      </c>
      <c r="C259" s="60" t="s">
        <v>2667</v>
      </c>
      <c r="D259" s="61" t="s">
        <v>3226</v>
      </c>
    </row>
    <row r="260" spans="1:6" ht="105">
      <c r="A260" s="60">
        <v>15684493</v>
      </c>
      <c r="B260" s="60">
        <v>9</v>
      </c>
      <c r="C260" s="60" t="s">
        <v>2668</v>
      </c>
      <c r="D260" s="61" t="s">
        <v>3399</v>
      </c>
    </row>
    <row r="261" spans="1:6" ht="90">
      <c r="A261" s="60">
        <v>15684493</v>
      </c>
      <c r="B261" s="60">
        <v>10</v>
      </c>
      <c r="C261" s="60" t="s">
        <v>2669</v>
      </c>
      <c r="D261" s="61" t="s">
        <v>3478</v>
      </c>
      <c r="E261" s="60" t="s">
        <v>2670</v>
      </c>
      <c r="F261" s="6" t="s">
        <v>4147</v>
      </c>
    </row>
    <row r="262" spans="1:6" ht="45">
      <c r="A262" s="60">
        <v>15764714</v>
      </c>
      <c r="B262" s="60">
        <v>1</v>
      </c>
      <c r="C262" s="60" t="s">
        <v>2671</v>
      </c>
      <c r="D262" s="61" t="s">
        <v>4122</v>
      </c>
    </row>
    <row r="263" spans="1:6" ht="75">
      <c r="A263" s="60">
        <v>15764714</v>
      </c>
      <c r="B263" s="60">
        <v>2</v>
      </c>
      <c r="C263" s="60" t="s">
        <v>2672</v>
      </c>
      <c r="D263" s="61" t="s">
        <v>3869</v>
      </c>
    </row>
    <row r="264" spans="1:6" ht="30">
      <c r="A264" s="60">
        <v>15764714</v>
      </c>
      <c r="B264" s="60">
        <v>3</v>
      </c>
      <c r="C264" s="60" t="s">
        <v>2673</v>
      </c>
      <c r="D264" s="61" t="s">
        <v>4123</v>
      </c>
    </row>
    <row r="265" spans="1:6" ht="30">
      <c r="A265" s="60">
        <v>15764714</v>
      </c>
      <c r="B265" s="60">
        <v>4</v>
      </c>
      <c r="C265" s="60" t="s">
        <v>2674</v>
      </c>
      <c r="D265" s="61" t="s">
        <v>4049</v>
      </c>
    </row>
    <row r="266" spans="1:6" ht="90">
      <c r="A266" s="60">
        <v>15764714</v>
      </c>
      <c r="B266" s="60">
        <v>5</v>
      </c>
      <c r="C266" s="60" t="s">
        <v>2675</v>
      </c>
      <c r="D266" s="61" t="s">
        <v>4124</v>
      </c>
    </row>
    <row r="267" spans="1:6" ht="45">
      <c r="A267" s="60">
        <v>15764714</v>
      </c>
      <c r="B267" s="60">
        <v>6</v>
      </c>
      <c r="C267" s="60" t="s">
        <v>2676</v>
      </c>
      <c r="D267" s="61" t="s">
        <v>4125</v>
      </c>
    </row>
    <row r="268" spans="1:6" ht="90">
      <c r="A268" s="60">
        <v>15764714</v>
      </c>
      <c r="B268" s="60">
        <v>7</v>
      </c>
      <c r="C268" s="60" t="s">
        <v>2677</v>
      </c>
      <c r="D268" s="61" t="s">
        <v>3501</v>
      </c>
      <c r="E268" s="60" t="s">
        <v>2678</v>
      </c>
      <c r="F268" s="61" t="s">
        <v>3518</v>
      </c>
    </row>
    <row r="269" spans="1:6" ht="60">
      <c r="A269" s="60">
        <v>15764714</v>
      </c>
      <c r="B269" s="60">
        <v>8</v>
      </c>
      <c r="C269" s="60" t="s">
        <v>2679</v>
      </c>
      <c r="D269" s="61" t="s">
        <v>3501</v>
      </c>
    </row>
    <row r="270" spans="1:6" ht="60">
      <c r="A270" s="60">
        <v>15764714</v>
      </c>
      <c r="B270" s="60">
        <v>9</v>
      </c>
      <c r="C270" s="60" t="s">
        <v>2680</v>
      </c>
      <c r="D270" s="61" t="s">
        <v>3500</v>
      </c>
    </row>
    <row r="271" spans="1:6" ht="75">
      <c r="A271" s="60">
        <v>15764714</v>
      </c>
      <c r="B271" s="60">
        <v>10</v>
      </c>
      <c r="C271" s="60" t="s">
        <v>2681</v>
      </c>
      <c r="D271" s="61" t="s">
        <v>3354</v>
      </c>
    </row>
    <row r="272" spans="1:6" ht="60">
      <c r="A272" s="60">
        <v>15764714</v>
      </c>
      <c r="B272" s="60">
        <v>11</v>
      </c>
      <c r="C272" s="60" t="s">
        <v>2682</v>
      </c>
      <c r="D272" s="61" t="s">
        <v>4126</v>
      </c>
    </row>
    <row r="273" spans="1:8" ht="60">
      <c r="A273" s="60">
        <v>15764714</v>
      </c>
      <c r="B273" s="60">
        <v>12</v>
      </c>
      <c r="C273" s="60" t="s">
        <v>2683</v>
      </c>
      <c r="D273" s="61" t="s">
        <v>3194</v>
      </c>
    </row>
    <row r="274" spans="1:8" ht="75">
      <c r="A274" s="60">
        <v>15764714</v>
      </c>
      <c r="B274" s="60">
        <v>13</v>
      </c>
      <c r="C274" s="60" t="s">
        <v>2684</v>
      </c>
      <c r="D274" s="61" t="s">
        <v>4127</v>
      </c>
    </row>
    <row r="275" spans="1:8" ht="45">
      <c r="A275" s="60">
        <v>15771232</v>
      </c>
      <c r="B275" s="60">
        <v>1</v>
      </c>
      <c r="C275" s="60" t="s">
        <v>2685</v>
      </c>
      <c r="D275" s="61" t="s">
        <v>3556</v>
      </c>
    </row>
    <row r="276" spans="1:8" ht="90">
      <c r="A276" s="60">
        <v>15771232</v>
      </c>
      <c r="B276" s="60">
        <v>2</v>
      </c>
      <c r="C276" s="60" t="s">
        <v>2686</v>
      </c>
      <c r="D276" s="61" t="s">
        <v>4088</v>
      </c>
    </row>
    <row r="277" spans="1:8" ht="90">
      <c r="A277" s="60">
        <v>15771232</v>
      </c>
      <c r="B277" s="60">
        <v>3</v>
      </c>
      <c r="C277" s="60" t="s">
        <v>2687</v>
      </c>
      <c r="D277" s="61" t="s">
        <v>3723</v>
      </c>
    </row>
    <row r="278" spans="1:8" ht="60">
      <c r="A278" s="60">
        <v>15771232</v>
      </c>
      <c r="B278" s="60">
        <v>4</v>
      </c>
      <c r="C278" s="60" t="s">
        <v>2688</v>
      </c>
      <c r="D278" s="61" t="s">
        <v>3963</v>
      </c>
    </row>
    <row r="279" spans="1:8" ht="60">
      <c r="A279" s="60">
        <v>15771232</v>
      </c>
      <c r="B279" s="60">
        <v>5</v>
      </c>
      <c r="C279" s="60" t="s">
        <v>2689</v>
      </c>
      <c r="D279" s="61" t="s">
        <v>3442</v>
      </c>
    </row>
    <row r="280" spans="1:8" ht="135">
      <c r="A280" s="60">
        <v>15771232</v>
      </c>
      <c r="B280" s="60">
        <v>6</v>
      </c>
      <c r="C280" s="60" t="s">
        <v>2690</v>
      </c>
      <c r="D280" s="61" t="s">
        <v>3229</v>
      </c>
      <c r="E280" s="60" t="s">
        <v>2691</v>
      </c>
      <c r="F280" s="61" t="s">
        <v>3519</v>
      </c>
    </row>
    <row r="281" spans="1:8" ht="105">
      <c r="A281" s="60">
        <v>15771232</v>
      </c>
      <c r="B281" s="60">
        <v>7</v>
      </c>
      <c r="C281" s="60" t="s">
        <v>2692</v>
      </c>
      <c r="D281" s="61" t="s">
        <v>3499</v>
      </c>
    </row>
    <row r="282" spans="1:8" ht="90">
      <c r="A282" s="60">
        <v>15771232</v>
      </c>
      <c r="B282" s="60">
        <v>8</v>
      </c>
      <c r="C282" s="60" t="s">
        <v>2693</v>
      </c>
      <c r="D282" s="61" t="s">
        <v>3443</v>
      </c>
    </row>
    <row r="283" spans="1:8" ht="60">
      <c r="A283" s="60">
        <v>15771232</v>
      </c>
      <c r="B283" s="60">
        <v>9</v>
      </c>
      <c r="C283" s="60" t="s">
        <v>2694</v>
      </c>
      <c r="D283" s="61" t="s">
        <v>3229</v>
      </c>
    </row>
    <row r="284" spans="1:8" ht="195">
      <c r="A284" s="60">
        <v>15771232</v>
      </c>
      <c r="B284" s="60">
        <v>10</v>
      </c>
      <c r="C284" s="60" t="s">
        <v>2695</v>
      </c>
      <c r="D284" s="61" t="s">
        <v>3479</v>
      </c>
      <c r="E284" s="60" t="s">
        <v>2697</v>
      </c>
      <c r="F284" s="61" t="s">
        <v>4148</v>
      </c>
      <c r="G284" s="60" t="s">
        <v>2696</v>
      </c>
      <c r="H284" s="6" t="s">
        <v>3524</v>
      </c>
    </row>
    <row r="285" spans="1:8" ht="60">
      <c r="A285" s="60">
        <v>15771232</v>
      </c>
      <c r="B285" s="60">
        <v>11</v>
      </c>
      <c r="C285" s="60" t="s">
        <v>2698</v>
      </c>
      <c r="D285" s="61" t="s">
        <v>3716</v>
      </c>
    </row>
    <row r="286" spans="1:8" ht="60">
      <c r="A286" s="60">
        <v>15771232</v>
      </c>
      <c r="B286" s="60">
        <v>12</v>
      </c>
      <c r="C286" s="60" t="s">
        <v>2699</v>
      </c>
      <c r="D286" s="61" t="s">
        <v>3285</v>
      </c>
    </row>
    <row r="287" spans="1:8" ht="45">
      <c r="A287" s="60">
        <v>15771232</v>
      </c>
      <c r="B287" s="60">
        <v>13</v>
      </c>
      <c r="C287" s="60" t="s">
        <v>2700</v>
      </c>
      <c r="D287" s="61" t="s">
        <v>3537</v>
      </c>
    </row>
    <row r="288" spans="1:8" ht="30">
      <c r="A288" s="60">
        <v>15771232</v>
      </c>
      <c r="B288" s="60">
        <v>14</v>
      </c>
      <c r="C288" s="60" t="s">
        <v>2701</v>
      </c>
      <c r="D288" s="61" t="s">
        <v>3943</v>
      </c>
      <c r="E288" s="60" t="s">
        <v>2702</v>
      </c>
      <c r="F288" s="61" t="s">
        <v>3514</v>
      </c>
    </row>
    <row r="289" spans="1:8" ht="30">
      <c r="A289" s="60">
        <v>15771232</v>
      </c>
      <c r="B289" s="60">
        <v>15</v>
      </c>
      <c r="C289" s="60" t="s">
        <v>2703</v>
      </c>
      <c r="D289" s="61" t="s">
        <v>3943</v>
      </c>
    </row>
    <row r="290" spans="1:8" ht="45">
      <c r="A290" s="60">
        <v>15771232</v>
      </c>
      <c r="B290" s="60">
        <v>16</v>
      </c>
      <c r="C290" s="60" t="s">
        <v>2704</v>
      </c>
      <c r="D290" s="61" t="s">
        <v>4128</v>
      </c>
    </row>
    <row r="291" spans="1:8" ht="75">
      <c r="A291" s="60">
        <v>15771232</v>
      </c>
      <c r="B291" s="60">
        <v>17</v>
      </c>
      <c r="C291" s="60" t="s">
        <v>2705</v>
      </c>
      <c r="D291" s="61" t="s">
        <v>3498</v>
      </c>
    </row>
    <row r="292" spans="1:8" ht="30">
      <c r="A292" s="60">
        <v>15788367</v>
      </c>
      <c r="B292" s="60">
        <v>1</v>
      </c>
      <c r="C292" s="60" t="s">
        <v>2706</v>
      </c>
      <c r="D292" s="61" t="s">
        <v>3188</v>
      </c>
    </row>
    <row r="293" spans="1:8" ht="135">
      <c r="A293" s="60">
        <v>15788367</v>
      </c>
      <c r="B293" s="60">
        <v>2</v>
      </c>
      <c r="C293" s="60" t="s">
        <v>2707</v>
      </c>
      <c r="D293" s="61" t="s">
        <v>3480</v>
      </c>
    </row>
    <row r="294" spans="1:8" ht="105">
      <c r="A294" s="60">
        <v>15788367</v>
      </c>
      <c r="B294" s="60">
        <v>3</v>
      </c>
      <c r="C294" s="60" t="s">
        <v>2708</v>
      </c>
      <c r="D294" s="61" t="s">
        <v>3870</v>
      </c>
    </row>
    <row r="295" spans="1:8" ht="90">
      <c r="A295" s="60">
        <v>15788367</v>
      </c>
      <c r="B295" s="60">
        <v>4</v>
      </c>
      <c r="C295" s="60" t="s">
        <v>2709</v>
      </c>
      <c r="D295" s="61" t="s">
        <v>4097</v>
      </c>
    </row>
    <row r="296" spans="1:8" ht="60">
      <c r="A296" s="60">
        <v>15788367</v>
      </c>
      <c r="B296" s="60">
        <v>5</v>
      </c>
      <c r="C296" s="60" t="s">
        <v>2710</v>
      </c>
      <c r="D296" s="61" t="s">
        <v>4011</v>
      </c>
      <c r="E296" s="60" t="s">
        <v>2711</v>
      </c>
      <c r="F296" s="61" t="s">
        <v>3896</v>
      </c>
    </row>
    <row r="297" spans="1:8" ht="60">
      <c r="A297" s="60">
        <v>15788367</v>
      </c>
      <c r="B297" s="60">
        <v>6</v>
      </c>
      <c r="C297" s="60" t="s">
        <v>2712</v>
      </c>
      <c r="D297" s="61" t="s">
        <v>3529</v>
      </c>
      <c r="E297" s="60" t="s">
        <v>2713</v>
      </c>
      <c r="F297" s="61" t="s">
        <v>3884</v>
      </c>
    </row>
    <row r="298" spans="1:8" ht="60">
      <c r="A298" s="60">
        <v>15788367</v>
      </c>
      <c r="B298" s="60">
        <v>7</v>
      </c>
      <c r="C298" s="60" t="s">
        <v>2714</v>
      </c>
      <c r="D298" s="61" t="s">
        <v>3271</v>
      </c>
      <c r="E298" s="60" t="s">
        <v>2715</v>
      </c>
      <c r="F298" s="61" t="s">
        <v>3689</v>
      </c>
      <c r="G298" s="60" t="s">
        <v>2716</v>
      </c>
      <c r="H298" s="61" t="s">
        <v>3901</v>
      </c>
    </row>
    <row r="299" spans="1:8" ht="45">
      <c r="A299" s="60">
        <v>15788367</v>
      </c>
      <c r="B299" s="60">
        <v>8</v>
      </c>
      <c r="C299" s="60" t="s">
        <v>2717</v>
      </c>
      <c r="D299" s="61" t="s">
        <v>3188</v>
      </c>
    </row>
    <row r="300" spans="1:8" ht="75">
      <c r="A300" s="60">
        <v>15788367</v>
      </c>
      <c r="B300" s="60">
        <v>9</v>
      </c>
      <c r="C300" s="60" t="s">
        <v>2718</v>
      </c>
      <c r="D300" s="61" t="s">
        <v>3188</v>
      </c>
      <c r="E300" s="60" t="s">
        <v>2719</v>
      </c>
      <c r="F300" s="61" t="s">
        <v>4149</v>
      </c>
    </row>
    <row r="301" spans="1:8" ht="45">
      <c r="A301" s="60">
        <v>15801544</v>
      </c>
      <c r="B301" s="60">
        <v>1</v>
      </c>
      <c r="C301" s="60" t="s">
        <v>2720</v>
      </c>
      <c r="D301" s="61" t="s">
        <v>3546</v>
      </c>
    </row>
    <row r="302" spans="1:8" ht="75">
      <c r="A302" s="60">
        <v>15801544</v>
      </c>
      <c r="B302" s="60">
        <v>2</v>
      </c>
      <c r="C302" s="60" t="s">
        <v>2721</v>
      </c>
      <c r="D302" s="61" t="s">
        <v>3825</v>
      </c>
    </row>
    <row r="303" spans="1:8" ht="240">
      <c r="A303" s="60">
        <v>15801544</v>
      </c>
      <c r="B303" s="60">
        <v>3</v>
      </c>
      <c r="C303" s="60" t="s">
        <v>2722</v>
      </c>
      <c r="D303" s="61" t="s">
        <v>3555</v>
      </c>
      <c r="E303" s="60" t="s">
        <v>2723</v>
      </c>
      <c r="F303" s="6" t="s">
        <v>4150</v>
      </c>
    </row>
    <row r="304" spans="1:8" ht="45">
      <c r="A304" s="60">
        <v>15801544</v>
      </c>
      <c r="B304" s="60">
        <v>4</v>
      </c>
      <c r="C304" s="60" t="s">
        <v>2724</v>
      </c>
      <c r="D304" s="61" t="s">
        <v>3477</v>
      </c>
    </row>
    <row r="305" spans="1:10" ht="75">
      <c r="A305" s="60">
        <v>15801544</v>
      </c>
      <c r="B305" s="60">
        <v>5</v>
      </c>
      <c r="C305" s="60" t="s">
        <v>2725</v>
      </c>
      <c r="D305" s="61" t="s">
        <v>3316</v>
      </c>
    </row>
    <row r="306" spans="1:10" ht="75">
      <c r="A306" s="60">
        <v>15801544</v>
      </c>
      <c r="B306" s="60">
        <v>6</v>
      </c>
      <c r="C306" s="60" t="s">
        <v>2726</v>
      </c>
      <c r="D306" s="61" t="s">
        <v>3481</v>
      </c>
    </row>
    <row r="307" spans="1:10" ht="45">
      <c r="A307" s="60">
        <v>15801544</v>
      </c>
      <c r="B307" s="60">
        <v>7</v>
      </c>
      <c r="C307" s="60" t="s">
        <v>2727</v>
      </c>
      <c r="D307" s="61" t="s">
        <v>4129</v>
      </c>
    </row>
    <row r="308" spans="1:10" ht="60">
      <c r="A308" s="60">
        <v>15801544</v>
      </c>
      <c r="B308" s="60">
        <v>8</v>
      </c>
      <c r="C308" s="60" t="s">
        <v>2728</v>
      </c>
      <c r="D308" s="61" t="s">
        <v>4130</v>
      </c>
    </row>
    <row r="309" spans="1:10" ht="60">
      <c r="A309" s="60">
        <v>15922009</v>
      </c>
      <c r="B309" s="60">
        <v>1</v>
      </c>
      <c r="C309" s="60" t="s">
        <v>2729</v>
      </c>
      <c r="D309" s="61" t="s">
        <v>3533</v>
      </c>
    </row>
    <row r="310" spans="1:10" ht="105">
      <c r="A310" s="60">
        <v>15922009</v>
      </c>
      <c r="B310" s="60">
        <v>2</v>
      </c>
      <c r="C310" s="60" t="s">
        <v>2730</v>
      </c>
      <c r="D310" s="61" t="s">
        <v>3746</v>
      </c>
    </row>
    <row r="311" spans="1:10" ht="90">
      <c r="A311" s="60">
        <v>15922009</v>
      </c>
      <c r="B311" s="60">
        <v>3</v>
      </c>
      <c r="C311" s="60" t="s">
        <v>2731</v>
      </c>
      <c r="D311" s="61" t="s">
        <v>3252</v>
      </c>
    </row>
    <row r="312" spans="1:10" ht="60">
      <c r="A312" s="60">
        <v>15922009</v>
      </c>
      <c r="B312" s="60">
        <v>4</v>
      </c>
      <c r="C312" s="60" t="s">
        <v>2732</v>
      </c>
      <c r="D312" s="61" t="s">
        <v>3188</v>
      </c>
    </row>
    <row r="313" spans="1:10" ht="90">
      <c r="A313" s="60">
        <v>15922009</v>
      </c>
      <c r="B313" s="60">
        <v>5</v>
      </c>
      <c r="C313" s="60" t="s">
        <v>2733</v>
      </c>
      <c r="D313" s="61" t="s">
        <v>3211</v>
      </c>
      <c r="E313" s="60" t="s">
        <v>2734</v>
      </c>
      <c r="F313" s="61" t="s">
        <v>4151</v>
      </c>
      <c r="G313" s="60" t="s">
        <v>2735</v>
      </c>
      <c r="H313" s="61" t="s">
        <v>3525</v>
      </c>
    </row>
    <row r="314" spans="1:10" ht="60">
      <c r="A314" s="60">
        <v>15922009</v>
      </c>
      <c r="B314" s="60">
        <v>6</v>
      </c>
      <c r="C314" s="60" t="s">
        <v>2736</v>
      </c>
      <c r="D314" s="61" t="s">
        <v>3556</v>
      </c>
    </row>
    <row r="315" spans="1:10" ht="75">
      <c r="A315" s="60">
        <v>15922009</v>
      </c>
      <c r="B315" s="60">
        <v>7</v>
      </c>
      <c r="C315" s="60" t="s">
        <v>2737</v>
      </c>
      <c r="D315" s="61" t="s">
        <v>4131</v>
      </c>
      <c r="E315" s="60" t="s">
        <v>2738</v>
      </c>
      <c r="F315" s="6" t="s">
        <v>4072</v>
      </c>
    </row>
    <row r="316" spans="1:10" ht="75">
      <c r="A316" s="60">
        <v>15922009</v>
      </c>
      <c r="B316" s="60">
        <v>8</v>
      </c>
      <c r="C316" s="60" t="s">
        <v>2739</v>
      </c>
      <c r="D316" s="61" t="s">
        <v>3222</v>
      </c>
    </row>
    <row r="317" spans="1:10" ht="60">
      <c r="A317" s="60">
        <v>15922009</v>
      </c>
      <c r="B317" s="60">
        <v>9</v>
      </c>
      <c r="C317" s="60" t="s">
        <v>2740</v>
      </c>
      <c r="D317" s="61" t="s">
        <v>3378</v>
      </c>
    </row>
    <row r="318" spans="1:10" ht="75">
      <c r="A318" s="60">
        <v>15922009</v>
      </c>
      <c r="B318" s="60">
        <v>10</v>
      </c>
      <c r="C318" s="60" t="s">
        <v>2741</v>
      </c>
      <c r="D318" s="61" t="s">
        <v>4132</v>
      </c>
      <c r="E318" s="60" t="s">
        <v>2742</v>
      </c>
      <c r="F318" s="61" t="s">
        <v>4152</v>
      </c>
      <c r="G318" s="60" t="s">
        <v>2743</v>
      </c>
      <c r="H318" s="61" t="s">
        <v>4159</v>
      </c>
      <c r="I318" s="61"/>
      <c r="J318" s="61"/>
    </row>
    <row r="319" spans="1:10" ht="60">
      <c r="A319" s="60">
        <v>15998357</v>
      </c>
      <c r="B319" s="60">
        <v>1</v>
      </c>
      <c r="C319" s="60" t="s">
        <v>2744</v>
      </c>
      <c r="D319" s="61" t="s">
        <v>3210</v>
      </c>
    </row>
    <row r="320" spans="1:10" ht="30">
      <c r="A320" s="60">
        <v>15998357</v>
      </c>
      <c r="B320" s="60">
        <v>2</v>
      </c>
      <c r="C320" s="60" t="s">
        <v>2745</v>
      </c>
      <c r="D320" s="61" t="s">
        <v>4133</v>
      </c>
    </row>
    <row r="321" spans="1:8" ht="90">
      <c r="A321" s="60">
        <v>15998357</v>
      </c>
      <c r="B321" s="60">
        <v>3</v>
      </c>
      <c r="C321" s="60" t="s">
        <v>2746</v>
      </c>
      <c r="D321" s="61" t="s">
        <v>3497</v>
      </c>
    </row>
    <row r="322" spans="1:8" ht="90">
      <c r="A322" s="60">
        <v>15998357</v>
      </c>
      <c r="B322" s="60">
        <v>4</v>
      </c>
      <c r="C322" s="60" t="s">
        <v>2747</v>
      </c>
      <c r="D322" s="61" t="s">
        <v>3211</v>
      </c>
    </row>
    <row r="323" spans="1:8" ht="60">
      <c r="A323" s="60">
        <v>15998357</v>
      </c>
      <c r="B323" s="60">
        <v>5</v>
      </c>
      <c r="C323" s="60" t="s">
        <v>2748</v>
      </c>
      <c r="D323" s="61" t="s">
        <v>3266</v>
      </c>
    </row>
    <row r="324" spans="1:8" ht="45">
      <c r="A324" s="60">
        <v>15998357</v>
      </c>
      <c r="B324" s="60">
        <v>6</v>
      </c>
      <c r="C324" s="60" t="s">
        <v>2749</v>
      </c>
      <c r="D324" s="61" t="s">
        <v>3353</v>
      </c>
    </row>
    <row r="325" spans="1:8" ht="60">
      <c r="A325" s="60">
        <v>15998357</v>
      </c>
      <c r="B325" s="60">
        <v>7</v>
      </c>
      <c r="C325" s="60" t="s">
        <v>2750</v>
      </c>
      <c r="D325" s="61" t="s">
        <v>3200</v>
      </c>
    </row>
    <row r="326" spans="1:8" ht="120">
      <c r="A326" s="60">
        <v>15998357</v>
      </c>
      <c r="B326" s="60">
        <v>8</v>
      </c>
      <c r="C326" s="60" t="s">
        <v>2752</v>
      </c>
      <c r="D326" s="61" t="s">
        <v>3444</v>
      </c>
      <c r="E326" s="60" t="s">
        <v>2753</v>
      </c>
      <c r="F326" s="61" t="s">
        <v>3520</v>
      </c>
      <c r="G326" s="60" t="s">
        <v>2751</v>
      </c>
      <c r="H326" s="61" t="s">
        <v>4160</v>
      </c>
    </row>
    <row r="327" spans="1:8" ht="60">
      <c r="A327" s="60">
        <v>16012077</v>
      </c>
      <c r="B327" s="60">
        <v>1</v>
      </c>
      <c r="C327" s="60" t="s">
        <v>2754</v>
      </c>
      <c r="D327" s="61" t="s">
        <v>3188</v>
      </c>
    </row>
    <row r="328" spans="1:8" ht="120">
      <c r="A328" s="60">
        <v>16012077</v>
      </c>
      <c r="B328" s="60">
        <v>2</v>
      </c>
      <c r="C328" s="60" t="s">
        <v>2755</v>
      </c>
      <c r="D328" s="61" t="s">
        <v>3836</v>
      </c>
    </row>
    <row r="329" spans="1:8" ht="60">
      <c r="A329" s="60">
        <v>16012077</v>
      </c>
      <c r="B329" s="60">
        <v>3</v>
      </c>
      <c r="C329" s="60" t="s">
        <v>2756</v>
      </c>
      <c r="D329" s="61" t="s">
        <v>3546</v>
      </c>
    </row>
    <row r="330" spans="1:8" ht="60">
      <c r="A330" s="60">
        <v>16012077</v>
      </c>
      <c r="B330" s="60">
        <v>4</v>
      </c>
      <c r="C330" s="60" t="s">
        <v>2757</v>
      </c>
      <c r="D330" s="61" t="s">
        <v>3255</v>
      </c>
    </row>
    <row r="331" spans="1:8" ht="105">
      <c r="A331" s="60">
        <v>16012077</v>
      </c>
      <c r="B331" s="60">
        <v>5</v>
      </c>
      <c r="C331" s="60" t="s">
        <v>2758</v>
      </c>
      <c r="D331" s="61" t="s">
        <v>3316</v>
      </c>
    </row>
    <row r="332" spans="1:8" ht="60">
      <c r="A332" s="60">
        <v>16012077</v>
      </c>
      <c r="B332" s="60">
        <v>6</v>
      </c>
      <c r="C332" s="60" t="s">
        <v>2759</v>
      </c>
      <c r="D332" s="61" t="s">
        <v>4046</v>
      </c>
      <c r="E332" s="60" t="s">
        <v>2760</v>
      </c>
      <c r="F332" s="61" t="s">
        <v>3887</v>
      </c>
    </row>
    <row r="333" spans="1:8" ht="45">
      <c r="A333" s="60">
        <v>16012077</v>
      </c>
      <c r="B333" s="60">
        <v>7</v>
      </c>
      <c r="C333" s="60" t="s">
        <v>2761</v>
      </c>
      <c r="D333" s="61" t="s">
        <v>3188</v>
      </c>
    </row>
    <row r="334" spans="1:8" ht="45">
      <c r="A334" s="60">
        <v>16029222</v>
      </c>
      <c r="B334" s="60">
        <v>1</v>
      </c>
      <c r="C334" s="60" t="s">
        <v>2762</v>
      </c>
      <c r="D334" s="61" t="s">
        <v>3583</v>
      </c>
    </row>
    <row r="335" spans="1:8" ht="90">
      <c r="A335" s="60">
        <v>16029222</v>
      </c>
      <c r="B335" s="60">
        <v>2</v>
      </c>
      <c r="C335" s="60" t="s">
        <v>2763</v>
      </c>
      <c r="D335" s="61" t="s">
        <v>4134</v>
      </c>
    </row>
    <row r="336" spans="1:8" ht="60">
      <c r="A336" s="60">
        <v>16029222</v>
      </c>
      <c r="B336" s="60">
        <v>3</v>
      </c>
      <c r="C336" s="60" t="s">
        <v>2764</v>
      </c>
      <c r="D336" s="61" t="s">
        <v>3255</v>
      </c>
    </row>
    <row r="337" spans="1:6" ht="60">
      <c r="A337" s="60">
        <v>16029222</v>
      </c>
      <c r="B337" s="60">
        <v>4</v>
      </c>
      <c r="C337" s="60" t="s">
        <v>2765</v>
      </c>
      <c r="D337" s="61" t="s">
        <v>3211</v>
      </c>
    </row>
    <row r="338" spans="1:6" ht="45">
      <c r="A338" s="60">
        <v>16029222</v>
      </c>
      <c r="B338" s="60">
        <v>5</v>
      </c>
      <c r="C338" s="60" t="s">
        <v>2766</v>
      </c>
      <c r="D338" s="61" t="s">
        <v>3482</v>
      </c>
    </row>
    <row r="339" spans="1:6" ht="45">
      <c r="A339" s="60">
        <v>16029222</v>
      </c>
      <c r="B339" s="60">
        <v>6</v>
      </c>
      <c r="C339" s="60" t="s">
        <v>2767</v>
      </c>
      <c r="D339" s="61" t="s">
        <v>3828</v>
      </c>
    </row>
    <row r="340" spans="1:6" ht="30">
      <c r="A340" s="60">
        <v>16035375</v>
      </c>
      <c r="B340" s="60">
        <v>1</v>
      </c>
      <c r="C340" s="60" t="s">
        <v>2768</v>
      </c>
      <c r="D340" s="61" t="s">
        <v>3195</v>
      </c>
    </row>
    <row r="341" spans="1:6" ht="75">
      <c r="A341" s="60">
        <v>16035375</v>
      </c>
      <c r="B341" s="60">
        <v>2</v>
      </c>
      <c r="C341" s="60" t="s">
        <v>2769</v>
      </c>
      <c r="D341" s="61" t="s">
        <v>3477</v>
      </c>
    </row>
    <row r="342" spans="1:6" ht="75">
      <c r="A342" s="60">
        <v>16035375</v>
      </c>
      <c r="B342" s="60">
        <v>3</v>
      </c>
      <c r="C342" s="60" t="s">
        <v>2770</v>
      </c>
      <c r="D342" s="61" t="s">
        <v>3532</v>
      </c>
      <c r="E342" s="60" t="s">
        <v>2771</v>
      </c>
      <c r="F342" s="61" t="s">
        <v>3893</v>
      </c>
    </row>
    <row r="343" spans="1:6" ht="60">
      <c r="A343" s="60">
        <v>16035375</v>
      </c>
      <c r="B343" s="60">
        <v>4</v>
      </c>
      <c r="C343" s="60" t="s">
        <v>2772</v>
      </c>
      <c r="D343" s="61" t="s">
        <v>3483</v>
      </c>
    </row>
    <row r="344" spans="1:6" ht="60">
      <c r="A344" s="60">
        <v>16035375</v>
      </c>
      <c r="B344" s="60">
        <v>5</v>
      </c>
      <c r="C344" s="60" t="s">
        <v>2773</v>
      </c>
      <c r="D344" s="61" t="s">
        <v>3555</v>
      </c>
    </row>
    <row r="345" spans="1:6" ht="45">
      <c r="A345" s="60">
        <v>16035375</v>
      </c>
      <c r="B345" s="60">
        <v>6</v>
      </c>
      <c r="C345" s="60" t="s">
        <v>2774</v>
      </c>
      <c r="D345" s="61" t="s">
        <v>3484</v>
      </c>
    </row>
    <row r="346" spans="1:6" ht="45">
      <c r="A346" s="60">
        <v>16035375</v>
      </c>
      <c r="B346" s="60">
        <v>7</v>
      </c>
      <c r="C346" s="60" t="s">
        <v>2775</v>
      </c>
      <c r="D346" s="61" t="s">
        <v>3870</v>
      </c>
    </row>
    <row r="347" spans="1:6" ht="45">
      <c r="A347" s="60">
        <v>16035375</v>
      </c>
      <c r="B347" s="60">
        <v>8</v>
      </c>
      <c r="C347" s="60" t="s">
        <v>2776</v>
      </c>
      <c r="D347" s="61" t="s">
        <v>3485</v>
      </c>
    </row>
    <row r="348" spans="1:6" ht="165">
      <c r="A348" s="60">
        <v>16035375</v>
      </c>
      <c r="B348" s="60">
        <v>9</v>
      </c>
      <c r="C348" s="60" t="s">
        <v>2777</v>
      </c>
      <c r="D348" s="61" t="s">
        <v>3399</v>
      </c>
    </row>
    <row r="349" spans="1:6" ht="60">
      <c r="A349" s="60">
        <v>16035375</v>
      </c>
      <c r="B349" s="60">
        <v>10</v>
      </c>
      <c r="C349" s="60" t="s">
        <v>2778</v>
      </c>
      <c r="D349" s="61" t="s">
        <v>3316</v>
      </c>
    </row>
    <row r="350" spans="1:6" ht="45">
      <c r="A350" s="60">
        <v>16035375</v>
      </c>
      <c r="B350" s="60">
        <v>11</v>
      </c>
      <c r="C350" s="60" t="s">
        <v>2779</v>
      </c>
      <c r="D350" s="61" t="s">
        <v>3226</v>
      </c>
    </row>
    <row r="351" spans="1:6" ht="45">
      <c r="A351" s="60">
        <v>16035375</v>
      </c>
      <c r="B351" s="60">
        <v>12</v>
      </c>
      <c r="C351" s="60" t="s">
        <v>2780</v>
      </c>
      <c r="D351" s="61" t="s">
        <v>4135</v>
      </c>
    </row>
    <row r="352" spans="1:6" ht="45">
      <c r="A352" s="60">
        <v>16035375</v>
      </c>
      <c r="B352" s="60">
        <v>13</v>
      </c>
      <c r="C352" s="60" t="s">
        <v>2781</v>
      </c>
      <c r="D352" s="61" t="s">
        <v>3974</v>
      </c>
    </row>
    <row r="353" spans="11:11">
      <c r="K353" s="55"/>
    </row>
    <row r="354" spans="11:11">
      <c r="K354" s="55"/>
    </row>
    <row r="355" spans="11:11">
      <c r="K355" s="55"/>
    </row>
  </sheetData>
  <autoFilter ref="A1:A355"/>
  <mergeCells count="1">
    <mergeCell ref="A1:J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4"/>
  <sheetViews>
    <sheetView zoomScale="110" zoomScaleNormal="110" workbookViewId="0">
      <selection activeCell="A2" sqref="A1:A1048576"/>
    </sheetView>
  </sheetViews>
  <sheetFormatPr defaultColWidth="49.28515625" defaultRowHeight="15"/>
  <cols>
    <col min="1" max="1" width="10.42578125" style="6" customWidth="1"/>
    <col min="2" max="2" width="3.85546875" style="6" customWidth="1"/>
    <col min="3" max="3" width="31.5703125" style="58" customWidth="1"/>
    <col min="4" max="4" width="23.140625" style="6" customWidth="1"/>
    <col min="5" max="5" width="20.5703125" style="7" customWidth="1"/>
    <col min="6" max="6" width="28" style="6" customWidth="1"/>
    <col min="7" max="7" width="15.140625" style="7" customWidth="1"/>
    <col min="8" max="8" width="18.140625" style="6" customWidth="1"/>
    <col min="9" max="9" width="4.42578125" style="1" customWidth="1"/>
    <col min="10" max="10" width="17.5703125" style="6" customWidth="1"/>
    <col min="11" max="16384" width="49.28515625" style="6"/>
  </cols>
  <sheetData>
    <row r="1" spans="1:10" s="63" customFormat="1">
      <c r="A1" s="104" t="s">
        <v>0</v>
      </c>
      <c r="B1" s="104"/>
      <c r="C1" s="104"/>
      <c r="D1" s="104"/>
      <c r="E1" s="104"/>
      <c r="F1" s="104"/>
      <c r="G1" s="104"/>
      <c r="H1" s="104"/>
      <c r="I1" s="69"/>
    </row>
    <row r="2" spans="1:10" ht="30">
      <c r="A2" s="6">
        <v>11741520</v>
      </c>
      <c r="B2" s="6">
        <v>1</v>
      </c>
      <c r="C2" s="58" t="s">
        <v>458</v>
      </c>
      <c r="D2" s="6" t="s">
        <v>3529</v>
      </c>
    </row>
    <row r="3" spans="1:10" ht="60">
      <c r="A3" s="6">
        <v>11741520</v>
      </c>
      <c r="B3" s="6">
        <v>2</v>
      </c>
      <c r="C3" s="58" t="s">
        <v>459</v>
      </c>
      <c r="D3" s="6" t="s">
        <v>3209</v>
      </c>
    </row>
    <row r="4" spans="1:10" ht="45">
      <c r="A4" s="59">
        <v>11741520</v>
      </c>
      <c r="B4" s="59">
        <v>3</v>
      </c>
      <c r="C4" s="64" t="s">
        <v>460</v>
      </c>
      <c r="D4" s="59" t="s">
        <v>3190</v>
      </c>
    </row>
    <row r="5" spans="1:10" ht="30">
      <c r="A5" s="6">
        <v>11741520</v>
      </c>
      <c r="B5" s="6">
        <v>4</v>
      </c>
      <c r="C5" s="58" t="s">
        <v>461</v>
      </c>
      <c r="D5" s="6" t="s">
        <v>3834</v>
      </c>
      <c r="J5" s="52"/>
    </row>
    <row r="6" spans="1:10" ht="65.25" customHeight="1">
      <c r="A6" s="6">
        <v>11741520</v>
      </c>
      <c r="B6" s="6">
        <v>5</v>
      </c>
      <c r="C6" s="58" t="s">
        <v>462</v>
      </c>
      <c r="D6" s="6" t="s">
        <v>3723</v>
      </c>
      <c r="E6" s="6"/>
    </row>
    <row r="7" spans="1:10" ht="45">
      <c r="A7" s="6">
        <v>11741520</v>
      </c>
      <c r="B7" s="6">
        <v>6</v>
      </c>
      <c r="C7" s="58" t="s">
        <v>463</v>
      </c>
      <c r="D7" s="6" t="s">
        <v>3188</v>
      </c>
    </row>
    <row r="8" spans="1:10" ht="105">
      <c r="A8" s="6">
        <v>11741520</v>
      </c>
      <c r="B8" s="6">
        <v>7</v>
      </c>
      <c r="C8" s="58" t="s">
        <v>464</v>
      </c>
      <c r="D8" s="6" t="s">
        <v>3188</v>
      </c>
    </row>
    <row r="9" spans="1:10" ht="90">
      <c r="A9" s="6">
        <v>11741520</v>
      </c>
      <c r="B9" s="6">
        <v>8</v>
      </c>
      <c r="C9" s="58" t="s">
        <v>465</v>
      </c>
      <c r="D9" s="6" t="s">
        <v>3833</v>
      </c>
    </row>
    <row r="10" spans="1:10" ht="60">
      <c r="A10" s="6">
        <v>11741520</v>
      </c>
      <c r="B10" s="6">
        <v>9</v>
      </c>
      <c r="C10" s="58" t="s">
        <v>466</v>
      </c>
      <c r="D10" s="6" t="s">
        <v>3190</v>
      </c>
    </row>
    <row r="11" spans="1:10" ht="120">
      <c r="A11" s="59">
        <v>11741520</v>
      </c>
      <c r="B11" s="59">
        <v>10</v>
      </c>
      <c r="C11" s="64" t="s">
        <v>467</v>
      </c>
      <c r="D11" s="59" t="s">
        <v>3473</v>
      </c>
      <c r="E11" s="65"/>
      <c r="F11" s="59"/>
    </row>
    <row r="12" spans="1:10" ht="75">
      <c r="A12" s="6">
        <v>11741520</v>
      </c>
      <c r="B12" s="6">
        <v>11</v>
      </c>
      <c r="C12" s="58" t="s">
        <v>468</v>
      </c>
      <c r="D12" s="6" t="s">
        <v>3188</v>
      </c>
    </row>
    <row r="13" spans="1:10" ht="60">
      <c r="A13" s="6">
        <v>11741520</v>
      </c>
      <c r="B13" s="6">
        <v>12</v>
      </c>
      <c r="C13" s="58" t="s">
        <v>469</v>
      </c>
      <c r="D13" s="6" t="s">
        <v>3561</v>
      </c>
      <c r="E13" s="7" t="s">
        <v>470</v>
      </c>
      <c r="F13" s="6" t="s">
        <v>4069</v>
      </c>
    </row>
    <row r="14" spans="1:10" ht="60">
      <c r="A14" s="6">
        <v>11751525</v>
      </c>
      <c r="B14" s="6">
        <v>1</v>
      </c>
      <c r="C14" s="58" t="s">
        <v>471</v>
      </c>
      <c r="D14" s="6" t="s">
        <v>3529</v>
      </c>
    </row>
    <row r="15" spans="1:10" ht="120">
      <c r="A15" s="6">
        <v>11751525</v>
      </c>
      <c r="B15" s="6">
        <v>2</v>
      </c>
      <c r="C15" s="58" t="s">
        <v>472</v>
      </c>
      <c r="D15" s="6" t="s">
        <v>3674</v>
      </c>
      <c r="E15" s="7" t="s">
        <v>473</v>
      </c>
      <c r="F15" s="6" t="s">
        <v>4070</v>
      </c>
    </row>
    <row r="16" spans="1:10" ht="45">
      <c r="A16" s="6">
        <v>11751525</v>
      </c>
      <c r="B16" s="6">
        <v>3</v>
      </c>
      <c r="C16" s="58" t="s">
        <v>474</v>
      </c>
      <c r="D16" s="6" t="s">
        <v>3184</v>
      </c>
    </row>
    <row r="17" spans="1:6" ht="135">
      <c r="A17" s="6">
        <v>11751525</v>
      </c>
      <c r="B17" s="6">
        <v>4</v>
      </c>
      <c r="C17" s="58" t="s">
        <v>475</v>
      </c>
      <c r="D17" s="6" t="s">
        <v>4044</v>
      </c>
    </row>
    <row r="18" spans="1:6" ht="180">
      <c r="A18" s="6">
        <v>11751525</v>
      </c>
      <c r="B18" s="6">
        <v>5</v>
      </c>
      <c r="C18" s="58" t="s">
        <v>476</v>
      </c>
      <c r="D18" s="6" t="s">
        <v>3188</v>
      </c>
    </row>
    <row r="19" spans="1:6" ht="75">
      <c r="A19" s="6">
        <v>11751525</v>
      </c>
      <c r="B19" s="6">
        <v>6</v>
      </c>
      <c r="C19" s="58" t="s">
        <v>477</v>
      </c>
      <c r="D19" s="6" t="s">
        <v>3529</v>
      </c>
    </row>
    <row r="20" spans="1:6" ht="105">
      <c r="A20" s="6">
        <v>11751525</v>
      </c>
      <c r="B20" s="6">
        <v>7</v>
      </c>
      <c r="C20" s="58" t="s">
        <v>478</v>
      </c>
      <c r="D20" s="6" t="s">
        <v>3188</v>
      </c>
    </row>
    <row r="21" spans="1:6" ht="90">
      <c r="A21" s="6">
        <v>11751525</v>
      </c>
      <c r="B21" s="6">
        <v>8</v>
      </c>
      <c r="C21" s="58" t="s">
        <v>479</v>
      </c>
      <c r="D21" s="6" t="s">
        <v>3526</v>
      </c>
      <c r="E21" s="7" t="s">
        <v>480</v>
      </c>
      <c r="F21" s="6" t="s">
        <v>3588</v>
      </c>
    </row>
    <row r="22" spans="1:6" ht="60">
      <c r="A22" s="6">
        <v>11751525</v>
      </c>
      <c r="B22" s="6">
        <v>9</v>
      </c>
      <c r="C22" s="58" t="s">
        <v>481</v>
      </c>
      <c r="D22" s="6" t="s">
        <v>3829</v>
      </c>
    </row>
    <row r="23" spans="1:6" ht="60">
      <c r="A23" s="6">
        <v>11751525</v>
      </c>
      <c r="B23" s="6">
        <v>10</v>
      </c>
      <c r="C23" s="58" t="s">
        <v>482</v>
      </c>
      <c r="D23" s="6" t="s">
        <v>4045</v>
      </c>
    </row>
    <row r="24" spans="1:6" ht="105">
      <c r="A24" s="6">
        <v>11751525</v>
      </c>
      <c r="B24" s="6">
        <v>11</v>
      </c>
      <c r="C24" s="58" t="s">
        <v>483</v>
      </c>
      <c r="D24" s="6" t="s">
        <v>3570</v>
      </c>
    </row>
    <row r="25" spans="1:6" ht="135">
      <c r="A25" s="6">
        <v>11751525</v>
      </c>
      <c r="B25" s="6">
        <v>12</v>
      </c>
      <c r="C25" s="58" t="s">
        <v>484</v>
      </c>
      <c r="D25" s="6" t="s">
        <v>3527</v>
      </c>
    </row>
    <row r="26" spans="1:6" ht="90">
      <c r="A26" s="6">
        <v>11805197</v>
      </c>
      <c r="B26" s="6">
        <v>1</v>
      </c>
      <c r="C26" s="58" t="s">
        <v>485</v>
      </c>
      <c r="D26" s="6" t="s">
        <v>3529</v>
      </c>
    </row>
    <row r="27" spans="1:6" ht="75">
      <c r="A27" s="6">
        <v>11805197</v>
      </c>
      <c r="B27" s="6">
        <v>2</v>
      </c>
      <c r="C27" s="58" t="s">
        <v>486</v>
      </c>
      <c r="D27" s="6" t="s">
        <v>3528</v>
      </c>
    </row>
    <row r="28" spans="1:6" ht="105">
      <c r="A28" s="6">
        <v>11805197</v>
      </c>
      <c r="B28" s="6">
        <v>3</v>
      </c>
      <c r="C28" s="58" t="s">
        <v>487</v>
      </c>
      <c r="D28" s="6" t="s">
        <v>3532</v>
      </c>
    </row>
    <row r="29" spans="1:6" ht="45">
      <c r="A29" s="6">
        <v>11805197</v>
      </c>
      <c r="B29" s="6">
        <v>4</v>
      </c>
      <c r="C29" s="58" t="s">
        <v>488</v>
      </c>
      <c r="D29" s="6">
        <v>11</v>
      </c>
    </row>
    <row r="30" spans="1:6" ht="60">
      <c r="A30" s="6">
        <v>11805197</v>
      </c>
      <c r="B30" s="6">
        <v>5</v>
      </c>
      <c r="C30" s="58" t="s">
        <v>489</v>
      </c>
      <c r="D30" s="6" t="s">
        <v>3529</v>
      </c>
    </row>
    <row r="31" spans="1:6" ht="120">
      <c r="A31" s="6">
        <v>11805197</v>
      </c>
      <c r="B31" s="6">
        <v>6</v>
      </c>
      <c r="C31" s="58" t="s">
        <v>490</v>
      </c>
      <c r="D31" s="6" t="s">
        <v>3187</v>
      </c>
    </row>
    <row r="32" spans="1:6" ht="60">
      <c r="A32" s="6">
        <v>11805197</v>
      </c>
      <c r="B32" s="6">
        <v>7</v>
      </c>
      <c r="C32" s="58" t="s">
        <v>491</v>
      </c>
      <c r="D32" s="6" t="s">
        <v>3236</v>
      </c>
    </row>
    <row r="33" spans="1:4" ht="60">
      <c r="A33" s="6">
        <v>11805197</v>
      </c>
      <c r="B33" s="6">
        <v>8</v>
      </c>
      <c r="C33" s="58" t="s">
        <v>492</v>
      </c>
      <c r="D33" s="6" t="s">
        <v>3463</v>
      </c>
    </row>
    <row r="34" spans="1:4" ht="90">
      <c r="A34" s="6">
        <v>11805197</v>
      </c>
      <c r="B34" s="6">
        <v>9</v>
      </c>
      <c r="C34" s="58" t="s">
        <v>493</v>
      </c>
      <c r="D34" s="6" t="s">
        <v>3491</v>
      </c>
    </row>
    <row r="35" spans="1:4" ht="60">
      <c r="A35" s="6">
        <v>11805197</v>
      </c>
      <c r="B35" s="6">
        <v>10</v>
      </c>
      <c r="C35" s="58" t="s">
        <v>494</v>
      </c>
      <c r="D35" s="6" t="s">
        <v>3571</v>
      </c>
    </row>
    <row r="36" spans="1:4" ht="90">
      <c r="A36" s="6">
        <v>11805197</v>
      </c>
      <c r="B36" s="6">
        <v>11</v>
      </c>
      <c r="C36" s="58" t="s">
        <v>495</v>
      </c>
      <c r="D36" s="6" t="s">
        <v>3188</v>
      </c>
    </row>
    <row r="37" spans="1:4" ht="60">
      <c r="A37" s="6">
        <v>11805197</v>
      </c>
      <c r="B37" s="6">
        <v>12</v>
      </c>
      <c r="C37" s="58" t="s">
        <v>496</v>
      </c>
      <c r="D37" s="6" t="s">
        <v>3529</v>
      </c>
    </row>
    <row r="38" spans="1:4" ht="75">
      <c r="A38" s="6">
        <v>11805197</v>
      </c>
      <c r="B38" s="6">
        <v>13</v>
      </c>
      <c r="C38" s="58" t="s">
        <v>497</v>
      </c>
      <c r="D38" s="6" t="s">
        <v>3188</v>
      </c>
    </row>
    <row r="39" spans="1:4" ht="45">
      <c r="A39" s="6">
        <v>11854151</v>
      </c>
      <c r="B39" s="6">
        <v>1</v>
      </c>
      <c r="C39" s="58" t="s">
        <v>498</v>
      </c>
      <c r="D39" s="6" t="s">
        <v>3210</v>
      </c>
    </row>
    <row r="40" spans="1:4" ht="90">
      <c r="A40" s="6">
        <v>11854151</v>
      </c>
      <c r="B40" s="6">
        <v>2</v>
      </c>
      <c r="C40" s="58" t="s">
        <v>499</v>
      </c>
      <c r="D40" s="6" t="s">
        <v>3192</v>
      </c>
    </row>
    <row r="41" spans="1:4" ht="90">
      <c r="A41" s="6">
        <v>11854151</v>
      </c>
      <c r="B41" s="6">
        <v>3</v>
      </c>
      <c r="C41" s="58" t="s">
        <v>500</v>
      </c>
      <c r="D41" s="6" t="s">
        <v>4030</v>
      </c>
    </row>
    <row r="42" spans="1:4" ht="225">
      <c r="A42" s="6">
        <v>11854151</v>
      </c>
      <c r="B42" s="6">
        <v>4</v>
      </c>
      <c r="C42" s="58" t="s">
        <v>501</v>
      </c>
      <c r="D42" s="6" t="s">
        <v>3363</v>
      </c>
    </row>
    <row r="43" spans="1:4" ht="120">
      <c r="A43" s="6">
        <v>11854151</v>
      </c>
      <c r="B43" s="6">
        <v>5</v>
      </c>
      <c r="C43" s="58" t="s">
        <v>502</v>
      </c>
      <c r="D43" s="6" t="s">
        <v>3541</v>
      </c>
    </row>
    <row r="44" spans="1:4" ht="45">
      <c r="A44" s="6">
        <v>11854151</v>
      </c>
      <c r="B44" s="6">
        <v>6</v>
      </c>
      <c r="C44" s="58" t="s">
        <v>503</v>
      </c>
      <c r="D44" s="6" t="s">
        <v>3210</v>
      </c>
    </row>
    <row r="45" spans="1:4" ht="45">
      <c r="A45" s="6">
        <v>11854151</v>
      </c>
      <c r="B45" s="6">
        <v>7</v>
      </c>
      <c r="C45" s="58" t="s">
        <v>504</v>
      </c>
      <c r="D45" s="6" t="s">
        <v>3342</v>
      </c>
    </row>
    <row r="46" spans="1:4" ht="255">
      <c r="A46" s="6">
        <v>11854151</v>
      </c>
      <c r="B46" s="6">
        <v>8</v>
      </c>
      <c r="C46" s="58" t="s">
        <v>505</v>
      </c>
      <c r="D46" s="6" t="s">
        <v>3211</v>
      </c>
    </row>
    <row r="47" spans="1:4" ht="60">
      <c r="A47" s="6">
        <v>11854151</v>
      </c>
      <c r="B47" s="6">
        <v>9</v>
      </c>
      <c r="C47" s="58" t="s">
        <v>506</v>
      </c>
      <c r="D47" s="6" t="s">
        <v>3530</v>
      </c>
    </row>
    <row r="48" spans="1:4" ht="60">
      <c r="A48" s="6">
        <v>11908770</v>
      </c>
      <c r="B48" s="6">
        <v>1</v>
      </c>
      <c r="C48" s="58" t="s">
        <v>507</v>
      </c>
      <c r="D48" s="6" t="s">
        <v>3529</v>
      </c>
    </row>
    <row r="49" spans="1:6" ht="75">
      <c r="A49" s="6">
        <v>11908770</v>
      </c>
      <c r="B49" s="6">
        <v>2</v>
      </c>
      <c r="C49" s="58" t="s">
        <v>508</v>
      </c>
      <c r="D49" s="6" t="s">
        <v>3477</v>
      </c>
    </row>
    <row r="50" spans="1:6" ht="45">
      <c r="A50" s="6">
        <v>11908770</v>
      </c>
      <c r="B50" s="6">
        <v>3</v>
      </c>
      <c r="C50" s="58" t="s">
        <v>509</v>
      </c>
      <c r="D50" s="6" t="s">
        <v>3531</v>
      </c>
    </row>
    <row r="51" spans="1:6" ht="60">
      <c r="A51" s="6">
        <v>11908770</v>
      </c>
      <c r="B51" s="6">
        <v>4</v>
      </c>
      <c r="C51" s="58" t="s">
        <v>510</v>
      </c>
      <c r="D51" s="6" t="s">
        <v>3723</v>
      </c>
    </row>
    <row r="52" spans="1:6" ht="30">
      <c r="A52" s="6">
        <v>11908770</v>
      </c>
      <c r="B52" s="6">
        <v>5</v>
      </c>
      <c r="C52" s="58" t="s">
        <v>511</v>
      </c>
      <c r="D52" s="6" t="s">
        <v>3542</v>
      </c>
    </row>
    <row r="53" spans="1:6" ht="75">
      <c r="A53" s="6">
        <v>11908770</v>
      </c>
      <c r="B53" s="6">
        <v>6</v>
      </c>
      <c r="C53" s="58" t="s">
        <v>512</v>
      </c>
      <c r="D53" s="6" t="s">
        <v>4046</v>
      </c>
    </row>
    <row r="54" spans="1:6" ht="45">
      <c r="A54" s="6">
        <v>11908770</v>
      </c>
      <c r="B54" s="6">
        <v>7</v>
      </c>
      <c r="C54" s="58" t="s">
        <v>513</v>
      </c>
      <c r="D54" s="6" t="s">
        <v>3378</v>
      </c>
      <c r="E54" s="7" t="s">
        <v>514</v>
      </c>
      <c r="F54" s="6" t="s">
        <v>3589</v>
      </c>
    </row>
    <row r="55" spans="1:6" ht="60">
      <c r="A55" s="6">
        <v>11908770</v>
      </c>
      <c r="B55" s="6">
        <v>8</v>
      </c>
      <c r="C55" s="58" t="s">
        <v>515</v>
      </c>
      <c r="D55" s="6" t="s">
        <v>3935</v>
      </c>
    </row>
    <row r="56" spans="1:6" ht="30">
      <c r="A56" s="6">
        <v>11908770</v>
      </c>
      <c r="B56" s="6">
        <v>9</v>
      </c>
      <c r="C56" s="58" t="s">
        <v>516</v>
      </c>
      <c r="D56" s="6" t="s">
        <v>3842</v>
      </c>
    </row>
    <row r="57" spans="1:6" ht="75">
      <c r="A57" s="6">
        <v>11908770</v>
      </c>
      <c r="B57" s="6">
        <v>10</v>
      </c>
      <c r="C57" s="58" t="s">
        <v>517</v>
      </c>
      <c r="D57" s="6" t="s">
        <v>3410</v>
      </c>
    </row>
    <row r="58" spans="1:6" ht="75">
      <c r="A58" s="6">
        <v>11908770</v>
      </c>
      <c r="B58" s="6">
        <v>11</v>
      </c>
      <c r="C58" s="58" t="s">
        <v>518</v>
      </c>
      <c r="D58" s="6" t="s">
        <v>3572</v>
      </c>
    </row>
    <row r="59" spans="1:6" ht="45">
      <c r="A59" s="6">
        <v>11911845</v>
      </c>
      <c r="B59" s="6">
        <v>1</v>
      </c>
      <c r="C59" s="58" t="s">
        <v>519</v>
      </c>
      <c r="D59" s="6" t="s">
        <v>3195</v>
      </c>
    </row>
    <row r="60" spans="1:6" ht="180">
      <c r="A60" s="6">
        <v>11911845</v>
      </c>
      <c r="B60" s="6">
        <v>2</v>
      </c>
      <c r="C60" s="58" t="s">
        <v>520</v>
      </c>
      <c r="D60" s="6" t="s">
        <v>3532</v>
      </c>
    </row>
    <row r="61" spans="1:6" ht="90">
      <c r="A61" s="6">
        <v>11911845</v>
      </c>
      <c r="B61" s="6">
        <v>3</v>
      </c>
      <c r="C61" s="58" t="s">
        <v>521</v>
      </c>
      <c r="D61" s="6" t="s">
        <v>3556</v>
      </c>
    </row>
    <row r="62" spans="1:6" ht="90">
      <c r="A62" s="6">
        <v>11911845</v>
      </c>
      <c r="B62" s="6">
        <v>4</v>
      </c>
      <c r="C62" s="58" t="s">
        <v>522</v>
      </c>
      <c r="D62" s="6" t="s">
        <v>3556</v>
      </c>
    </row>
    <row r="63" spans="1:6" ht="75">
      <c r="A63" s="6">
        <v>11911845</v>
      </c>
      <c r="B63" s="6">
        <v>5</v>
      </c>
      <c r="C63" s="58" t="s">
        <v>523</v>
      </c>
      <c r="D63" s="6" t="s">
        <v>3195</v>
      </c>
    </row>
    <row r="64" spans="1:6" ht="75">
      <c r="A64" s="6">
        <v>11911845</v>
      </c>
      <c r="B64" s="6">
        <v>6</v>
      </c>
      <c r="C64" s="58" t="s">
        <v>524</v>
      </c>
      <c r="D64" s="6" t="s">
        <v>3993</v>
      </c>
    </row>
    <row r="65" spans="1:4" ht="225">
      <c r="A65" s="6">
        <v>11911845</v>
      </c>
      <c r="B65" s="6">
        <v>7</v>
      </c>
      <c r="C65" s="58" t="s">
        <v>525</v>
      </c>
      <c r="D65" s="6" t="s">
        <v>3233</v>
      </c>
    </row>
    <row r="66" spans="1:4" ht="90">
      <c r="A66" s="6">
        <v>11911845</v>
      </c>
      <c r="B66" s="6">
        <v>8</v>
      </c>
      <c r="C66" s="58" t="s">
        <v>526</v>
      </c>
      <c r="D66" s="6" t="s">
        <v>3529</v>
      </c>
    </row>
    <row r="67" spans="1:4" ht="45">
      <c r="A67" s="6">
        <v>11911845</v>
      </c>
      <c r="B67" s="6">
        <v>9</v>
      </c>
      <c r="C67" s="58" t="s">
        <v>527</v>
      </c>
      <c r="D67" s="6" t="s">
        <v>3529</v>
      </c>
    </row>
    <row r="68" spans="1:4" ht="60">
      <c r="A68" s="6">
        <v>11911845</v>
      </c>
      <c r="B68" s="6">
        <v>10</v>
      </c>
      <c r="C68" s="58" t="s">
        <v>528</v>
      </c>
      <c r="D68" s="6" t="s">
        <v>4030</v>
      </c>
    </row>
    <row r="69" spans="1:4" ht="60">
      <c r="A69" s="6">
        <v>11936218</v>
      </c>
      <c r="B69" s="6">
        <v>1</v>
      </c>
      <c r="C69" s="58" t="s">
        <v>529</v>
      </c>
      <c r="D69" s="6" t="s">
        <v>3556</v>
      </c>
    </row>
    <row r="70" spans="1:4" ht="90">
      <c r="A70" s="6">
        <v>11936218</v>
      </c>
      <c r="B70" s="6">
        <v>2</v>
      </c>
      <c r="C70" s="58" t="s">
        <v>530</v>
      </c>
      <c r="D70" s="6" t="s">
        <v>4047</v>
      </c>
    </row>
    <row r="71" spans="1:4" ht="150">
      <c r="A71" s="6">
        <v>11936218</v>
      </c>
      <c r="B71" s="6">
        <v>3</v>
      </c>
      <c r="C71" s="58" t="s">
        <v>531</v>
      </c>
      <c r="D71" s="6" t="s">
        <v>3573</v>
      </c>
    </row>
    <row r="72" spans="1:4" ht="90">
      <c r="A72" s="6">
        <v>11936218</v>
      </c>
      <c r="B72" s="6">
        <v>4</v>
      </c>
      <c r="C72" s="58" t="s">
        <v>532</v>
      </c>
      <c r="D72" s="6">
        <v>11</v>
      </c>
    </row>
    <row r="73" spans="1:4" ht="45">
      <c r="A73" s="6">
        <v>11936218</v>
      </c>
      <c r="B73" s="6">
        <v>5</v>
      </c>
      <c r="C73" s="58" t="s">
        <v>533</v>
      </c>
      <c r="D73" s="6">
        <v>11</v>
      </c>
    </row>
    <row r="74" spans="1:4" ht="75">
      <c r="A74" s="6">
        <v>11936218</v>
      </c>
      <c r="B74" s="6">
        <v>6</v>
      </c>
      <c r="C74" s="58" t="s">
        <v>534</v>
      </c>
      <c r="D74" s="6" t="s">
        <v>3211</v>
      </c>
    </row>
    <row r="75" spans="1:4" ht="45">
      <c r="A75" s="6">
        <v>11936218</v>
      </c>
      <c r="B75" s="6">
        <v>7</v>
      </c>
      <c r="C75" s="58" t="s">
        <v>535</v>
      </c>
      <c r="D75" s="6" t="s">
        <v>3533</v>
      </c>
    </row>
    <row r="76" spans="1:4" ht="150">
      <c r="A76" s="6">
        <v>11936218</v>
      </c>
      <c r="B76" s="6">
        <v>8</v>
      </c>
      <c r="C76" s="58" t="s">
        <v>536</v>
      </c>
      <c r="D76" s="6" t="s">
        <v>3384</v>
      </c>
    </row>
    <row r="77" spans="1:4" ht="75">
      <c r="A77" s="6">
        <v>11936702</v>
      </c>
      <c r="B77" s="6">
        <v>1</v>
      </c>
      <c r="C77" s="58" t="s">
        <v>537</v>
      </c>
      <c r="D77" s="6" t="s">
        <v>3833</v>
      </c>
    </row>
    <row r="78" spans="1:4" ht="105">
      <c r="A78" s="6">
        <v>11936702</v>
      </c>
      <c r="B78" s="6">
        <v>2</v>
      </c>
      <c r="C78" s="58" t="s">
        <v>538</v>
      </c>
      <c r="D78" s="6" t="s">
        <v>4048</v>
      </c>
    </row>
    <row r="79" spans="1:4" ht="75">
      <c r="A79" s="6">
        <v>11936702</v>
      </c>
      <c r="B79" s="6">
        <v>3</v>
      </c>
      <c r="C79" s="58" t="s">
        <v>539</v>
      </c>
      <c r="D79" s="6" t="s">
        <v>3832</v>
      </c>
    </row>
    <row r="80" spans="1:4" ht="120">
      <c r="A80" s="6">
        <v>11936702</v>
      </c>
      <c r="B80" s="6">
        <v>4</v>
      </c>
      <c r="C80" s="58" t="s">
        <v>540</v>
      </c>
      <c r="D80" s="6" t="s">
        <v>4049</v>
      </c>
    </row>
    <row r="81" spans="1:4" ht="105">
      <c r="A81" s="6">
        <v>11936702</v>
      </c>
      <c r="B81" s="6">
        <v>5</v>
      </c>
      <c r="C81" s="58" t="s">
        <v>541</v>
      </c>
      <c r="D81" s="6" t="s">
        <v>3211</v>
      </c>
    </row>
    <row r="82" spans="1:4" ht="90">
      <c r="A82" s="6">
        <v>11936702</v>
      </c>
      <c r="B82" s="6">
        <v>6</v>
      </c>
      <c r="C82" s="58" t="s">
        <v>542</v>
      </c>
      <c r="D82" s="6" t="s">
        <v>3574</v>
      </c>
    </row>
    <row r="83" spans="1:4" ht="60">
      <c r="A83" s="6">
        <v>11936702</v>
      </c>
      <c r="B83" s="6">
        <v>7</v>
      </c>
      <c r="C83" s="58" t="s">
        <v>543</v>
      </c>
      <c r="D83" s="6" t="s">
        <v>3942</v>
      </c>
    </row>
    <row r="84" spans="1:4" ht="90">
      <c r="A84" s="6">
        <v>11936702</v>
      </c>
      <c r="B84" s="6">
        <v>8</v>
      </c>
      <c r="C84" s="58" t="s">
        <v>544</v>
      </c>
      <c r="D84" s="6" t="s">
        <v>3210</v>
      </c>
    </row>
    <row r="85" spans="1:4" ht="75">
      <c r="A85" s="6">
        <v>11936702</v>
      </c>
      <c r="B85" s="6">
        <v>9</v>
      </c>
      <c r="C85" s="58" t="s">
        <v>545</v>
      </c>
      <c r="D85" s="6" t="s">
        <v>3917</v>
      </c>
    </row>
    <row r="86" spans="1:4" ht="60">
      <c r="A86" s="6">
        <v>11936702</v>
      </c>
      <c r="B86" s="6">
        <v>10</v>
      </c>
      <c r="C86" s="58" t="s">
        <v>546</v>
      </c>
      <c r="D86" s="6" t="s">
        <v>3534</v>
      </c>
    </row>
    <row r="87" spans="1:4" ht="90">
      <c r="A87" s="6">
        <v>11950795</v>
      </c>
      <c r="B87" s="6">
        <v>1</v>
      </c>
      <c r="C87" s="58" t="s">
        <v>547</v>
      </c>
      <c r="D87" s="6" t="s">
        <v>3537</v>
      </c>
    </row>
    <row r="88" spans="1:4" ht="60">
      <c r="A88" s="6">
        <v>11950795</v>
      </c>
      <c r="B88" s="6">
        <v>2</v>
      </c>
      <c r="C88" s="58" t="s">
        <v>548</v>
      </c>
      <c r="D88" s="6" t="s">
        <v>3444</v>
      </c>
    </row>
    <row r="89" spans="1:4" ht="60">
      <c r="A89" s="6">
        <v>11950795</v>
      </c>
      <c r="B89" s="6">
        <v>3</v>
      </c>
      <c r="C89" s="58" t="s">
        <v>549</v>
      </c>
      <c r="D89" s="6" t="s">
        <v>3535</v>
      </c>
    </row>
    <row r="90" spans="1:4" ht="45">
      <c r="A90" s="6">
        <v>11950795</v>
      </c>
      <c r="B90" s="6">
        <v>4</v>
      </c>
      <c r="C90" s="58" t="s">
        <v>550</v>
      </c>
      <c r="D90" s="6" t="s">
        <v>3536</v>
      </c>
    </row>
    <row r="91" spans="1:4" ht="45">
      <c r="A91" s="6">
        <v>11950795</v>
      </c>
      <c r="B91" s="6">
        <v>5</v>
      </c>
      <c r="C91" s="58" t="s">
        <v>551</v>
      </c>
      <c r="D91" s="6" t="s">
        <v>3995</v>
      </c>
    </row>
    <row r="92" spans="1:4" ht="105">
      <c r="A92" s="6">
        <v>11950795</v>
      </c>
      <c r="B92" s="6">
        <v>6</v>
      </c>
      <c r="C92" s="58" t="s">
        <v>552</v>
      </c>
      <c r="D92" s="6" t="s">
        <v>3537</v>
      </c>
    </row>
    <row r="93" spans="1:4" ht="105">
      <c r="A93" s="6">
        <v>11950795</v>
      </c>
      <c r="B93" s="6">
        <v>7</v>
      </c>
      <c r="C93" s="58" t="s">
        <v>553</v>
      </c>
      <c r="D93" s="6" t="s">
        <v>3911</v>
      </c>
    </row>
    <row r="94" spans="1:4" ht="30">
      <c r="A94" s="6">
        <v>11950795</v>
      </c>
      <c r="B94" s="6">
        <v>8</v>
      </c>
      <c r="C94" s="58" t="s">
        <v>554</v>
      </c>
      <c r="D94" s="6" t="s">
        <v>3538</v>
      </c>
    </row>
    <row r="95" spans="1:4" ht="90">
      <c r="A95" s="6">
        <v>11950795</v>
      </c>
      <c r="B95" s="6">
        <v>9</v>
      </c>
      <c r="C95" s="58" t="s">
        <v>555</v>
      </c>
      <c r="D95" s="6" t="s">
        <v>3455</v>
      </c>
    </row>
    <row r="96" spans="1:4" ht="45">
      <c r="A96" s="6">
        <v>11950795</v>
      </c>
      <c r="B96" s="6">
        <v>10</v>
      </c>
      <c r="C96" s="58" t="s">
        <v>556</v>
      </c>
      <c r="D96" s="6" t="s">
        <v>3443</v>
      </c>
    </row>
    <row r="97" spans="1:6" ht="60">
      <c r="A97" s="6">
        <v>11950795</v>
      </c>
      <c r="B97" s="6">
        <v>11</v>
      </c>
      <c r="C97" s="58" t="s">
        <v>557</v>
      </c>
      <c r="D97" s="6" t="s">
        <v>3539</v>
      </c>
    </row>
    <row r="98" spans="1:6" ht="105">
      <c r="A98" s="6">
        <v>11950795</v>
      </c>
      <c r="B98" s="6">
        <v>12</v>
      </c>
      <c r="C98" s="58" t="s">
        <v>558</v>
      </c>
      <c r="D98" s="6" t="s">
        <v>3536</v>
      </c>
    </row>
    <row r="99" spans="1:6" ht="75">
      <c r="A99" s="6">
        <v>11950795</v>
      </c>
      <c r="B99" s="6">
        <v>13</v>
      </c>
      <c r="C99" s="58" t="s">
        <v>559</v>
      </c>
      <c r="D99" s="6" t="s">
        <v>3347</v>
      </c>
    </row>
    <row r="100" spans="1:6" ht="105">
      <c r="A100" s="6">
        <v>11950795</v>
      </c>
      <c r="B100" s="6">
        <v>14</v>
      </c>
      <c r="C100" s="58" t="s">
        <v>560</v>
      </c>
      <c r="D100" s="6" t="s">
        <v>3540</v>
      </c>
    </row>
    <row r="101" spans="1:6" ht="45">
      <c r="A101" s="6">
        <v>11950795</v>
      </c>
      <c r="B101" s="6">
        <v>15</v>
      </c>
      <c r="C101" s="58" t="s">
        <v>561</v>
      </c>
      <c r="D101" s="6" t="s">
        <v>4050</v>
      </c>
    </row>
    <row r="102" spans="1:6" ht="75">
      <c r="A102" s="6">
        <v>11950795</v>
      </c>
      <c r="B102" s="6">
        <v>16</v>
      </c>
      <c r="C102" s="58" t="s">
        <v>562</v>
      </c>
      <c r="D102" s="6" t="s">
        <v>3209</v>
      </c>
    </row>
    <row r="103" spans="1:6" ht="60">
      <c r="A103" s="6">
        <v>11956677</v>
      </c>
      <c r="B103" s="6">
        <v>1</v>
      </c>
      <c r="C103" s="58" t="s">
        <v>563</v>
      </c>
      <c r="D103" s="6" t="s">
        <v>3833</v>
      </c>
    </row>
    <row r="104" spans="1:6" ht="135">
      <c r="A104" s="6">
        <v>11956677</v>
      </c>
      <c r="B104" s="6">
        <v>2</v>
      </c>
      <c r="C104" s="58" t="s">
        <v>564</v>
      </c>
      <c r="D104" s="6" t="s">
        <v>4020</v>
      </c>
    </row>
    <row r="105" spans="1:6" ht="165">
      <c r="A105" s="6">
        <v>11956677</v>
      </c>
      <c r="B105" s="6">
        <v>3</v>
      </c>
      <c r="C105" s="58" t="s">
        <v>565</v>
      </c>
      <c r="D105" s="6" t="s">
        <v>3541</v>
      </c>
    </row>
    <row r="106" spans="1:6" ht="75">
      <c r="A106" s="6">
        <v>11956677</v>
      </c>
      <c r="B106" s="6">
        <v>4</v>
      </c>
      <c r="C106" s="58" t="s">
        <v>566</v>
      </c>
      <c r="D106" s="6" t="s">
        <v>3746</v>
      </c>
    </row>
    <row r="107" spans="1:6" ht="90">
      <c r="A107" s="6">
        <v>11956677</v>
      </c>
      <c r="B107" s="6">
        <v>5</v>
      </c>
      <c r="C107" s="58" t="s">
        <v>567</v>
      </c>
      <c r="D107" s="6">
        <v>11</v>
      </c>
    </row>
    <row r="108" spans="1:6" ht="45">
      <c r="A108" s="6">
        <v>11956677</v>
      </c>
      <c r="B108" s="6">
        <v>6</v>
      </c>
      <c r="C108" s="58" t="s">
        <v>568</v>
      </c>
      <c r="D108" s="6" t="s">
        <v>3354</v>
      </c>
    </row>
    <row r="109" spans="1:6" ht="105">
      <c r="A109" s="6">
        <v>11956677</v>
      </c>
      <c r="B109" s="6">
        <v>7</v>
      </c>
      <c r="C109" s="58" t="s">
        <v>569</v>
      </c>
      <c r="D109" s="6" t="s">
        <v>3569</v>
      </c>
    </row>
    <row r="110" spans="1:6" ht="75">
      <c r="A110" s="6">
        <v>11956677</v>
      </c>
      <c r="B110" s="6">
        <v>8</v>
      </c>
      <c r="C110" s="58" t="s">
        <v>570</v>
      </c>
      <c r="D110" s="6" t="s">
        <v>4010</v>
      </c>
      <c r="E110" s="7" t="s">
        <v>571</v>
      </c>
      <c r="F110" s="6" t="s">
        <v>3984</v>
      </c>
    </row>
    <row r="111" spans="1:6" ht="45">
      <c r="A111" s="6">
        <v>11956677</v>
      </c>
      <c r="B111" s="6">
        <v>9</v>
      </c>
      <c r="C111" s="58" t="s">
        <v>572</v>
      </c>
      <c r="D111" s="6" t="s">
        <v>3833</v>
      </c>
    </row>
    <row r="112" spans="1:6" ht="45">
      <c r="A112" s="6">
        <v>11956677</v>
      </c>
      <c r="B112" s="6">
        <v>10</v>
      </c>
      <c r="C112" s="58" t="s">
        <v>573</v>
      </c>
      <c r="D112" s="6" t="s">
        <v>3542</v>
      </c>
    </row>
    <row r="113" spans="1:4" ht="45">
      <c r="A113" s="6">
        <v>11956677</v>
      </c>
      <c r="B113" s="6">
        <v>11</v>
      </c>
      <c r="C113" s="58" t="s">
        <v>574</v>
      </c>
      <c r="D113" s="6" t="s">
        <v>3543</v>
      </c>
    </row>
    <row r="114" spans="1:4" ht="60">
      <c r="A114" s="6">
        <v>12019187</v>
      </c>
      <c r="B114" s="6">
        <v>1</v>
      </c>
      <c r="C114" s="58" t="s">
        <v>575</v>
      </c>
      <c r="D114" s="6" t="s">
        <v>3210</v>
      </c>
    </row>
    <row r="115" spans="1:4" ht="165">
      <c r="A115" s="6">
        <v>12019187</v>
      </c>
      <c r="B115" s="6">
        <v>2</v>
      </c>
      <c r="C115" s="58" t="s">
        <v>576</v>
      </c>
      <c r="D115" s="6" t="s">
        <v>3869</v>
      </c>
    </row>
    <row r="116" spans="1:4" ht="60">
      <c r="A116" s="6">
        <v>12019187</v>
      </c>
      <c r="B116" s="6">
        <v>3</v>
      </c>
      <c r="C116" s="58" t="s">
        <v>577</v>
      </c>
      <c r="D116" s="6" t="s">
        <v>4051</v>
      </c>
    </row>
    <row r="117" spans="1:4" ht="150">
      <c r="A117" s="6">
        <v>12019187</v>
      </c>
      <c r="B117" s="6">
        <v>4</v>
      </c>
      <c r="C117" s="58" t="s">
        <v>578</v>
      </c>
      <c r="D117" s="6">
        <v>11</v>
      </c>
    </row>
    <row r="118" spans="1:4" ht="150">
      <c r="A118" s="6">
        <v>12019187</v>
      </c>
      <c r="B118" s="6">
        <v>5</v>
      </c>
      <c r="C118" s="58" t="s">
        <v>579</v>
      </c>
      <c r="D118" s="6" t="s">
        <v>3575</v>
      </c>
    </row>
    <row r="119" spans="1:4" ht="75">
      <c r="A119" s="6">
        <v>12019187</v>
      </c>
      <c r="B119" s="6">
        <v>6</v>
      </c>
      <c r="C119" s="58" t="s">
        <v>580</v>
      </c>
      <c r="D119" s="6" t="s">
        <v>3544</v>
      </c>
    </row>
    <row r="120" spans="1:4" ht="150">
      <c r="A120" s="6">
        <v>12019187</v>
      </c>
      <c r="B120" s="6">
        <v>7</v>
      </c>
      <c r="C120" s="58" t="s">
        <v>581</v>
      </c>
      <c r="D120" s="6" t="s">
        <v>3545</v>
      </c>
    </row>
    <row r="121" spans="1:4" ht="60">
      <c r="A121" s="6">
        <v>12019187</v>
      </c>
      <c r="B121" s="6">
        <v>8</v>
      </c>
      <c r="C121" s="58" t="s">
        <v>582</v>
      </c>
      <c r="D121" s="6" t="s">
        <v>3200</v>
      </c>
    </row>
    <row r="122" spans="1:4" ht="60">
      <c r="A122" s="6">
        <v>12019187</v>
      </c>
      <c r="B122" s="6">
        <v>9</v>
      </c>
      <c r="C122" s="58" t="s">
        <v>583</v>
      </c>
      <c r="D122" s="6" t="s">
        <v>3729</v>
      </c>
    </row>
    <row r="123" spans="1:4" ht="60">
      <c r="A123" s="6">
        <v>12167559</v>
      </c>
      <c r="B123" s="6">
        <v>1</v>
      </c>
      <c r="C123" s="58" t="s">
        <v>584</v>
      </c>
      <c r="D123" s="6" t="s">
        <v>3550</v>
      </c>
    </row>
    <row r="124" spans="1:4" ht="240">
      <c r="A124" s="6">
        <v>12167559</v>
      </c>
      <c r="B124" s="6">
        <v>2</v>
      </c>
      <c r="C124" s="58" t="s">
        <v>585</v>
      </c>
      <c r="D124" s="6" t="s">
        <v>4052</v>
      </c>
    </row>
    <row r="125" spans="1:4" ht="90">
      <c r="A125" s="6">
        <v>12167559</v>
      </c>
      <c r="B125" s="6">
        <v>3</v>
      </c>
      <c r="C125" s="58" t="s">
        <v>586</v>
      </c>
      <c r="D125" s="6" t="s">
        <v>3255</v>
      </c>
    </row>
    <row r="126" spans="1:4" ht="75">
      <c r="A126" s="6">
        <v>12167559</v>
      </c>
      <c r="B126" s="6">
        <v>4</v>
      </c>
      <c r="C126" s="58" t="s">
        <v>587</v>
      </c>
      <c r="D126" s="6" t="s">
        <v>3832</v>
      </c>
    </row>
    <row r="127" spans="1:4" ht="45">
      <c r="A127" s="6">
        <v>12167559</v>
      </c>
      <c r="B127" s="6">
        <v>5</v>
      </c>
      <c r="C127" s="58" t="s">
        <v>588</v>
      </c>
      <c r="D127" s="6" t="s">
        <v>3363</v>
      </c>
    </row>
    <row r="128" spans="1:4" ht="60">
      <c r="A128" s="6">
        <v>12167559</v>
      </c>
      <c r="B128" s="6">
        <v>6</v>
      </c>
      <c r="C128" s="58" t="s">
        <v>589</v>
      </c>
      <c r="D128" s="6" t="s">
        <v>3188</v>
      </c>
    </row>
    <row r="129" spans="1:6" ht="60">
      <c r="A129" s="6">
        <v>12167559</v>
      </c>
      <c r="B129" s="6">
        <v>7</v>
      </c>
      <c r="C129" s="58" t="s">
        <v>590</v>
      </c>
      <c r="D129" s="6" t="s">
        <v>3475</v>
      </c>
    </row>
    <row r="130" spans="1:6" ht="120">
      <c r="A130" s="6">
        <v>12167559</v>
      </c>
      <c r="B130" s="6">
        <v>8</v>
      </c>
      <c r="C130" s="58" t="s">
        <v>591</v>
      </c>
      <c r="D130" s="6" t="s">
        <v>4053</v>
      </c>
    </row>
    <row r="131" spans="1:6" ht="45">
      <c r="A131" s="6">
        <v>12167559</v>
      </c>
      <c r="B131" s="6">
        <v>9</v>
      </c>
      <c r="C131" s="58" t="s">
        <v>592</v>
      </c>
      <c r="D131" s="6" t="s">
        <v>3188</v>
      </c>
    </row>
    <row r="132" spans="1:6" ht="75">
      <c r="A132" s="6">
        <v>12167559</v>
      </c>
      <c r="B132" s="6">
        <v>10</v>
      </c>
      <c r="C132" s="58" t="s">
        <v>593</v>
      </c>
      <c r="D132" s="6" t="s">
        <v>3833</v>
      </c>
    </row>
    <row r="133" spans="1:6" ht="75">
      <c r="A133" s="6">
        <v>12167559</v>
      </c>
      <c r="B133" s="6">
        <v>11</v>
      </c>
      <c r="C133" s="58" t="s">
        <v>594</v>
      </c>
      <c r="D133" s="6" t="s">
        <v>3211</v>
      </c>
    </row>
    <row r="134" spans="1:6" ht="60">
      <c r="A134" s="6">
        <v>12167559</v>
      </c>
      <c r="B134" s="6">
        <v>12</v>
      </c>
      <c r="C134" s="58" t="s">
        <v>595</v>
      </c>
      <c r="D134" s="6" t="s">
        <v>4054</v>
      </c>
    </row>
    <row r="135" spans="1:6" ht="45">
      <c r="A135" s="6">
        <v>12167559</v>
      </c>
      <c r="B135" s="6">
        <v>13</v>
      </c>
      <c r="C135" s="58" t="s">
        <v>596</v>
      </c>
      <c r="D135" s="6" t="s">
        <v>3188</v>
      </c>
    </row>
    <row r="136" spans="1:6" ht="60">
      <c r="A136" s="6">
        <v>12167559</v>
      </c>
      <c r="B136" s="6">
        <v>14</v>
      </c>
      <c r="C136" s="58" t="s">
        <v>597</v>
      </c>
      <c r="D136" s="6" t="s">
        <v>3444</v>
      </c>
    </row>
    <row r="137" spans="1:6" ht="60">
      <c r="A137" s="6">
        <v>12167559</v>
      </c>
      <c r="B137" s="6">
        <v>15</v>
      </c>
      <c r="C137" s="58" t="s">
        <v>598</v>
      </c>
      <c r="D137" s="6" t="s">
        <v>3729</v>
      </c>
    </row>
    <row r="138" spans="1:6" ht="90">
      <c r="A138" s="6">
        <v>12228186</v>
      </c>
      <c r="B138" s="6">
        <v>1</v>
      </c>
      <c r="C138" s="58" t="s">
        <v>599</v>
      </c>
      <c r="D138" s="6" t="s">
        <v>3189</v>
      </c>
    </row>
    <row r="139" spans="1:6" ht="105">
      <c r="A139" s="6">
        <v>12228186</v>
      </c>
      <c r="B139" s="6">
        <v>2</v>
      </c>
      <c r="C139" s="58" t="s">
        <v>600</v>
      </c>
      <c r="D139" s="6" t="s">
        <v>4020</v>
      </c>
    </row>
    <row r="140" spans="1:6" ht="45">
      <c r="A140" s="6">
        <v>12228186</v>
      </c>
      <c r="B140" s="6">
        <v>3</v>
      </c>
      <c r="C140" s="58" t="s">
        <v>601</v>
      </c>
      <c r="D140" s="6" t="s">
        <v>3834</v>
      </c>
    </row>
    <row r="141" spans="1:6" ht="105">
      <c r="A141" s="6">
        <v>12228186</v>
      </c>
      <c r="B141" s="6">
        <v>4</v>
      </c>
      <c r="C141" s="58" t="s">
        <v>602</v>
      </c>
      <c r="D141" s="6" t="s">
        <v>3316</v>
      </c>
    </row>
    <row r="142" spans="1:6" ht="45">
      <c r="A142" s="6">
        <v>12228186</v>
      </c>
      <c r="B142" s="6">
        <v>5</v>
      </c>
      <c r="C142" s="58" t="s">
        <v>603</v>
      </c>
      <c r="D142" s="6" t="s">
        <v>3533</v>
      </c>
    </row>
    <row r="143" spans="1:6" ht="60">
      <c r="A143" s="6">
        <v>12228186</v>
      </c>
      <c r="B143" s="6">
        <v>6</v>
      </c>
      <c r="C143" s="58" t="s">
        <v>604</v>
      </c>
      <c r="D143" s="6" t="s">
        <v>3831</v>
      </c>
      <c r="E143" s="7" t="s">
        <v>605</v>
      </c>
      <c r="F143" s="6" t="s">
        <v>3985</v>
      </c>
    </row>
    <row r="144" spans="1:6" ht="105">
      <c r="A144" s="6">
        <v>12228186</v>
      </c>
      <c r="B144" s="6">
        <v>7</v>
      </c>
      <c r="C144" s="58" t="s">
        <v>606</v>
      </c>
      <c r="D144" s="6" t="s">
        <v>3354</v>
      </c>
    </row>
    <row r="145" spans="1:7" ht="90">
      <c r="A145" s="6">
        <v>12228186</v>
      </c>
      <c r="B145" s="6">
        <v>8</v>
      </c>
      <c r="C145" s="58" t="s">
        <v>607</v>
      </c>
      <c r="D145" s="6" t="s">
        <v>3571</v>
      </c>
    </row>
    <row r="146" spans="1:7" ht="90">
      <c r="A146" s="6">
        <v>12228186</v>
      </c>
      <c r="B146" s="6">
        <v>9</v>
      </c>
      <c r="C146" s="58" t="s">
        <v>608</v>
      </c>
      <c r="D146" s="6" t="s">
        <v>3211</v>
      </c>
    </row>
    <row r="147" spans="1:7" ht="45">
      <c r="A147" s="6">
        <v>12228186</v>
      </c>
      <c r="B147" s="6">
        <v>10</v>
      </c>
      <c r="C147" s="58" t="s">
        <v>609</v>
      </c>
      <c r="D147" s="6" t="s">
        <v>3210</v>
      </c>
    </row>
    <row r="148" spans="1:7" ht="105">
      <c r="A148" s="6">
        <v>12228186</v>
      </c>
      <c r="B148" s="6">
        <v>11</v>
      </c>
      <c r="C148" s="58" t="s">
        <v>610</v>
      </c>
      <c r="D148" s="6" t="s">
        <v>3282</v>
      </c>
      <c r="E148" s="7" t="s">
        <v>611</v>
      </c>
      <c r="F148" s="6" t="s">
        <v>4071</v>
      </c>
    </row>
    <row r="149" spans="1:7" ht="90">
      <c r="A149" s="6">
        <v>12386121</v>
      </c>
      <c r="B149" s="6">
        <v>1</v>
      </c>
      <c r="C149" s="58" t="s">
        <v>612</v>
      </c>
      <c r="D149" s="6" t="s">
        <v>3529</v>
      </c>
    </row>
    <row r="150" spans="1:7" ht="120">
      <c r="A150" s="6">
        <v>12386121</v>
      </c>
      <c r="B150" s="6">
        <v>2</v>
      </c>
      <c r="C150" s="58" t="s">
        <v>613</v>
      </c>
      <c r="D150" s="6" t="s">
        <v>3532</v>
      </c>
    </row>
    <row r="151" spans="1:7" ht="90">
      <c r="A151" s="6">
        <v>12386121</v>
      </c>
      <c r="B151" s="6">
        <v>3</v>
      </c>
      <c r="C151" s="58" t="s">
        <v>614</v>
      </c>
      <c r="D151" s="6" t="s">
        <v>3207</v>
      </c>
    </row>
    <row r="152" spans="1:7" ht="165">
      <c r="A152" s="6">
        <v>12386121</v>
      </c>
      <c r="B152" s="6">
        <v>4</v>
      </c>
      <c r="C152" s="58" t="s">
        <v>615</v>
      </c>
      <c r="D152" s="6" t="s">
        <v>3214</v>
      </c>
    </row>
    <row r="153" spans="1:7" ht="60">
      <c r="A153" s="6">
        <v>12386121</v>
      </c>
      <c r="B153" s="6">
        <v>5</v>
      </c>
      <c r="C153" s="58" t="s">
        <v>616</v>
      </c>
      <c r="D153" s="6">
        <v>11</v>
      </c>
    </row>
    <row r="154" spans="1:7" ht="75">
      <c r="A154" s="6">
        <v>12386121</v>
      </c>
      <c r="B154" s="6">
        <v>6</v>
      </c>
      <c r="C154" s="58" t="s">
        <v>617</v>
      </c>
      <c r="D154" s="6" t="s">
        <v>3187</v>
      </c>
    </row>
    <row r="155" spans="1:7" ht="60">
      <c r="A155" s="6">
        <v>12386121</v>
      </c>
      <c r="B155" s="6">
        <v>7</v>
      </c>
      <c r="C155" s="58" t="s">
        <v>618</v>
      </c>
      <c r="D155" s="6" t="s">
        <v>3271</v>
      </c>
    </row>
    <row r="156" spans="1:7" ht="120">
      <c r="A156" s="6">
        <v>12386121</v>
      </c>
      <c r="B156" s="6">
        <v>8</v>
      </c>
      <c r="C156" s="58" t="s">
        <v>619</v>
      </c>
      <c r="D156" s="6" t="s">
        <v>4055</v>
      </c>
    </row>
    <row r="157" spans="1:7" ht="180">
      <c r="A157" s="6">
        <v>12386121</v>
      </c>
      <c r="B157" s="6">
        <v>9</v>
      </c>
      <c r="C157" s="58" t="s">
        <v>620</v>
      </c>
      <c r="D157" s="6" t="s">
        <v>3529</v>
      </c>
      <c r="E157" s="7" t="s">
        <v>621</v>
      </c>
      <c r="F157" s="6" t="s">
        <v>3590</v>
      </c>
      <c r="G157" s="7" t="s">
        <v>622</v>
      </c>
    </row>
    <row r="158" spans="1:7" ht="120">
      <c r="A158" s="6">
        <v>12386121</v>
      </c>
      <c r="B158" s="6">
        <v>10</v>
      </c>
      <c r="C158" s="58" t="s">
        <v>623</v>
      </c>
      <c r="D158" s="6" t="s">
        <v>3190</v>
      </c>
    </row>
    <row r="159" spans="1:7" ht="45">
      <c r="A159" s="6">
        <v>12386136</v>
      </c>
      <c r="B159" s="6">
        <v>1</v>
      </c>
      <c r="C159" s="58" t="s">
        <v>624</v>
      </c>
      <c r="D159" s="6" t="s">
        <v>3711</v>
      </c>
    </row>
    <row r="160" spans="1:7" ht="75">
      <c r="A160" s="6">
        <v>12386136</v>
      </c>
      <c r="B160" s="6">
        <v>2</v>
      </c>
      <c r="C160" s="58" t="s">
        <v>625</v>
      </c>
      <c r="D160" s="6" t="s">
        <v>3731</v>
      </c>
    </row>
    <row r="161" spans="1:8" ht="180">
      <c r="A161" s="6">
        <v>12386136</v>
      </c>
      <c r="B161" s="6">
        <v>3</v>
      </c>
      <c r="C161" s="58" t="s">
        <v>626</v>
      </c>
      <c r="D161" s="6" t="s">
        <v>3716</v>
      </c>
      <c r="E161" s="7" t="s">
        <v>627</v>
      </c>
      <c r="F161" s="6" t="s">
        <v>3593</v>
      </c>
    </row>
    <row r="162" spans="1:8" ht="45">
      <c r="A162" s="6">
        <v>12386136</v>
      </c>
      <c r="B162" s="6">
        <v>4</v>
      </c>
      <c r="C162" s="58" t="s">
        <v>628</v>
      </c>
      <c r="D162" s="6" t="s">
        <v>3716</v>
      </c>
    </row>
    <row r="163" spans="1:8" ht="150">
      <c r="A163" s="6">
        <v>12386136</v>
      </c>
      <c r="B163" s="6">
        <v>5</v>
      </c>
      <c r="C163" s="58" t="s">
        <v>629</v>
      </c>
      <c r="D163" s="6" t="s">
        <v>3398</v>
      </c>
      <c r="E163" s="7" t="s">
        <v>630</v>
      </c>
      <c r="F163" s="6" t="s">
        <v>3891</v>
      </c>
      <c r="G163" s="7" t="s">
        <v>631</v>
      </c>
      <c r="H163" s="6" t="s">
        <v>3524</v>
      </c>
    </row>
    <row r="164" spans="1:8" ht="120">
      <c r="A164" s="6">
        <v>12386136</v>
      </c>
      <c r="B164" s="6">
        <v>6</v>
      </c>
      <c r="C164" s="58" t="s">
        <v>632</v>
      </c>
      <c r="D164" s="6" t="s">
        <v>3546</v>
      </c>
    </row>
    <row r="165" spans="1:8" ht="75">
      <c r="A165" s="6">
        <v>12386136</v>
      </c>
      <c r="B165" s="6">
        <v>7</v>
      </c>
      <c r="C165" s="58" t="s">
        <v>633</v>
      </c>
      <c r="D165" s="6" t="s">
        <v>3631</v>
      </c>
    </row>
    <row r="166" spans="1:8" ht="240">
      <c r="A166" s="6">
        <v>12386136</v>
      </c>
      <c r="B166" s="6">
        <v>8</v>
      </c>
      <c r="C166" s="58" t="s">
        <v>634</v>
      </c>
      <c r="D166" s="6" t="s">
        <v>3576</v>
      </c>
      <c r="E166" s="7" t="s">
        <v>635</v>
      </c>
      <c r="F166" s="56" t="s">
        <v>4072</v>
      </c>
      <c r="G166" s="7" t="s">
        <v>636</v>
      </c>
      <c r="H166" s="6" t="s">
        <v>4083</v>
      </c>
    </row>
    <row r="167" spans="1:8" ht="60">
      <c r="A167" s="6">
        <v>12433826</v>
      </c>
      <c r="B167" s="6">
        <v>1</v>
      </c>
      <c r="C167" s="58" t="s">
        <v>637</v>
      </c>
      <c r="D167" s="6" t="s">
        <v>3556</v>
      </c>
    </row>
    <row r="168" spans="1:8" ht="60">
      <c r="A168" s="6">
        <v>12433826</v>
      </c>
      <c r="B168" s="6">
        <v>2</v>
      </c>
      <c r="C168" s="58" t="s">
        <v>638</v>
      </c>
      <c r="D168" s="6" t="s">
        <v>3470</v>
      </c>
    </row>
    <row r="169" spans="1:8" ht="120">
      <c r="A169" s="6">
        <v>12433826</v>
      </c>
      <c r="B169" s="6">
        <v>3</v>
      </c>
      <c r="C169" s="58" t="s">
        <v>639</v>
      </c>
      <c r="D169" s="6" t="s">
        <v>3547</v>
      </c>
    </row>
    <row r="170" spans="1:8" ht="75">
      <c r="A170" s="6">
        <v>12433826</v>
      </c>
      <c r="B170" s="6">
        <v>4</v>
      </c>
      <c r="C170" s="58" t="s">
        <v>640</v>
      </c>
      <c r="D170" s="6" t="s">
        <v>3350</v>
      </c>
      <c r="E170" s="7" t="s">
        <v>641</v>
      </c>
      <c r="F170" s="6" t="s">
        <v>4073</v>
      </c>
    </row>
    <row r="171" spans="1:8" ht="75">
      <c r="A171" s="6">
        <v>12433826</v>
      </c>
      <c r="B171" s="6">
        <v>5</v>
      </c>
      <c r="C171" s="58" t="s">
        <v>642</v>
      </c>
      <c r="D171" s="6" t="s">
        <v>3546</v>
      </c>
    </row>
    <row r="172" spans="1:8" ht="135">
      <c r="A172" s="6">
        <v>12433826</v>
      </c>
      <c r="B172" s="6">
        <v>6</v>
      </c>
      <c r="C172" s="58" t="s">
        <v>643</v>
      </c>
      <c r="D172" s="6" t="s">
        <v>3490</v>
      </c>
    </row>
    <row r="173" spans="1:8" ht="75">
      <c r="A173" s="6">
        <v>12433826</v>
      </c>
      <c r="B173" s="6">
        <v>7</v>
      </c>
      <c r="C173" s="58" t="s">
        <v>644</v>
      </c>
      <c r="D173" s="6" t="s">
        <v>4056</v>
      </c>
      <c r="E173" s="7" t="s">
        <v>645</v>
      </c>
      <c r="F173" s="6" t="s">
        <v>4074</v>
      </c>
    </row>
    <row r="174" spans="1:8" ht="75">
      <c r="A174" s="6">
        <v>12433826</v>
      </c>
      <c r="B174" s="6">
        <v>8</v>
      </c>
      <c r="C174" s="58" t="s">
        <v>646</v>
      </c>
      <c r="D174" s="6" t="s">
        <v>3529</v>
      </c>
    </row>
    <row r="175" spans="1:8" ht="30">
      <c r="A175" s="6">
        <v>12433826</v>
      </c>
      <c r="B175" s="6">
        <v>9</v>
      </c>
      <c r="C175" s="58" t="s">
        <v>647</v>
      </c>
      <c r="D175" s="6" t="s">
        <v>4057</v>
      </c>
      <c r="E175" s="7" t="s">
        <v>648</v>
      </c>
      <c r="F175" s="6" t="s">
        <v>3896</v>
      </c>
    </row>
    <row r="176" spans="1:8" ht="75">
      <c r="A176" s="6">
        <v>12433826</v>
      </c>
      <c r="B176" s="6">
        <v>10</v>
      </c>
      <c r="C176" s="58" t="s">
        <v>649</v>
      </c>
      <c r="D176" s="6" t="s">
        <v>3195</v>
      </c>
    </row>
    <row r="177" spans="1:6" ht="75">
      <c r="A177" s="6">
        <v>12433826</v>
      </c>
      <c r="B177" s="6">
        <v>11</v>
      </c>
      <c r="C177" s="58" t="s">
        <v>650</v>
      </c>
      <c r="D177" s="6" t="s">
        <v>4058</v>
      </c>
    </row>
    <row r="178" spans="1:6" ht="60">
      <c r="A178" s="6">
        <v>12433826</v>
      </c>
      <c r="B178" s="6">
        <v>12</v>
      </c>
      <c r="C178" s="58" t="s">
        <v>651</v>
      </c>
      <c r="D178" s="6" t="s">
        <v>3848</v>
      </c>
    </row>
    <row r="179" spans="1:6" ht="60">
      <c r="A179" s="6">
        <v>12433826</v>
      </c>
      <c r="B179" s="6">
        <v>13</v>
      </c>
      <c r="C179" s="58" t="s">
        <v>652</v>
      </c>
      <c r="D179" s="6" t="s">
        <v>4059</v>
      </c>
    </row>
    <row r="180" spans="1:6" ht="60">
      <c r="A180" s="6">
        <v>12433826</v>
      </c>
      <c r="B180" s="6">
        <v>14</v>
      </c>
      <c r="C180" s="58" t="s">
        <v>653</v>
      </c>
      <c r="D180" s="6" t="s">
        <v>4060</v>
      </c>
    </row>
    <row r="181" spans="1:6" ht="45">
      <c r="A181" s="6">
        <v>12433827</v>
      </c>
      <c r="B181" s="6">
        <v>1</v>
      </c>
      <c r="C181" s="58" t="s">
        <v>654</v>
      </c>
      <c r="D181" s="6" t="s">
        <v>3556</v>
      </c>
    </row>
    <row r="182" spans="1:6" ht="135">
      <c r="A182" s="6">
        <v>12433827</v>
      </c>
      <c r="B182" s="6">
        <v>2</v>
      </c>
      <c r="C182" s="58" t="s">
        <v>655</v>
      </c>
      <c r="D182" s="6" t="s">
        <v>3548</v>
      </c>
    </row>
    <row r="183" spans="1:6" ht="120">
      <c r="A183" s="6">
        <v>12433827</v>
      </c>
      <c r="B183" s="6">
        <v>3</v>
      </c>
      <c r="C183" s="58" t="s">
        <v>656</v>
      </c>
      <c r="D183" s="6" t="s">
        <v>3549</v>
      </c>
      <c r="E183" s="7" t="s">
        <v>622</v>
      </c>
    </row>
    <row r="184" spans="1:6" ht="180">
      <c r="A184" s="6">
        <v>12433827</v>
      </c>
      <c r="B184" s="6">
        <v>4</v>
      </c>
      <c r="C184" s="58" t="s">
        <v>657</v>
      </c>
      <c r="D184" s="6" t="s">
        <v>3550</v>
      </c>
    </row>
    <row r="185" spans="1:6" ht="150">
      <c r="A185" s="6">
        <v>12433827</v>
      </c>
      <c r="B185" s="6">
        <v>5</v>
      </c>
      <c r="C185" s="58" t="s">
        <v>658</v>
      </c>
      <c r="D185" s="6" t="s">
        <v>3577</v>
      </c>
    </row>
    <row r="186" spans="1:6" ht="105">
      <c r="A186" s="6">
        <v>12433827</v>
      </c>
      <c r="B186" s="6">
        <v>6</v>
      </c>
      <c r="C186" s="58" t="s">
        <v>659</v>
      </c>
      <c r="D186" s="6" t="s">
        <v>3844</v>
      </c>
      <c r="E186" s="7" t="s">
        <v>660</v>
      </c>
      <c r="F186" s="6" t="s">
        <v>3990</v>
      </c>
    </row>
    <row r="187" spans="1:6" ht="60">
      <c r="A187" s="6">
        <v>12433827</v>
      </c>
      <c r="B187" s="6">
        <v>7</v>
      </c>
      <c r="C187" s="58" t="s">
        <v>661</v>
      </c>
      <c r="D187" s="6" t="s">
        <v>3870</v>
      </c>
    </row>
    <row r="188" spans="1:6" ht="120">
      <c r="A188" s="6">
        <v>12433827</v>
      </c>
      <c r="B188" s="6">
        <v>8</v>
      </c>
      <c r="C188" s="58" t="s">
        <v>662</v>
      </c>
      <c r="D188" s="6" t="s">
        <v>3853</v>
      </c>
    </row>
    <row r="189" spans="1:6" ht="69.75" customHeight="1">
      <c r="A189" s="6">
        <v>12433827</v>
      </c>
      <c r="B189" s="6">
        <v>9</v>
      </c>
      <c r="C189" s="58" t="s">
        <v>663</v>
      </c>
      <c r="D189" s="6" t="s">
        <v>3578</v>
      </c>
    </row>
    <row r="190" spans="1:6" ht="45">
      <c r="A190" s="6">
        <v>12584153</v>
      </c>
      <c r="B190" s="6">
        <v>1</v>
      </c>
      <c r="C190" s="58" t="s">
        <v>664</v>
      </c>
      <c r="D190" s="6" t="s">
        <v>3546</v>
      </c>
    </row>
    <row r="191" spans="1:6" ht="75">
      <c r="A191" s="6">
        <v>12584153</v>
      </c>
      <c r="B191" s="6">
        <v>2</v>
      </c>
      <c r="C191" s="58" t="s">
        <v>665</v>
      </c>
      <c r="D191" s="6" t="s">
        <v>3444</v>
      </c>
    </row>
    <row r="192" spans="1:6" ht="90">
      <c r="A192" s="6">
        <v>12584153</v>
      </c>
      <c r="B192" s="6">
        <v>3</v>
      </c>
      <c r="C192" s="58" t="s">
        <v>666</v>
      </c>
      <c r="D192" s="6" t="s">
        <v>3551</v>
      </c>
    </row>
    <row r="193" spans="1:6" ht="75">
      <c r="A193" s="6">
        <v>12584153</v>
      </c>
      <c r="B193" s="6">
        <v>4</v>
      </c>
      <c r="C193" s="58" t="s">
        <v>667</v>
      </c>
      <c r="D193" s="6" t="s">
        <v>3459</v>
      </c>
      <c r="E193" s="7" t="s">
        <v>668</v>
      </c>
      <c r="F193" s="6" t="s">
        <v>4075</v>
      </c>
    </row>
    <row r="194" spans="1:6" ht="180">
      <c r="A194" s="6">
        <v>12584153</v>
      </c>
      <c r="B194" s="6">
        <v>5</v>
      </c>
      <c r="C194" s="58" t="s">
        <v>669</v>
      </c>
      <c r="D194" s="6" t="s">
        <v>3555</v>
      </c>
      <c r="E194" s="7" t="s">
        <v>670</v>
      </c>
      <c r="F194" s="6" t="s">
        <v>4000</v>
      </c>
    </row>
    <row r="195" spans="1:6" ht="75">
      <c r="A195" s="6">
        <v>12584153</v>
      </c>
      <c r="B195" s="6">
        <v>6</v>
      </c>
      <c r="C195" s="58" t="s">
        <v>671</v>
      </c>
      <c r="D195" s="6" t="s">
        <v>3194</v>
      </c>
    </row>
    <row r="196" spans="1:6" ht="60">
      <c r="A196" s="6">
        <v>12584153</v>
      </c>
      <c r="B196" s="6">
        <v>7</v>
      </c>
      <c r="C196" s="58" t="s">
        <v>672</v>
      </c>
      <c r="D196" s="6" t="s">
        <v>3946</v>
      </c>
      <c r="E196" s="7" t="s">
        <v>673</v>
      </c>
      <c r="F196" s="6" t="s">
        <v>3428</v>
      </c>
    </row>
    <row r="197" spans="1:6" ht="90">
      <c r="A197" s="6">
        <v>12584153</v>
      </c>
      <c r="B197" s="6">
        <v>8</v>
      </c>
      <c r="C197" s="58" t="s">
        <v>674</v>
      </c>
      <c r="D197" s="6" t="s">
        <v>3210</v>
      </c>
      <c r="E197" s="7" t="s">
        <v>675</v>
      </c>
      <c r="F197" s="6" t="s">
        <v>3515</v>
      </c>
    </row>
    <row r="198" spans="1:6" ht="90">
      <c r="A198" s="6">
        <v>12584153</v>
      </c>
      <c r="B198" s="6">
        <v>9</v>
      </c>
      <c r="C198" s="58" t="s">
        <v>676</v>
      </c>
      <c r="D198" s="6" t="s">
        <v>3546</v>
      </c>
      <c r="E198" s="7" t="s">
        <v>677</v>
      </c>
      <c r="F198" s="6" t="s">
        <v>3958</v>
      </c>
    </row>
    <row r="199" spans="1:6" ht="75">
      <c r="A199" s="6">
        <v>12584153</v>
      </c>
      <c r="B199" s="6">
        <v>10</v>
      </c>
      <c r="C199" s="58" t="s">
        <v>678</v>
      </c>
      <c r="D199" s="6" t="s">
        <v>3552</v>
      </c>
      <c r="E199" s="7" t="s">
        <v>679</v>
      </c>
      <c r="F199" s="6" t="s">
        <v>4076</v>
      </c>
    </row>
    <row r="200" spans="1:6" ht="60">
      <c r="A200" s="6">
        <v>12695341</v>
      </c>
      <c r="B200" s="6">
        <v>1</v>
      </c>
      <c r="C200" s="58" t="s">
        <v>680</v>
      </c>
      <c r="D200" s="6" t="s">
        <v>3546</v>
      </c>
    </row>
    <row r="201" spans="1:6" ht="75">
      <c r="A201" s="6">
        <v>12695341</v>
      </c>
      <c r="B201" s="6">
        <v>2</v>
      </c>
      <c r="C201" s="58" t="s">
        <v>681</v>
      </c>
      <c r="D201" s="6" t="s">
        <v>3553</v>
      </c>
    </row>
    <row r="202" spans="1:6" ht="75">
      <c r="A202" s="6">
        <v>12695341</v>
      </c>
      <c r="B202" s="6">
        <v>3</v>
      </c>
      <c r="C202" s="58" t="s">
        <v>682</v>
      </c>
      <c r="D202" s="6" t="s">
        <v>3579</v>
      </c>
    </row>
    <row r="203" spans="1:6" ht="60">
      <c r="A203" s="6">
        <v>12695341</v>
      </c>
      <c r="B203" s="6">
        <v>4</v>
      </c>
      <c r="C203" s="58" t="s">
        <v>683</v>
      </c>
      <c r="D203" s="6" t="s">
        <v>3363</v>
      </c>
    </row>
    <row r="204" spans="1:6" ht="75">
      <c r="A204" s="6">
        <v>12695341</v>
      </c>
      <c r="B204" s="6">
        <v>5</v>
      </c>
      <c r="C204" s="58" t="s">
        <v>684</v>
      </c>
      <c r="D204" s="6" t="s">
        <v>3255</v>
      </c>
    </row>
    <row r="205" spans="1:6" ht="105">
      <c r="A205" s="6">
        <v>12695341</v>
      </c>
      <c r="B205" s="6">
        <v>6</v>
      </c>
      <c r="C205" s="58" t="s">
        <v>685</v>
      </c>
      <c r="D205" s="6" t="s">
        <v>3211</v>
      </c>
    </row>
    <row r="206" spans="1:6" ht="75">
      <c r="A206" s="6">
        <v>12695341</v>
      </c>
      <c r="B206" s="6">
        <v>7</v>
      </c>
      <c r="C206" s="58" t="s">
        <v>686</v>
      </c>
      <c r="D206" s="6" t="s">
        <v>3187</v>
      </c>
      <c r="E206" s="7" t="s">
        <v>687</v>
      </c>
      <c r="F206" s="6" t="s">
        <v>4077</v>
      </c>
    </row>
    <row r="207" spans="1:6" ht="75">
      <c r="A207" s="6">
        <v>12695341</v>
      </c>
      <c r="B207" s="6">
        <v>8</v>
      </c>
      <c r="C207" s="58" t="s">
        <v>688</v>
      </c>
      <c r="D207" s="6" t="s">
        <v>3554</v>
      </c>
    </row>
    <row r="208" spans="1:6" ht="75">
      <c r="A208" s="6">
        <v>12695341</v>
      </c>
      <c r="B208" s="6">
        <v>9</v>
      </c>
      <c r="C208" s="58" t="s">
        <v>689</v>
      </c>
      <c r="D208" s="6" t="s">
        <v>3555</v>
      </c>
    </row>
    <row r="209" spans="1:8" ht="120">
      <c r="A209" s="6">
        <v>12695341</v>
      </c>
      <c r="B209" s="6">
        <v>10</v>
      </c>
      <c r="C209" s="58" t="s">
        <v>690</v>
      </c>
      <c r="D209" s="6" t="s">
        <v>3669</v>
      </c>
      <c r="E209" s="7" t="s">
        <v>691</v>
      </c>
      <c r="F209" s="6" t="s">
        <v>3984</v>
      </c>
      <c r="G209" s="7" t="s">
        <v>692</v>
      </c>
      <c r="H209" s="6" t="s">
        <v>4084</v>
      </c>
    </row>
    <row r="210" spans="1:8" ht="90">
      <c r="A210" s="6">
        <v>12695341</v>
      </c>
      <c r="B210" s="6">
        <v>11</v>
      </c>
      <c r="C210" s="58" t="s">
        <v>693</v>
      </c>
      <c r="D210" s="6" t="s">
        <v>3556</v>
      </c>
    </row>
    <row r="211" spans="1:8" ht="75">
      <c r="A211" s="6">
        <v>12695341</v>
      </c>
      <c r="B211" s="6">
        <v>12</v>
      </c>
      <c r="C211" s="58" t="s">
        <v>694</v>
      </c>
      <c r="D211" s="6" t="s">
        <v>3920</v>
      </c>
    </row>
    <row r="212" spans="1:8" ht="60">
      <c r="A212" s="6">
        <v>12756206</v>
      </c>
      <c r="B212" s="6">
        <v>1</v>
      </c>
      <c r="C212" s="58" t="s">
        <v>695</v>
      </c>
      <c r="D212" s="6" t="s">
        <v>3529</v>
      </c>
    </row>
    <row r="213" spans="1:8" ht="150">
      <c r="A213" s="6">
        <v>12756206</v>
      </c>
      <c r="B213" s="6">
        <v>2</v>
      </c>
      <c r="C213" s="58" t="s">
        <v>696</v>
      </c>
      <c r="D213" s="6" t="s">
        <v>3532</v>
      </c>
    </row>
    <row r="214" spans="1:8" ht="90">
      <c r="A214" s="6">
        <v>12756206</v>
      </c>
      <c r="B214" s="6">
        <v>3</v>
      </c>
      <c r="C214" s="58" t="s">
        <v>697</v>
      </c>
      <c r="D214" s="6" t="s">
        <v>3529</v>
      </c>
    </row>
    <row r="215" spans="1:8" ht="45">
      <c r="A215" s="6">
        <v>12756206</v>
      </c>
      <c r="B215" s="6">
        <v>4</v>
      </c>
      <c r="C215" s="58" t="s">
        <v>698</v>
      </c>
      <c r="D215" s="6" t="s">
        <v>3209</v>
      </c>
    </row>
    <row r="216" spans="1:8" ht="75">
      <c r="A216" s="6">
        <v>12756206</v>
      </c>
      <c r="B216" s="6">
        <v>5</v>
      </c>
      <c r="C216" s="58" t="s">
        <v>699</v>
      </c>
      <c r="D216" s="6" t="s">
        <v>3557</v>
      </c>
    </row>
    <row r="217" spans="1:8" ht="75">
      <c r="A217" s="6">
        <v>12756206</v>
      </c>
      <c r="B217" s="6">
        <v>6</v>
      </c>
      <c r="C217" s="58" t="s">
        <v>700</v>
      </c>
      <c r="D217" s="6" t="s">
        <v>3188</v>
      </c>
      <c r="E217" s="7" t="s">
        <v>701</v>
      </c>
      <c r="F217" s="6" t="s">
        <v>4078</v>
      </c>
    </row>
    <row r="218" spans="1:8" ht="45">
      <c r="A218" s="6">
        <v>12756206</v>
      </c>
      <c r="B218" s="6">
        <v>7</v>
      </c>
      <c r="C218" s="58" t="s">
        <v>702</v>
      </c>
      <c r="D218" s="6" t="s">
        <v>3546</v>
      </c>
    </row>
    <row r="219" spans="1:8" ht="75">
      <c r="A219" s="6">
        <v>12756206</v>
      </c>
      <c r="B219" s="6">
        <v>8</v>
      </c>
      <c r="C219" s="58" t="s">
        <v>703</v>
      </c>
      <c r="D219" s="6" t="s">
        <v>3993</v>
      </c>
    </row>
    <row r="220" spans="1:8" ht="195">
      <c r="A220" s="6">
        <v>12756206</v>
      </c>
      <c r="B220" s="6">
        <v>9</v>
      </c>
      <c r="C220" s="58" t="s">
        <v>704</v>
      </c>
      <c r="D220" s="6" t="s">
        <v>3472</v>
      </c>
    </row>
    <row r="221" spans="1:8" ht="90">
      <c r="A221" s="6">
        <v>12756206</v>
      </c>
      <c r="B221" s="6">
        <v>10</v>
      </c>
      <c r="C221" s="58" t="s">
        <v>705</v>
      </c>
      <c r="D221" s="6" t="s">
        <v>4061</v>
      </c>
    </row>
    <row r="222" spans="1:8" ht="90">
      <c r="A222" s="6">
        <v>12756206</v>
      </c>
      <c r="B222" s="6">
        <v>11</v>
      </c>
      <c r="C222" s="58" t="s">
        <v>706</v>
      </c>
      <c r="D222" s="6" t="s">
        <v>3529</v>
      </c>
    </row>
    <row r="223" spans="1:8" ht="75">
      <c r="A223" s="6">
        <v>12756206</v>
      </c>
      <c r="B223" s="6">
        <v>12</v>
      </c>
      <c r="C223" s="58" t="s">
        <v>707</v>
      </c>
      <c r="D223" s="6" t="s">
        <v>3558</v>
      </c>
    </row>
    <row r="224" spans="1:8" ht="60">
      <c r="A224" s="6">
        <v>12814962</v>
      </c>
      <c r="B224" s="6">
        <v>1</v>
      </c>
      <c r="C224" s="58" t="s">
        <v>708</v>
      </c>
      <c r="D224" s="6" t="s">
        <v>4062</v>
      </c>
    </row>
    <row r="225" spans="1:6" ht="90">
      <c r="A225" s="6">
        <v>12814962</v>
      </c>
      <c r="B225" s="6">
        <v>2</v>
      </c>
      <c r="C225" s="58" t="s">
        <v>709</v>
      </c>
      <c r="D225" s="6" t="s">
        <v>3919</v>
      </c>
    </row>
    <row r="226" spans="1:6" ht="90">
      <c r="A226" s="6">
        <v>12814962</v>
      </c>
      <c r="B226" s="6">
        <v>3</v>
      </c>
      <c r="C226" s="58" t="s">
        <v>710</v>
      </c>
      <c r="D226" s="6" t="s">
        <v>3615</v>
      </c>
    </row>
    <row r="227" spans="1:6" ht="120">
      <c r="A227" s="6">
        <v>12814962</v>
      </c>
      <c r="B227" s="6">
        <v>4</v>
      </c>
      <c r="C227" s="58" t="s">
        <v>711</v>
      </c>
      <c r="D227" s="6" t="s">
        <v>3529</v>
      </c>
    </row>
    <row r="228" spans="1:6" ht="90">
      <c r="A228" s="6">
        <v>12814962</v>
      </c>
      <c r="B228" s="6">
        <v>5</v>
      </c>
      <c r="C228" s="58" t="s">
        <v>712</v>
      </c>
      <c r="D228" s="6" t="s">
        <v>3252</v>
      </c>
    </row>
    <row r="229" spans="1:6" ht="45">
      <c r="A229" s="6">
        <v>12814962</v>
      </c>
      <c r="B229" s="6">
        <v>6</v>
      </c>
      <c r="C229" s="58" t="s">
        <v>713</v>
      </c>
      <c r="D229" s="6" t="s">
        <v>3188</v>
      </c>
      <c r="E229" s="7" t="s">
        <v>714</v>
      </c>
      <c r="F229" s="6" t="s">
        <v>4043</v>
      </c>
    </row>
    <row r="230" spans="1:6" ht="90">
      <c r="A230" s="6">
        <v>12814962</v>
      </c>
      <c r="B230" s="6">
        <v>7</v>
      </c>
      <c r="C230" s="58" t="s">
        <v>715</v>
      </c>
      <c r="D230" s="6" t="s">
        <v>3950</v>
      </c>
      <c r="E230" s="7" t="s">
        <v>716</v>
      </c>
      <c r="F230" s="6" t="s">
        <v>3884</v>
      </c>
    </row>
    <row r="231" spans="1:6" ht="2.25" customHeight="1">
      <c r="A231" s="6">
        <v>12814962</v>
      </c>
      <c r="B231" s="6">
        <v>8</v>
      </c>
      <c r="C231" s="58" t="s">
        <v>717</v>
      </c>
      <c r="D231" s="6" t="s">
        <v>3200</v>
      </c>
    </row>
    <row r="232" spans="1:6" ht="30">
      <c r="A232" s="6">
        <v>12814962</v>
      </c>
      <c r="B232" s="6">
        <v>9</v>
      </c>
      <c r="C232" s="58" t="s">
        <v>718</v>
      </c>
      <c r="D232" s="6" t="s">
        <v>3550</v>
      </c>
    </row>
    <row r="233" spans="1:6" ht="75">
      <c r="A233" s="6">
        <v>12814962</v>
      </c>
      <c r="B233" s="6">
        <v>10</v>
      </c>
      <c r="C233" s="58" t="s">
        <v>719</v>
      </c>
      <c r="D233" s="6" t="s">
        <v>3559</v>
      </c>
    </row>
    <row r="234" spans="1:6" ht="60">
      <c r="A234" s="6">
        <v>12814962</v>
      </c>
      <c r="B234" s="6">
        <v>11</v>
      </c>
      <c r="C234" s="58" t="s">
        <v>720</v>
      </c>
      <c r="D234" s="6" t="s">
        <v>3560</v>
      </c>
    </row>
    <row r="235" spans="1:6" ht="105">
      <c r="A235" s="6">
        <v>12814962</v>
      </c>
      <c r="B235" s="6">
        <v>12</v>
      </c>
      <c r="C235" s="58" t="s">
        <v>721</v>
      </c>
      <c r="D235" s="6" t="s">
        <v>3188</v>
      </c>
      <c r="E235" s="7" t="s">
        <v>722</v>
      </c>
      <c r="F235" s="6" t="s">
        <v>4079</v>
      </c>
    </row>
    <row r="236" spans="1:6" ht="90">
      <c r="A236" s="6">
        <v>12814970</v>
      </c>
      <c r="B236" s="6">
        <v>1</v>
      </c>
      <c r="C236" s="66" t="s">
        <v>723</v>
      </c>
      <c r="D236" s="67" t="s">
        <v>3546</v>
      </c>
      <c r="E236" s="68"/>
    </row>
    <row r="237" spans="1:6" ht="90">
      <c r="A237" s="6">
        <v>12814970</v>
      </c>
      <c r="B237" s="6">
        <v>2</v>
      </c>
      <c r="C237" s="66" t="s">
        <v>724</v>
      </c>
      <c r="D237" s="67" t="s">
        <v>3529</v>
      </c>
      <c r="E237" s="68"/>
    </row>
    <row r="238" spans="1:6" ht="60">
      <c r="A238" s="6">
        <v>12814970</v>
      </c>
      <c r="B238" s="6">
        <v>3</v>
      </c>
      <c r="C238" s="66" t="s">
        <v>725</v>
      </c>
      <c r="D238" s="67" t="s">
        <v>3209</v>
      </c>
      <c r="E238" s="68"/>
    </row>
    <row r="239" spans="1:6" ht="120">
      <c r="A239" s="6">
        <v>12814970</v>
      </c>
      <c r="B239" s="6">
        <v>4</v>
      </c>
      <c r="C239" s="66" t="s">
        <v>726</v>
      </c>
      <c r="D239" s="67" t="s">
        <v>3571</v>
      </c>
      <c r="E239" s="68"/>
    </row>
    <row r="240" spans="1:6" ht="45">
      <c r="A240" s="6">
        <v>12814970</v>
      </c>
      <c r="B240" s="6">
        <v>5</v>
      </c>
      <c r="C240" s="66" t="s">
        <v>727</v>
      </c>
      <c r="D240" s="67" t="s">
        <v>3946</v>
      </c>
      <c r="E240" s="68"/>
    </row>
    <row r="241" spans="1:6" ht="75">
      <c r="A241" s="6">
        <v>12814970</v>
      </c>
      <c r="B241" s="6">
        <v>6</v>
      </c>
      <c r="C241" s="66" t="s">
        <v>728</v>
      </c>
      <c r="D241" s="67" t="s">
        <v>3529</v>
      </c>
      <c r="E241" s="68"/>
    </row>
    <row r="242" spans="1:6" ht="90">
      <c r="A242" s="6">
        <v>12814970</v>
      </c>
      <c r="B242" s="6">
        <v>7</v>
      </c>
      <c r="C242" s="66" t="s">
        <v>729</v>
      </c>
      <c r="D242" s="67" t="s">
        <v>3187</v>
      </c>
      <c r="E242" s="68"/>
    </row>
    <row r="243" spans="1:6" ht="90">
      <c r="A243" s="6">
        <v>12814970</v>
      </c>
      <c r="B243" s="6">
        <v>8</v>
      </c>
      <c r="C243" s="66" t="s">
        <v>730</v>
      </c>
      <c r="D243" s="67" t="s">
        <v>3529</v>
      </c>
      <c r="E243" s="68"/>
    </row>
    <row r="244" spans="1:6" ht="60">
      <c r="A244" s="6">
        <v>12814970</v>
      </c>
      <c r="B244" s="6">
        <v>9</v>
      </c>
      <c r="C244" s="66" t="s">
        <v>731</v>
      </c>
      <c r="D244" s="67" t="s">
        <v>3457</v>
      </c>
      <c r="E244" s="68"/>
    </row>
    <row r="245" spans="1:6" ht="165">
      <c r="A245" s="6">
        <v>12814970</v>
      </c>
      <c r="B245" s="6">
        <v>10</v>
      </c>
      <c r="C245" s="66" t="s">
        <v>732</v>
      </c>
      <c r="D245" s="67" t="s">
        <v>3221</v>
      </c>
      <c r="E245" s="68"/>
    </row>
    <row r="246" spans="1:6" ht="75">
      <c r="A246" s="6">
        <v>12814970</v>
      </c>
      <c r="B246" s="6">
        <v>11</v>
      </c>
      <c r="C246" s="66" t="s">
        <v>733</v>
      </c>
      <c r="D246" s="67" t="s">
        <v>3354</v>
      </c>
      <c r="E246" s="68"/>
    </row>
    <row r="247" spans="1:6" ht="45">
      <c r="A247" s="6">
        <v>12814970</v>
      </c>
      <c r="B247" s="6">
        <v>12</v>
      </c>
      <c r="C247" s="66" t="s">
        <v>734</v>
      </c>
      <c r="D247" s="67" t="s">
        <v>3189</v>
      </c>
      <c r="E247" s="68"/>
    </row>
    <row r="248" spans="1:6" ht="75">
      <c r="A248" s="6">
        <v>12814970</v>
      </c>
      <c r="B248" s="6">
        <v>13</v>
      </c>
      <c r="C248" s="66" t="s">
        <v>735</v>
      </c>
      <c r="D248" s="67" t="s">
        <v>3529</v>
      </c>
      <c r="E248" s="68"/>
    </row>
    <row r="249" spans="1:6" ht="75">
      <c r="A249" s="6">
        <v>12814973</v>
      </c>
      <c r="B249" s="6">
        <v>1</v>
      </c>
      <c r="C249" s="58" t="s">
        <v>736</v>
      </c>
      <c r="D249" s="6" t="s">
        <v>4063</v>
      </c>
    </row>
    <row r="250" spans="1:6" ht="105">
      <c r="A250" s="6">
        <v>12814973</v>
      </c>
      <c r="B250" s="6">
        <v>2</v>
      </c>
      <c r="C250" s="58" t="s">
        <v>737</v>
      </c>
      <c r="D250" s="6" t="s">
        <v>3365</v>
      </c>
      <c r="E250" s="7" t="s">
        <v>738</v>
      </c>
      <c r="F250" s="6" t="s">
        <v>4080</v>
      </c>
    </row>
    <row r="251" spans="1:6" ht="75">
      <c r="A251" s="6">
        <v>12814973</v>
      </c>
      <c r="B251" s="6">
        <v>3</v>
      </c>
      <c r="C251" s="58" t="s">
        <v>739</v>
      </c>
      <c r="D251" s="6" t="s">
        <v>3556</v>
      </c>
    </row>
    <row r="252" spans="1:6" ht="105">
      <c r="A252" s="6">
        <v>12814973</v>
      </c>
      <c r="B252" s="6">
        <v>4</v>
      </c>
      <c r="C252" s="58" t="s">
        <v>740</v>
      </c>
      <c r="D252" s="6" t="s">
        <v>4064</v>
      </c>
    </row>
    <row r="253" spans="1:6" ht="105">
      <c r="A253" s="6">
        <v>12814973</v>
      </c>
      <c r="B253" s="6">
        <v>5</v>
      </c>
      <c r="C253" s="58" t="s">
        <v>741</v>
      </c>
      <c r="D253" s="6" t="s">
        <v>3532</v>
      </c>
    </row>
    <row r="254" spans="1:6" ht="90">
      <c r="A254" s="6">
        <v>12814973</v>
      </c>
      <c r="B254" s="6">
        <v>6</v>
      </c>
      <c r="C254" s="58" t="s">
        <v>742</v>
      </c>
      <c r="D254" s="6" t="s">
        <v>3580</v>
      </c>
      <c r="E254" s="7" t="s">
        <v>743</v>
      </c>
      <c r="F254" s="6" t="s">
        <v>4194</v>
      </c>
    </row>
    <row r="255" spans="1:6" ht="150">
      <c r="A255" s="6">
        <v>12814973</v>
      </c>
      <c r="B255" s="6">
        <v>7</v>
      </c>
      <c r="C255" s="58" t="s">
        <v>744</v>
      </c>
      <c r="D255" s="6" t="s">
        <v>3472</v>
      </c>
    </row>
    <row r="256" spans="1:6" ht="30">
      <c r="A256" s="6">
        <v>12814973</v>
      </c>
      <c r="B256" s="6">
        <v>8</v>
      </c>
      <c r="C256" s="58" t="s">
        <v>745</v>
      </c>
      <c r="D256" s="6" t="s">
        <v>3561</v>
      </c>
    </row>
    <row r="257" spans="1:6" ht="105">
      <c r="A257" s="6">
        <v>12814973</v>
      </c>
      <c r="B257" s="6">
        <v>9</v>
      </c>
      <c r="C257" s="58" t="s">
        <v>746</v>
      </c>
      <c r="D257" s="6" t="s">
        <v>3562</v>
      </c>
    </row>
    <row r="258" spans="1:6" ht="150">
      <c r="A258" s="6">
        <v>12814973</v>
      </c>
      <c r="B258" s="6">
        <v>10</v>
      </c>
      <c r="C258" s="58" t="s">
        <v>747</v>
      </c>
      <c r="D258" s="6" t="s">
        <v>3390</v>
      </c>
      <c r="E258" s="7" t="s">
        <v>748</v>
      </c>
      <c r="F258" s="6" t="s">
        <v>3591</v>
      </c>
    </row>
    <row r="259" spans="1:6" ht="45">
      <c r="A259" s="6">
        <v>12814973</v>
      </c>
      <c r="B259" s="6">
        <v>11</v>
      </c>
      <c r="C259" s="58" t="s">
        <v>749</v>
      </c>
      <c r="D259" s="6" t="s">
        <v>3563</v>
      </c>
    </row>
    <row r="260" spans="1:6" ht="45">
      <c r="A260" s="6">
        <v>12868554</v>
      </c>
      <c r="B260" s="6">
        <v>1</v>
      </c>
      <c r="C260" s="58" t="s">
        <v>750</v>
      </c>
      <c r="D260" s="6" t="s">
        <v>3546</v>
      </c>
    </row>
    <row r="261" spans="1:6" ht="105">
      <c r="A261" s="6">
        <v>12868554</v>
      </c>
      <c r="B261" s="6">
        <v>2</v>
      </c>
      <c r="C261" s="58" t="s">
        <v>751</v>
      </c>
      <c r="D261" s="6" t="s">
        <v>3459</v>
      </c>
    </row>
    <row r="262" spans="1:6" ht="60">
      <c r="A262" s="6">
        <v>12868554</v>
      </c>
      <c r="B262" s="6">
        <v>3</v>
      </c>
      <c r="C262" s="58" t="s">
        <v>752</v>
      </c>
      <c r="D262" s="6" t="s">
        <v>3565</v>
      </c>
    </row>
    <row r="263" spans="1:6" ht="30">
      <c r="A263" s="6">
        <v>12868554</v>
      </c>
      <c r="B263" s="6">
        <v>4</v>
      </c>
      <c r="C263" s="58" t="s">
        <v>753</v>
      </c>
      <c r="D263" s="6" t="s">
        <v>3870</v>
      </c>
    </row>
    <row r="264" spans="1:6" ht="60">
      <c r="A264" s="6">
        <v>12868554</v>
      </c>
      <c r="B264" s="6">
        <v>5</v>
      </c>
      <c r="C264" s="58" t="s">
        <v>754</v>
      </c>
      <c r="D264" s="6" t="s">
        <v>3473</v>
      </c>
    </row>
    <row r="265" spans="1:6" ht="60">
      <c r="A265" s="6">
        <v>12868554</v>
      </c>
      <c r="B265" s="6">
        <v>6</v>
      </c>
      <c r="C265" s="58" t="s">
        <v>755</v>
      </c>
      <c r="D265" s="6" t="s">
        <v>3224</v>
      </c>
    </row>
    <row r="266" spans="1:6" ht="150">
      <c r="A266" s="6">
        <v>12868554</v>
      </c>
      <c r="B266" s="6">
        <v>7</v>
      </c>
      <c r="C266" s="58" t="s">
        <v>756</v>
      </c>
      <c r="D266" s="6" t="s">
        <v>4065</v>
      </c>
    </row>
    <row r="267" spans="1:6" ht="90">
      <c r="A267" s="6">
        <v>12868554</v>
      </c>
      <c r="B267" s="6">
        <v>8</v>
      </c>
      <c r="C267" s="58" t="s">
        <v>757</v>
      </c>
      <c r="D267" s="6" t="s">
        <v>3806</v>
      </c>
    </row>
    <row r="268" spans="1:6" ht="120">
      <c r="A268" s="6">
        <v>12868554</v>
      </c>
      <c r="B268" s="6">
        <v>9</v>
      </c>
      <c r="C268" s="58" t="s">
        <v>758</v>
      </c>
      <c r="D268" s="6" t="s">
        <v>3316</v>
      </c>
    </row>
    <row r="269" spans="1:6" ht="60">
      <c r="A269" s="6">
        <v>12868554</v>
      </c>
      <c r="B269" s="6">
        <v>10</v>
      </c>
      <c r="C269" s="58" t="s">
        <v>759</v>
      </c>
      <c r="D269" s="6" t="s">
        <v>3354</v>
      </c>
    </row>
    <row r="270" spans="1:6" ht="60">
      <c r="A270" s="6">
        <v>12868554</v>
      </c>
      <c r="B270" s="6">
        <v>11</v>
      </c>
      <c r="C270" s="58" t="s">
        <v>760</v>
      </c>
      <c r="D270" s="6" t="s">
        <v>3534</v>
      </c>
    </row>
    <row r="271" spans="1:6" ht="75">
      <c r="A271" s="6">
        <v>12899669</v>
      </c>
      <c r="B271" s="6">
        <v>1</v>
      </c>
      <c r="C271" s="58" t="s">
        <v>761</v>
      </c>
      <c r="D271" s="6" t="s">
        <v>3200</v>
      </c>
    </row>
    <row r="272" spans="1:6" ht="105">
      <c r="A272" s="6">
        <v>12899669</v>
      </c>
      <c r="B272" s="6">
        <v>2</v>
      </c>
      <c r="C272" s="58" t="s">
        <v>762</v>
      </c>
      <c r="D272" s="6" t="s">
        <v>3869</v>
      </c>
    </row>
    <row r="273" spans="1:6" ht="240">
      <c r="A273" s="6">
        <v>12899669</v>
      </c>
      <c r="B273" s="6">
        <v>3</v>
      </c>
      <c r="C273" s="58" t="s">
        <v>763</v>
      </c>
      <c r="D273" s="6" t="s">
        <v>4066</v>
      </c>
    </row>
    <row r="274" spans="1:6" ht="90">
      <c r="A274" s="6">
        <v>12899669</v>
      </c>
      <c r="B274" s="6">
        <v>4</v>
      </c>
      <c r="C274" s="58" t="s">
        <v>764</v>
      </c>
      <c r="D274" s="6" t="s">
        <v>3581</v>
      </c>
      <c r="E274" s="7" t="s">
        <v>765</v>
      </c>
      <c r="F274" s="6" t="s">
        <v>4072</v>
      </c>
    </row>
    <row r="275" spans="1:6" ht="60">
      <c r="A275" s="6">
        <v>12899669</v>
      </c>
      <c r="B275" s="6">
        <v>5</v>
      </c>
      <c r="C275" s="58" t="s">
        <v>766</v>
      </c>
      <c r="D275" s="6" t="s">
        <v>3669</v>
      </c>
    </row>
    <row r="276" spans="1:6" ht="105">
      <c r="A276" s="6">
        <v>12899669</v>
      </c>
      <c r="B276" s="6">
        <v>6</v>
      </c>
      <c r="C276" s="58" t="s">
        <v>767</v>
      </c>
      <c r="D276" s="6" t="s">
        <v>3966</v>
      </c>
      <c r="E276" s="7" t="s">
        <v>768</v>
      </c>
      <c r="F276" s="6" t="s">
        <v>4081</v>
      </c>
    </row>
    <row r="277" spans="1:6" ht="60">
      <c r="A277" s="6">
        <v>12899669</v>
      </c>
      <c r="B277" s="6">
        <v>7</v>
      </c>
      <c r="C277" s="58" t="s">
        <v>769</v>
      </c>
      <c r="D277" s="6" t="s">
        <v>3272</v>
      </c>
      <c r="E277" s="7" t="s">
        <v>770</v>
      </c>
      <c r="F277" s="6" t="s">
        <v>3884</v>
      </c>
    </row>
    <row r="278" spans="1:6" ht="210">
      <c r="A278" s="6">
        <v>12899669</v>
      </c>
      <c r="B278" s="6">
        <v>8</v>
      </c>
      <c r="C278" s="58" t="s">
        <v>771</v>
      </c>
      <c r="D278" s="6" t="s">
        <v>3200</v>
      </c>
      <c r="E278" s="7" t="s">
        <v>772</v>
      </c>
      <c r="F278" s="6" t="s">
        <v>3592</v>
      </c>
    </row>
    <row r="279" spans="1:6" ht="60">
      <c r="A279" s="6">
        <v>12967198</v>
      </c>
      <c r="B279" s="6">
        <v>1</v>
      </c>
      <c r="C279" s="58" t="s">
        <v>773</v>
      </c>
      <c r="D279" s="6" t="s">
        <v>3529</v>
      </c>
    </row>
    <row r="280" spans="1:6" ht="60">
      <c r="A280" s="6">
        <v>12967198</v>
      </c>
      <c r="B280" s="6">
        <v>2</v>
      </c>
      <c r="C280" s="58" t="s">
        <v>774</v>
      </c>
      <c r="D280" s="6" t="s">
        <v>3476</v>
      </c>
    </row>
    <row r="281" spans="1:6" ht="90">
      <c r="A281" s="6">
        <v>12967198</v>
      </c>
      <c r="B281" s="6">
        <v>3</v>
      </c>
      <c r="C281" s="58" t="s">
        <v>775</v>
      </c>
      <c r="D281" s="6" t="s">
        <v>3473</v>
      </c>
    </row>
    <row r="282" spans="1:6" ht="45">
      <c r="A282" s="6">
        <v>12967198</v>
      </c>
      <c r="B282" s="6">
        <v>4</v>
      </c>
      <c r="C282" s="58" t="s">
        <v>776</v>
      </c>
      <c r="D282" s="6" t="s">
        <v>3564</v>
      </c>
    </row>
    <row r="283" spans="1:6" ht="75">
      <c r="A283" s="6">
        <v>12967198</v>
      </c>
      <c r="B283" s="6">
        <v>5</v>
      </c>
      <c r="C283" s="58" t="s">
        <v>777</v>
      </c>
      <c r="D283" s="6" t="s">
        <v>3565</v>
      </c>
    </row>
    <row r="284" spans="1:6" ht="150">
      <c r="A284" s="6">
        <v>12967198</v>
      </c>
      <c r="B284" s="6">
        <v>6</v>
      </c>
      <c r="C284" s="58" t="s">
        <v>778</v>
      </c>
      <c r="D284" s="6" t="s">
        <v>3187</v>
      </c>
    </row>
    <row r="285" spans="1:6" ht="60">
      <c r="A285" s="6">
        <v>12967198</v>
      </c>
      <c r="B285" s="6">
        <v>7</v>
      </c>
      <c r="C285" s="58" t="s">
        <v>779</v>
      </c>
      <c r="D285" s="6" t="s">
        <v>3556</v>
      </c>
    </row>
    <row r="286" spans="1:6" ht="75">
      <c r="A286" s="6">
        <v>12967198</v>
      </c>
      <c r="B286" s="6">
        <v>8</v>
      </c>
      <c r="C286" s="58" t="s">
        <v>780</v>
      </c>
      <c r="D286" s="6" t="s">
        <v>3582</v>
      </c>
    </row>
    <row r="287" spans="1:6" ht="90">
      <c r="A287" s="6">
        <v>12967198</v>
      </c>
      <c r="B287" s="6">
        <v>9</v>
      </c>
      <c r="C287" s="58" t="s">
        <v>781</v>
      </c>
      <c r="D287" s="6" t="s">
        <v>3583</v>
      </c>
    </row>
    <row r="288" spans="1:6" ht="105">
      <c r="A288" s="6">
        <v>12967198</v>
      </c>
      <c r="B288" s="6">
        <v>10</v>
      </c>
      <c r="C288" s="58" t="s">
        <v>782</v>
      </c>
      <c r="D288" s="6" t="s">
        <v>3556</v>
      </c>
    </row>
    <row r="289" spans="1:8" ht="60">
      <c r="A289" s="6">
        <v>14503667</v>
      </c>
      <c r="B289" s="6">
        <v>1</v>
      </c>
      <c r="C289" s="58" t="s">
        <v>783</v>
      </c>
      <c r="D289" s="6" t="s">
        <v>3550</v>
      </c>
    </row>
    <row r="290" spans="1:8" ht="135">
      <c r="A290" s="6">
        <v>14503667</v>
      </c>
      <c r="B290" s="6">
        <v>2</v>
      </c>
      <c r="C290" s="58" t="s">
        <v>784</v>
      </c>
      <c r="D290" s="6" t="s">
        <v>3566</v>
      </c>
    </row>
    <row r="291" spans="1:8" ht="105">
      <c r="A291" s="6">
        <v>14503667</v>
      </c>
      <c r="B291" s="6">
        <v>3</v>
      </c>
      <c r="C291" s="58" t="s">
        <v>785</v>
      </c>
      <c r="D291" s="6" t="s">
        <v>3228</v>
      </c>
    </row>
    <row r="292" spans="1:8" ht="60">
      <c r="A292" s="6">
        <v>14503667</v>
      </c>
      <c r="B292" s="6">
        <v>4</v>
      </c>
      <c r="C292" s="58" t="s">
        <v>786</v>
      </c>
      <c r="D292" s="6" t="s">
        <v>3567</v>
      </c>
      <c r="E292" s="7" t="s">
        <v>787</v>
      </c>
      <c r="F292" s="6" t="s">
        <v>4082</v>
      </c>
    </row>
    <row r="293" spans="1:8" ht="90">
      <c r="A293" s="6">
        <v>14503667</v>
      </c>
      <c r="B293" s="6">
        <v>5</v>
      </c>
      <c r="C293" s="58" t="s">
        <v>788</v>
      </c>
      <c r="D293" s="6" t="s">
        <v>3568</v>
      </c>
    </row>
    <row r="294" spans="1:8" ht="75">
      <c r="A294" s="6">
        <v>14503667</v>
      </c>
      <c r="B294" s="6">
        <v>6</v>
      </c>
      <c r="C294" s="58" t="s">
        <v>789</v>
      </c>
      <c r="D294" s="6" t="s">
        <v>4067</v>
      </c>
    </row>
    <row r="295" spans="1:8" ht="105">
      <c r="A295" s="6">
        <v>14503667</v>
      </c>
      <c r="B295" s="6">
        <v>7</v>
      </c>
      <c r="C295" s="58" t="s">
        <v>790</v>
      </c>
      <c r="D295" s="6" t="s">
        <v>3584</v>
      </c>
    </row>
    <row r="296" spans="1:8" ht="135">
      <c r="A296" s="6">
        <v>14503667</v>
      </c>
      <c r="B296" s="6">
        <v>8</v>
      </c>
      <c r="C296" s="58" t="s">
        <v>791</v>
      </c>
      <c r="D296" s="6" t="s">
        <v>4044</v>
      </c>
    </row>
    <row r="297" spans="1:8" ht="105">
      <c r="A297" s="67">
        <v>14555336</v>
      </c>
      <c r="B297" s="67">
        <v>1</v>
      </c>
      <c r="C297" s="66" t="s">
        <v>792</v>
      </c>
      <c r="D297" s="67" t="s">
        <v>3529</v>
      </c>
      <c r="E297" s="68"/>
      <c r="F297" s="67"/>
      <c r="G297" s="68"/>
      <c r="H297" s="67"/>
    </row>
    <row r="298" spans="1:8" ht="180">
      <c r="A298" s="67">
        <v>14555336</v>
      </c>
      <c r="B298" s="67">
        <v>3</v>
      </c>
      <c r="C298" s="66" t="s">
        <v>793</v>
      </c>
      <c r="D298" s="67" t="s">
        <v>3565</v>
      </c>
      <c r="E298" s="68"/>
      <c r="F298" s="67"/>
      <c r="G298" s="68"/>
      <c r="H298" s="67"/>
    </row>
    <row r="299" spans="1:8" ht="90">
      <c r="A299" s="67">
        <v>14555336</v>
      </c>
      <c r="B299" s="67">
        <v>5</v>
      </c>
      <c r="C299" s="66" t="s">
        <v>794</v>
      </c>
      <c r="D299" s="67">
        <v>11</v>
      </c>
      <c r="E299" s="68"/>
      <c r="F299" s="67"/>
      <c r="G299" s="68"/>
      <c r="H299" s="67"/>
    </row>
    <row r="300" spans="1:8" ht="135">
      <c r="A300" s="67">
        <v>14555336</v>
      </c>
      <c r="B300" s="67">
        <v>6</v>
      </c>
      <c r="C300" s="66" t="s">
        <v>795</v>
      </c>
      <c r="D300" s="67" t="s">
        <v>3194</v>
      </c>
      <c r="E300" s="68"/>
      <c r="F300" s="67"/>
      <c r="G300" s="68"/>
      <c r="H300" s="67"/>
    </row>
    <row r="301" spans="1:8" ht="135">
      <c r="A301" s="67">
        <v>14555336</v>
      </c>
      <c r="B301" s="67">
        <v>8</v>
      </c>
      <c r="C301" s="66" t="s">
        <v>796</v>
      </c>
      <c r="D301" s="67" t="s">
        <v>3832</v>
      </c>
      <c r="E301" s="68"/>
      <c r="F301" s="67"/>
      <c r="G301" s="68"/>
      <c r="H301" s="67"/>
    </row>
    <row r="302" spans="1:8" ht="120">
      <c r="A302" s="67">
        <v>14555336</v>
      </c>
      <c r="B302" s="67">
        <v>10</v>
      </c>
      <c r="C302" s="66" t="s">
        <v>797</v>
      </c>
      <c r="D302" s="67" t="s">
        <v>3834</v>
      </c>
      <c r="E302" s="68"/>
      <c r="F302" s="67"/>
      <c r="G302" s="68"/>
      <c r="H302" s="67"/>
    </row>
    <row r="303" spans="1:8" ht="105">
      <c r="A303" s="67">
        <v>14555336</v>
      </c>
      <c r="B303" s="67">
        <v>12</v>
      </c>
      <c r="C303" s="66" t="s">
        <v>798</v>
      </c>
      <c r="D303" s="67" t="s">
        <v>3211</v>
      </c>
      <c r="E303" s="68"/>
      <c r="F303" s="67"/>
      <c r="G303" s="68"/>
      <c r="H303" s="67"/>
    </row>
    <row r="304" spans="1:8" ht="105">
      <c r="A304" s="67">
        <v>14555336</v>
      </c>
      <c r="B304" s="67">
        <v>14</v>
      </c>
      <c r="C304" s="66" t="s">
        <v>799</v>
      </c>
      <c r="D304" s="67" t="s">
        <v>3342</v>
      </c>
      <c r="E304" s="68"/>
      <c r="F304" s="67"/>
      <c r="G304" s="68"/>
      <c r="H304" s="67"/>
    </row>
    <row r="305" spans="1:4" ht="75">
      <c r="A305" s="6">
        <v>14570767</v>
      </c>
      <c r="B305" s="6">
        <v>1</v>
      </c>
      <c r="C305" s="58" t="s">
        <v>800</v>
      </c>
      <c r="D305" s="6" t="s">
        <v>3200</v>
      </c>
    </row>
    <row r="306" spans="1:4" ht="75">
      <c r="A306" s="6">
        <v>14570767</v>
      </c>
      <c r="B306" s="6">
        <v>2</v>
      </c>
      <c r="C306" s="58" t="s">
        <v>801</v>
      </c>
      <c r="D306" s="6" t="s">
        <v>3723</v>
      </c>
    </row>
    <row r="307" spans="1:4" ht="240">
      <c r="A307" s="6">
        <v>14570767</v>
      </c>
      <c r="B307" s="6">
        <v>3</v>
      </c>
      <c r="C307" s="58" t="s">
        <v>802</v>
      </c>
      <c r="D307" s="6" t="s">
        <v>3585</v>
      </c>
    </row>
    <row r="308" spans="1:4" ht="75">
      <c r="A308" s="6">
        <v>14570767</v>
      </c>
      <c r="B308" s="6">
        <v>4</v>
      </c>
      <c r="C308" s="58" t="s">
        <v>803</v>
      </c>
      <c r="D308" s="6" t="s">
        <v>3580</v>
      </c>
    </row>
    <row r="309" spans="1:4" ht="165">
      <c r="A309" s="6">
        <v>14570767</v>
      </c>
      <c r="B309" s="6">
        <v>5</v>
      </c>
      <c r="C309" s="58" t="s">
        <v>804</v>
      </c>
      <c r="D309" s="6" t="s">
        <v>3194</v>
      </c>
    </row>
    <row r="310" spans="1:4" ht="165">
      <c r="A310" s="6">
        <v>14570767</v>
      </c>
      <c r="B310" s="6">
        <v>6</v>
      </c>
      <c r="C310" s="58" t="s">
        <v>805</v>
      </c>
      <c r="D310" s="6" t="s">
        <v>3214</v>
      </c>
    </row>
    <row r="311" spans="1:4" ht="90">
      <c r="A311" s="6">
        <v>14570767</v>
      </c>
      <c r="B311" s="6">
        <v>7</v>
      </c>
      <c r="C311" s="58" t="s">
        <v>806</v>
      </c>
      <c r="D311" s="6" t="s">
        <v>3569</v>
      </c>
    </row>
    <row r="312" spans="1:4" ht="60">
      <c r="A312" s="6">
        <v>14570767</v>
      </c>
      <c r="B312" s="6">
        <v>8</v>
      </c>
      <c r="C312" s="58" t="s">
        <v>807</v>
      </c>
      <c r="D312" s="6" t="s">
        <v>3200</v>
      </c>
    </row>
    <row r="313" spans="1:4" ht="135">
      <c r="A313" s="6">
        <v>14570767</v>
      </c>
      <c r="B313" s="6">
        <v>9</v>
      </c>
      <c r="C313" s="58" t="s">
        <v>808</v>
      </c>
      <c r="D313" s="6" t="s">
        <v>4068</v>
      </c>
    </row>
    <row r="314" spans="1:4" ht="90">
      <c r="A314" s="6">
        <v>14570772</v>
      </c>
      <c r="B314" s="6">
        <v>1</v>
      </c>
      <c r="C314" s="58" t="s">
        <v>809</v>
      </c>
      <c r="D314" s="6" t="s">
        <v>3663</v>
      </c>
    </row>
    <row r="315" spans="1:4" ht="135">
      <c r="A315" s="6">
        <v>14570772</v>
      </c>
      <c r="B315" s="6">
        <v>2</v>
      </c>
      <c r="C315" s="58" t="s">
        <v>810</v>
      </c>
      <c r="D315" s="6" t="s">
        <v>3586</v>
      </c>
    </row>
    <row r="316" spans="1:4" ht="210">
      <c r="A316" s="6">
        <v>14570772</v>
      </c>
      <c r="B316" s="6">
        <v>3</v>
      </c>
      <c r="C316" s="58" t="s">
        <v>811</v>
      </c>
      <c r="D316" s="6" t="s">
        <v>3410</v>
      </c>
    </row>
    <row r="317" spans="1:4" ht="60">
      <c r="A317" s="6">
        <v>14570772</v>
      </c>
      <c r="B317" s="6">
        <v>4</v>
      </c>
      <c r="C317" s="58" t="s">
        <v>812</v>
      </c>
      <c r="D317" s="6" t="s">
        <v>3570</v>
      </c>
    </row>
    <row r="318" spans="1:4" ht="120">
      <c r="A318" s="6">
        <v>14570772</v>
      </c>
      <c r="B318" s="6">
        <v>5</v>
      </c>
      <c r="C318" s="58" t="s">
        <v>813</v>
      </c>
      <c r="D318" s="6">
        <v>11</v>
      </c>
    </row>
    <row r="319" spans="1:4" ht="60">
      <c r="A319" s="6">
        <v>14570772</v>
      </c>
      <c r="B319" s="6">
        <v>6</v>
      </c>
      <c r="C319" s="58" t="s">
        <v>814</v>
      </c>
      <c r="D319" s="6">
        <v>11</v>
      </c>
    </row>
    <row r="320" spans="1:4" ht="75">
      <c r="A320" s="6">
        <v>14570772</v>
      </c>
      <c r="B320" s="6">
        <v>7</v>
      </c>
      <c r="C320" s="58" t="s">
        <v>815</v>
      </c>
      <c r="D320" s="6" t="s">
        <v>3316</v>
      </c>
    </row>
    <row r="321" spans="1:6" ht="120">
      <c r="A321" s="6">
        <v>14570772</v>
      </c>
      <c r="B321" s="6">
        <v>8</v>
      </c>
      <c r="C321" s="58" t="s">
        <v>816</v>
      </c>
      <c r="D321" s="6" t="s">
        <v>3587</v>
      </c>
    </row>
    <row r="322" spans="1:6" ht="60">
      <c r="A322" s="6">
        <v>14570772</v>
      </c>
      <c r="B322" s="6">
        <v>9</v>
      </c>
      <c r="C322" s="58" t="s">
        <v>817</v>
      </c>
      <c r="D322" s="6" t="s">
        <v>3534</v>
      </c>
    </row>
    <row r="323" spans="1:6" ht="60">
      <c r="A323" s="6">
        <v>14570772</v>
      </c>
      <c r="B323" s="6">
        <v>10</v>
      </c>
      <c r="C323" s="58" t="s">
        <v>818</v>
      </c>
      <c r="D323" s="6" t="s">
        <v>3556</v>
      </c>
    </row>
    <row r="324" spans="1:6" ht="45">
      <c r="A324" s="6">
        <v>14570772</v>
      </c>
      <c r="B324" s="6">
        <v>11</v>
      </c>
      <c r="C324" s="58" t="s">
        <v>819</v>
      </c>
      <c r="D324" s="6" t="s">
        <v>3914</v>
      </c>
      <c r="E324" s="7" t="s">
        <v>820</v>
      </c>
      <c r="F324" s="6" t="s">
        <v>3891</v>
      </c>
    </row>
  </sheetData>
  <autoFilter ref="A1:A324"/>
  <mergeCells count="1">
    <mergeCell ref="A1:H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4"/>
  <sheetViews>
    <sheetView topLeftCell="A297" zoomScale="110" zoomScaleNormal="110" workbookViewId="0">
      <selection activeCell="A291" sqref="A291:XFD291"/>
    </sheetView>
  </sheetViews>
  <sheetFormatPr defaultRowHeight="15"/>
  <cols>
    <col min="1" max="1" width="12" style="71" customWidth="1"/>
    <col min="2" max="2" width="3.85546875" style="71" customWidth="1"/>
    <col min="3" max="3" width="27.85546875" style="72" customWidth="1"/>
    <col min="4" max="4" width="26.85546875" style="71" customWidth="1"/>
    <col min="5" max="5" width="24.140625" style="71" customWidth="1"/>
    <col min="6" max="6" width="24.28515625" style="71" customWidth="1"/>
    <col min="7" max="7" width="23.28515625" style="71" customWidth="1"/>
    <col min="8" max="8" width="31.140625" style="71" customWidth="1"/>
    <col min="9" max="9" width="3" style="75" customWidth="1"/>
    <col min="10" max="16384" width="9.140625" style="8"/>
  </cols>
  <sheetData>
    <row r="1" spans="1:9">
      <c r="A1" s="105" t="s">
        <v>1</v>
      </c>
      <c r="B1" s="106"/>
      <c r="C1" s="106"/>
      <c r="D1" s="106"/>
      <c r="E1" s="106"/>
      <c r="F1" s="106"/>
      <c r="G1" s="106"/>
      <c r="H1" s="107"/>
    </row>
    <row r="2" spans="1:9" ht="90">
      <c r="A2" s="71">
        <v>11038166</v>
      </c>
      <c r="B2" s="71">
        <v>1</v>
      </c>
      <c r="C2" s="72" t="s">
        <v>2811</v>
      </c>
      <c r="D2" s="71" t="s">
        <v>3713</v>
      </c>
    </row>
    <row r="3" spans="1:9" ht="135">
      <c r="A3" s="71">
        <v>11038166</v>
      </c>
      <c r="B3" s="71">
        <v>2</v>
      </c>
      <c r="C3" s="72" t="s">
        <v>2812</v>
      </c>
      <c r="D3" s="71" t="s">
        <v>3565</v>
      </c>
    </row>
    <row r="4" spans="1:9" ht="75">
      <c r="A4" s="71">
        <v>11038166</v>
      </c>
      <c r="B4" s="71">
        <v>3</v>
      </c>
      <c r="C4" s="72" t="s">
        <v>2813</v>
      </c>
      <c r="D4" s="71" t="s">
        <v>3546</v>
      </c>
    </row>
    <row r="5" spans="1:9" ht="45">
      <c r="A5" s="71">
        <v>11038166</v>
      </c>
      <c r="B5" s="71">
        <v>4</v>
      </c>
      <c r="C5" s="72" t="s">
        <v>2814</v>
      </c>
      <c r="D5" s="71" t="s">
        <v>3561</v>
      </c>
    </row>
    <row r="6" spans="1:9" ht="165">
      <c r="A6" s="71">
        <v>11038166</v>
      </c>
      <c r="B6" s="71">
        <v>5</v>
      </c>
      <c r="C6" s="72" t="s">
        <v>2815</v>
      </c>
      <c r="D6" s="71" t="s">
        <v>3455</v>
      </c>
    </row>
    <row r="7" spans="1:9" ht="210">
      <c r="A7" s="71">
        <v>11038166</v>
      </c>
      <c r="B7" s="71">
        <v>6</v>
      </c>
      <c r="C7" s="72" t="s">
        <v>2816</v>
      </c>
      <c r="D7" s="71" t="s">
        <v>3207</v>
      </c>
    </row>
    <row r="8" spans="1:9" ht="135">
      <c r="A8" s="71">
        <v>11038166</v>
      </c>
      <c r="B8" s="71">
        <v>7</v>
      </c>
      <c r="C8" s="72" t="s">
        <v>2817</v>
      </c>
      <c r="D8" s="71" t="s">
        <v>3316</v>
      </c>
    </row>
    <row r="9" spans="1:9" ht="135">
      <c r="A9" s="71">
        <v>11038166</v>
      </c>
      <c r="B9" s="71">
        <v>8</v>
      </c>
      <c r="C9" s="72" t="s">
        <v>2818</v>
      </c>
      <c r="D9" s="71" t="s">
        <v>3993</v>
      </c>
      <c r="E9" s="71" t="s">
        <v>2819</v>
      </c>
      <c r="F9" s="8" t="s">
        <v>4035</v>
      </c>
    </row>
    <row r="10" spans="1:9" s="74" customFormat="1" ht="90">
      <c r="A10" s="71">
        <v>11038166</v>
      </c>
      <c r="B10" s="71">
        <v>9</v>
      </c>
      <c r="C10" s="72" t="s">
        <v>2821</v>
      </c>
      <c r="D10" s="71" t="s">
        <v>3994</v>
      </c>
      <c r="E10" s="73" t="s">
        <v>2820</v>
      </c>
      <c r="F10" s="71" t="s">
        <v>4036</v>
      </c>
      <c r="G10" s="71"/>
      <c r="H10" s="71"/>
      <c r="I10" s="75"/>
    </row>
    <row r="11" spans="1:9" s="74" customFormat="1" ht="75">
      <c r="A11" s="71">
        <v>11038166</v>
      </c>
      <c r="B11" s="71">
        <v>10</v>
      </c>
      <c r="C11" s="72" t="s">
        <v>2822</v>
      </c>
      <c r="D11" s="71" t="s">
        <v>3995</v>
      </c>
      <c r="E11" s="71"/>
      <c r="F11" s="71"/>
      <c r="G11" s="71"/>
      <c r="H11" s="71"/>
      <c r="I11" s="75"/>
    </row>
    <row r="12" spans="1:9" s="74" customFormat="1" ht="105">
      <c r="A12" s="71">
        <v>11095582</v>
      </c>
      <c r="B12" s="71">
        <v>1</v>
      </c>
      <c r="C12" s="72" t="s">
        <v>2823</v>
      </c>
      <c r="D12" s="71" t="s">
        <v>3188</v>
      </c>
      <c r="E12" s="71"/>
      <c r="F12" s="71"/>
      <c r="G12" s="71"/>
      <c r="H12" s="71"/>
      <c r="I12" s="75"/>
    </row>
    <row r="13" spans="1:9" s="74" customFormat="1" ht="120">
      <c r="A13" s="71">
        <v>11095582</v>
      </c>
      <c r="B13" s="71">
        <v>2</v>
      </c>
      <c r="C13" s="72" t="s">
        <v>2824</v>
      </c>
      <c r="D13" s="71" t="s">
        <v>3463</v>
      </c>
      <c r="E13" s="71"/>
      <c r="F13" s="71"/>
      <c r="G13" s="71"/>
      <c r="H13" s="71"/>
      <c r="I13" s="75"/>
    </row>
    <row r="14" spans="1:9" s="74" customFormat="1" ht="90">
      <c r="A14" s="71">
        <v>11095582</v>
      </c>
      <c r="B14" s="71">
        <v>3</v>
      </c>
      <c r="C14" s="72" t="s">
        <v>2825</v>
      </c>
      <c r="D14" s="71" t="s">
        <v>3856</v>
      </c>
      <c r="E14" s="71"/>
      <c r="F14" s="71"/>
      <c r="G14" s="71"/>
      <c r="H14" s="71"/>
      <c r="I14" s="75"/>
    </row>
    <row r="15" spans="1:9" s="74" customFormat="1" ht="90">
      <c r="A15" s="71">
        <v>11095582</v>
      </c>
      <c r="B15" s="71">
        <v>4</v>
      </c>
      <c r="C15" s="72" t="s">
        <v>2826</v>
      </c>
      <c r="D15" s="71">
        <v>11</v>
      </c>
      <c r="E15" s="71"/>
      <c r="F15" s="71"/>
      <c r="G15" s="71"/>
      <c r="H15" s="71"/>
      <c r="I15" s="75"/>
    </row>
    <row r="16" spans="1:9" s="74" customFormat="1" ht="120">
      <c r="A16" s="71">
        <v>11095582</v>
      </c>
      <c r="B16" s="71">
        <v>5</v>
      </c>
      <c r="C16" s="72" t="s">
        <v>2827</v>
      </c>
      <c r="D16" s="71" t="s">
        <v>3255</v>
      </c>
      <c r="E16" s="71"/>
      <c r="F16" s="71"/>
      <c r="G16" s="71"/>
      <c r="H16" s="71"/>
      <c r="I16" s="75"/>
    </row>
    <row r="17" spans="1:9" s="74" customFormat="1" ht="105">
      <c r="A17" s="71">
        <v>11095582</v>
      </c>
      <c r="B17" s="71">
        <v>6</v>
      </c>
      <c r="C17" s="72" t="s">
        <v>2828</v>
      </c>
      <c r="D17" s="71" t="s">
        <v>3255</v>
      </c>
      <c r="E17" s="71"/>
      <c r="F17" s="71"/>
      <c r="G17" s="71"/>
      <c r="H17" s="71"/>
      <c r="I17" s="75"/>
    </row>
    <row r="18" spans="1:9" s="72" customFormat="1" ht="409.5">
      <c r="A18" s="71">
        <v>11095582</v>
      </c>
      <c r="B18" s="71">
        <v>7</v>
      </c>
      <c r="C18" s="72" t="s">
        <v>2829</v>
      </c>
      <c r="D18" s="71" t="s">
        <v>3187</v>
      </c>
      <c r="E18" s="71"/>
      <c r="F18" s="71"/>
      <c r="G18" s="71"/>
      <c r="H18" s="71"/>
      <c r="I18" s="75"/>
    </row>
    <row r="19" spans="1:9" ht="90">
      <c r="A19" s="71">
        <v>11116752</v>
      </c>
      <c r="B19" s="71">
        <v>1</v>
      </c>
      <c r="C19" s="72" t="s">
        <v>2830</v>
      </c>
      <c r="D19" s="71" t="s">
        <v>3188</v>
      </c>
    </row>
    <row r="20" spans="1:9" ht="90">
      <c r="A20" s="71">
        <v>11116752</v>
      </c>
      <c r="B20" s="71">
        <v>2</v>
      </c>
      <c r="C20" s="72" t="s">
        <v>2831</v>
      </c>
      <c r="D20" s="71" t="s">
        <v>3185</v>
      </c>
    </row>
    <row r="21" spans="1:9" ht="75">
      <c r="A21" s="71">
        <v>11116752</v>
      </c>
      <c r="B21" s="71">
        <v>3</v>
      </c>
      <c r="C21" s="72" t="s">
        <v>2832</v>
      </c>
      <c r="D21" s="71" t="s">
        <v>3624</v>
      </c>
    </row>
    <row r="22" spans="1:9" ht="60">
      <c r="A22" s="71">
        <v>11116752</v>
      </c>
      <c r="B22" s="71">
        <v>4</v>
      </c>
      <c r="C22" s="72" t="s">
        <v>2833</v>
      </c>
      <c r="D22" s="71" t="s">
        <v>3625</v>
      </c>
    </row>
    <row r="23" spans="1:9" ht="105">
      <c r="A23" s="71">
        <v>11116752</v>
      </c>
      <c r="B23" s="71">
        <v>5</v>
      </c>
      <c r="C23" s="72" t="s">
        <v>2834</v>
      </c>
      <c r="D23" s="71" t="s">
        <v>3996</v>
      </c>
    </row>
    <row r="24" spans="1:9" ht="75">
      <c r="A24" s="71">
        <v>11116752</v>
      </c>
      <c r="B24" s="71">
        <v>6</v>
      </c>
      <c r="C24" s="72" t="s">
        <v>2835</v>
      </c>
      <c r="D24" s="71" t="s">
        <v>3594</v>
      </c>
    </row>
    <row r="25" spans="1:9" ht="135">
      <c r="A25" s="71">
        <v>11116752</v>
      </c>
      <c r="B25" s="71">
        <v>7</v>
      </c>
      <c r="C25" s="72" t="s">
        <v>2836</v>
      </c>
      <c r="D25" s="71" t="s">
        <v>3968</v>
      </c>
    </row>
    <row r="26" spans="1:9" ht="45">
      <c r="A26" s="71">
        <v>11116752</v>
      </c>
      <c r="B26" s="71">
        <v>8</v>
      </c>
      <c r="C26" s="72" t="s">
        <v>2837</v>
      </c>
      <c r="D26" s="71" t="s">
        <v>3347</v>
      </c>
      <c r="E26" s="73" t="s">
        <v>2838</v>
      </c>
      <c r="F26" s="71" t="s">
        <v>3516</v>
      </c>
    </row>
    <row r="27" spans="1:9" ht="75">
      <c r="A27" s="71">
        <v>11116752</v>
      </c>
      <c r="B27" s="71">
        <v>9</v>
      </c>
      <c r="C27" s="72" t="s">
        <v>2839</v>
      </c>
      <c r="D27" s="71" t="s">
        <v>3997</v>
      </c>
    </row>
    <row r="28" spans="1:9" ht="75">
      <c r="A28" s="71">
        <v>11116752</v>
      </c>
      <c r="B28" s="71">
        <v>10</v>
      </c>
      <c r="C28" s="72" t="s">
        <v>2840</v>
      </c>
      <c r="D28" s="71" t="s">
        <v>3226</v>
      </c>
    </row>
    <row r="29" spans="1:9" ht="75">
      <c r="A29" s="71">
        <v>11116752</v>
      </c>
      <c r="B29" s="71">
        <v>11</v>
      </c>
      <c r="C29" s="72" t="s">
        <v>2841</v>
      </c>
      <c r="D29" s="71" t="s">
        <v>3663</v>
      </c>
    </row>
    <row r="30" spans="1:9" ht="75">
      <c r="A30" s="71">
        <v>11124228</v>
      </c>
      <c r="B30" s="71">
        <v>1</v>
      </c>
      <c r="C30" s="72" t="s">
        <v>2842</v>
      </c>
      <c r="D30" s="71" t="s">
        <v>3200</v>
      </c>
    </row>
    <row r="31" spans="1:9" ht="135">
      <c r="A31" s="71">
        <v>11124228</v>
      </c>
      <c r="B31" s="71">
        <v>2</v>
      </c>
      <c r="C31" s="72" t="s">
        <v>2843</v>
      </c>
      <c r="D31" s="71" t="s">
        <v>3998</v>
      </c>
    </row>
    <row r="32" spans="1:9" ht="30">
      <c r="A32" s="71">
        <v>11124228</v>
      </c>
      <c r="B32" s="71">
        <v>3</v>
      </c>
      <c r="C32" s="72" t="s">
        <v>2844</v>
      </c>
      <c r="D32" s="71" t="s">
        <v>3595</v>
      </c>
    </row>
    <row r="33" spans="1:9" ht="90">
      <c r="A33" s="71">
        <v>11124228</v>
      </c>
      <c r="B33" s="71">
        <v>4</v>
      </c>
      <c r="C33" s="72" t="s">
        <v>2845</v>
      </c>
      <c r="D33" s="71" t="s">
        <v>3999</v>
      </c>
    </row>
    <row r="34" spans="1:9" s="73" customFormat="1" ht="90">
      <c r="A34" s="71">
        <v>11124228</v>
      </c>
      <c r="B34" s="71">
        <v>5</v>
      </c>
      <c r="C34" s="72" t="s">
        <v>2846</v>
      </c>
      <c r="D34" s="71" t="s">
        <v>3207</v>
      </c>
      <c r="E34" s="73" t="s">
        <v>2847</v>
      </c>
      <c r="F34" s="71" t="s">
        <v>3638</v>
      </c>
      <c r="G34" s="71"/>
      <c r="H34" s="71"/>
      <c r="I34" s="75"/>
    </row>
    <row r="35" spans="1:9" s="73" customFormat="1" ht="45">
      <c r="A35" s="71">
        <v>11124228</v>
      </c>
      <c r="B35" s="71">
        <v>6</v>
      </c>
      <c r="C35" s="72" t="s">
        <v>2848</v>
      </c>
      <c r="D35" s="71" t="s">
        <v>3417</v>
      </c>
      <c r="E35" s="71"/>
      <c r="F35" s="71"/>
      <c r="G35" s="71"/>
      <c r="H35" s="71"/>
      <c r="I35" s="75"/>
    </row>
    <row r="36" spans="1:9" s="73" customFormat="1" ht="45">
      <c r="A36" s="71">
        <v>11124228</v>
      </c>
      <c r="B36" s="71">
        <v>7</v>
      </c>
      <c r="C36" s="72" t="s">
        <v>2849</v>
      </c>
      <c r="D36" s="71" t="s">
        <v>3921</v>
      </c>
      <c r="E36" s="71"/>
      <c r="F36" s="71"/>
      <c r="G36" s="71"/>
      <c r="H36" s="71"/>
      <c r="I36" s="75"/>
    </row>
    <row r="37" spans="1:9" s="73" customFormat="1" ht="105">
      <c r="A37" s="71">
        <v>11124228</v>
      </c>
      <c r="B37" s="71">
        <v>8</v>
      </c>
      <c r="C37" s="72" t="s">
        <v>2850</v>
      </c>
      <c r="D37" s="71" t="s">
        <v>3596</v>
      </c>
      <c r="E37" s="71"/>
      <c r="F37" s="71"/>
      <c r="G37" s="71"/>
      <c r="H37" s="71"/>
      <c r="I37" s="75"/>
    </row>
    <row r="38" spans="1:9" s="73" customFormat="1" ht="45">
      <c r="A38" s="71">
        <v>11124228</v>
      </c>
      <c r="B38" s="71">
        <v>9</v>
      </c>
      <c r="C38" s="72" t="s">
        <v>2851</v>
      </c>
      <c r="D38" s="71" t="s">
        <v>3210</v>
      </c>
      <c r="E38" s="71"/>
      <c r="F38" s="71"/>
      <c r="G38" s="71"/>
      <c r="H38" s="71"/>
      <c r="I38" s="75"/>
    </row>
    <row r="39" spans="1:9" s="73" customFormat="1" ht="120">
      <c r="A39" s="71">
        <v>11124228</v>
      </c>
      <c r="B39" s="71">
        <v>10</v>
      </c>
      <c r="C39" s="72" t="s">
        <v>2852</v>
      </c>
      <c r="D39" s="71" t="s">
        <v>3399</v>
      </c>
      <c r="E39" s="71"/>
      <c r="F39" s="71"/>
      <c r="G39" s="71"/>
      <c r="H39" s="71"/>
      <c r="I39" s="75"/>
    </row>
    <row r="40" spans="1:9" s="73" customFormat="1" ht="60">
      <c r="A40" s="71">
        <v>11124228</v>
      </c>
      <c r="B40" s="71">
        <v>11</v>
      </c>
      <c r="C40" s="72" t="s">
        <v>2853</v>
      </c>
      <c r="D40" s="71" t="s">
        <v>3597</v>
      </c>
      <c r="E40" s="71"/>
      <c r="F40" s="71"/>
      <c r="G40" s="71"/>
      <c r="H40" s="71"/>
      <c r="I40" s="75"/>
    </row>
    <row r="41" spans="1:9" s="73" customFormat="1" ht="90">
      <c r="A41" s="71">
        <v>11124228</v>
      </c>
      <c r="B41" s="71">
        <v>12</v>
      </c>
      <c r="C41" s="72" t="s">
        <v>2854</v>
      </c>
      <c r="D41" s="71" t="s">
        <v>3571</v>
      </c>
      <c r="E41" s="71"/>
      <c r="F41" s="71"/>
      <c r="G41" s="71"/>
      <c r="H41" s="71"/>
      <c r="I41" s="75"/>
    </row>
    <row r="42" spans="1:9" s="73" customFormat="1" ht="135">
      <c r="A42" s="71">
        <v>11124228</v>
      </c>
      <c r="B42" s="71">
        <v>13</v>
      </c>
      <c r="C42" s="72" t="s">
        <v>2855</v>
      </c>
      <c r="D42" s="71" t="s">
        <v>3210</v>
      </c>
      <c r="E42" s="71"/>
      <c r="F42" s="71"/>
      <c r="G42" s="71"/>
      <c r="H42" s="71"/>
      <c r="I42" s="75"/>
    </row>
    <row r="43" spans="1:9" s="73" customFormat="1" ht="75">
      <c r="A43" s="71">
        <v>11136295</v>
      </c>
      <c r="B43" s="71">
        <v>1</v>
      </c>
      <c r="C43" s="72" t="s">
        <v>2856</v>
      </c>
      <c r="D43" s="71" t="s">
        <v>3529</v>
      </c>
      <c r="E43" s="71"/>
      <c r="F43" s="71"/>
      <c r="G43" s="71"/>
      <c r="H43" s="71"/>
      <c r="I43" s="75"/>
    </row>
    <row r="44" spans="1:9" s="73" customFormat="1" ht="135">
      <c r="A44" s="71">
        <v>11136295</v>
      </c>
      <c r="B44" s="71">
        <v>2</v>
      </c>
      <c r="C44" s="72" t="s">
        <v>2857</v>
      </c>
      <c r="D44" s="71" t="s">
        <v>3532</v>
      </c>
      <c r="E44" s="71"/>
      <c r="F44" s="71"/>
      <c r="G44" s="71"/>
      <c r="H44" s="71"/>
      <c r="I44" s="75"/>
    </row>
    <row r="45" spans="1:9" s="73" customFormat="1" ht="120">
      <c r="A45" s="71">
        <v>11136295</v>
      </c>
      <c r="B45" s="71">
        <v>3</v>
      </c>
      <c r="C45" s="72" t="s">
        <v>2858</v>
      </c>
      <c r="D45" s="71" t="s">
        <v>3832</v>
      </c>
      <c r="E45" s="71"/>
      <c r="F45" s="71"/>
      <c r="G45" s="71"/>
      <c r="H45" s="71"/>
      <c r="I45" s="75"/>
    </row>
    <row r="46" spans="1:9" s="73" customFormat="1" ht="105">
      <c r="A46" s="71">
        <v>11136295</v>
      </c>
      <c r="B46" s="71">
        <v>4</v>
      </c>
      <c r="C46" s="72" t="s">
        <v>2859</v>
      </c>
      <c r="D46" s="71" t="s">
        <v>4000</v>
      </c>
      <c r="E46" s="71"/>
      <c r="F46" s="71"/>
      <c r="G46" s="71"/>
      <c r="H46" s="71"/>
      <c r="I46" s="75"/>
    </row>
    <row r="47" spans="1:9" s="73" customFormat="1" ht="75">
      <c r="A47" s="71">
        <v>11136295</v>
      </c>
      <c r="B47" s="71">
        <v>5</v>
      </c>
      <c r="C47" s="72" t="s">
        <v>2860</v>
      </c>
      <c r="D47" s="71" t="s">
        <v>3188</v>
      </c>
      <c r="E47" s="71"/>
      <c r="F47" s="71"/>
      <c r="G47" s="71"/>
      <c r="H47" s="71"/>
      <c r="I47" s="75"/>
    </row>
    <row r="48" spans="1:9" s="73" customFormat="1" ht="90">
      <c r="A48" s="71">
        <v>11136295</v>
      </c>
      <c r="B48" s="71">
        <v>6</v>
      </c>
      <c r="C48" s="72" t="s">
        <v>2861</v>
      </c>
      <c r="D48" s="71" t="s">
        <v>4001</v>
      </c>
      <c r="E48" s="71"/>
      <c r="F48" s="71"/>
      <c r="G48" s="71"/>
      <c r="H48" s="71"/>
      <c r="I48" s="75"/>
    </row>
    <row r="49" spans="1:9" s="73" customFormat="1" ht="90">
      <c r="A49" s="71">
        <v>11136295</v>
      </c>
      <c r="B49" s="71">
        <v>7</v>
      </c>
      <c r="C49" s="72" t="s">
        <v>2862</v>
      </c>
      <c r="D49" s="71" t="s">
        <v>3194</v>
      </c>
      <c r="E49" s="71"/>
      <c r="F49" s="71"/>
      <c r="G49" s="71"/>
      <c r="H49" s="71"/>
      <c r="I49" s="75"/>
    </row>
    <row r="50" spans="1:9" ht="120">
      <c r="A50" s="71">
        <v>11136295</v>
      </c>
      <c r="B50" s="71">
        <v>8</v>
      </c>
      <c r="C50" s="72" t="s">
        <v>2863</v>
      </c>
      <c r="D50" s="71" t="s">
        <v>3399</v>
      </c>
    </row>
    <row r="51" spans="1:9" ht="120">
      <c r="A51" s="71">
        <v>11136295</v>
      </c>
      <c r="B51" s="71">
        <v>9</v>
      </c>
      <c r="C51" s="72" t="s">
        <v>2864</v>
      </c>
      <c r="D51" s="71" t="s">
        <v>3272</v>
      </c>
    </row>
    <row r="52" spans="1:9" ht="75">
      <c r="A52" s="71">
        <v>11136295</v>
      </c>
      <c r="B52" s="71">
        <v>10</v>
      </c>
      <c r="C52" s="72" t="s">
        <v>2865</v>
      </c>
      <c r="D52" s="71" t="s">
        <v>3255</v>
      </c>
    </row>
    <row r="53" spans="1:9" ht="90">
      <c r="A53" s="71">
        <v>11136295</v>
      </c>
      <c r="B53" s="71">
        <v>11</v>
      </c>
      <c r="C53" s="72" t="s">
        <v>2866</v>
      </c>
      <c r="D53" s="71" t="s">
        <v>3190</v>
      </c>
    </row>
    <row r="54" spans="1:9" ht="75">
      <c r="A54" s="71">
        <v>11136295</v>
      </c>
      <c r="B54" s="71">
        <v>12</v>
      </c>
      <c r="C54" s="72" t="s">
        <v>2867</v>
      </c>
      <c r="D54" s="71" t="s">
        <v>4002</v>
      </c>
    </row>
    <row r="55" spans="1:9" ht="90">
      <c r="A55" s="71">
        <v>11136295</v>
      </c>
      <c r="B55" s="71">
        <v>13</v>
      </c>
      <c r="C55" s="72" t="s">
        <v>2868</v>
      </c>
      <c r="D55" s="71" t="s">
        <v>3598</v>
      </c>
    </row>
    <row r="56" spans="1:9" ht="75">
      <c r="A56" s="71">
        <v>11159797</v>
      </c>
      <c r="B56" s="71">
        <v>1</v>
      </c>
      <c r="C56" s="72" t="s">
        <v>2869</v>
      </c>
      <c r="D56" s="71" t="s">
        <v>3931</v>
      </c>
    </row>
    <row r="57" spans="1:9" ht="180">
      <c r="A57" s="71">
        <v>11159797</v>
      </c>
      <c r="B57" s="71">
        <v>2</v>
      </c>
      <c r="C57" s="72" t="s">
        <v>2870</v>
      </c>
      <c r="D57" s="71" t="s">
        <v>3864</v>
      </c>
    </row>
    <row r="58" spans="1:9" ht="75">
      <c r="A58" s="71">
        <v>11159797</v>
      </c>
      <c r="B58" s="71">
        <v>3</v>
      </c>
      <c r="C58" s="72" t="s">
        <v>2871</v>
      </c>
      <c r="D58" s="71" t="s">
        <v>3316</v>
      </c>
    </row>
    <row r="59" spans="1:9" ht="60">
      <c r="A59" s="71">
        <v>11159797</v>
      </c>
      <c r="B59" s="71">
        <v>4</v>
      </c>
      <c r="C59" s="72" t="s">
        <v>2872</v>
      </c>
      <c r="D59" s="71" t="s">
        <v>3533</v>
      </c>
    </row>
    <row r="60" spans="1:9" ht="75">
      <c r="A60" s="71">
        <v>11159797</v>
      </c>
      <c r="B60" s="71">
        <v>5</v>
      </c>
      <c r="C60" s="72" t="s">
        <v>2873</v>
      </c>
      <c r="D60" s="71" t="s">
        <v>3828</v>
      </c>
      <c r="E60" s="73" t="s">
        <v>2874</v>
      </c>
      <c r="F60" s="71" t="s">
        <v>4037</v>
      </c>
    </row>
    <row r="61" spans="1:9" ht="105">
      <c r="A61" s="71">
        <v>11181496</v>
      </c>
      <c r="B61" s="71">
        <v>1</v>
      </c>
      <c r="C61" s="72" t="s">
        <v>2875</v>
      </c>
      <c r="D61" s="71" t="s">
        <v>3583</v>
      </c>
    </row>
    <row r="62" spans="1:9" ht="180">
      <c r="A62" s="71">
        <v>11181496</v>
      </c>
      <c r="B62" s="71">
        <v>2</v>
      </c>
      <c r="C62" s="72" t="s">
        <v>2876</v>
      </c>
      <c r="D62" s="71" t="s">
        <v>3182</v>
      </c>
    </row>
    <row r="63" spans="1:9" ht="180">
      <c r="A63" s="71">
        <v>11181496</v>
      </c>
      <c r="B63" s="71">
        <v>3</v>
      </c>
      <c r="C63" s="72" t="s">
        <v>2877</v>
      </c>
      <c r="D63" s="71" t="s">
        <v>4003</v>
      </c>
    </row>
    <row r="64" spans="1:9" ht="90">
      <c r="A64" s="71">
        <v>11181496</v>
      </c>
      <c r="B64" s="71">
        <v>4</v>
      </c>
      <c r="C64" s="72" t="s">
        <v>2878</v>
      </c>
      <c r="D64" s="71" t="s">
        <v>4004</v>
      </c>
      <c r="E64" s="73" t="s">
        <v>2879</v>
      </c>
      <c r="F64" s="71" t="s">
        <v>3518</v>
      </c>
    </row>
    <row r="65" spans="1:9" ht="120">
      <c r="A65" s="71">
        <v>11181496</v>
      </c>
      <c r="B65" s="71">
        <v>5</v>
      </c>
      <c r="C65" s="72" t="s">
        <v>2880</v>
      </c>
      <c r="D65" s="71" t="s">
        <v>3626</v>
      </c>
    </row>
    <row r="66" spans="1:9" s="73" customFormat="1" ht="60">
      <c r="A66" s="71">
        <v>11181496</v>
      </c>
      <c r="B66" s="71">
        <v>6</v>
      </c>
      <c r="C66" s="72" t="s">
        <v>2881</v>
      </c>
      <c r="D66" s="71" t="s">
        <v>3868</v>
      </c>
      <c r="E66" s="71"/>
      <c r="F66" s="71"/>
      <c r="G66" s="71"/>
      <c r="H66" s="71"/>
      <c r="I66" s="75"/>
    </row>
    <row r="67" spans="1:9" s="73" customFormat="1" ht="135">
      <c r="A67" s="71">
        <v>11181496</v>
      </c>
      <c r="B67" s="71">
        <v>7</v>
      </c>
      <c r="C67" s="72" t="s">
        <v>2882</v>
      </c>
      <c r="D67" s="71" t="s">
        <v>3261</v>
      </c>
      <c r="E67" s="71"/>
      <c r="F67" s="71"/>
      <c r="G67" s="71"/>
      <c r="H67" s="71"/>
      <c r="I67" s="75"/>
    </row>
    <row r="68" spans="1:9" s="73" customFormat="1" ht="60">
      <c r="A68" s="71">
        <v>11225565</v>
      </c>
      <c r="B68" s="71">
        <v>1</v>
      </c>
      <c r="C68" s="72" t="s">
        <v>2883</v>
      </c>
      <c r="D68" s="71" t="s">
        <v>3210</v>
      </c>
      <c r="E68" s="71"/>
      <c r="F68" s="71"/>
      <c r="G68" s="71"/>
      <c r="H68" s="71"/>
      <c r="I68" s="75"/>
    </row>
    <row r="69" spans="1:9" s="73" customFormat="1" ht="135">
      <c r="A69" s="71">
        <v>11225565</v>
      </c>
      <c r="B69" s="71">
        <v>2</v>
      </c>
      <c r="C69" s="72" t="s">
        <v>2884</v>
      </c>
      <c r="D69" s="71" t="s">
        <v>3869</v>
      </c>
      <c r="E69" s="71"/>
      <c r="F69" s="71"/>
      <c r="G69" s="71"/>
      <c r="H69" s="71"/>
      <c r="I69" s="75"/>
    </row>
    <row r="70" spans="1:9" s="73" customFormat="1" ht="105">
      <c r="A70" s="71">
        <v>11225565</v>
      </c>
      <c r="B70" s="71">
        <v>3</v>
      </c>
      <c r="C70" s="72" t="s">
        <v>2885</v>
      </c>
      <c r="D70" s="71" t="s">
        <v>3829</v>
      </c>
      <c r="E70" s="71"/>
      <c r="F70" s="71"/>
      <c r="G70" s="71"/>
      <c r="H70" s="71"/>
      <c r="I70" s="75"/>
    </row>
    <row r="71" spans="1:9" s="73" customFormat="1" ht="60">
      <c r="A71" s="71">
        <v>11225565</v>
      </c>
      <c r="B71" s="71">
        <v>4</v>
      </c>
      <c r="C71" s="72" t="s">
        <v>2886</v>
      </c>
      <c r="D71" s="71" t="s">
        <v>3861</v>
      </c>
      <c r="E71" s="73" t="s">
        <v>2887</v>
      </c>
      <c r="F71" s="71" t="s">
        <v>3896</v>
      </c>
      <c r="G71" s="71"/>
      <c r="H71" s="71"/>
      <c r="I71" s="75"/>
    </row>
    <row r="72" spans="1:9" s="73" customFormat="1" ht="105">
      <c r="A72" s="71">
        <v>11225565</v>
      </c>
      <c r="B72" s="71">
        <v>5</v>
      </c>
      <c r="C72" s="72" t="s">
        <v>2888</v>
      </c>
      <c r="D72" s="71" t="s">
        <v>4005</v>
      </c>
      <c r="E72" s="71"/>
      <c r="F72" s="71"/>
      <c r="G72" s="71"/>
      <c r="H72" s="71"/>
      <c r="I72" s="75"/>
    </row>
    <row r="73" spans="1:9" s="73" customFormat="1" ht="120">
      <c r="A73" s="71">
        <v>11225565</v>
      </c>
      <c r="B73" s="71">
        <v>6</v>
      </c>
      <c r="C73" s="72" t="s">
        <v>2889</v>
      </c>
      <c r="D73" s="71" t="s">
        <v>4006</v>
      </c>
      <c r="E73" s="71"/>
      <c r="F73" s="71"/>
      <c r="G73" s="71"/>
      <c r="H73" s="71"/>
      <c r="I73" s="75"/>
    </row>
    <row r="74" spans="1:9" s="73" customFormat="1" ht="105">
      <c r="A74" s="71">
        <v>11225565</v>
      </c>
      <c r="B74" s="71">
        <v>7</v>
      </c>
      <c r="C74" s="72" t="s">
        <v>2890</v>
      </c>
      <c r="D74" s="71" t="s">
        <v>3599</v>
      </c>
      <c r="E74" s="71"/>
      <c r="F74" s="71"/>
      <c r="G74" s="71"/>
      <c r="H74" s="71"/>
      <c r="I74" s="75"/>
    </row>
    <row r="75" spans="1:9" s="73" customFormat="1" ht="60">
      <c r="A75" s="71">
        <v>11225565</v>
      </c>
      <c r="B75" s="71">
        <v>8</v>
      </c>
      <c r="C75" s="72" t="s">
        <v>2891</v>
      </c>
      <c r="D75" s="71" t="s">
        <v>4007</v>
      </c>
      <c r="E75" s="71"/>
      <c r="F75" s="71"/>
      <c r="G75" s="71"/>
      <c r="H75" s="71"/>
      <c r="I75" s="75"/>
    </row>
    <row r="76" spans="1:9" s="73" customFormat="1" ht="45">
      <c r="A76" s="71">
        <v>11259331</v>
      </c>
      <c r="B76" s="71">
        <v>1</v>
      </c>
      <c r="C76" s="72" t="s">
        <v>2892</v>
      </c>
      <c r="D76" s="71" t="s">
        <v>3188</v>
      </c>
      <c r="E76" s="71"/>
      <c r="F76" s="71"/>
      <c r="G76" s="71"/>
      <c r="H76" s="71"/>
      <c r="I76" s="75"/>
    </row>
    <row r="77" spans="1:9" s="73" customFormat="1" ht="120">
      <c r="A77" s="71">
        <v>11259331</v>
      </c>
      <c r="B77" s="71">
        <v>2</v>
      </c>
      <c r="C77" s="72" t="s">
        <v>2893</v>
      </c>
      <c r="D77" s="71" t="s">
        <v>3188</v>
      </c>
      <c r="E77" s="71"/>
      <c r="F77" s="71"/>
      <c r="G77" s="71"/>
      <c r="H77" s="71"/>
      <c r="I77" s="75"/>
    </row>
    <row r="78" spans="1:9" s="73" customFormat="1" ht="120">
      <c r="A78" s="71">
        <v>11259331</v>
      </c>
      <c r="B78" s="71">
        <v>3</v>
      </c>
      <c r="C78" s="72" t="s">
        <v>2894</v>
      </c>
      <c r="D78" s="71" t="s">
        <v>3187</v>
      </c>
      <c r="E78" s="71"/>
      <c r="F78" s="71"/>
      <c r="G78" s="71"/>
      <c r="H78" s="71"/>
      <c r="I78" s="75"/>
    </row>
    <row r="79" spans="1:9" s="73" customFormat="1" ht="60">
      <c r="A79" s="71">
        <v>11259331</v>
      </c>
      <c r="B79" s="71">
        <v>4</v>
      </c>
      <c r="C79" s="72" t="s">
        <v>2895</v>
      </c>
      <c r="D79" s="71" t="s">
        <v>3194</v>
      </c>
      <c r="E79" s="71"/>
      <c r="F79" s="71"/>
      <c r="G79" s="71"/>
      <c r="H79" s="71"/>
      <c r="I79" s="75"/>
    </row>
    <row r="80" spans="1:9" s="73" customFormat="1" ht="90">
      <c r="A80" s="71">
        <v>11259331</v>
      </c>
      <c r="B80" s="71">
        <v>5</v>
      </c>
      <c r="C80" s="72" t="s">
        <v>2896</v>
      </c>
      <c r="D80" s="71" t="s">
        <v>3627</v>
      </c>
      <c r="E80" s="71"/>
      <c r="F80" s="71"/>
      <c r="G80" s="71"/>
      <c r="H80" s="71"/>
      <c r="I80" s="75"/>
    </row>
    <row r="81" spans="1:9" s="73" customFormat="1" ht="75">
      <c r="A81" s="71">
        <v>11259331</v>
      </c>
      <c r="B81" s="71">
        <v>6</v>
      </c>
      <c r="C81" s="72" t="s">
        <v>2897</v>
      </c>
      <c r="D81" s="71" t="s">
        <v>3398</v>
      </c>
      <c r="E81" s="71"/>
      <c r="F81" s="71"/>
      <c r="G81" s="71"/>
      <c r="H81" s="71"/>
      <c r="I81" s="75"/>
    </row>
    <row r="82" spans="1:9" s="74" customFormat="1" ht="165">
      <c r="A82" s="71">
        <v>11259331</v>
      </c>
      <c r="B82" s="71">
        <v>7</v>
      </c>
      <c r="C82" s="72" t="s">
        <v>2898</v>
      </c>
      <c r="D82" s="71" t="s">
        <v>3201</v>
      </c>
      <c r="E82" s="71"/>
      <c r="F82" s="71"/>
      <c r="G82" s="71"/>
      <c r="H82" s="71"/>
      <c r="I82" s="75"/>
    </row>
    <row r="83" spans="1:9" s="74" customFormat="1" ht="75">
      <c r="A83" s="71">
        <v>11259331</v>
      </c>
      <c r="B83" s="71">
        <v>8</v>
      </c>
      <c r="C83" s="72" t="s">
        <v>2899</v>
      </c>
      <c r="D83" s="71" t="s">
        <v>3600</v>
      </c>
      <c r="E83" s="71"/>
      <c r="F83" s="71"/>
      <c r="G83" s="71"/>
      <c r="H83" s="71"/>
      <c r="I83" s="75"/>
    </row>
    <row r="84" spans="1:9" s="74" customFormat="1" ht="120">
      <c r="A84" s="71">
        <v>11259331</v>
      </c>
      <c r="B84" s="71">
        <v>9</v>
      </c>
      <c r="C84" s="72" t="s">
        <v>2900</v>
      </c>
      <c r="D84" s="71" t="s">
        <v>3280</v>
      </c>
      <c r="E84" s="71"/>
      <c r="F84" s="71"/>
      <c r="G84" s="71"/>
      <c r="H84" s="71"/>
      <c r="I84" s="75"/>
    </row>
    <row r="85" spans="1:9" s="74" customFormat="1" ht="135">
      <c r="A85" s="71">
        <v>11259331</v>
      </c>
      <c r="B85" s="71">
        <v>10</v>
      </c>
      <c r="C85" s="72" t="s">
        <v>2901</v>
      </c>
      <c r="D85" s="71" t="s">
        <v>3188</v>
      </c>
      <c r="E85" s="71"/>
      <c r="F85" s="71"/>
      <c r="G85" s="71"/>
      <c r="H85" s="71"/>
      <c r="I85" s="75"/>
    </row>
    <row r="86" spans="1:9" s="74" customFormat="1" ht="60">
      <c r="A86" s="71">
        <v>11298070</v>
      </c>
      <c r="B86" s="71">
        <v>1</v>
      </c>
      <c r="C86" s="72" t="s">
        <v>2902</v>
      </c>
      <c r="D86" s="71" t="s">
        <v>3188</v>
      </c>
      <c r="E86" s="71"/>
      <c r="F86" s="71"/>
      <c r="G86" s="71"/>
      <c r="H86" s="71"/>
      <c r="I86" s="75"/>
    </row>
    <row r="87" spans="1:9" s="74" customFormat="1" ht="165">
      <c r="A87" s="71">
        <v>11298070</v>
      </c>
      <c r="B87" s="71">
        <v>2</v>
      </c>
      <c r="C87" s="72" t="s">
        <v>2903</v>
      </c>
      <c r="D87" s="71" t="s">
        <v>3838</v>
      </c>
      <c r="E87" s="71"/>
      <c r="F87" s="71"/>
      <c r="G87" s="71"/>
      <c r="H87" s="71"/>
      <c r="I87" s="75"/>
    </row>
    <row r="88" spans="1:9" s="74" customFormat="1" ht="105">
      <c r="A88" s="71">
        <v>11298070</v>
      </c>
      <c r="B88" s="71">
        <v>3</v>
      </c>
      <c r="C88" s="72" t="s">
        <v>2904</v>
      </c>
      <c r="D88" s="71" t="s">
        <v>4008</v>
      </c>
      <c r="E88" s="71"/>
      <c r="F88" s="71"/>
      <c r="G88" s="71"/>
      <c r="H88" s="71"/>
      <c r="I88" s="75"/>
    </row>
    <row r="89" spans="1:9" s="74" customFormat="1" ht="135">
      <c r="A89" s="71">
        <v>11298070</v>
      </c>
      <c r="B89" s="71">
        <v>4</v>
      </c>
      <c r="C89" s="72" t="s">
        <v>2905</v>
      </c>
      <c r="D89" s="71" t="s">
        <v>3288</v>
      </c>
      <c r="E89" s="71"/>
      <c r="F89" s="71"/>
      <c r="G89" s="71"/>
      <c r="H89" s="71"/>
      <c r="I89" s="75"/>
    </row>
    <row r="90" spans="1:9" s="74" customFormat="1" ht="75">
      <c r="A90" s="71">
        <v>11298070</v>
      </c>
      <c r="B90" s="71">
        <v>5</v>
      </c>
      <c r="C90" s="72" t="s">
        <v>2906</v>
      </c>
      <c r="D90" s="71" t="s">
        <v>3601</v>
      </c>
      <c r="E90" s="71"/>
      <c r="F90" s="71"/>
      <c r="G90" s="71"/>
      <c r="H90" s="71"/>
      <c r="I90" s="75"/>
    </row>
    <row r="91" spans="1:9" s="74" customFormat="1" ht="150">
      <c r="A91" s="71">
        <v>11298070</v>
      </c>
      <c r="B91" s="71">
        <v>6</v>
      </c>
      <c r="C91" s="72" t="s">
        <v>2907</v>
      </c>
      <c r="D91" s="71" t="s">
        <v>3214</v>
      </c>
      <c r="E91" s="71"/>
      <c r="F91" s="71"/>
      <c r="G91" s="71"/>
      <c r="H91" s="71"/>
      <c r="I91" s="75"/>
    </row>
    <row r="92" spans="1:9" s="74" customFormat="1" ht="75">
      <c r="A92" s="71">
        <v>11298070</v>
      </c>
      <c r="B92" s="71">
        <v>7</v>
      </c>
      <c r="C92" s="72" t="s">
        <v>2908</v>
      </c>
      <c r="D92" s="71" t="s">
        <v>3255</v>
      </c>
      <c r="E92" s="73" t="s">
        <v>2909</v>
      </c>
      <c r="F92" s="71" t="s">
        <v>3589</v>
      </c>
      <c r="G92" s="71"/>
      <c r="H92" s="71"/>
      <c r="I92" s="75"/>
    </row>
    <row r="93" spans="1:9" s="74" customFormat="1" ht="90">
      <c r="A93" s="71">
        <v>11298070</v>
      </c>
      <c r="B93" s="71">
        <v>8</v>
      </c>
      <c r="C93" s="72" t="s">
        <v>2910</v>
      </c>
      <c r="D93" s="71" t="s">
        <v>3398</v>
      </c>
      <c r="E93" s="71"/>
      <c r="F93" s="71"/>
      <c r="G93" s="71"/>
      <c r="H93" s="71"/>
      <c r="I93" s="75"/>
    </row>
    <row r="94" spans="1:9" s="74" customFormat="1" ht="75">
      <c r="A94" s="71">
        <v>11298070</v>
      </c>
      <c r="B94" s="71">
        <v>9</v>
      </c>
      <c r="C94" s="72" t="s">
        <v>2911</v>
      </c>
      <c r="D94" s="71" t="s">
        <v>3736</v>
      </c>
      <c r="E94" s="71"/>
      <c r="F94" s="71"/>
      <c r="G94" s="71"/>
      <c r="H94" s="71"/>
      <c r="I94" s="75"/>
    </row>
    <row r="95" spans="1:9" s="74" customFormat="1" ht="60">
      <c r="A95" s="71">
        <v>11298070</v>
      </c>
      <c r="B95" s="71">
        <v>10</v>
      </c>
      <c r="C95" s="72" t="s">
        <v>2912</v>
      </c>
      <c r="D95" s="71" t="s">
        <v>3344</v>
      </c>
      <c r="E95" s="71"/>
      <c r="F95" s="71"/>
      <c r="G95" s="71"/>
      <c r="H95" s="71"/>
      <c r="I95" s="75"/>
    </row>
    <row r="96" spans="1:9" s="74" customFormat="1" ht="135">
      <c r="A96" s="71">
        <v>11298070</v>
      </c>
      <c r="B96" s="71">
        <v>11</v>
      </c>
      <c r="C96" s="72" t="s">
        <v>2913</v>
      </c>
      <c r="D96" s="71" t="s">
        <v>3187</v>
      </c>
      <c r="E96" s="71"/>
      <c r="F96" s="71"/>
      <c r="G96" s="71"/>
      <c r="H96" s="71"/>
      <c r="I96" s="75"/>
    </row>
    <row r="97" spans="1:9" s="74" customFormat="1" ht="135">
      <c r="A97" s="71">
        <v>11298070</v>
      </c>
      <c r="B97" s="71">
        <v>12</v>
      </c>
      <c r="C97" s="72" t="s">
        <v>2914</v>
      </c>
      <c r="D97" s="71" t="s">
        <v>3272</v>
      </c>
      <c r="E97" s="71"/>
      <c r="F97" s="71"/>
      <c r="G97" s="71"/>
      <c r="H97" s="71"/>
      <c r="I97" s="75"/>
    </row>
    <row r="98" spans="1:9" s="73" customFormat="1" ht="60">
      <c r="A98" s="71">
        <v>11298070</v>
      </c>
      <c r="B98" s="71">
        <v>13</v>
      </c>
      <c r="C98" s="72" t="s">
        <v>2915</v>
      </c>
      <c r="D98" s="71" t="s">
        <v>3602</v>
      </c>
      <c r="E98" s="71"/>
      <c r="F98" s="71"/>
      <c r="G98" s="71"/>
      <c r="H98" s="71"/>
      <c r="I98" s="75"/>
    </row>
    <row r="99" spans="1:9" s="73" customFormat="1" ht="105">
      <c r="A99" s="71">
        <v>11298070</v>
      </c>
      <c r="B99" s="71">
        <v>14</v>
      </c>
      <c r="C99" s="72" t="s">
        <v>2916</v>
      </c>
      <c r="D99" s="71" t="s">
        <v>4009</v>
      </c>
      <c r="E99" s="71"/>
      <c r="F99" s="71"/>
      <c r="G99" s="71"/>
      <c r="H99" s="71"/>
      <c r="I99" s="75"/>
    </row>
    <row r="100" spans="1:9" s="73" customFormat="1" ht="75">
      <c r="A100" s="71">
        <v>11298070</v>
      </c>
      <c r="B100" s="71">
        <v>15</v>
      </c>
      <c r="C100" s="72" t="s">
        <v>2917</v>
      </c>
      <c r="D100" s="71" t="s">
        <v>3450</v>
      </c>
      <c r="E100" s="71" t="s">
        <v>2918</v>
      </c>
      <c r="F100" s="8" t="s">
        <v>3639</v>
      </c>
      <c r="G100" s="8"/>
      <c r="H100" s="8"/>
      <c r="I100" s="75"/>
    </row>
    <row r="101" spans="1:9" s="73" customFormat="1" ht="45">
      <c r="A101" s="71">
        <v>11298076</v>
      </c>
      <c r="B101" s="71">
        <v>1</v>
      </c>
      <c r="C101" s="72" t="s">
        <v>2919</v>
      </c>
      <c r="D101" s="71" t="s">
        <v>3529</v>
      </c>
      <c r="E101" s="71"/>
      <c r="F101" s="71"/>
      <c r="G101" s="71"/>
      <c r="H101" s="71"/>
      <c r="I101" s="75"/>
    </row>
    <row r="102" spans="1:9" s="73" customFormat="1" ht="75">
      <c r="A102" s="71">
        <v>11298076</v>
      </c>
      <c r="B102" s="71">
        <v>2</v>
      </c>
      <c r="C102" s="72" t="s">
        <v>2920</v>
      </c>
      <c r="D102" s="71" t="s">
        <v>3532</v>
      </c>
      <c r="E102" s="71"/>
      <c r="F102" s="71"/>
      <c r="G102" s="71"/>
      <c r="H102" s="71"/>
      <c r="I102" s="75"/>
    </row>
    <row r="103" spans="1:9" s="73" customFormat="1" ht="120">
      <c r="A103" s="71">
        <v>11298076</v>
      </c>
      <c r="B103" s="71">
        <v>3</v>
      </c>
      <c r="C103" s="72" t="s">
        <v>2921</v>
      </c>
      <c r="D103" s="71" t="s">
        <v>3841</v>
      </c>
      <c r="E103" s="71"/>
      <c r="F103" s="71"/>
      <c r="G103" s="71"/>
      <c r="H103" s="71"/>
      <c r="I103" s="75"/>
    </row>
    <row r="104" spans="1:9" s="73" customFormat="1" ht="195">
      <c r="A104" s="71">
        <v>11298076</v>
      </c>
      <c r="B104" s="71">
        <v>4</v>
      </c>
      <c r="C104" s="72" t="s">
        <v>2922</v>
      </c>
      <c r="D104" s="71" t="s">
        <v>3565</v>
      </c>
      <c r="E104" s="71"/>
      <c r="F104" s="71"/>
      <c r="G104" s="71"/>
      <c r="H104" s="71"/>
      <c r="I104" s="75"/>
    </row>
    <row r="105" spans="1:9" s="73" customFormat="1" ht="90">
      <c r="A105" s="71">
        <v>11298076</v>
      </c>
      <c r="B105" s="71">
        <v>5</v>
      </c>
      <c r="C105" s="72" t="s">
        <v>2923</v>
      </c>
      <c r="D105" s="71" t="s">
        <v>3255</v>
      </c>
      <c r="E105" s="71"/>
      <c r="F105" s="71"/>
      <c r="G105" s="71"/>
      <c r="H105" s="71"/>
      <c r="I105" s="75"/>
    </row>
    <row r="106" spans="1:9" s="73" customFormat="1" ht="105">
      <c r="A106" s="71">
        <v>11298076</v>
      </c>
      <c r="B106" s="71">
        <v>6</v>
      </c>
      <c r="C106" s="72" t="s">
        <v>2924</v>
      </c>
      <c r="D106" s="71" t="s">
        <v>3340</v>
      </c>
      <c r="E106" s="73" t="s">
        <v>2925</v>
      </c>
      <c r="F106" s="71" t="s">
        <v>3884</v>
      </c>
      <c r="G106" s="71"/>
      <c r="H106" s="71"/>
      <c r="I106" s="75"/>
    </row>
    <row r="107" spans="1:9" s="73" customFormat="1" ht="105">
      <c r="A107" s="71">
        <v>11298076</v>
      </c>
      <c r="B107" s="71">
        <v>7</v>
      </c>
      <c r="C107" s="72" t="s">
        <v>2926</v>
      </c>
      <c r="D107" s="71" t="s">
        <v>3603</v>
      </c>
      <c r="E107" s="73" t="s">
        <v>2927</v>
      </c>
      <c r="F107" s="71" t="s">
        <v>3884</v>
      </c>
      <c r="G107" s="71"/>
      <c r="H107" s="71"/>
      <c r="I107" s="75"/>
    </row>
    <row r="108" spans="1:9" s="73" customFormat="1" ht="90">
      <c r="A108" s="71">
        <v>11298076</v>
      </c>
      <c r="B108" s="71">
        <v>8</v>
      </c>
      <c r="C108" s="72" t="s">
        <v>2928</v>
      </c>
      <c r="D108" s="71" t="s">
        <v>3187</v>
      </c>
      <c r="E108" s="71"/>
      <c r="F108" s="71"/>
      <c r="G108" s="71"/>
      <c r="H108" s="71"/>
      <c r="I108" s="75"/>
    </row>
    <row r="109" spans="1:9" s="73" customFormat="1" ht="60">
      <c r="A109" s="71">
        <v>11298076</v>
      </c>
      <c r="B109" s="71">
        <v>9</v>
      </c>
      <c r="C109" s="72" t="s">
        <v>2929</v>
      </c>
      <c r="D109" s="71" t="s">
        <v>3211</v>
      </c>
      <c r="E109" s="71"/>
      <c r="F109" s="71"/>
      <c r="G109" s="71"/>
      <c r="H109" s="71"/>
      <c r="I109" s="75"/>
    </row>
    <row r="110" spans="1:9" s="73" customFormat="1" ht="60">
      <c r="A110" s="71">
        <v>11298076</v>
      </c>
      <c r="B110" s="71">
        <v>10</v>
      </c>
      <c r="C110" s="72" t="s">
        <v>2930</v>
      </c>
      <c r="D110" s="71" t="s">
        <v>3568</v>
      </c>
      <c r="E110" s="71"/>
      <c r="F110" s="71"/>
      <c r="G110" s="71"/>
      <c r="H110" s="71"/>
      <c r="I110" s="75"/>
    </row>
    <row r="111" spans="1:9" s="73" customFormat="1" ht="60">
      <c r="A111" s="71">
        <v>11298076</v>
      </c>
      <c r="B111" s="71">
        <v>11</v>
      </c>
      <c r="C111" s="72" t="s">
        <v>2931</v>
      </c>
      <c r="D111" s="71" t="s">
        <v>3529</v>
      </c>
      <c r="E111" s="71"/>
      <c r="F111" s="71"/>
      <c r="G111" s="71"/>
      <c r="H111" s="71"/>
      <c r="I111" s="75"/>
    </row>
    <row r="112" spans="1:9" s="73" customFormat="1" ht="75">
      <c r="A112" s="71">
        <v>11302931</v>
      </c>
      <c r="B112" s="71">
        <v>1</v>
      </c>
      <c r="C112" s="72" t="s">
        <v>2932</v>
      </c>
      <c r="D112" s="71" t="s">
        <v>3873</v>
      </c>
      <c r="E112" s="71"/>
      <c r="F112" s="71"/>
      <c r="G112" s="71"/>
      <c r="H112" s="71"/>
      <c r="I112" s="75"/>
    </row>
    <row r="113" spans="1:9" s="73" customFormat="1" ht="180">
      <c r="A113" s="71">
        <v>11302931</v>
      </c>
      <c r="B113" s="71">
        <v>2</v>
      </c>
      <c r="C113" s="72" t="s">
        <v>2933</v>
      </c>
      <c r="D113" s="71" t="s">
        <v>3821</v>
      </c>
      <c r="E113" s="71"/>
      <c r="F113" s="71"/>
      <c r="G113" s="71"/>
      <c r="H113" s="71"/>
      <c r="I113" s="75"/>
    </row>
    <row r="114" spans="1:9" s="73" customFormat="1" ht="150">
      <c r="A114" s="71">
        <v>11302931</v>
      </c>
      <c r="B114" s="71">
        <v>3</v>
      </c>
      <c r="C114" s="72" t="s">
        <v>2934</v>
      </c>
      <c r="D114" s="71" t="s">
        <v>3824</v>
      </c>
      <c r="E114" s="71"/>
      <c r="F114" s="71"/>
      <c r="G114" s="71"/>
      <c r="H114" s="71"/>
      <c r="I114" s="75"/>
    </row>
    <row r="115" spans="1:9" s="73" customFormat="1" ht="60">
      <c r="A115" s="71">
        <v>11302931</v>
      </c>
      <c r="B115" s="71">
        <v>4</v>
      </c>
      <c r="C115" s="72" t="s">
        <v>2935</v>
      </c>
      <c r="D115" s="71" t="s">
        <v>3746</v>
      </c>
      <c r="E115" s="71"/>
      <c r="F115" s="71"/>
      <c r="G115" s="71"/>
      <c r="H115" s="71"/>
      <c r="I115" s="75"/>
    </row>
    <row r="116" spans="1:9" s="73" customFormat="1" ht="75">
      <c r="A116" s="71">
        <v>11302931</v>
      </c>
      <c r="B116" s="71">
        <v>5</v>
      </c>
      <c r="C116" s="72" t="s">
        <v>2936</v>
      </c>
      <c r="D116" s="71" t="s">
        <v>3209</v>
      </c>
      <c r="E116" s="71"/>
      <c r="F116" s="71"/>
      <c r="G116" s="71"/>
      <c r="H116" s="71"/>
      <c r="I116" s="75"/>
    </row>
    <row r="117" spans="1:9" s="73" customFormat="1" ht="60">
      <c r="A117" s="71">
        <v>11302931</v>
      </c>
      <c r="B117" s="71">
        <v>6</v>
      </c>
      <c r="C117" s="72" t="s">
        <v>2937</v>
      </c>
      <c r="D117" s="71" t="s">
        <v>3604</v>
      </c>
      <c r="E117" s="71"/>
      <c r="F117" s="71"/>
      <c r="G117" s="71"/>
      <c r="H117" s="71"/>
      <c r="I117" s="75"/>
    </row>
    <row r="118" spans="1:9" s="73" customFormat="1" ht="75">
      <c r="A118" s="71">
        <v>11302931</v>
      </c>
      <c r="B118" s="71">
        <v>7</v>
      </c>
      <c r="C118" s="72" t="s">
        <v>2938</v>
      </c>
      <c r="D118" s="71" t="s">
        <v>4010</v>
      </c>
      <c r="E118" s="71"/>
      <c r="F118" s="71"/>
      <c r="G118" s="71"/>
      <c r="H118" s="71"/>
      <c r="I118" s="75"/>
    </row>
    <row r="119" spans="1:9" s="73" customFormat="1" ht="75">
      <c r="A119" s="71">
        <v>11302931</v>
      </c>
      <c r="B119" s="71">
        <v>8</v>
      </c>
      <c r="C119" s="72" t="s">
        <v>2939</v>
      </c>
      <c r="D119" s="71" t="s">
        <v>4011</v>
      </c>
      <c r="E119" s="71"/>
      <c r="F119" s="71"/>
      <c r="G119" s="71"/>
      <c r="H119" s="71"/>
      <c r="I119" s="75"/>
    </row>
    <row r="120" spans="1:9" s="73" customFormat="1" ht="120">
      <c r="A120" s="71">
        <v>11302931</v>
      </c>
      <c r="B120" s="71">
        <v>9</v>
      </c>
      <c r="C120" s="72" t="s">
        <v>2941</v>
      </c>
      <c r="D120" s="71" t="s">
        <v>3568</v>
      </c>
      <c r="E120" s="71" t="s">
        <v>2940</v>
      </c>
      <c r="F120" s="70" t="s">
        <v>4038</v>
      </c>
      <c r="G120" s="70"/>
      <c r="H120" s="70"/>
      <c r="I120" s="75"/>
    </row>
    <row r="121" spans="1:9" s="73" customFormat="1" ht="120">
      <c r="A121" s="71">
        <v>11302931</v>
      </c>
      <c r="B121" s="71">
        <v>10</v>
      </c>
      <c r="C121" s="72" t="s">
        <v>2942</v>
      </c>
      <c r="D121" s="71" t="s">
        <v>3267</v>
      </c>
      <c r="E121" s="73" t="s">
        <v>2943</v>
      </c>
      <c r="F121" s="71" t="s">
        <v>3640</v>
      </c>
      <c r="G121" s="71"/>
      <c r="H121" s="71"/>
      <c r="I121" s="75"/>
    </row>
    <row r="122" spans="1:9" s="73" customFormat="1" ht="120">
      <c r="A122" s="71">
        <v>11302931</v>
      </c>
      <c r="B122" s="71">
        <v>11</v>
      </c>
      <c r="C122" s="72" t="s">
        <v>2944</v>
      </c>
      <c r="D122" s="71" t="s">
        <v>3835</v>
      </c>
      <c r="E122" s="71"/>
      <c r="F122" s="71"/>
      <c r="G122" s="71"/>
      <c r="H122" s="71"/>
      <c r="I122" s="75"/>
    </row>
    <row r="123" spans="1:9" s="73" customFormat="1" ht="120">
      <c r="A123" s="71">
        <v>11302931</v>
      </c>
      <c r="B123" s="71">
        <v>12</v>
      </c>
      <c r="C123" s="72" t="s">
        <v>2945</v>
      </c>
      <c r="D123" s="71" t="s">
        <v>4012</v>
      </c>
      <c r="E123" s="71"/>
      <c r="F123" s="71"/>
      <c r="G123" s="71"/>
      <c r="H123" s="71"/>
      <c r="I123" s="75"/>
    </row>
    <row r="124" spans="1:9" s="73" customFormat="1" ht="60">
      <c r="A124" s="71">
        <v>11317475</v>
      </c>
      <c r="B124" s="71">
        <v>1</v>
      </c>
      <c r="C124" s="72" t="s">
        <v>2946</v>
      </c>
      <c r="D124" s="71" t="s">
        <v>3529</v>
      </c>
      <c r="E124" s="71"/>
      <c r="F124" s="71"/>
      <c r="G124" s="71"/>
      <c r="H124" s="71"/>
      <c r="I124" s="75"/>
    </row>
    <row r="125" spans="1:9" s="73" customFormat="1" ht="90">
      <c r="A125" s="71">
        <v>11317475</v>
      </c>
      <c r="B125" s="71">
        <v>2</v>
      </c>
      <c r="C125" s="72" t="s">
        <v>2947</v>
      </c>
      <c r="D125" s="71" t="s">
        <v>3825</v>
      </c>
      <c r="E125" s="71"/>
      <c r="F125" s="71"/>
      <c r="G125" s="71"/>
      <c r="H125" s="71"/>
      <c r="I125" s="75"/>
    </row>
    <row r="126" spans="1:9" s="73" customFormat="1" ht="150">
      <c r="A126" s="71">
        <v>11317475</v>
      </c>
      <c r="B126" s="71">
        <v>3</v>
      </c>
      <c r="C126" s="72" t="s">
        <v>2948</v>
      </c>
      <c r="D126" s="71" t="s">
        <v>3463</v>
      </c>
      <c r="E126" s="71"/>
      <c r="F126" s="71"/>
      <c r="G126" s="71"/>
      <c r="H126" s="71"/>
      <c r="I126" s="75"/>
    </row>
    <row r="127" spans="1:9" s="73" customFormat="1" ht="60">
      <c r="A127" s="71">
        <v>11317475</v>
      </c>
      <c r="B127" s="71">
        <v>4</v>
      </c>
      <c r="C127" s="72" t="s">
        <v>2949</v>
      </c>
      <c r="D127" s="71" t="s">
        <v>3870</v>
      </c>
      <c r="E127" s="71"/>
      <c r="F127" s="71"/>
      <c r="G127" s="71"/>
      <c r="H127" s="71"/>
      <c r="I127" s="75"/>
    </row>
    <row r="128" spans="1:9" s="73" customFormat="1" ht="120">
      <c r="A128" s="71">
        <v>11317475</v>
      </c>
      <c r="B128" s="71">
        <v>5</v>
      </c>
      <c r="C128" s="72" t="s">
        <v>2950</v>
      </c>
      <c r="D128" s="71" t="s">
        <v>3333</v>
      </c>
      <c r="E128" s="71"/>
      <c r="F128" s="71"/>
      <c r="G128" s="71"/>
      <c r="H128" s="71"/>
      <c r="I128" s="75"/>
    </row>
    <row r="129" spans="1:9" s="73" customFormat="1" ht="75">
      <c r="A129" s="71">
        <v>11317475</v>
      </c>
      <c r="B129" s="71">
        <v>6</v>
      </c>
      <c r="C129" s="72" t="s">
        <v>2951</v>
      </c>
      <c r="D129" s="71" t="s">
        <v>3533</v>
      </c>
      <c r="E129" s="71"/>
      <c r="F129" s="71"/>
      <c r="G129" s="71"/>
      <c r="H129" s="71"/>
      <c r="I129" s="75"/>
    </row>
    <row r="130" spans="1:9" ht="105">
      <c r="A130" s="71">
        <v>11317475</v>
      </c>
      <c r="B130" s="71">
        <v>7</v>
      </c>
      <c r="C130" s="72" t="s">
        <v>2952</v>
      </c>
      <c r="D130" s="71" t="s">
        <v>3663</v>
      </c>
    </row>
    <row r="131" spans="1:9" ht="120">
      <c r="A131" s="71">
        <v>11317475</v>
      </c>
      <c r="B131" s="71">
        <v>8</v>
      </c>
      <c r="C131" s="72" t="s">
        <v>2953</v>
      </c>
      <c r="D131" s="71" t="s">
        <v>3226</v>
      </c>
      <c r="E131" s="73" t="s">
        <v>2954</v>
      </c>
      <c r="F131" s="71" t="s">
        <v>4039</v>
      </c>
    </row>
    <row r="132" spans="1:9" ht="135">
      <c r="A132" s="71">
        <v>11317475</v>
      </c>
      <c r="B132" s="71">
        <v>9</v>
      </c>
      <c r="C132" s="72" t="s">
        <v>2955</v>
      </c>
      <c r="D132" s="71" t="s">
        <v>3226</v>
      </c>
    </row>
    <row r="133" spans="1:9" ht="60">
      <c r="A133" s="71">
        <v>11334262</v>
      </c>
      <c r="B133" s="71">
        <v>1</v>
      </c>
      <c r="C133" s="72" t="s">
        <v>2956</v>
      </c>
      <c r="D133" s="71" t="s">
        <v>3853</v>
      </c>
    </row>
    <row r="134" spans="1:9" ht="105">
      <c r="A134" s="71">
        <v>11334262</v>
      </c>
      <c r="B134" s="71">
        <v>3</v>
      </c>
      <c r="C134" s="72" t="s">
        <v>2957</v>
      </c>
      <c r="D134" s="71" t="s">
        <v>3869</v>
      </c>
    </row>
    <row r="135" spans="1:9" ht="120">
      <c r="A135" s="71">
        <v>11334262</v>
      </c>
      <c r="B135" s="71">
        <v>4</v>
      </c>
      <c r="C135" s="72" t="s">
        <v>2958</v>
      </c>
      <c r="D135" s="71" t="s">
        <v>3399</v>
      </c>
    </row>
    <row r="136" spans="1:9" ht="45">
      <c r="A136" s="71">
        <v>11334262</v>
      </c>
      <c r="B136" s="71">
        <v>5</v>
      </c>
      <c r="C136" s="72" t="s">
        <v>2959</v>
      </c>
      <c r="D136" s="71" t="s">
        <v>3669</v>
      </c>
    </row>
    <row r="137" spans="1:9" ht="105">
      <c r="A137" s="71">
        <v>11334262</v>
      </c>
      <c r="B137" s="71">
        <v>7</v>
      </c>
      <c r="C137" s="72" t="s">
        <v>2960</v>
      </c>
      <c r="D137" s="71" t="s">
        <v>3806</v>
      </c>
    </row>
    <row r="138" spans="1:9" ht="75">
      <c r="A138" s="71">
        <v>11334262</v>
      </c>
      <c r="B138" s="71">
        <v>8</v>
      </c>
      <c r="C138" s="72" t="s">
        <v>2961</v>
      </c>
      <c r="D138" s="71" t="s">
        <v>4013</v>
      </c>
    </row>
    <row r="139" spans="1:9" ht="105">
      <c r="A139" s="71">
        <v>11334262</v>
      </c>
      <c r="B139" s="71">
        <v>9</v>
      </c>
      <c r="C139" s="72" t="s">
        <v>2962</v>
      </c>
      <c r="D139" s="71" t="s">
        <v>3628</v>
      </c>
    </row>
    <row r="140" spans="1:9" ht="60">
      <c r="A140" s="71">
        <v>11334262</v>
      </c>
      <c r="B140" s="71">
        <v>11</v>
      </c>
      <c r="C140" s="72" t="s">
        <v>2963</v>
      </c>
      <c r="D140" s="71" t="s">
        <v>3835</v>
      </c>
    </row>
    <row r="141" spans="1:9" ht="120">
      <c r="A141" s="71">
        <v>11334262</v>
      </c>
      <c r="B141" s="71">
        <v>12</v>
      </c>
      <c r="C141" s="72" t="s">
        <v>2964</v>
      </c>
      <c r="D141" s="71" t="s">
        <v>3316</v>
      </c>
    </row>
    <row r="142" spans="1:9" ht="90">
      <c r="A142" s="71">
        <v>11334262</v>
      </c>
      <c r="B142" s="71">
        <v>13</v>
      </c>
      <c r="C142" s="72" t="s">
        <v>2965</v>
      </c>
      <c r="D142" s="71" t="s">
        <v>3872</v>
      </c>
    </row>
    <row r="143" spans="1:9" ht="75">
      <c r="A143" s="71">
        <v>11353757</v>
      </c>
      <c r="B143" s="71">
        <v>1</v>
      </c>
      <c r="C143" s="72" t="s">
        <v>2966</v>
      </c>
      <c r="D143" s="71" t="s">
        <v>3923</v>
      </c>
    </row>
    <row r="144" spans="1:9" ht="105">
      <c r="A144" s="71">
        <v>11353757</v>
      </c>
      <c r="B144" s="71">
        <v>2</v>
      </c>
      <c r="C144" s="72" t="s">
        <v>2967</v>
      </c>
      <c r="D144" s="71" t="s">
        <v>3605</v>
      </c>
    </row>
    <row r="145" spans="1:9" ht="90">
      <c r="A145" s="71">
        <v>11353757</v>
      </c>
      <c r="B145" s="71">
        <v>3</v>
      </c>
      <c r="C145" s="72" t="s">
        <v>2968</v>
      </c>
      <c r="D145" s="71" t="s">
        <v>3923</v>
      </c>
    </row>
    <row r="146" spans="1:9" s="73" customFormat="1" ht="135">
      <c r="A146" s="71">
        <v>11353757</v>
      </c>
      <c r="B146" s="71">
        <v>4</v>
      </c>
      <c r="C146" s="72" t="s">
        <v>2969</v>
      </c>
      <c r="D146" s="71" t="s">
        <v>3477</v>
      </c>
      <c r="E146" s="71"/>
      <c r="F146" s="71"/>
      <c r="G146" s="71"/>
      <c r="H146" s="71"/>
      <c r="I146" s="75"/>
    </row>
    <row r="147" spans="1:9" s="73" customFormat="1" ht="120">
      <c r="A147" s="71">
        <v>11353757</v>
      </c>
      <c r="B147" s="71">
        <v>5</v>
      </c>
      <c r="C147" s="72" t="s">
        <v>2970</v>
      </c>
      <c r="D147" s="71" t="s">
        <v>3606</v>
      </c>
      <c r="E147" s="71"/>
      <c r="F147" s="71"/>
      <c r="G147" s="71"/>
      <c r="H147" s="71"/>
      <c r="I147" s="75"/>
    </row>
    <row r="148" spans="1:9" s="73" customFormat="1" ht="120">
      <c r="A148" s="71">
        <v>11353757</v>
      </c>
      <c r="B148" s="71">
        <v>6</v>
      </c>
      <c r="C148" s="72" t="s">
        <v>2971</v>
      </c>
      <c r="D148" s="71" t="s">
        <v>3607</v>
      </c>
      <c r="E148" s="71"/>
      <c r="F148" s="71"/>
      <c r="G148" s="71"/>
      <c r="H148" s="71"/>
      <c r="I148" s="75"/>
    </row>
    <row r="149" spans="1:9" s="73" customFormat="1" ht="135">
      <c r="A149" s="71">
        <v>11353757</v>
      </c>
      <c r="B149" s="71">
        <v>7</v>
      </c>
      <c r="C149" s="72" t="s">
        <v>2972</v>
      </c>
      <c r="D149" s="71" t="s">
        <v>3607</v>
      </c>
      <c r="E149" s="71"/>
      <c r="F149" s="71"/>
      <c r="G149" s="71"/>
      <c r="H149" s="71"/>
      <c r="I149" s="75"/>
    </row>
    <row r="150" spans="1:9" s="73" customFormat="1" ht="60">
      <c r="A150" s="71">
        <v>11353757</v>
      </c>
      <c r="B150" s="71">
        <v>8</v>
      </c>
      <c r="C150" s="72" t="s">
        <v>2973</v>
      </c>
      <c r="D150" s="71" t="s">
        <v>3737</v>
      </c>
      <c r="E150" s="71"/>
      <c r="F150" s="71"/>
      <c r="G150" s="71"/>
      <c r="H150" s="71"/>
      <c r="I150" s="75"/>
    </row>
    <row r="151" spans="1:9" s="73" customFormat="1" ht="135">
      <c r="A151" s="71">
        <v>11353757</v>
      </c>
      <c r="B151" s="71">
        <v>9</v>
      </c>
      <c r="C151" s="72" t="s">
        <v>2974</v>
      </c>
      <c r="D151" s="71" t="s">
        <v>3363</v>
      </c>
      <c r="E151" s="71"/>
      <c r="F151" s="71"/>
      <c r="G151" s="71"/>
      <c r="H151" s="71"/>
      <c r="I151" s="75"/>
    </row>
    <row r="152" spans="1:9" s="73" customFormat="1" ht="90">
      <c r="A152" s="71">
        <v>11353757</v>
      </c>
      <c r="B152" s="71">
        <v>10</v>
      </c>
      <c r="C152" s="72" t="s">
        <v>2975</v>
      </c>
      <c r="D152" s="8" t="s">
        <v>3469</v>
      </c>
      <c r="E152" s="71"/>
      <c r="F152" s="71"/>
      <c r="G152" s="71"/>
      <c r="H152" s="71"/>
      <c r="I152" s="75"/>
    </row>
    <row r="153" spans="1:9" s="73" customFormat="1" ht="165">
      <c r="A153" s="71">
        <v>11353757</v>
      </c>
      <c r="B153" s="71">
        <v>11</v>
      </c>
      <c r="C153" s="72" t="s">
        <v>2976</v>
      </c>
      <c r="D153" s="71" t="s">
        <v>4014</v>
      </c>
      <c r="E153" s="71"/>
      <c r="F153" s="71"/>
      <c r="G153" s="71"/>
      <c r="H153" s="71"/>
      <c r="I153" s="75"/>
    </row>
    <row r="154" spans="1:9" s="73" customFormat="1" ht="60">
      <c r="A154" s="71">
        <v>11353758</v>
      </c>
      <c r="B154" s="71">
        <v>1</v>
      </c>
      <c r="C154" s="72" t="s">
        <v>2977</v>
      </c>
      <c r="D154" s="71" t="s">
        <v>3529</v>
      </c>
      <c r="E154" s="71"/>
      <c r="F154" s="71"/>
      <c r="G154" s="71"/>
      <c r="H154" s="71"/>
      <c r="I154" s="75"/>
    </row>
    <row r="155" spans="1:9" s="73" customFormat="1" ht="105">
      <c r="A155" s="71">
        <v>11353758</v>
      </c>
      <c r="B155" s="71">
        <v>2</v>
      </c>
      <c r="C155" s="72" t="s">
        <v>2978</v>
      </c>
      <c r="D155" s="71" t="s">
        <v>3198</v>
      </c>
      <c r="E155" s="71"/>
      <c r="F155" s="71"/>
      <c r="G155" s="71"/>
      <c r="H155" s="71"/>
      <c r="I155" s="75"/>
    </row>
    <row r="156" spans="1:9" s="73" customFormat="1" ht="120">
      <c r="A156" s="71">
        <v>11353758</v>
      </c>
      <c r="B156" s="71">
        <v>3</v>
      </c>
      <c r="C156" s="72" t="s">
        <v>2979</v>
      </c>
      <c r="D156" s="71" t="s">
        <v>3831</v>
      </c>
      <c r="E156" s="71"/>
      <c r="F156" s="71"/>
      <c r="G156" s="71"/>
      <c r="H156" s="71"/>
      <c r="I156" s="75"/>
    </row>
    <row r="157" spans="1:9" s="73" customFormat="1" ht="90">
      <c r="A157" s="71">
        <v>11353758</v>
      </c>
      <c r="B157" s="71">
        <v>4</v>
      </c>
      <c r="C157" s="72" t="s">
        <v>2980</v>
      </c>
      <c r="D157" s="71" t="s">
        <v>4015</v>
      </c>
      <c r="E157" s="71"/>
      <c r="F157" s="71"/>
      <c r="G157" s="71"/>
      <c r="H157" s="71"/>
      <c r="I157" s="75"/>
    </row>
    <row r="158" spans="1:9" s="73" customFormat="1" ht="60">
      <c r="A158" s="71">
        <v>11353758</v>
      </c>
      <c r="B158" s="71">
        <v>5</v>
      </c>
      <c r="C158" s="72" t="s">
        <v>2981</v>
      </c>
      <c r="D158" s="71" t="s">
        <v>3214</v>
      </c>
      <c r="E158" s="71"/>
      <c r="F158" s="71"/>
      <c r="G158" s="71"/>
      <c r="H158" s="71"/>
      <c r="I158" s="75"/>
    </row>
    <row r="159" spans="1:9" s="73" customFormat="1" ht="120">
      <c r="A159" s="71">
        <v>11353758</v>
      </c>
      <c r="B159" s="71">
        <v>6</v>
      </c>
      <c r="C159" s="72" t="s">
        <v>2982</v>
      </c>
      <c r="D159" s="71" t="s">
        <v>3629</v>
      </c>
      <c r="E159" s="71"/>
      <c r="F159" s="71"/>
      <c r="G159" s="71"/>
      <c r="H159" s="71"/>
      <c r="I159" s="75"/>
    </row>
    <row r="160" spans="1:9" s="73" customFormat="1" ht="75">
      <c r="A160" s="71">
        <v>11353758</v>
      </c>
      <c r="B160" s="71">
        <v>7</v>
      </c>
      <c r="C160" s="72" t="s">
        <v>2983</v>
      </c>
      <c r="D160" s="71" t="s">
        <v>3187</v>
      </c>
      <c r="E160" s="71"/>
      <c r="F160" s="71"/>
      <c r="G160" s="71"/>
      <c r="H160" s="71"/>
      <c r="I160" s="75"/>
    </row>
    <row r="161" spans="1:9" s="73" customFormat="1" ht="105">
      <c r="A161" s="71">
        <v>11353758</v>
      </c>
      <c r="B161" s="71">
        <v>8</v>
      </c>
      <c r="C161" s="72" t="s">
        <v>2984</v>
      </c>
      <c r="D161" s="71" t="s">
        <v>3608</v>
      </c>
      <c r="E161" s="71"/>
      <c r="F161" s="71"/>
      <c r="G161" s="71"/>
      <c r="H161" s="71"/>
      <c r="I161" s="75"/>
    </row>
    <row r="162" spans="1:9" s="73" customFormat="1" ht="135">
      <c r="A162" s="71">
        <v>11353758</v>
      </c>
      <c r="B162" s="71">
        <v>9</v>
      </c>
      <c r="C162" s="72" t="s">
        <v>2985</v>
      </c>
      <c r="D162" s="71" t="s">
        <v>3571</v>
      </c>
      <c r="E162" s="73" t="s">
        <v>2986</v>
      </c>
      <c r="F162" s="71" t="s">
        <v>3641</v>
      </c>
      <c r="G162" s="71"/>
      <c r="H162" s="71"/>
      <c r="I162" s="75"/>
    </row>
    <row r="163" spans="1:9" s="73" customFormat="1" ht="60">
      <c r="A163" s="71">
        <v>11353758</v>
      </c>
      <c r="B163" s="71">
        <v>10</v>
      </c>
      <c r="C163" s="72" t="s">
        <v>2987</v>
      </c>
      <c r="D163" s="71" t="s">
        <v>3283</v>
      </c>
      <c r="E163" s="73" t="s">
        <v>2988</v>
      </c>
      <c r="F163" s="71" t="s">
        <v>3885</v>
      </c>
      <c r="G163" s="71"/>
      <c r="H163" s="71"/>
      <c r="I163" s="75"/>
    </row>
    <row r="164" spans="1:9" s="73" customFormat="1" ht="120">
      <c r="A164" s="71">
        <v>11353758</v>
      </c>
      <c r="B164" s="71">
        <v>11</v>
      </c>
      <c r="C164" s="72" t="s">
        <v>2989</v>
      </c>
      <c r="D164" s="71" t="s">
        <v>3203</v>
      </c>
      <c r="E164" s="71"/>
      <c r="F164" s="71"/>
      <c r="G164" s="71"/>
      <c r="H164" s="71"/>
      <c r="I164" s="75"/>
    </row>
    <row r="165" spans="1:9" s="73" customFormat="1" ht="75">
      <c r="A165" s="71">
        <v>11353758</v>
      </c>
      <c r="B165" s="71">
        <v>12</v>
      </c>
      <c r="C165" s="72" t="s">
        <v>2990</v>
      </c>
      <c r="D165" s="71" t="s">
        <v>3187</v>
      </c>
      <c r="E165" s="71"/>
      <c r="F165" s="71"/>
      <c r="G165" s="71"/>
      <c r="H165" s="71"/>
      <c r="I165" s="75"/>
    </row>
    <row r="166" spans="1:9" s="73" customFormat="1" ht="90">
      <c r="A166" s="71">
        <v>11353760</v>
      </c>
      <c r="B166" s="71">
        <v>1</v>
      </c>
      <c r="C166" s="72" t="s">
        <v>2991</v>
      </c>
      <c r="D166" s="71" t="s">
        <v>3200</v>
      </c>
      <c r="E166" s="71"/>
      <c r="F166" s="71"/>
      <c r="G166" s="71"/>
      <c r="H166" s="71"/>
      <c r="I166" s="75"/>
    </row>
    <row r="167" spans="1:9" s="73" customFormat="1" ht="60">
      <c r="A167" s="71">
        <v>11353760</v>
      </c>
      <c r="B167" s="71">
        <v>2</v>
      </c>
      <c r="C167" s="72" t="s">
        <v>2992</v>
      </c>
      <c r="D167" s="71" t="s">
        <v>3477</v>
      </c>
      <c r="E167" s="71"/>
      <c r="F167" s="71"/>
      <c r="G167" s="71"/>
      <c r="H167" s="71"/>
      <c r="I167" s="75"/>
    </row>
    <row r="168" spans="1:9" s="73" customFormat="1" ht="165">
      <c r="A168" s="71">
        <v>11353760</v>
      </c>
      <c r="B168" s="71">
        <v>3</v>
      </c>
      <c r="C168" s="72" t="s">
        <v>2993</v>
      </c>
      <c r="D168" s="71" t="s">
        <v>4016</v>
      </c>
      <c r="E168" s="71"/>
      <c r="F168" s="71"/>
      <c r="G168" s="71"/>
      <c r="H168" s="71"/>
      <c r="I168" s="75"/>
    </row>
    <row r="169" spans="1:9" s="73" customFormat="1" ht="225">
      <c r="A169" s="71">
        <v>11353760</v>
      </c>
      <c r="B169" s="71">
        <v>4</v>
      </c>
      <c r="C169" s="72" t="s">
        <v>2994</v>
      </c>
      <c r="D169" s="71" t="s">
        <v>3856</v>
      </c>
      <c r="E169" s="71"/>
      <c r="F169" s="71"/>
      <c r="G169" s="71"/>
      <c r="H169" s="71"/>
      <c r="I169" s="75"/>
    </row>
    <row r="170" spans="1:9" s="73" customFormat="1" ht="135">
      <c r="A170" s="71">
        <v>11353760</v>
      </c>
      <c r="B170" s="71">
        <v>5</v>
      </c>
      <c r="C170" s="72" t="s">
        <v>2995</v>
      </c>
      <c r="D170" s="71" t="s">
        <v>3200</v>
      </c>
      <c r="E170" s="71"/>
      <c r="F170" s="71"/>
      <c r="G170" s="71"/>
      <c r="H170" s="71"/>
      <c r="I170" s="75"/>
    </row>
    <row r="171" spans="1:9" s="73" customFormat="1" ht="90">
      <c r="A171" s="71">
        <v>11353760</v>
      </c>
      <c r="B171" s="71">
        <v>6</v>
      </c>
      <c r="C171" s="72" t="s">
        <v>2996</v>
      </c>
      <c r="D171" s="71">
        <v>11</v>
      </c>
      <c r="E171" s="71"/>
      <c r="F171" s="71"/>
      <c r="G171" s="71"/>
      <c r="H171" s="71"/>
      <c r="I171" s="75"/>
    </row>
    <row r="172" spans="1:9" s="73" customFormat="1" ht="90">
      <c r="A172" s="71">
        <v>11353760</v>
      </c>
      <c r="B172" s="71">
        <v>7</v>
      </c>
      <c r="C172" s="72" t="s">
        <v>2997</v>
      </c>
      <c r="D172" s="71">
        <v>11</v>
      </c>
      <c r="E172" s="71"/>
      <c r="F172" s="71"/>
      <c r="G172" s="71"/>
      <c r="H172" s="71"/>
      <c r="I172" s="75"/>
    </row>
    <row r="173" spans="1:9" s="73" customFormat="1" ht="90">
      <c r="A173" s="71">
        <v>11353760</v>
      </c>
      <c r="B173" s="71">
        <v>8</v>
      </c>
      <c r="C173" s="72" t="s">
        <v>2998</v>
      </c>
      <c r="D173" s="8" t="s">
        <v>3376</v>
      </c>
      <c r="E173" s="71"/>
      <c r="F173" s="71"/>
      <c r="G173" s="71"/>
      <c r="H173" s="71"/>
      <c r="I173" s="75"/>
    </row>
    <row r="174" spans="1:9" s="73" customFormat="1" ht="60">
      <c r="A174" s="71">
        <v>11353760</v>
      </c>
      <c r="B174" s="71">
        <v>9</v>
      </c>
      <c r="C174" s="72" t="s">
        <v>2999</v>
      </c>
      <c r="D174" s="71" t="s">
        <v>3550</v>
      </c>
      <c r="E174" s="71"/>
      <c r="F174" s="71"/>
      <c r="G174" s="71"/>
      <c r="H174" s="71"/>
      <c r="I174" s="75"/>
    </row>
    <row r="175" spans="1:9" s="73" customFormat="1" ht="135">
      <c r="A175" s="71">
        <v>11353760</v>
      </c>
      <c r="B175" s="71">
        <v>10</v>
      </c>
      <c r="C175" s="72" t="s">
        <v>3000</v>
      </c>
      <c r="D175" s="71" t="s">
        <v>3316</v>
      </c>
      <c r="E175" s="71"/>
      <c r="F175" s="71"/>
      <c r="G175" s="71"/>
      <c r="H175" s="71"/>
      <c r="I175" s="75"/>
    </row>
    <row r="176" spans="1:9" s="73" customFormat="1" ht="90">
      <c r="A176" s="71">
        <v>11353760</v>
      </c>
      <c r="B176" s="71">
        <v>11</v>
      </c>
      <c r="C176" s="72" t="s">
        <v>3001</v>
      </c>
      <c r="D176" s="71" t="s">
        <v>3195</v>
      </c>
      <c r="E176" s="73" t="s">
        <v>3002</v>
      </c>
      <c r="F176" s="71" t="s">
        <v>4040</v>
      </c>
      <c r="G176" s="71"/>
      <c r="H176" s="71"/>
      <c r="I176" s="75"/>
    </row>
    <row r="177" spans="1:9" s="73" customFormat="1" ht="60">
      <c r="A177" s="71">
        <v>11422004</v>
      </c>
      <c r="B177" s="71">
        <v>1</v>
      </c>
      <c r="C177" s="72" t="s">
        <v>3003</v>
      </c>
      <c r="D177" s="71" t="s">
        <v>3824</v>
      </c>
      <c r="E177" s="71"/>
      <c r="F177" s="71"/>
      <c r="G177" s="71"/>
      <c r="H177" s="71"/>
      <c r="I177" s="75"/>
    </row>
    <row r="178" spans="1:9" s="73" customFormat="1" ht="150">
      <c r="A178" s="71">
        <v>11422004</v>
      </c>
      <c r="B178" s="71">
        <v>2</v>
      </c>
      <c r="C178" s="72" t="s">
        <v>3004</v>
      </c>
      <c r="D178" s="71" t="s">
        <v>4017</v>
      </c>
      <c r="E178" s="71"/>
      <c r="F178" s="71"/>
      <c r="G178" s="71"/>
      <c r="H178" s="71"/>
      <c r="I178" s="75"/>
    </row>
    <row r="179" spans="1:9" s="73" customFormat="1" ht="75">
      <c r="A179" s="71">
        <v>11422004</v>
      </c>
      <c r="B179" s="71">
        <v>3</v>
      </c>
      <c r="C179" s="72" t="s">
        <v>3005</v>
      </c>
      <c r="D179" s="71" t="s">
        <v>3630</v>
      </c>
      <c r="E179" s="71"/>
      <c r="F179" s="71"/>
      <c r="G179" s="71"/>
      <c r="H179" s="71"/>
      <c r="I179" s="75"/>
    </row>
    <row r="180" spans="1:9" s="73" customFormat="1" ht="75">
      <c r="A180" s="71">
        <v>11422004</v>
      </c>
      <c r="B180" s="71">
        <v>4</v>
      </c>
      <c r="C180" s="72" t="s">
        <v>3006</v>
      </c>
      <c r="D180" s="71" t="s">
        <v>4018</v>
      </c>
      <c r="E180" s="71"/>
      <c r="F180" s="71"/>
      <c r="G180" s="71"/>
      <c r="H180" s="71"/>
      <c r="I180" s="75"/>
    </row>
    <row r="181" spans="1:9" s="73" customFormat="1" ht="75">
      <c r="A181" s="71">
        <v>11422004</v>
      </c>
      <c r="B181" s="71">
        <v>5</v>
      </c>
      <c r="C181" s="72" t="s">
        <v>3007</v>
      </c>
      <c r="D181" s="71" t="s">
        <v>3609</v>
      </c>
      <c r="E181" s="71"/>
      <c r="F181" s="71"/>
      <c r="G181" s="71"/>
      <c r="H181" s="71"/>
      <c r="I181" s="75"/>
    </row>
    <row r="182" spans="1:9" s="73" customFormat="1" ht="90">
      <c r="A182" s="71">
        <v>11422004</v>
      </c>
      <c r="B182" s="71">
        <v>6</v>
      </c>
      <c r="C182" s="72" t="s">
        <v>3008</v>
      </c>
      <c r="D182" s="71" t="s">
        <v>3487</v>
      </c>
      <c r="E182" s="71"/>
      <c r="F182" s="71"/>
      <c r="G182" s="71"/>
      <c r="H182" s="71"/>
      <c r="I182" s="75"/>
    </row>
    <row r="183" spans="1:9" s="73" customFormat="1" ht="60">
      <c r="A183" s="71">
        <v>11422004</v>
      </c>
      <c r="B183" s="71">
        <v>7</v>
      </c>
      <c r="C183" s="72" t="s">
        <v>3009</v>
      </c>
      <c r="D183" s="71" t="s">
        <v>3214</v>
      </c>
      <c r="E183" s="71"/>
      <c r="F183" s="71"/>
      <c r="G183" s="71"/>
      <c r="H183" s="71"/>
      <c r="I183" s="75"/>
    </row>
    <row r="184" spans="1:9" s="73" customFormat="1" ht="105">
      <c r="A184" s="71">
        <v>11422004</v>
      </c>
      <c r="B184" s="71">
        <v>8</v>
      </c>
      <c r="C184" s="72" t="s">
        <v>3010</v>
      </c>
      <c r="D184" s="71" t="s">
        <v>3806</v>
      </c>
      <c r="E184" s="71"/>
      <c r="F184" s="71"/>
      <c r="G184" s="71"/>
      <c r="H184" s="71"/>
      <c r="I184" s="75"/>
    </row>
    <row r="185" spans="1:9" s="73" customFormat="1" ht="120">
      <c r="A185" s="71">
        <v>11422004</v>
      </c>
      <c r="B185" s="71">
        <v>9</v>
      </c>
      <c r="C185" s="72" t="s">
        <v>3011</v>
      </c>
      <c r="D185" s="71" t="s">
        <v>3214</v>
      </c>
      <c r="E185" s="71"/>
      <c r="F185" s="71"/>
      <c r="G185" s="71"/>
      <c r="H185" s="71"/>
      <c r="I185" s="75"/>
    </row>
    <row r="186" spans="1:9" s="73" customFormat="1" ht="135">
      <c r="A186" s="71">
        <v>11422004</v>
      </c>
      <c r="B186" s="71">
        <v>10</v>
      </c>
      <c r="C186" s="72" t="s">
        <v>3012</v>
      </c>
      <c r="D186" s="71" t="s">
        <v>3610</v>
      </c>
      <c r="E186" s="71"/>
      <c r="F186" s="71"/>
      <c r="G186" s="71"/>
      <c r="H186" s="71"/>
      <c r="I186" s="75"/>
    </row>
    <row r="187" spans="1:9" s="73" customFormat="1" ht="90">
      <c r="A187" s="71">
        <v>11422004</v>
      </c>
      <c r="B187" s="71">
        <v>11</v>
      </c>
      <c r="C187" s="72" t="s">
        <v>3013</v>
      </c>
      <c r="D187" s="71" t="s">
        <v>3611</v>
      </c>
      <c r="E187" s="71"/>
      <c r="F187" s="71"/>
      <c r="G187" s="71"/>
      <c r="H187" s="71"/>
      <c r="I187" s="75"/>
    </row>
    <row r="188" spans="1:9" s="73" customFormat="1" ht="75">
      <c r="A188" s="71">
        <v>11422004</v>
      </c>
      <c r="B188" s="71">
        <v>12</v>
      </c>
      <c r="C188" s="72" t="s">
        <v>3014</v>
      </c>
      <c r="D188" s="71" t="s">
        <v>3210</v>
      </c>
      <c r="E188" s="73" t="s">
        <v>3015</v>
      </c>
      <c r="F188" s="71" t="s">
        <v>3892</v>
      </c>
      <c r="G188" s="71"/>
      <c r="H188" s="71"/>
      <c r="I188" s="75"/>
    </row>
    <row r="189" spans="1:9" s="73" customFormat="1" ht="120">
      <c r="A189" s="71">
        <v>11453890</v>
      </c>
      <c r="B189" s="71">
        <v>1</v>
      </c>
      <c r="C189" s="72" t="s">
        <v>3016</v>
      </c>
      <c r="D189" s="71" t="s">
        <v>3550</v>
      </c>
      <c r="E189" s="71"/>
      <c r="F189" s="71"/>
      <c r="G189" s="71"/>
      <c r="H189" s="71"/>
      <c r="I189" s="75"/>
    </row>
    <row r="190" spans="1:9" s="73" customFormat="1" ht="150">
      <c r="A190" s="71">
        <v>11453890</v>
      </c>
      <c r="B190" s="71">
        <v>2</v>
      </c>
      <c r="C190" s="72" t="s">
        <v>3017</v>
      </c>
      <c r="D190" s="71" t="s">
        <v>3565</v>
      </c>
      <c r="E190" s="71"/>
      <c r="F190" s="71"/>
      <c r="G190" s="71"/>
      <c r="H190" s="71"/>
      <c r="I190" s="75"/>
    </row>
    <row r="191" spans="1:9" s="73" customFormat="1" ht="135">
      <c r="A191" s="71">
        <v>11453890</v>
      </c>
      <c r="B191" s="71">
        <v>3</v>
      </c>
      <c r="C191" s="72" t="s">
        <v>3018</v>
      </c>
      <c r="D191" s="71" t="s">
        <v>3541</v>
      </c>
      <c r="E191" s="71"/>
      <c r="F191" s="71"/>
      <c r="G191" s="71"/>
      <c r="H191" s="71"/>
      <c r="I191" s="75"/>
    </row>
    <row r="192" spans="1:9" s="73" customFormat="1" ht="105">
      <c r="A192" s="71">
        <v>11453890</v>
      </c>
      <c r="B192" s="71">
        <v>4</v>
      </c>
      <c r="C192" s="72" t="s">
        <v>3019</v>
      </c>
      <c r="D192" s="71" t="s">
        <v>3612</v>
      </c>
      <c r="E192" s="71"/>
      <c r="F192" s="71"/>
      <c r="G192" s="71"/>
      <c r="H192" s="71"/>
      <c r="I192" s="75"/>
    </row>
    <row r="193" spans="1:9" s="73" customFormat="1" ht="30">
      <c r="A193" s="71">
        <v>11453890</v>
      </c>
      <c r="B193" s="71">
        <v>5</v>
      </c>
      <c r="C193" s="72" t="s">
        <v>3020</v>
      </c>
      <c r="D193" s="71" t="s">
        <v>3188</v>
      </c>
      <c r="E193" s="73" t="s">
        <v>3021</v>
      </c>
      <c r="F193" s="71" t="s">
        <v>3884</v>
      </c>
      <c r="G193" s="71"/>
      <c r="H193" s="71"/>
      <c r="I193" s="75"/>
    </row>
    <row r="194" spans="1:9" s="73" customFormat="1" ht="165">
      <c r="A194" s="71">
        <v>11453890</v>
      </c>
      <c r="B194" s="71">
        <v>6</v>
      </c>
      <c r="C194" s="72" t="s">
        <v>3022</v>
      </c>
      <c r="D194" s="71" t="s">
        <v>3255</v>
      </c>
      <c r="E194" s="71"/>
      <c r="F194" s="71"/>
      <c r="G194" s="71"/>
      <c r="H194" s="71"/>
      <c r="I194" s="75"/>
    </row>
    <row r="195" spans="1:9" s="73" customFormat="1" ht="75">
      <c r="A195" s="71">
        <v>11453890</v>
      </c>
      <c r="B195" s="71">
        <v>7</v>
      </c>
      <c r="C195" s="72" t="s">
        <v>3023</v>
      </c>
      <c r="D195" s="71" t="s">
        <v>3781</v>
      </c>
      <c r="E195" s="71"/>
      <c r="F195" s="71"/>
      <c r="G195" s="71"/>
      <c r="H195" s="71"/>
      <c r="I195" s="75"/>
    </row>
    <row r="196" spans="1:9" s="73" customFormat="1" ht="135">
      <c r="A196" s="71">
        <v>11453890</v>
      </c>
      <c r="B196" s="71">
        <v>8</v>
      </c>
      <c r="C196" s="72" t="s">
        <v>3024</v>
      </c>
      <c r="D196" s="71" t="s">
        <v>3187</v>
      </c>
      <c r="E196" s="71"/>
      <c r="F196" s="71"/>
      <c r="G196" s="71"/>
      <c r="H196" s="71"/>
      <c r="I196" s="75"/>
    </row>
    <row r="197" spans="1:9" s="73" customFormat="1" ht="60">
      <c r="A197" s="71">
        <v>11453890</v>
      </c>
      <c r="B197" s="71">
        <v>9</v>
      </c>
      <c r="C197" s="72" t="s">
        <v>3025</v>
      </c>
      <c r="D197" s="71" t="s">
        <v>3542</v>
      </c>
      <c r="E197" s="71"/>
      <c r="F197" s="71"/>
      <c r="G197" s="71"/>
      <c r="H197" s="71"/>
      <c r="I197" s="75"/>
    </row>
    <row r="198" spans="1:9" s="73" customFormat="1" ht="45">
      <c r="A198" s="71">
        <v>11453890</v>
      </c>
      <c r="B198" s="71">
        <v>10</v>
      </c>
      <c r="C198" s="72" t="s">
        <v>3026</v>
      </c>
      <c r="D198" s="71" t="s">
        <v>3344</v>
      </c>
      <c r="E198" s="71"/>
      <c r="F198" s="71"/>
      <c r="G198" s="71"/>
      <c r="H198" s="71"/>
      <c r="I198" s="75"/>
    </row>
    <row r="199" spans="1:9" s="73" customFormat="1" ht="105">
      <c r="A199" s="71">
        <v>11453890</v>
      </c>
      <c r="B199" s="71">
        <v>11</v>
      </c>
      <c r="C199" s="72" t="s">
        <v>3027</v>
      </c>
      <c r="D199" s="71" t="s">
        <v>3211</v>
      </c>
      <c r="E199" s="71"/>
      <c r="F199" s="71"/>
      <c r="G199" s="71"/>
      <c r="H199" s="71"/>
      <c r="I199" s="75"/>
    </row>
    <row r="200" spans="1:9" s="73" customFormat="1" ht="45">
      <c r="A200" s="71">
        <v>11453890</v>
      </c>
      <c r="B200" s="71">
        <v>12</v>
      </c>
      <c r="C200" s="72" t="s">
        <v>3028</v>
      </c>
      <c r="D200" s="71" t="s">
        <v>3542</v>
      </c>
      <c r="E200" s="71"/>
      <c r="F200" s="71"/>
      <c r="G200" s="71"/>
      <c r="H200" s="71"/>
      <c r="I200" s="75"/>
    </row>
    <row r="201" spans="1:9" s="73" customFormat="1" ht="45">
      <c r="A201" s="71">
        <v>11453890</v>
      </c>
      <c r="B201" s="71">
        <v>13</v>
      </c>
      <c r="C201" s="72" t="s">
        <v>3029</v>
      </c>
      <c r="D201" s="71" t="s">
        <v>3842</v>
      </c>
      <c r="E201" s="71"/>
      <c r="F201" s="71"/>
      <c r="G201" s="71"/>
      <c r="H201" s="71"/>
      <c r="I201" s="75"/>
    </row>
    <row r="202" spans="1:9" s="73" customFormat="1" ht="60">
      <c r="A202" s="71">
        <v>11453890</v>
      </c>
      <c r="B202" s="71">
        <v>14</v>
      </c>
      <c r="C202" s="72" t="s">
        <v>3030</v>
      </c>
      <c r="D202" s="71" t="s">
        <v>3631</v>
      </c>
      <c r="E202" s="71"/>
      <c r="F202" s="71"/>
      <c r="G202" s="71"/>
      <c r="H202" s="71"/>
      <c r="I202" s="75"/>
    </row>
    <row r="203" spans="1:9" s="73" customFormat="1" ht="45">
      <c r="A203" s="71">
        <v>11453890</v>
      </c>
      <c r="B203" s="71">
        <v>15</v>
      </c>
      <c r="C203" s="72" t="s">
        <v>3031</v>
      </c>
      <c r="D203" s="71" t="s">
        <v>3188</v>
      </c>
      <c r="E203" s="71"/>
      <c r="F203" s="71"/>
      <c r="G203" s="71"/>
      <c r="H203" s="71"/>
      <c r="I203" s="75"/>
    </row>
    <row r="204" spans="1:9" s="73" customFormat="1" ht="60">
      <c r="A204" s="71">
        <v>11453890</v>
      </c>
      <c r="B204" s="71">
        <v>16</v>
      </c>
      <c r="C204" s="72" t="s">
        <v>3032</v>
      </c>
      <c r="D204" s="71" t="s">
        <v>3613</v>
      </c>
      <c r="E204" s="71"/>
      <c r="F204" s="71"/>
      <c r="G204" s="71"/>
      <c r="H204" s="71"/>
      <c r="I204" s="75"/>
    </row>
    <row r="205" spans="1:9" s="73" customFormat="1" ht="45">
      <c r="A205" s="71">
        <v>11453890</v>
      </c>
      <c r="B205" s="71">
        <v>17</v>
      </c>
      <c r="C205" s="72" t="s">
        <v>3033</v>
      </c>
      <c r="D205" s="71" t="s">
        <v>3920</v>
      </c>
      <c r="E205" s="73" t="s">
        <v>3034</v>
      </c>
      <c r="F205" s="71" t="s">
        <v>3884</v>
      </c>
      <c r="G205" s="71"/>
      <c r="H205" s="71"/>
      <c r="I205" s="75"/>
    </row>
    <row r="206" spans="1:9" s="73" customFormat="1" ht="105">
      <c r="A206" s="71">
        <v>11454728</v>
      </c>
      <c r="B206" s="71">
        <v>1</v>
      </c>
      <c r="C206" s="72" t="s">
        <v>3035</v>
      </c>
      <c r="D206" s="71" t="s">
        <v>3599</v>
      </c>
      <c r="E206" s="71"/>
      <c r="F206" s="71"/>
      <c r="G206" s="71"/>
      <c r="H206" s="71"/>
      <c r="I206" s="75"/>
    </row>
    <row r="207" spans="1:9" s="73" customFormat="1" ht="150">
      <c r="A207" s="71">
        <v>11454728</v>
      </c>
      <c r="B207" s="71">
        <v>2</v>
      </c>
      <c r="C207" s="72" t="s">
        <v>3036</v>
      </c>
      <c r="D207" s="71" t="s">
        <v>3565</v>
      </c>
      <c r="E207" s="71"/>
      <c r="F207" s="71"/>
      <c r="G207" s="71"/>
      <c r="H207" s="71"/>
      <c r="I207" s="75"/>
    </row>
    <row r="208" spans="1:9" s="73" customFormat="1" ht="45">
      <c r="A208" s="71">
        <v>11454728</v>
      </c>
      <c r="B208" s="71">
        <v>3</v>
      </c>
      <c r="C208" s="72" t="s">
        <v>3037</v>
      </c>
      <c r="D208" s="71" t="s">
        <v>3615</v>
      </c>
      <c r="E208" s="71"/>
      <c r="F208" s="71"/>
      <c r="G208" s="71"/>
      <c r="H208" s="71"/>
      <c r="I208" s="75"/>
    </row>
    <row r="209" spans="1:9" s="73" customFormat="1" ht="75">
      <c r="A209" s="71">
        <v>11454728</v>
      </c>
      <c r="B209" s="71">
        <v>4</v>
      </c>
      <c r="C209" s="72" t="s">
        <v>3038</v>
      </c>
      <c r="D209" s="71" t="s">
        <v>3221</v>
      </c>
      <c r="E209" s="71"/>
      <c r="F209" s="71"/>
      <c r="G209" s="71"/>
      <c r="H209" s="71"/>
      <c r="I209" s="75"/>
    </row>
    <row r="210" spans="1:9" s="73" customFormat="1" ht="90">
      <c r="A210" s="71">
        <v>11454728</v>
      </c>
      <c r="B210" s="71">
        <v>5</v>
      </c>
      <c r="C210" s="72" t="s">
        <v>3039</v>
      </c>
      <c r="D210" s="71" t="s">
        <v>3194</v>
      </c>
      <c r="E210" s="71"/>
      <c r="F210" s="71"/>
      <c r="G210" s="71"/>
      <c r="H210" s="71"/>
      <c r="I210" s="75"/>
    </row>
    <row r="211" spans="1:9" s="73" customFormat="1" ht="120">
      <c r="A211" s="71">
        <v>11454728</v>
      </c>
      <c r="B211" s="71">
        <v>6</v>
      </c>
      <c r="C211" s="72" t="s">
        <v>3040</v>
      </c>
      <c r="D211" s="71" t="s">
        <v>3614</v>
      </c>
      <c r="E211" s="71"/>
      <c r="F211" s="71"/>
      <c r="G211" s="71"/>
      <c r="H211" s="71"/>
      <c r="I211" s="75"/>
    </row>
    <row r="212" spans="1:9" s="73" customFormat="1" ht="90">
      <c r="A212" s="71">
        <v>11454728</v>
      </c>
      <c r="B212" s="71">
        <v>7</v>
      </c>
      <c r="C212" s="72" t="s">
        <v>3041</v>
      </c>
      <c r="D212" s="71" t="s">
        <v>3200</v>
      </c>
      <c r="E212" s="71"/>
      <c r="F212" s="71"/>
      <c r="G212" s="71"/>
      <c r="H212" s="71"/>
      <c r="I212" s="75"/>
    </row>
    <row r="213" spans="1:9" s="73" customFormat="1" ht="120">
      <c r="A213" s="71">
        <v>11454728</v>
      </c>
      <c r="B213" s="71">
        <v>8</v>
      </c>
      <c r="C213" s="72" t="s">
        <v>3042</v>
      </c>
      <c r="D213" s="71" t="s">
        <v>3211</v>
      </c>
      <c r="E213" s="71"/>
      <c r="F213" s="71"/>
      <c r="G213" s="71"/>
      <c r="H213" s="71"/>
      <c r="I213" s="75"/>
    </row>
    <row r="214" spans="1:9" s="73" customFormat="1" ht="90">
      <c r="A214" s="71">
        <v>11454728</v>
      </c>
      <c r="B214" s="71">
        <v>9</v>
      </c>
      <c r="C214" s="72" t="s">
        <v>3043</v>
      </c>
      <c r="D214" s="71" t="s">
        <v>3209</v>
      </c>
      <c r="E214" s="71"/>
      <c r="F214" s="71"/>
      <c r="G214" s="71"/>
      <c r="H214" s="71"/>
      <c r="I214" s="75"/>
    </row>
    <row r="215" spans="1:9" s="73" customFormat="1" ht="75">
      <c r="A215" s="71">
        <v>11454728</v>
      </c>
      <c r="B215" s="71">
        <v>10</v>
      </c>
      <c r="C215" s="72" t="s">
        <v>3044</v>
      </c>
      <c r="D215" s="71">
        <v>11</v>
      </c>
      <c r="E215" s="71"/>
      <c r="F215" s="71"/>
      <c r="G215" s="71"/>
      <c r="H215" s="71"/>
      <c r="I215" s="75"/>
    </row>
    <row r="216" spans="1:9" s="73" customFormat="1" ht="60">
      <c r="A216" s="71">
        <v>11454728</v>
      </c>
      <c r="B216" s="71">
        <v>11</v>
      </c>
      <c r="C216" s="72" t="s">
        <v>3045</v>
      </c>
      <c r="D216" s="71" t="s">
        <v>3868</v>
      </c>
      <c r="E216" s="71"/>
      <c r="F216" s="71"/>
      <c r="G216" s="71"/>
      <c r="H216" s="71"/>
      <c r="I216" s="75"/>
    </row>
    <row r="217" spans="1:9" s="73" customFormat="1" ht="90">
      <c r="A217" s="71">
        <v>11454912</v>
      </c>
      <c r="B217" s="71">
        <v>1</v>
      </c>
      <c r="C217" s="72" t="s">
        <v>3046</v>
      </c>
      <c r="D217" s="71" t="s">
        <v>3188</v>
      </c>
      <c r="E217" s="71"/>
      <c r="F217" s="71"/>
      <c r="G217" s="71"/>
      <c r="H217" s="71"/>
      <c r="I217" s="75"/>
    </row>
    <row r="218" spans="1:9" s="73" customFormat="1" ht="90">
      <c r="A218" s="71">
        <v>11454912</v>
      </c>
      <c r="B218" s="71">
        <v>2</v>
      </c>
      <c r="C218" s="72" t="s">
        <v>3047</v>
      </c>
      <c r="D218" s="71" t="s">
        <v>3473</v>
      </c>
      <c r="E218" s="71"/>
      <c r="F218" s="71"/>
      <c r="G218" s="71"/>
      <c r="H218" s="71"/>
      <c r="I218" s="75"/>
    </row>
    <row r="219" spans="1:9" ht="135">
      <c r="A219" s="71">
        <v>11454912</v>
      </c>
      <c r="B219" s="71">
        <v>3</v>
      </c>
      <c r="C219" s="72" t="s">
        <v>3048</v>
      </c>
      <c r="D219" s="71" t="s">
        <v>4008</v>
      </c>
    </row>
    <row r="220" spans="1:9" ht="120">
      <c r="A220" s="71">
        <v>11454912</v>
      </c>
      <c r="B220" s="71">
        <v>4</v>
      </c>
      <c r="C220" s="72" t="s">
        <v>3049</v>
      </c>
      <c r="D220" s="71" t="s">
        <v>3473</v>
      </c>
    </row>
    <row r="221" spans="1:9" ht="195">
      <c r="A221" s="71">
        <v>11454912</v>
      </c>
      <c r="B221" s="71">
        <v>5</v>
      </c>
      <c r="C221" s="72" t="s">
        <v>3050</v>
      </c>
      <c r="D221" s="71" t="s">
        <v>3214</v>
      </c>
    </row>
    <row r="222" spans="1:9" ht="45">
      <c r="A222" s="71">
        <v>11454912</v>
      </c>
      <c r="B222" s="71">
        <v>6</v>
      </c>
      <c r="C222" s="72" t="s">
        <v>3051</v>
      </c>
      <c r="D222" s="71" t="s">
        <v>3937</v>
      </c>
    </row>
    <row r="223" spans="1:9" ht="105">
      <c r="A223" s="71">
        <v>11454912</v>
      </c>
      <c r="B223" s="71">
        <v>7</v>
      </c>
      <c r="C223" s="72" t="s">
        <v>3052</v>
      </c>
      <c r="D223" s="71" t="s">
        <v>3473</v>
      </c>
    </row>
    <row r="224" spans="1:9" ht="120">
      <c r="A224" s="71">
        <v>11454912</v>
      </c>
      <c r="B224" s="71">
        <v>8</v>
      </c>
      <c r="C224" s="72" t="s">
        <v>3053</v>
      </c>
      <c r="D224" s="71" t="s">
        <v>3194</v>
      </c>
    </row>
    <row r="225" spans="1:4" ht="120">
      <c r="A225" s="71">
        <v>11454912</v>
      </c>
      <c r="B225" s="71">
        <v>9</v>
      </c>
      <c r="C225" s="72" t="s">
        <v>3054</v>
      </c>
      <c r="D225" s="71" t="s">
        <v>3233</v>
      </c>
    </row>
    <row r="226" spans="1:4" ht="150">
      <c r="A226" s="71">
        <v>11454912</v>
      </c>
      <c r="B226" s="71">
        <v>10</v>
      </c>
      <c r="C226" s="72" t="s">
        <v>3055</v>
      </c>
      <c r="D226" s="71" t="s">
        <v>3187</v>
      </c>
    </row>
    <row r="227" spans="1:4" ht="105">
      <c r="A227" s="71">
        <v>11454912</v>
      </c>
      <c r="B227" s="71">
        <v>11</v>
      </c>
      <c r="C227" s="72" t="s">
        <v>3056</v>
      </c>
      <c r="D227" s="71" t="s">
        <v>3659</v>
      </c>
    </row>
    <row r="228" spans="1:4" ht="60">
      <c r="A228" s="71">
        <v>11454912</v>
      </c>
      <c r="B228" s="71">
        <v>12</v>
      </c>
      <c r="C228" s="72" t="s">
        <v>3057</v>
      </c>
      <c r="D228" s="71" t="s">
        <v>3781</v>
      </c>
    </row>
    <row r="229" spans="1:4" ht="90">
      <c r="A229" s="71">
        <v>11454912</v>
      </c>
      <c r="B229" s="71">
        <v>13</v>
      </c>
      <c r="C229" s="72" t="s">
        <v>3058</v>
      </c>
      <c r="D229" s="71" t="s">
        <v>3473</v>
      </c>
    </row>
    <row r="230" spans="1:4" ht="165">
      <c r="A230" s="71">
        <v>11454912</v>
      </c>
      <c r="B230" s="71">
        <v>14</v>
      </c>
      <c r="C230" s="72" t="s">
        <v>3059</v>
      </c>
      <c r="D230" s="71" t="s">
        <v>4019</v>
      </c>
    </row>
    <row r="231" spans="1:4" ht="75">
      <c r="A231" s="71">
        <v>11465391</v>
      </c>
      <c r="B231" s="71">
        <v>1</v>
      </c>
      <c r="C231" s="72" t="s">
        <v>3060</v>
      </c>
      <c r="D231" s="71" t="s">
        <v>3200</v>
      </c>
    </row>
    <row r="232" spans="1:4" ht="90">
      <c r="A232" s="71">
        <v>11465391</v>
      </c>
      <c r="B232" s="71">
        <v>2</v>
      </c>
      <c r="C232" s="72" t="s">
        <v>3061</v>
      </c>
      <c r="D232" s="71" t="s">
        <v>3276</v>
      </c>
    </row>
    <row r="233" spans="1:4" ht="105">
      <c r="A233" s="71">
        <v>11465391</v>
      </c>
      <c r="B233" s="71">
        <v>3</v>
      </c>
      <c r="C233" s="72" t="s">
        <v>3062</v>
      </c>
      <c r="D233" s="71" t="s">
        <v>3869</v>
      </c>
    </row>
    <row r="234" spans="1:4" ht="195">
      <c r="A234" s="71">
        <v>11465391</v>
      </c>
      <c r="B234" s="71">
        <v>4</v>
      </c>
      <c r="C234" s="72" t="s">
        <v>3063</v>
      </c>
      <c r="D234" s="71" t="s">
        <v>3541</v>
      </c>
    </row>
    <row r="235" spans="1:4" ht="120">
      <c r="A235" s="71">
        <v>11465391</v>
      </c>
      <c r="B235" s="71">
        <v>5</v>
      </c>
      <c r="C235" s="72" t="s">
        <v>3064</v>
      </c>
      <c r="D235" s="71" t="s">
        <v>3354</v>
      </c>
    </row>
    <row r="236" spans="1:4" ht="90">
      <c r="A236" s="71">
        <v>11465391</v>
      </c>
      <c r="B236" s="71">
        <v>6</v>
      </c>
      <c r="C236" s="72" t="s">
        <v>3065</v>
      </c>
      <c r="D236" s="71" t="s">
        <v>3316</v>
      </c>
    </row>
    <row r="237" spans="1:4" ht="165">
      <c r="A237" s="71">
        <v>11465391</v>
      </c>
      <c r="B237" s="71">
        <v>7</v>
      </c>
      <c r="C237" s="72" t="s">
        <v>3066</v>
      </c>
      <c r="D237" s="71" t="s">
        <v>4020</v>
      </c>
    </row>
    <row r="238" spans="1:4" ht="30">
      <c r="A238" s="71">
        <v>11465391</v>
      </c>
      <c r="B238" s="71">
        <v>8</v>
      </c>
      <c r="C238" s="72" t="s">
        <v>3067</v>
      </c>
      <c r="D238" s="71" t="s">
        <v>4021</v>
      </c>
    </row>
    <row r="239" spans="1:4" ht="120">
      <c r="A239" s="71">
        <v>11465391</v>
      </c>
      <c r="B239" s="71">
        <v>9</v>
      </c>
      <c r="C239" s="72" t="s">
        <v>3068</v>
      </c>
      <c r="D239" s="71" t="s">
        <v>3729</v>
      </c>
    </row>
    <row r="240" spans="1:4" ht="105">
      <c r="A240" s="71">
        <v>11465405</v>
      </c>
      <c r="B240" s="71">
        <v>1</v>
      </c>
      <c r="C240" s="72" t="s">
        <v>3069</v>
      </c>
      <c r="D240" s="71" t="s">
        <v>3529</v>
      </c>
    </row>
    <row r="241" spans="1:8" ht="150">
      <c r="A241" s="71">
        <v>11465405</v>
      </c>
      <c r="B241" s="71">
        <v>2</v>
      </c>
      <c r="C241" s="72" t="s">
        <v>3070</v>
      </c>
      <c r="D241" s="71" t="s">
        <v>3565</v>
      </c>
    </row>
    <row r="242" spans="1:8" ht="60">
      <c r="A242" s="71">
        <v>11465405</v>
      </c>
      <c r="B242" s="71">
        <v>3</v>
      </c>
      <c r="C242" s="72" t="s">
        <v>3071</v>
      </c>
      <c r="D242" s="71" t="s">
        <v>3834</v>
      </c>
    </row>
    <row r="243" spans="1:8" ht="165">
      <c r="A243" s="71">
        <v>11465405</v>
      </c>
      <c r="B243" s="71">
        <v>4</v>
      </c>
      <c r="C243" s="72" t="s">
        <v>3072</v>
      </c>
      <c r="D243" s="71" t="s">
        <v>3605</v>
      </c>
    </row>
    <row r="244" spans="1:8" ht="135">
      <c r="A244" s="71">
        <v>11465405</v>
      </c>
      <c r="B244" s="71">
        <v>5</v>
      </c>
      <c r="C244" s="72" t="s">
        <v>3073</v>
      </c>
      <c r="D244" s="71" t="s">
        <v>3490</v>
      </c>
    </row>
    <row r="245" spans="1:8" ht="120">
      <c r="A245" s="71">
        <v>11465405</v>
      </c>
      <c r="B245" s="71">
        <v>6</v>
      </c>
      <c r="C245" s="72" t="s">
        <v>3074</v>
      </c>
      <c r="D245" s="71" t="s">
        <v>3483</v>
      </c>
    </row>
    <row r="246" spans="1:8" ht="75">
      <c r="A246" s="71">
        <v>11465405</v>
      </c>
      <c r="B246" s="71">
        <v>7</v>
      </c>
      <c r="C246" s="72" t="s">
        <v>3075</v>
      </c>
      <c r="D246" s="71" t="s">
        <v>3344</v>
      </c>
    </row>
    <row r="247" spans="1:8" ht="45">
      <c r="A247" s="71">
        <v>11465405</v>
      </c>
      <c r="B247" s="71">
        <v>8</v>
      </c>
      <c r="C247" s="72" t="s">
        <v>3076</v>
      </c>
      <c r="D247" s="71" t="s">
        <v>3187</v>
      </c>
      <c r="E247" s="71" t="s">
        <v>3077</v>
      </c>
      <c r="F247" s="8" t="s">
        <v>3884</v>
      </c>
      <c r="G247" s="8"/>
      <c r="H247" s="8"/>
    </row>
    <row r="248" spans="1:8" ht="120">
      <c r="A248" s="71">
        <v>11465405</v>
      </c>
      <c r="B248" s="71">
        <v>9</v>
      </c>
      <c r="C248" s="72" t="s">
        <v>3078</v>
      </c>
      <c r="D248" s="71" t="s">
        <v>3233</v>
      </c>
    </row>
    <row r="249" spans="1:8" ht="75">
      <c r="A249" s="71">
        <v>11465405</v>
      </c>
      <c r="B249" s="71">
        <v>10</v>
      </c>
      <c r="C249" s="72" t="s">
        <v>3079</v>
      </c>
      <c r="D249" s="71" t="s">
        <v>3571</v>
      </c>
    </row>
    <row r="250" spans="1:8" ht="120">
      <c r="A250" s="71">
        <v>11465405</v>
      </c>
      <c r="B250" s="71">
        <v>11</v>
      </c>
      <c r="C250" s="72" t="s">
        <v>3080</v>
      </c>
      <c r="D250" s="71" t="s">
        <v>3255</v>
      </c>
    </row>
    <row r="251" spans="1:8" ht="120">
      <c r="A251" s="71">
        <v>11465405</v>
      </c>
      <c r="B251" s="71">
        <v>12</v>
      </c>
      <c r="C251" s="72" t="s">
        <v>3081</v>
      </c>
      <c r="D251" s="71" t="s">
        <v>3529</v>
      </c>
    </row>
    <row r="252" spans="1:8" ht="135">
      <c r="A252" s="71">
        <v>11465405</v>
      </c>
      <c r="B252" s="71">
        <v>13</v>
      </c>
      <c r="C252" s="72" t="s">
        <v>3082</v>
      </c>
      <c r="D252" s="71" t="s">
        <v>3843</v>
      </c>
    </row>
    <row r="253" spans="1:8" ht="90">
      <c r="A253" s="71">
        <v>11465405</v>
      </c>
      <c r="B253" s="71">
        <v>14</v>
      </c>
      <c r="C253" s="72" t="s">
        <v>3083</v>
      </c>
      <c r="D253" s="71" t="s">
        <v>3190</v>
      </c>
    </row>
    <row r="254" spans="1:8" ht="90">
      <c r="A254" s="71">
        <v>11488768</v>
      </c>
      <c r="B254" s="71">
        <v>1</v>
      </c>
      <c r="C254" s="72" t="s">
        <v>3084</v>
      </c>
      <c r="D254" s="71" t="s">
        <v>3546</v>
      </c>
    </row>
    <row r="255" spans="1:8" ht="105">
      <c r="A255" s="71">
        <v>11488768</v>
      </c>
      <c r="B255" s="71">
        <v>2</v>
      </c>
      <c r="C255" s="72" t="s">
        <v>3085</v>
      </c>
      <c r="D255" s="71" t="s">
        <v>3565</v>
      </c>
    </row>
    <row r="256" spans="1:8" ht="180">
      <c r="A256" s="71">
        <v>11488768</v>
      </c>
      <c r="B256" s="71">
        <v>3</v>
      </c>
      <c r="C256" s="72" t="s">
        <v>3086</v>
      </c>
      <c r="D256" s="71" t="s">
        <v>3632</v>
      </c>
    </row>
    <row r="257" spans="1:9" ht="75">
      <c r="A257" s="71">
        <v>11488768</v>
      </c>
      <c r="B257" s="71">
        <v>4</v>
      </c>
      <c r="C257" s="72" t="s">
        <v>3087</v>
      </c>
      <c r="D257" s="71" t="s">
        <v>3968</v>
      </c>
    </row>
    <row r="258" spans="1:9" ht="60">
      <c r="A258" s="71">
        <v>11488768</v>
      </c>
      <c r="B258" s="71">
        <v>5</v>
      </c>
      <c r="C258" s="72" t="s">
        <v>3088</v>
      </c>
      <c r="D258" s="71" t="s">
        <v>4022</v>
      </c>
    </row>
    <row r="259" spans="1:9" ht="105">
      <c r="A259" s="71">
        <v>11488768</v>
      </c>
      <c r="B259" s="71">
        <v>6</v>
      </c>
      <c r="C259" s="72" t="s">
        <v>3089</v>
      </c>
      <c r="D259" s="71" t="s">
        <v>3233</v>
      </c>
      <c r="E259" s="71" t="s">
        <v>3090</v>
      </c>
      <c r="F259" s="8" t="s">
        <v>3983</v>
      </c>
      <c r="G259" s="8"/>
      <c r="H259" s="8"/>
    </row>
    <row r="260" spans="1:9" ht="150">
      <c r="A260" s="71">
        <v>11488768</v>
      </c>
      <c r="B260" s="71">
        <v>7</v>
      </c>
      <c r="C260" s="72" t="s">
        <v>3091</v>
      </c>
      <c r="D260" s="71">
        <v>11</v>
      </c>
    </row>
    <row r="261" spans="1:9" ht="90">
      <c r="A261" s="71">
        <v>11488768</v>
      </c>
      <c r="B261" s="71">
        <v>8</v>
      </c>
      <c r="C261" s="72" t="s">
        <v>3092</v>
      </c>
      <c r="D261" s="71" t="s">
        <v>3806</v>
      </c>
    </row>
    <row r="262" spans="1:9" ht="90">
      <c r="A262" s="71">
        <v>11488768</v>
      </c>
      <c r="B262" s="71">
        <v>9</v>
      </c>
      <c r="C262" s="72" t="s">
        <v>3093</v>
      </c>
      <c r="D262" s="71" t="s">
        <v>3633</v>
      </c>
    </row>
    <row r="263" spans="1:9" ht="105">
      <c r="A263" s="71">
        <v>11488768</v>
      </c>
      <c r="B263" s="71">
        <v>10</v>
      </c>
      <c r="C263" s="72" t="s">
        <v>3094</v>
      </c>
      <c r="D263" s="71" t="s">
        <v>3634</v>
      </c>
      <c r="E263" s="73" t="s">
        <v>3095</v>
      </c>
      <c r="F263" s="71" t="s">
        <v>3642</v>
      </c>
    </row>
    <row r="264" spans="1:9" ht="90">
      <c r="A264" s="71">
        <v>11488768</v>
      </c>
      <c r="B264" s="71">
        <v>11</v>
      </c>
      <c r="C264" s="72" t="s">
        <v>3096</v>
      </c>
      <c r="D264" s="71" t="s">
        <v>3615</v>
      </c>
    </row>
    <row r="265" spans="1:9" ht="105">
      <c r="A265" s="71">
        <v>11488768</v>
      </c>
      <c r="B265" s="71">
        <v>12</v>
      </c>
      <c r="C265" s="72" t="s">
        <v>3097</v>
      </c>
      <c r="D265" s="71" t="s">
        <v>3616</v>
      </c>
    </row>
    <row r="266" spans="1:9" ht="105">
      <c r="A266" s="71">
        <v>11502731</v>
      </c>
      <c r="B266" s="71">
        <v>1</v>
      </c>
      <c r="C266" s="72" t="s">
        <v>3098</v>
      </c>
      <c r="D266" s="71" t="s">
        <v>3188</v>
      </c>
    </row>
    <row r="267" spans="1:9" s="74" customFormat="1" ht="120">
      <c r="A267" s="71">
        <v>11502731</v>
      </c>
      <c r="B267" s="71">
        <v>2</v>
      </c>
      <c r="C267" s="72" t="s">
        <v>3099</v>
      </c>
      <c r="D267" s="71" t="s">
        <v>3204</v>
      </c>
      <c r="E267" s="71"/>
      <c r="F267" s="71"/>
      <c r="G267" s="71"/>
      <c r="H267" s="71"/>
      <c r="I267" s="75"/>
    </row>
    <row r="268" spans="1:9" s="74" customFormat="1" ht="75">
      <c r="A268" s="71">
        <v>11502731</v>
      </c>
      <c r="B268" s="71">
        <v>3</v>
      </c>
      <c r="C268" s="72" t="s">
        <v>3100</v>
      </c>
      <c r="D268" s="71" t="s">
        <v>3473</v>
      </c>
      <c r="E268" s="73" t="s">
        <v>3101</v>
      </c>
      <c r="F268" s="71" t="s">
        <v>4041</v>
      </c>
      <c r="G268" s="71" t="s">
        <v>3102</v>
      </c>
      <c r="H268" s="8" t="s">
        <v>3644</v>
      </c>
      <c r="I268" s="75"/>
    </row>
    <row r="269" spans="1:9" s="74" customFormat="1" ht="180">
      <c r="A269" s="71">
        <v>11502731</v>
      </c>
      <c r="B269" s="71">
        <v>4</v>
      </c>
      <c r="C269" s="72" t="s">
        <v>3103</v>
      </c>
      <c r="D269" s="71" t="s">
        <v>3252</v>
      </c>
      <c r="E269" s="71"/>
      <c r="F269" s="71"/>
      <c r="G269" s="71"/>
      <c r="H269" s="71"/>
      <c r="I269" s="75"/>
    </row>
    <row r="270" spans="1:9" s="74" customFormat="1" ht="75">
      <c r="A270" s="71">
        <v>11502731</v>
      </c>
      <c r="B270" s="71">
        <v>5</v>
      </c>
      <c r="C270" s="72" t="s">
        <v>3104</v>
      </c>
      <c r="D270" s="71" t="s">
        <v>3834</v>
      </c>
      <c r="E270" s="71"/>
      <c r="F270" s="71"/>
      <c r="G270" s="71"/>
      <c r="H270" s="71"/>
      <c r="I270" s="75"/>
    </row>
    <row r="271" spans="1:9" s="74" customFormat="1" ht="75">
      <c r="A271" s="71">
        <v>11502731</v>
      </c>
      <c r="B271" s="71">
        <v>6</v>
      </c>
      <c r="C271" s="72" t="s">
        <v>3105</v>
      </c>
      <c r="D271" s="71" t="s">
        <v>3546</v>
      </c>
      <c r="E271" s="71"/>
      <c r="F271" s="71"/>
      <c r="G271" s="71"/>
      <c r="H271" s="71"/>
      <c r="I271" s="75"/>
    </row>
    <row r="272" spans="1:9" s="74" customFormat="1" ht="105">
      <c r="A272" s="71">
        <v>11502731</v>
      </c>
      <c r="B272" s="71">
        <v>7</v>
      </c>
      <c r="C272" s="72" t="s">
        <v>3106</v>
      </c>
      <c r="D272" s="71" t="s">
        <v>3635</v>
      </c>
      <c r="E272" s="71"/>
      <c r="F272" s="71"/>
      <c r="G272" s="71"/>
      <c r="H272" s="71"/>
      <c r="I272" s="75"/>
    </row>
    <row r="273" spans="1:9" s="74" customFormat="1" ht="90">
      <c r="A273" s="71">
        <v>11502731</v>
      </c>
      <c r="B273" s="71">
        <v>8</v>
      </c>
      <c r="C273" s="72" t="s">
        <v>3107</v>
      </c>
      <c r="D273" s="71" t="s">
        <v>3482</v>
      </c>
      <c r="E273" s="71"/>
      <c r="F273" s="71"/>
      <c r="G273" s="71"/>
      <c r="H273" s="71"/>
      <c r="I273" s="75"/>
    </row>
    <row r="274" spans="1:9" s="74" customFormat="1" ht="105">
      <c r="A274" s="71">
        <v>11502731</v>
      </c>
      <c r="B274" s="71">
        <v>9</v>
      </c>
      <c r="C274" s="72" t="s">
        <v>3108</v>
      </c>
      <c r="D274" s="71" t="s">
        <v>3617</v>
      </c>
      <c r="E274" s="73" t="s">
        <v>3109</v>
      </c>
      <c r="F274" s="71" t="s">
        <v>3643</v>
      </c>
      <c r="G274" s="71"/>
      <c r="H274" s="71"/>
      <c r="I274" s="75"/>
    </row>
    <row r="275" spans="1:9" s="74" customFormat="1" ht="150">
      <c r="A275" s="71">
        <v>11502731</v>
      </c>
      <c r="B275" s="71">
        <v>10</v>
      </c>
      <c r="C275" s="72" t="s">
        <v>3110</v>
      </c>
      <c r="D275" s="71" t="s">
        <v>4023</v>
      </c>
      <c r="E275" s="71"/>
      <c r="F275" s="71"/>
      <c r="G275" s="71"/>
      <c r="H275" s="71"/>
      <c r="I275" s="75"/>
    </row>
    <row r="276" spans="1:9" s="74" customFormat="1" ht="60">
      <c r="A276" s="71">
        <v>11502731</v>
      </c>
      <c r="B276" s="71">
        <v>11</v>
      </c>
      <c r="C276" s="72" t="s">
        <v>3111</v>
      </c>
      <c r="D276" s="71" t="s">
        <v>4024</v>
      </c>
      <c r="E276" s="71"/>
      <c r="F276" s="71"/>
      <c r="G276" s="71"/>
      <c r="H276" s="71"/>
      <c r="I276" s="75"/>
    </row>
    <row r="277" spans="1:9" s="74" customFormat="1" ht="120">
      <c r="A277" s="71">
        <v>11502731</v>
      </c>
      <c r="B277" s="71">
        <v>12</v>
      </c>
      <c r="C277" s="72" t="s">
        <v>3112</v>
      </c>
      <c r="D277" s="71" t="s">
        <v>3226</v>
      </c>
      <c r="E277" s="71"/>
      <c r="F277" s="71"/>
      <c r="G277" s="71"/>
      <c r="H277" s="71"/>
      <c r="I277" s="75"/>
    </row>
    <row r="278" spans="1:9" s="73" customFormat="1" ht="60">
      <c r="A278" s="71">
        <v>11560869</v>
      </c>
      <c r="B278" s="71">
        <v>1</v>
      </c>
      <c r="C278" s="72" t="s">
        <v>3113</v>
      </c>
      <c r="D278" s="71" t="s">
        <v>3546</v>
      </c>
      <c r="E278" s="71"/>
      <c r="F278" s="71"/>
      <c r="G278" s="71"/>
      <c r="H278" s="71"/>
      <c r="I278" s="75"/>
    </row>
    <row r="279" spans="1:9" s="73" customFormat="1" ht="75">
      <c r="A279" s="71">
        <v>11560869</v>
      </c>
      <c r="B279" s="71">
        <v>2</v>
      </c>
      <c r="C279" s="72" t="s">
        <v>3114</v>
      </c>
      <c r="D279" s="71" t="s">
        <v>3213</v>
      </c>
      <c r="E279" s="71"/>
      <c r="F279" s="71"/>
      <c r="G279" s="71"/>
      <c r="H279" s="71"/>
      <c r="I279" s="75"/>
    </row>
    <row r="280" spans="1:9" s="73" customFormat="1" ht="165">
      <c r="A280" s="71">
        <v>11560869</v>
      </c>
      <c r="B280" s="71">
        <v>3</v>
      </c>
      <c r="C280" s="72" t="s">
        <v>3115</v>
      </c>
      <c r="D280" s="71" t="s">
        <v>3565</v>
      </c>
      <c r="E280" s="71"/>
      <c r="F280" s="71"/>
      <c r="G280" s="71"/>
      <c r="H280" s="71"/>
      <c r="I280" s="75"/>
    </row>
    <row r="281" spans="1:9" s="73" customFormat="1" ht="60">
      <c r="A281" s="71">
        <v>11560869</v>
      </c>
      <c r="B281" s="71">
        <v>4</v>
      </c>
      <c r="C281" s="72" t="s">
        <v>3116</v>
      </c>
      <c r="D281" s="71" t="s">
        <v>3546</v>
      </c>
      <c r="E281" s="71"/>
      <c r="F281" s="71"/>
      <c r="G281" s="71"/>
      <c r="H281" s="71"/>
      <c r="I281" s="75"/>
    </row>
    <row r="282" spans="1:9" s="73" customFormat="1" ht="75">
      <c r="A282" s="71">
        <v>11560869</v>
      </c>
      <c r="B282" s="71">
        <v>5</v>
      </c>
      <c r="C282" s="72" t="s">
        <v>3117</v>
      </c>
      <c r="D282" s="71" t="s">
        <v>3200</v>
      </c>
      <c r="E282" s="71"/>
      <c r="F282" s="71"/>
      <c r="G282" s="71"/>
      <c r="H282" s="71"/>
      <c r="I282" s="75"/>
    </row>
    <row r="283" spans="1:9" s="73" customFormat="1" ht="90">
      <c r="A283" s="71">
        <v>11560869</v>
      </c>
      <c r="B283" s="71">
        <v>6</v>
      </c>
      <c r="C283" s="72" t="s">
        <v>3118</v>
      </c>
      <c r="D283" s="71" t="s">
        <v>3546</v>
      </c>
      <c r="E283" s="71"/>
      <c r="F283" s="71"/>
      <c r="G283" s="71"/>
      <c r="H283" s="71"/>
      <c r="I283" s="75"/>
    </row>
    <row r="284" spans="1:9" s="73" customFormat="1" ht="90">
      <c r="A284" s="71">
        <v>11560869</v>
      </c>
      <c r="B284" s="71">
        <v>7</v>
      </c>
      <c r="C284" s="72" t="s">
        <v>3119</v>
      </c>
      <c r="D284" s="71">
        <v>11</v>
      </c>
      <c r="E284" s="71"/>
      <c r="F284" s="71"/>
      <c r="G284" s="71"/>
      <c r="H284" s="71"/>
      <c r="I284" s="75"/>
    </row>
    <row r="285" spans="1:9" s="73" customFormat="1" ht="165">
      <c r="A285" s="71">
        <v>11560869</v>
      </c>
      <c r="B285" s="71">
        <v>8</v>
      </c>
      <c r="C285" s="72" t="s">
        <v>3120</v>
      </c>
      <c r="D285" s="71" t="s">
        <v>3546</v>
      </c>
      <c r="E285" s="71"/>
      <c r="F285" s="71"/>
      <c r="G285" s="71"/>
      <c r="H285" s="71"/>
      <c r="I285" s="75"/>
    </row>
    <row r="286" spans="1:9" s="73" customFormat="1" ht="75">
      <c r="A286" s="71">
        <v>11560869</v>
      </c>
      <c r="B286" s="71">
        <v>9</v>
      </c>
      <c r="C286" s="72" t="s">
        <v>3121</v>
      </c>
      <c r="D286" s="71" t="s">
        <v>3211</v>
      </c>
      <c r="E286" s="71"/>
      <c r="F286" s="71"/>
      <c r="G286" s="71"/>
      <c r="H286" s="71"/>
      <c r="I286" s="75"/>
    </row>
    <row r="287" spans="1:9" s="73" customFormat="1" ht="60">
      <c r="A287" s="71">
        <v>11560869</v>
      </c>
      <c r="B287" s="71">
        <v>10</v>
      </c>
      <c r="C287" s="72" t="s">
        <v>3122</v>
      </c>
      <c r="D287" s="71">
        <v>11</v>
      </c>
      <c r="E287" s="71"/>
      <c r="F287" s="71"/>
      <c r="G287" s="71"/>
      <c r="H287" s="71"/>
      <c r="I287" s="75"/>
    </row>
    <row r="288" spans="1:9" s="73" customFormat="1" ht="120">
      <c r="A288" s="71">
        <v>11560869</v>
      </c>
      <c r="B288" s="71">
        <v>11</v>
      </c>
      <c r="C288" s="72" t="s">
        <v>3123</v>
      </c>
      <c r="D288" s="71" t="s">
        <v>3636</v>
      </c>
      <c r="E288" s="71"/>
      <c r="F288" s="71"/>
      <c r="G288" s="71"/>
      <c r="H288" s="71"/>
      <c r="I288" s="75"/>
    </row>
    <row r="289" spans="1:9" s="73" customFormat="1" ht="75">
      <c r="A289" s="71">
        <v>11560869</v>
      </c>
      <c r="B289" s="71">
        <v>12</v>
      </c>
      <c r="C289" s="72" t="s">
        <v>3124</v>
      </c>
      <c r="D289" s="71" t="s">
        <v>4025</v>
      </c>
      <c r="E289" s="71"/>
      <c r="F289" s="71"/>
      <c r="G289" s="71"/>
      <c r="H289" s="71"/>
      <c r="I289" s="75"/>
    </row>
    <row r="290" spans="1:9" s="73" customFormat="1" ht="60">
      <c r="A290" s="71">
        <v>11560869</v>
      </c>
      <c r="B290" s="71">
        <v>13</v>
      </c>
      <c r="C290" s="72" t="s">
        <v>3125</v>
      </c>
      <c r="D290" s="71" t="s">
        <v>3615</v>
      </c>
      <c r="E290" s="71"/>
      <c r="F290" s="71"/>
      <c r="G290" s="71"/>
      <c r="H290" s="71"/>
      <c r="I290" s="75"/>
    </row>
    <row r="291" spans="1:9" s="73" customFormat="1" ht="45">
      <c r="A291" s="71">
        <v>11602509</v>
      </c>
      <c r="B291" s="71">
        <v>1</v>
      </c>
      <c r="C291" s="72" t="s">
        <v>3126</v>
      </c>
      <c r="D291" s="71" t="s">
        <v>3210</v>
      </c>
      <c r="E291" s="71"/>
      <c r="F291" s="71"/>
      <c r="G291" s="71"/>
      <c r="H291" s="71"/>
      <c r="I291" s="75"/>
    </row>
    <row r="292" spans="1:9" s="73" customFormat="1" ht="270">
      <c r="A292" s="71">
        <v>11602509</v>
      </c>
      <c r="B292" s="71">
        <v>2</v>
      </c>
      <c r="C292" s="72" t="s">
        <v>3127</v>
      </c>
      <c r="D292" s="71" t="s">
        <v>4026</v>
      </c>
      <c r="E292" s="71"/>
      <c r="F292" s="71"/>
      <c r="G292" s="71"/>
      <c r="H292" s="71"/>
      <c r="I292" s="75"/>
    </row>
    <row r="293" spans="1:9" s="73" customFormat="1" ht="60">
      <c r="A293" s="71">
        <v>11602509</v>
      </c>
      <c r="B293" s="71">
        <v>3</v>
      </c>
      <c r="C293" s="72" t="s">
        <v>3128</v>
      </c>
      <c r="D293" s="71" t="s">
        <v>4027</v>
      </c>
      <c r="E293" s="71"/>
      <c r="F293" s="71"/>
      <c r="G293" s="71"/>
      <c r="H293" s="71"/>
      <c r="I293" s="75"/>
    </row>
    <row r="294" spans="1:9" s="73" customFormat="1" ht="75">
      <c r="A294" s="71">
        <v>11602509</v>
      </c>
      <c r="B294" s="71">
        <v>4</v>
      </c>
      <c r="C294" s="72" t="s">
        <v>3129</v>
      </c>
      <c r="D294" s="71" t="s">
        <v>3211</v>
      </c>
      <c r="E294" s="71"/>
      <c r="F294" s="71"/>
      <c r="G294" s="71"/>
      <c r="H294" s="71"/>
      <c r="I294" s="75"/>
    </row>
    <row r="295" spans="1:9" s="73" customFormat="1" ht="105">
      <c r="A295" s="71">
        <v>11602509</v>
      </c>
      <c r="B295" s="71">
        <v>5</v>
      </c>
      <c r="C295" s="72" t="s">
        <v>3130</v>
      </c>
      <c r="D295" s="71" t="s">
        <v>3482</v>
      </c>
      <c r="E295" s="71"/>
      <c r="F295" s="71"/>
      <c r="G295" s="71"/>
      <c r="H295" s="71"/>
      <c r="I295" s="75"/>
    </row>
    <row r="296" spans="1:9" s="73" customFormat="1" ht="75">
      <c r="A296" s="71">
        <v>11602509</v>
      </c>
      <c r="B296" s="71">
        <v>6</v>
      </c>
      <c r="C296" s="72" t="s">
        <v>3131</v>
      </c>
      <c r="D296" s="71" t="s">
        <v>3353</v>
      </c>
      <c r="E296" s="71"/>
      <c r="F296" s="71"/>
      <c r="G296" s="71"/>
      <c r="H296" s="71"/>
      <c r="I296" s="75"/>
    </row>
    <row r="297" spans="1:9" s="73" customFormat="1" ht="150">
      <c r="A297" s="71">
        <v>11602509</v>
      </c>
      <c r="B297" s="71">
        <v>7</v>
      </c>
      <c r="C297" s="72" t="s">
        <v>3132</v>
      </c>
      <c r="D297" s="71" t="s">
        <v>3618</v>
      </c>
      <c r="E297" s="71"/>
      <c r="F297" s="71"/>
      <c r="G297" s="71"/>
      <c r="H297" s="71"/>
      <c r="I297" s="75"/>
    </row>
    <row r="298" spans="1:9" s="73" customFormat="1" ht="135">
      <c r="A298" s="71">
        <v>11602509</v>
      </c>
      <c r="B298" s="71">
        <v>8</v>
      </c>
      <c r="C298" s="72" t="s">
        <v>3133</v>
      </c>
      <c r="D298" s="71" t="s">
        <v>3210</v>
      </c>
      <c r="E298" s="71"/>
      <c r="F298" s="71"/>
      <c r="G298" s="71"/>
      <c r="H298" s="71"/>
      <c r="I298" s="75"/>
    </row>
    <row r="299" spans="1:9" s="73" customFormat="1" ht="45">
      <c r="A299" s="71">
        <v>11602509</v>
      </c>
      <c r="B299" s="71">
        <v>9</v>
      </c>
      <c r="C299" s="72" t="s">
        <v>3134</v>
      </c>
      <c r="D299" s="71" t="s">
        <v>4028</v>
      </c>
      <c r="E299" s="73" t="s">
        <v>3135</v>
      </c>
      <c r="F299" s="71" t="s">
        <v>4042</v>
      </c>
      <c r="G299" s="71"/>
      <c r="H299" s="71"/>
      <c r="I299" s="75"/>
    </row>
    <row r="300" spans="1:9" s="73" customFormat="1" ht="30">
      <c r="A300" s="71">
        <v>11708902</v>
      </c>
      <c r="B300" s="71">
        <v>1</v>
      </c>
      <c r="C300" s="72" t="s">
        <v>3136</v>
      </c>
      <c r="D300" s="71" t="s">
        <v>3363</v>
      </c>
      <c r="E300" s="71"/>
      <c r="F300" s="71"/>
      <c r="G300" s="71"/>
      <c r="H300" s="71"/>
      <c r="I300" s="75"/>
    </row>
    <row r="301" spans="1:9" s="73" customFormat="1" ht="75">
      <c r="A301" s="71">
        <v>11708902</v>
      </c>
      <c r="B301" s="71">
        <v>2</v>
      </c>
      <c r="C301" s="72" t="s">
        <v>3137</v>
      </c>
      <c r="D301" s="71" t="s">
        <v>3619</v>
      </c>
      <c r="E301" s="71"/>
      <c r="F301" s="71"/>
      <c r="G301" s="71"/>
      <c r="H301" s="71"/>
      <c r="I301" s="75"/>
    </row>
    <row r="302" spans="1:9" s="73" customFormat="1" ht="60">
      <c r="A302" s="71">
        <v>11708902</v>
      </c>
      <c r="B302" s="71">
        <v>3</v>
      </c>
      <c r="C302" s="72" t="s">
        <v>3138</v>
      </c>
      <c r="D302" s="71" t="s">
        <v>3620</v>
      </c>
      <c r="E302" s="71"/>
      <c r="F302" s="71"/>
      <c r="G302" s="71"/>
      <c r="H302" s="71"/>
      <c r="I302" s="75"/>
    </row>
    <row r="303" spans="1:9" s="73" customFormat="1" ht="150">
      <c r="A303" s="71">
        <v>11708902</v>
      </c>
      <c r="B303" s="71">
        <v>4</v>
      </c>
      <c r="C303" s="72" t="s">
        <v>3139</v>
      </c>
      <c r="D303" s="71" t="s">
        <v>3637</v>
      </c>
      <c r="E303" s="71"/>
      <c r="F303" s="71"/>
      <c r="G303" s="71"/>
      <c r="H303" s="71"/>
      <c r="I303" s="75"/>
    </row>
    <row r="304" spans="1:9" s="73" customFormat="1" ht="75">
      <c r="A304" s="71">
        <v>11708902</v>
      </c>
      <c r="B304" s="71">
        <v>5</v>
      </c>
      <c r="C304" s="72" t="s">
        <v>3140</v>
      </c>
      <c r="D304" s="71" t="s">
        <v>3194</v>
      </c>
      <c r="E304" s="73" t="s">
        <v>3141</v>
      </c>
      <c r="F304" s="71" t="s">
        <v>3516</v>
      </c>
      <c r="G304" s="71"/>
      <c r="H304" s="71"/>
      <c r="I304" s="76"/>
    </row>
    <row r="305" spans="1:9" s="73" customFormat="1" ht="120">
      <c r="A305" s="71">
        <v>11708902</v>
      </c>
      <c r="B305" s="71">
        <v>6</v>
      </c>
      <c r="C305" s="72" t="s">
        <v>3142</v>
      </c>
      <c r="D305" s="71" t="s">
        <v>3621</v>
      </c>
      <c r="E305" s="71"/>
      <c r="F305" s="71"/>
      <c r="G305" s="71"/>
      <c r="H305" s="71"/>
      <c r="I305" s="75"/>
    </row>
    <row r="306" spans="1:9" s="73" customFormat="1" ht="120">
      <c r="A306" s="71">
        <v>11708902</v>
      </c>
      <c r="B306" s="71">
        <v>7</v>
      </c>
      <c r="C306" s="72" t="s">
        <v>3143</v>
      </c>
      <c r="D306" s="71">
        <v>11</v>
      </c>
      <c r="E306" s="71"/>
      <c r="F306" s="71"/>
      <c r="G306" s="71"/>
      <c r="H306" s="71"/>
      <c r="I306" s="75"/>
    </row>
    <row r="307" spans="1:9" s="73" customFormat="1" ht="60">
      <c r="A307" s="71">
        <v>11708902</v>
      </c>
      <c r="B307" s="71">
        <v>8</v>
      </c>
      <c r="C307" s="72" t="s">
        <v>3144</v>
      </c>
      <c r="D307" s="71" t="s">
        <v>3533</v>
      </c>
      <c r="E307" s="71"/>
      <c r="F307" s="71"/>
      <c r="G307" s="71"/>
      <c r="H307" s="71"/>
      <c r="I307" s="75"/>
    </row>
    <row r="308" spans="1:9" s="73" customFormat="1" ht="45">
      <c r="A308" s="71">
        <v>11708902</v>
      </c>
      <c r="B308" s="71">
        <v>9</v>
      </c>
      <c r="C308" s="72" t="s">
        <v>3145</v>
      </c>
      <c r="D308" s="71" t="s">
        <v>3534</v>
      </c>
      <c r="E308" s="71"/>
      <c r="F308" s="71"/>
      <c r="G308" s="71"/>
      <c r="H308" s="71"/>
      <c r="I308" s="75"/>
    </row>
    <row r="309" spans="1:9" s="73" customFormat="1" ht="45">
      <c r="A309" s="71">
        <v>11708902</v>
      </c>
      <c r="B309" s="71">
        <v>10</v>
      </c>
      <c r="C309" s="72" t="s">
        <v>3146</v>
      </c>
      <c r="D309" s="71" t="s">
        <v>3542</v>
      </c>
      <c r="E309" s="71"/>
      <c r="F309" s="71"/>
      <c r="G309" s="71"/>
      <c r="H309" s="71"/>
      <c r="I309" s="75"/>
    </row>
    <row r="310" spans="1:9" s="73" customFormat="1" ht="90">
      <c r="A310" s="71">
        <v>11708902</v>
      </c>
      <c r="B310" s="71">
        <v>11</v>
      </c>
      <c r="C310" s="72" t="s">
        <v>3147</v>
      </c>
      <c r="D310" s="71" t="s">
        <v>3556</v>
      </c>
      <c r="E310" s="71"/>
      <c r="F310" s="71"/>
      <c r="G310" s="71"/>
      <c r="H310" s="71"/>
      <c r="I310" s="75"/>
    </row>
    <row r="311" spans="1:9" s="73" customFormat="1" ht="90">
      <c r="A311" s="71">
        <v>11708902</v>
      </c>
      <c r="B311" s="71">
        <v>12</v>
      </c>
      <c r="C311" s="72" t="s">
        <v>3148</v>
      </c>
      <c r="D311" s="71" t="s">
        <v>3853</v>
      </c>
      <c r="E311" s="73" t="s">
        <v>3149</v>
      </c>
      <c r="F311" s="71" t="s">
        <v>3685</v>
      </c>
      <c r="G311" s="71"/>
      <c r="H311" s="71"/>
      <c r="I311" s="75"/>
    </row>
    <row r="312" spans="1:9" s="73" customFormat="1" ht="105">
      <c r="A312" s="71">
        <v>11708902</v>
      </c>
      <c r="B312" s="71">
        <v>13</v>
      </c>
      <c r="C312" s="72" t="s">
        <v>3150</v>
      </c>
      <c r="D312" s="71" t="s">
        <v>3558</v>
      </c>
      <c r="E312" s="71"/>
      <c r="F312" s="71"/>
      <c r="G312" s="71"/>
      <c r="H312" s="71"/>
      <c r="I312" s="75"/>
    </row>
    <row r="313" spans="1:9" s="74" customFormat="1" ht="75">
      <c r="A313" s="71">
        <v>11717184</v>
      </c>
      <c r="B313" s="71">
        <v>1</v>
      </c>
      <c r="C313" s="72" t="s">
        <v>3151</v>
      </c>
      <c r="D313" s="71" t="s">
        <v>3829</v>
      </c>
      <c r="E313" s="71"/>
      <c r="F313" s="71"/>
      <c r="G313" s="71"/>
      <c r="H313" s="71"/>
      <c r="I313" s="75"/>
    </row>
    <row r="314" spans="1:9" s="74" customFormat="1" ht="180">
      <c r="A314" s="71">
        <v>11717184</v>
      </c>
      <c r="B314" s="71">
        <v>2</v>
      </c>
      <c r="C314" s="72" t="s">
        <v>3152</v>
      </c>
      <c r="D314" s="71" t="s">
        <v>4029</v>
      </c>
      <c r="E314" s="71"/>
      <c r="F314" s="71"/>
      <c r="G314" s="71"/>
      <c r="H314" s="71"/>
      <c r="I314" s="75"/>
    </row>
    <row r="315" spans="1:9" s="74" customFormat="1" ht="105">
      <c r="A315" s="71">
        <v>11717184</v>
      </c>
      <c r="B315" s="71">
        <v>3</v>
      </c>
      <c r="C315" s="72" t="s">
        <v>3153</v>
      </c>
      <c r="D315" s="71" t="s">
        <v>3622</v>
      </c>
      <c r="E315" s="71"/>
      <c r="F315" s="71"/>
      <c r="G315" s="71"/>
      <c r="H315" s="71"/>
      <c r="I315" s="75"/>
    </row>
    <row r="316" spans="1:9" s="74" customFormat="1" ht="90">
      <c r="A316" s="71">
        <v>11717184</v>
      </c>
      <c r="B316" s="71">
        <v>4</v>
      </c>
      <c r="C316" s="72" t="s">
        <v>3154</v>
      </c>
      <c r="D316" s="71" t="s">
        <v>4030</v>
      </c>
      <c r="E316" s="71"/>
      <c r="F316" s="71"/>
      <c r="G316" s="71"/>
      <c r="H316" s="71"/>
      <c r="I316" s="75"/>
    </row>
    <row r="317" spans="1:9" s="74" customFormat="1" ht="90">
      <c r="A317" s="71">
        <v>11717184</v>
      </c>
      <c r="B317" s="71">
        <v>5</v>
      </c>
      <c r="C317" s="72" t="s">
        <v>3155</v>
      </c>
      <c r="D317" s="71" t="s">
        <v>3663</v>
      </c>
      <c r="E317" s="71"/>
      <c r="F317" s="71"/>
      <c r="G317" s="71"/>
      <c r="H317" s="71"/>
      <c r="I317" s="75"/>
    </row>
    <row r="318" spans="1:9" s="74" customFormat="1" ht="105">
      <c r="A318" s="71">
        <v>11717184</v>
      </c>
      <c r="B318" s="71">
        <v>6</v>
      </c>
      <c r="C318" s="72" t="s">
        <v>3156</v>
      </c>
      <c r="D318" s="71" t="s">
        <v>3606</v>
      </c>
      <c r="E318" s="71"/>
      <c r="F318" s="71"/>
      <c r="G318" s="71"/>
      <c r="H318" s="71"/>
      <c r="I318" s="75"/>
    </row>
    <row r="319" spans="1:9" s="74" customFormat="1" ht="60">
      <c r="A319" s="71">
        <v>11717184</v>
      </c>
      <c r="B319" s="71">
        <v>7</v>
      </c>
      <c r="C319" s="72" t="s">
        <v>3157</v>
      </c>
      <c r="D319" s="71" t="s">
        <v>3873</v>
      </c>
      <c r="E319" s="73" t="s">
        <v>3158</v>
      </c>
      <c r="F319" s="71" t="s">
        <v>4043</v>
      </c>
      <c r="G319" s="71"/>
      <c r="H319" s="71"/>
      <c r="I319" s="75"/>
    </row>
    <row r="320" spans="1:9" s="74" customFormat="1" ht="30">
      <c r="A320" s="71">
        <v>11717184</v>
      </c>
      <c r="B320" s="71">
        <v>8</v>
      </c>
      <c r="C320" s="72" t="s">
        <v>3159</v>
      </c>
      <c r="D320" s="71" t="s">
        <v>3209</v>
      </c>
      <c r="E320" s="71"/>
      <c r="F320" s="71"/>
      <c r="G320" s="71"/>
      <c r="H320" s="71"/>
      <c r="I320" s="75"/>
    </row>
    <row r="321" spans="1:9" s="74" customFormat="1" ht="105">
      <c r="A321" s="71">
        <v>11717184</v>
      </c>
      <c r="B321" s="71">
        <v>9</v>
      </c>
      <c r="C321" s="72" t="s">
        <v>3161</v>
      </c>
      <c r="D321" s="71" t="s">
        <v>3260</v>
      </c>
      <c r="E321" s="73" t="s">
        <v>3160</v>
      </c>
      <c r="F321" s="71" t="s">
        <v>3980</v>
      </c>
      <c r="G321" s="71"/>
      <c r="H321" s="71"/>
      <c r="I321" s="75"/>
    </row>
    <row r="322" spans="1:9" s="74" customFormat="1" ht="105">
      <c r="A322" s="71">
        <v>11717184</v>
      </c>
      <c r="B322" s="71">
        <v>10</v>
      </c>
      <c r="C322" s="72" t="s">
        <v>3162</v>
      </c>
      <c r="D322" s="71" t="s">
        <v>4031</v>
      </c>
      <c r="E322" s="71"/>
      <c r="F322" s="71"/>
      <c r="G322" s="71"/>
      <c r="H322" s="71"/>
      <c r="I322" s="75"/>
    </row>
    <row r="323" spans="1:9" s="74" customFormat="1" ht="150">
      <c r="A323" s="71">
        <v>11717184</v>
      </c>
      <c r="B323" s="71">
        <v>11</v>
      </c>
      <c r="C323" s="72" t="s">
        <v>3163</v>
      </c>
      <c r="D323" s="71" t="s">
        <v>3561</v>
      </c>
      <c r="E323" s="71"/>
      <c r="F323" s="71"/>
      <c r="G323" s="71"/>
      <c r="H323" s="71"/>
      <c r="I323" s="75"/>
    </row>
    <row r="324" spans="1:9" s="74" customFormat="1" ht="90">
      <c r="A324" s="71">
        <v>11736863</v>
      </c>
      <c r="B324" s="71">
        <v>1</v>
      </c>
      <c r="C324" s="72" t="s">
        <v>3164</v>
      </c>
      <c r="D324" s="71" t="s">
        <v>3200</v>
      </c>
      <c r="E324" s="71"/>
      <c r="F324" s="71"/>
      <c r="G324" s="71"/>
      <c r="H324" s="71"/>
      <c r="I324" s="75"/>
    </row>
    <row r="325" spans="1:9" s="74" customFormat="1" ht="90">
      <c r="A325" s="71">
        <v>11736863</v>
      </c>
      <c r="B325" s="71">
        <v>2</v>
      </c>
      <c r="C325" s="72" t="s">
        <v>3165</v>
      </c>
      <c r="D325" s="71" t="s">
        <v>3869</v>
      </c>
      <c r="E325" s="71"/>
      <c r="F325" s="71"/>
      <c r="G325" s="71"/>
      <c r="H325" s="71"/>
      <c r="I325" s="75"/>
    </row>
    <row r="326" spans="1:9" s="74" customFormat="1" ht="240">
      <c r="A326" s="71">
        <v>11736863</v>
      </c>
      <c r="B326" s="71">
        <v>3</v>
      </c>
      <c r="C326" s="72" t="s">
        <v>3166</v>
      </c>
      <c r="D326" s="71" t="s">
        <v>3859</v>
      </c>
      <c r="E326" s="71"/>
      <c r="F326" s="71"/>
      <c r="G326" s="71"/>
      <c r="H326" s="71"/>
      <c r="I326" s="75"/>
    </row>
    <row r="327" spans="1:9" s="74" customFormat="1" ht="45">
      <c r="A327" s="71">
        <v>11736863</v>
      </c>
      <c r="B327" s="71">
        <v>4</v>
      </c>
      <c r="C327" s="72" t="s">
        <v>3167</v>
      </c>
      <c r="D327" s="71">
        <v>11</v>
      </c>
      <c r="E327" s="71"/>
      <c r="F327" s="71"/>
      <c r="G327" s="71"/>
      <c r="H327" s="71"/>
      <c r="I327" s="75"/>
    </row>
    <row r="328" spans="1:9" s="74" customFormat="1" ht="90">
      <c r="A328" s="71">
        <v>11736863</v>
      </c>
      <c r="B328" s="71">
        <v>5</v>
      </c>
      <c r="C328" s="72" t="s">
        <v>3168</v>
      </c>
      <c r="D328" s="71">
        <v>11</v>
      </c>
      <c r="E328" s="71"/>
      <c r="F328" s="71"/>
      <c r="G328" s="71"/>
      <c r="H328" s="71"/>
      <c r="I328" s="75"/>
    </row>
    <row r="329" spans="1:9" s="74" customFormat="1" ht="120">
      <c r="A329" s="71">
        <v>11736863</v>
      </c>
      <c r="B329" s="71">
        <v>6</v>
      </c>
      <c r="C329" s="72" t="s">
        <v>3169</v>
      </c>
      <c r="D329" s="8" t="s">
        <v>3211</v>
      </c>
      <c r="E329" s="71"/>
      <c r="F329" s="71"/>
      <c r="G329" s="71"/>
      <c r="H329" s="71"/>
      <c r="I329" s="75"/>
    </row>
    <row r="330" spans="1:9" s="74" customFormat="1" ht="60">
      <c r="A330" s="71">
        <v>11736863</v>
      </c>
      <c r="B330" s="71">
        <v>7</v>
      </c>
      <c r="C330" s="72" t="s">
        <v>3170</v>
      </c>
      <c r="D330" s="71" t="s">
        <v>3781</v>
      </c>
      <c r="E330" s="71"/>
      <c r="F330" s="71"/>
      <c r="G330" s="71"/>
      <c r="H330" s="71"/>
      <c r="I330" s="75"/>
    </row>
    <row r="331" spans="1:9" s="74" customFormat="1" ht="60">
      <c r="A331" s="71">
        <v>11736863</v>
      </c>
      <c r="B331" s="71">
        <v>8</v>
      </c>
      <c r="C331" s="72" t="s">
        <v>3171</v>
      </c>
      <c r="D331" s="71" t="s">
        <v>3200</v>
      </c>
      <c r="E331" s="71"/>
      <c r="F331" s="71"/>
      <c r="G331" s="71"/>
      <c r="H331" s="71"/>
      <c r="I331" s="75"/>
    </row>
    <row r="332" spans="1:9" s="74" customFormat="1" ht="75">
      <c r="A332" s="71">
        <v>11736863</v>
      </c>
      <c r="B332" s="71">
        <v>9</v>
      </c>
      <c r="C332" s="72" t="s">
        <v>3172</v>
      </c>
      <c r="D332" s="71" t="s">
        <v>4032</v>
      </c>
      <c r="E332" s="71"/>
      <c r="F332" s="71"/>
      <c r="G332" s="71"/>
      <c r="H332" s="71"/>
      <c r="I332" s="75"/>
    </row>
    <row r="333" spans="1:9" s="74" customFormat="1" ht="90">
      <c r="A333" s="71">
        <v>11736863</v>
      </c>
      <c r="B333" s="71">
        <v>10</v>
      </c>
      <c r="C333" s="72" t="s">
        <v>3173</v>
      </c>
      <c r="D333" s="71" t="s">
        <v>4033</v>
      </c>
      <c r="E333" s="71"/>
      <c r="F333" s="71"/>
      <c r="G333" s="71"/>
      <c r="H333" s="71"/>
      <c r="I333" s="75"/>
    </row>
    <row r="334" spans="1:9" s="74" customFormat="1" ht="60">
      <c r="A334" s="71">
        <v>11741214</v>
      </c>
      <c r="B334" s="71">
        <v>1</v>
      </c>
      <c r="C334" s="72" t="s">
        <v>3174</v>
      </c>
      <c r="D334" s="71" t="s">
        <v>3867</v>
      </c>
      <c r="E334" s="71"/>
      <c r="F334" s="71"/>
      <c r="G334" s="71"/>
      <c r="H334" s="71"/>
      <c r="I334" s="75"/>
    </row>
    <row r="335" spans="1:9" s="74" customFormat="1" ht="105">
      <c r="A335" s="71">
        <v>11741214</v>
      </c>
      <c r="B335" s="71">
        <v>2</v>
      </c>
      <c r="C335" s="72" t="s">
        <v>3175</v>
      </c>
      <c r="D335" s="71" t="s">
        <v>3623</v>
      </c>
      <c r="E335" s="71"/>
      <c r="F335" s="71"/>
      <c r="G335" s="71"/>
      <c r="H335" s="71"/>
      <c r="I335" s="75"/>
    </row>
    <row r="336" spans="1:9" s="74" customFormat="1" ht="75">
      <c r="A336" s="71">
        <v>11741214</v>
      </c>
      <c r="B336" s="71">
        <v>3</v>
      </c>
      <c r="C336" s="72" t="s">
        <v>3176</v>
      </c>
      <c r="D336" s="71" t="s">
        <v>3595</v>
      </c>
      <c r="E336" s="71"/>
      <c r="F336" s="71"/>
      <c r="G336" s="71"/>
      <c r="H336" s="71"/>
      <c r="I336" s="75"/>
    </row>
    <row r="337" spans="1:9" s="74" customFormat="1" ht="75">
      <c r="A337" s="71">
        <v>11741214</v>
      </c>
      <c r="B337" s="71">
        <v>4</v>
      </c>
      <c r="C337" s="72" t="s">
        <v>3177</v>
      </c>
      <c r="D337" s="71" t="s">
        <v>3995</v>
      </c>
      <c r="E337" s="71"/>
      <c r="F337" s="71"/>
      <c r="G337" s="71"/>
      <c r="H337" s="71"/>
      <c r="I337" s="75"/>
    </row>
    <row r="338" spans="1:9" s="74" customFormat="1" ht="225">
      <c r="A338" s="71">
        <v>11741214</v>
      </c>
      <c r="B338" s="71">
        <v>5</v>
      </c>
      <c r="C338" s="72" t="s">
        <v>3178</v>
      </c>
      <c r="D338" s="71" t="s">
        <v>4034</v>
      </c>
      <c r="E338" s="71"/>
      <c r="F338" s="71"/>
      <c r="G338" s="71"/>
      <c r="H338" s="71"/>
      <c r="I338" s="75"/>
    </row>
    <row r="339" spans="1:9" s="74" customFormat="1" ht="135">
      <c r="A339" s="71">
        <v>11741214</v>
      </c>
      <c r="B339" s="71">
        <v>6</v>
      </c>
      <c r="C339" s="72" t="s">
        <v>3179</v>
      </c>
      <c r="D339" s="71">
        <v>11</v>
      </c>
      <c r="E339" s="71"/>
      <c r="F339" s="71"/>
      <c r="G339" s="71"/>
      <c r="H339" s="71"/>
      <c r="I339" s="75"/>
    </row>
    <row r="340" spans="1:9" s="74" customFormat="1" ht="90">
      <c r="A340" s="71">
        <v>11741214</v>
      </c>
      <c r="B340" s="71">
        <v>7</v>
      </c>
      <c r="C340" s="72" t="s">
        <v>3180</v>
      </c>
      <c r="D340" s="71" t="s">
        <v>3221</v>
      </c>
      <c r="E340" s="71"/>
      <c r="F340" s="71"/>
      <c r="G340" s="71"/>
      <c r="H340" s="71"/>
      <c r="I340" s="75"/>
    </row>
    <row r="341" spans="1:9" s="74" customFormat="1" ht="75">
      <c r="A341" s="71">
        <v>11741214</v>
      </c>
      <c r="B341" s="71">
        <v>8</v>
      </c>
      <c r="C341" s="72" t="s">
        <v>3181</v>
      </c>
      <c r="D341" s="71" t="s">
        <v>3342</v>
      </c>
      <c r="E341" s="71"/>
      <c r="F341" s="71"/>
      <c r="G341" s="71"/>
      <c r="H341" s="71"/>
      <c r="I341" s="75"/>
    </row>
    <row r="342" spans="1:9">
      <c r="I342" s="55"/>
    </row>
    <row r="343" spans="1:9">
      <c r="I343" s="55"/>
    </row>
    <row r="344" spans="1:9">
      <c r="I344" s="55"/>
    </row>
  </sheetData>
  <autoFilter ref="A1:A344"/>
  <mergeCells count="1">
    <mergeCell ref="A1:H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95"/>
  <sheetViews>
    <sheetView zoomScaleNormal="100" workbookViewId="0">
      <selection activeCell="A2" sqref="A1:A1048576"/>
    </sheetView>
  </sheetViews>
  <sheetFormatPr defaultRowHeight="15"/>
  <cols>
    <col min="1" max="1" width="11.5703125" style="8" customWidth="1"/>
    <col min="2" max="2" width="3.7109375" style="8" customWidth="1"/>
    <col min="3" max="3" width="35.28515625" style="74" customWidth="1"/>
    <col min="4" max="4" width="28" style="8" customWidth="1"/>
    <col min="5" max="5" width="22.140625" style="74" customWidth="1"/>
    <col min="6" max="6" width="23.28515625" style="8" customWidth="1"/>
    <col min="7" max="7" width="21.42578125" style="74" customWidth="1"/>
    <col min="8" max="8" width="21" style="8" customWidth="1"/>
    <col min="9" max="9" width="22.28515625" style="77" customWidth="1"/>
    <col min="10" max="10" width="19.140625" style="8" customWidth="1"/>
    <col min="11" max="11" width="4" style="1" customWidth="1"/>
    <col min="12" max="12" width="21" style="9" customWidth="1"/>
    <col min="13" max="19" width="9.140625" style="9"/>
    <col min="20" max="16384" width="9.140625" style="8"/>
  </cols>
  <sheetData>
    <row r="1" spans="1:16">
      <c r="A1" s="108" t="s">
        <v>1</v>
      </c>
      <c r="B1" s="108"/>
      <c r="C1" s="108"/>
      <c r="D1" s="108"/>
      <c r="E1" s="108"/>
      <c r="F1" s="108"/>
      <c r="G1" s="108"/>
      <c r="H1" s="108"/>
      <c r="I1" s="108"/>
      <c r="J1" s="108"/>
    </row>
    <row r="2" spans="1:16" ht="45">
      <c r="A2" s="8">
        <v>10456689</v>
      </c>
      <c r="B2" s="8">
        <v>1</v>
      </c>
      <c r="C2" s="74" t="s">
        <v>2</v>
      </c>
      <c r="D2" s="8" t="s">
        <v>3188</v>
      </c>
      <c r="L2" s="83"/>
    </row>
    <row r="3" spans="1:16" ht="105" customHeight="1">
      <c r="A3" s="8">
        <v>10456689</v>
      </c>
      <c r="B3" s="8">
        <v>3</v>
      </c>
      <c r="C3" s="74" t="s">
        <v>4</v>
      </c>
      <c r="D3" s="8" t="s">
        <v>3188</v>
      </c>
      <c r="G3" s="8"/>
      <c r="L3" s="83"/>
    </row>
    <row r="4" spans="1:16" ht="75">
      <c r="A4" s="8">
        <v>10456689</v>
      </c>
      <c r="B4" s="8">
        <v>4</v>
      </c>
      <c r="C4" s="74" t="s">
        <v>6</v>
      </c>
      <c r="D4" s="8" t="s">
        <v>3271</v>
      </c>
      <c r="E4" s="74" t="s">
        <v>7</v>
      </c>
      <c r="F4" s="8" t="s">
        <v>3593</v>
      </c>
      <c r="G4" s="8"/>
      <c r="L4" s="83"/>
      <c r="O4" s="84"/>
    </row>
    <row r="5" spans="1:16" ht="75">
      <c r="A5" s="8">
        <v>10456689</v>
      </c>
      <c r="B5" s="8">
        <v>5</v>
      </c>
      <c r="C5" s="74" t="s">
        <v>9</v>
      </c>
      <c r="D5" s="8" t="s">
        <v>4116</v>
      </c>
      <c r="E5" s="74" t="s">
        <v>10</v>
      </c>
      <c r="F5" s="8" t="s">
        <v>3682</v>
      </c>
      <c r="G5" s="8"/>
      <c r="L5" s="83"/>
      <c r="N5" s="84"/>
      <c r="O5" s="84"/>
      <c r="P5" s="84"/>
    </row>
    <row r="6" spans="1:16" ht="60">
      <c r="A6" s="8">
        <v>10456689</v>
      </c>
      <c r="B6" s="8">
        <v>7</v>
      </c>
      <c r="C6" s="74" t="s">
        <v>12</v>
      </c>
      <c r="D6" s="8">
        <v>11</v>
      </c>
      <c r="G6" s="8"/>
      <c r="L6" s="83"/>
    </row>
    <row r="7" spans="1:16" ht="75">
      <c r="A7" s="8">
        <v>10456689</v>
      </c>
      <c r="B7" s="8">
        <v>8</v>
      </c>
      <c r="C7" s="74" t="s">
        <v>14</v>
      </c>
      <c r="D7" s="8" t="s">
        <v>3255</v>
      </c>
      <c r="G7" s="8"/>
    </row>
    <row r="8" spans="1:16" ht="75">
      <c r="A8" s="8">
        <v>10456689</v>
      </c>
      <c r="B8" s="8">
        <v>9</v>
      </c>
      <c r="C8" s="74" t="s">
        <v>15</v>
      </c>
      <c r="D8" s="8" t="s">
        <v>3221</v>
      </c>
      <c r="G8" s="8"/>
    </row>
    <row r="9" spans="1:16" ht="60">
      <c r="A9" s="8">
        <v>10456689</v>
      </c>
      <c r="B9" s="8">
        <v>11</v>
      </c>
      <c r="C9" s="74" t="s">
        <v>16</v>
      </c>
      <c r="D9" s="8" t="s">
        <v>3645</v>
      </c>
      <c r="G9" s="8"/>
    </row>
    <row r="10" spans="1:16" ht="75">
      <c r="A10" s="8">
        <v>10456689</v>
      </c>
      <c r="B10" s="8">
        <v>12</v>
      </c>
      <c r="C10" s="74" t="s">
        <v>17</v>
      </c>
      <c r="D10" s="8">
        <v>11</v>
      </c>
      <c r="G10" s="8"/>
    </row>
    <row r="11" spans="1:16" ht="60">
      <c r="A11" s="8">
        <v>10456689</v>
      </c>
      <c r="B11" s="8">
        <v>13</v>
      </c>
      <c r="C11" s="74" t="s">
        <v>18</v>
      </c>
      <c r="D11" s="8" t="s">
        <v>3233</v>
      </c>
      <c r="G11" s="8"/>
    </row>
    <row r="12" spans="1:16" ht="60">
      <c r="A12" s="8">
        <v>10460803</v>
      </c>
      <c r="B12" s="8">
        <v>1</v>
      </c>
      <c r="C12" s="74" t="s">
        <v>19</v>
      </c>
      <c r="D12" s="8" t="s">
        <v>3226</v>
      </c>
      <c r="G12" s="8"/>
    </row>
    <row r="13" spans="1:16" ht="105">
      <c r="A13" s="8">
        <v>10460803</v>
      </c>
      <c r="B13" s="8">
        <v>2</v>
      </c>
      <c r="C13" s="74" t="s">
        <v>20</v>
      </c>
      <c r="D13" s="8" t="s">
        <v>3963</v>
      </c>
      <c r="G13" s="8"/>
    </row>
    <row r="14" spans="1:16" ht="75">
      <c r="A14" s="8">
        <v>10460803</v>
      </c>
      <c r="B14" s="8">
        <v>3</v>
      </c>
      <c r="C14" s="74" t="s">
        <v>21</v>
      </c>
      <c r="D14" s="8" t="s">
        <v>3473</v>
      </c>
      <c r="G14" s="8"/>
    </row>
    <row r="15" spans="1:16" ht="75">
      <c r="A15" s="8">
        <v>10460803</v>
      </c>
      <c r="B15" s="8">
        <v>4</v>
      </c>
      <c r="C15" s="74" t="s">
        <v>22</v>
      </c>
      <c r="D15" s="8" t="s">
        <v>3194</v>
      </c>
      <c r="G15" s="8"/>
    </row>
    <row r="16" spans="1:16" ht="30">
      <c r="A16" s="8">
        <v>10460803</v>
      </c>
      <c r="B16" s="8">
        <v>5</v>
      </c>
      <c r="C16" s="74" t="s">
        <v>23</v>
      </c>
      <c r="D16" s="8" t="s">
        <v>3473</v>
      </c>
      <c r="G16" s="8"/>
    </row>
    <row r="17" spans="1:19" ht="60">
      <c r="A17" s="8">
        <v>10460803</v>
      </c>
      <c r="B17" s="8">
        <v>6</v>
      </c>
      <c r="C17" s="74" t="s">
        <v>24</v>
      </c>
      <c r="D17" s="8" t="s">
        <v>3646</v>
      </c>
      <c r="G17" s="8"/>
    </row>
    <row r="18" spans="1:19" s="74" customFormat="1" ht="105">
      <c r="A18" s="8">
        <v>10460803</v>
      </c>
      <c r="B18" s="8">
        <v>7</v>
      </c>
      <c r="C18" s="74" t="s">
        <v>25</v>
      </c>
      <c r="D18" s="8" t="s">
        <v>3561</v>
      </c>
      <c r="F18" s="8"/>
      <c r="G18" s="8"/>
      <c r="H18" s="8"/>
      <c r="I18" s="77"/>
      <c r="K18" s="4"/>
      <c r="L18" s="83"/>
      <c r="M18" s="83"/>
      <c r="N18" s="83"/>
      <c r="O18" s="83"/>
      <c r="P18" s="83"/>
      <c r="Q18" s="83"/>
      <c r="R18" s="83"/>
      <c r="S18" s="83"/>
    </row>
    <row r="19" spans="1:19" s="74" customFormat="1" ht="75">
      <c r="A19" s="8">
        <v>10460803</v>
      </c>
      <c r="B19" s="8">
        <v>8</v>
      </c>
      <c r="C19" s="74" t="s">
        <v>26</v>
      </c>
      <c r="D19" s="8">
        <v>11</v>
      </c>
      <c r="F19" s="8"/>
      <c r="G19" s="8"/>
      <c r="H19" s="8"/>
      <c r="I19" s="77"/>
      <c r="K19" s="4"/>
      <c r="L19" s="83"/>
      <c r="M19" s="83"/>
      <c r="N19" s="83"/>
      <c r="O19" s="83"/>
      <c r="P19" s="83"/>
      <c r="Q19" s="83"/>
      <c r="R19" s="83"/>
      <c r="S19" s="83"/>
    </row>
    <row r="20" spans="1:19" s="74" customFormat="1" ht="60">
      <c r="A20" s="8">
        <v>10460803</v>
      </c>
      <c r="B20" s="8">
        <v>9</v>
      </c>
      <c r="C20" s="74" t="s">
        <v>27</v>
      </c>
      <c r="D20" s="8" t="s">
        <v>3833</v>
      </c>
      <c r="F20" s="8"/>
      <c r="G20" s="8"/>
      <c r="H20" s="8"/>
      <c r="I20" s="77"/>
      <c r="K20" s="4"/>
      <c r="L20" s="83"/>
      <c r="M20" s="83"/>
      <c r="N20" s="83"/>
      <c r="O20" s="83"/>
      <c r="P20" s="83"/>
      <c r="Q20" s="83"/>
      <c r="R20" s="83"/>
      <c r="S20" s="83"/>
    </row>
    <row r="21" spans="1:19" s="74" customFormat="1" ht="30">
      <c r="A21" s="8">
        <v>10460803</v>
      </c>
      <c r="B21" s="8">
        <v>10</v>
      </c>
      <c r="C21" s="74" t="s">
        <v>28</v>
      </c>
      <c r="D21" s="8" t="s">
        <v>3533</v>
      </c>
      <c r="F21" s="8"/>
      <c r="G21" s="8"/>
      <c r="H21" s="8"/>
      <c r="I21" s="77"/>
      <c r="K21" s="4"/>
      <c r="L21" s="83"/>
      <c r="M21" s="83"/>
      <c r="N21" s="83"/>
      <c r="O21" s="83"/>
      <c r="P21" s="83"/>
      <c r="Q21" s="83"/>
      <c r="R21" s="83"/>
      <c r="S21" s="83"/>
    </row>
    <row r="22" spans="1:19" s="74" customFormat="1" ht="45">
      <c r="A22" s="8">
        <v>10460803</v>
      </c>
      <c r="B22" s="8">
        <v>11</v>
      </c>
      <c r="C22" s="74" t="s">
        <v>29</v>
      </c>
      <c r="D22" s="8" t="s">
        <v>3912</v>
      </c>
      <c r="F22" s="8"/>
      <c r="G22" s="8"/>
      <c r="H22" s="8"/>
      <c r="I22" s="77"/>
      <c r="K22" s="4"/>
      <c r="L22" s="83"/>
      <c r="M22" s="83"/>
      <c r="N22" s="83"/>
      <c r="O22" s="83"/>
      <c r="P22" s="83"/>
      <c r="Q22" s="83"/>
      <c r="R22" s="83"/>
      <c r="S22" s="83"/>
    </row>
    <row r="23" spans="1:19" s="74" customFormat="1" ht="60">
      <c r="A23" s="8">
        <v>10460803</v>
      </c>
      <c r="B23" s="8">
        <v>12</v>
      </c>
      <c r="C23" s="74" t="s">
        <v>30</v>
      </c>
      <c r="D23" s="8" t="s">
        <v>3571</v>
      </c>
      <c r="F23" s="8"/>
      <c r="G23" s="8"/>
      <c r="H23" s="8"/>
      <c r="I23" s="77"/>
      <c r="K23" s="4"/>
      <c r="L23" s="83"/>
      <c r="M23" s="83"/>
      <c r="N23" s="83"/>
      <c r="O23" s="83"/>
      <c r="P23" s="83"/>
      <c r="Q23" s="83"/>
      <c r="R23" s="83"/>
      <c r="S23" s="83"/>
    </row>
    <row r="24" spans="1:19" s="74" customFormat="1" ht="30">
      <c r="A24" s="8">
        <v>10460803</v>
      </c>
      <c r="B24" s="8">
        <v>13</v>
      </c>
      <c r="C24" s="74" t="s">
        <v>31</v>
      </c>
      <c r="D24" s="8" t="s">
        <v>3188</v>
      </c>
      <c r="F24" s="8"/>
      <c r="G24" s="8"/>
      <c r="H24" s="8"/>
      <c r="I24" s="77"/>
      <c r="K24" s="4"/>
      <c r="L24" s="83"/>
      <c r="M24" s="83"/>
      <c r="N24" s="83"/>
      <c r="O24" s="83"/>
      <c r="P24" s="83"/>
      <c r="Q24" s="83"/>
      <c r="R24" s="83"/>
      <c r="S24" s="83"/>
    </row>
    <row r="25" spans="1:19" s="74" customFormat="1" ht="75">
      <c r="A25" s="8">
        <v>10460803</v>
      </c>
      <c r="B25" s="8">
        <v>14</v>
      </c>
      <c r="C25" s="74" t="s">
        <v>32</v>
      </c>
      <c r="D25" s="8" t="s">
        <v>3647</v>
      </c>
      <c r="F25" s="8"/>
      <c r="G25" s="8"/>
      <c r="H25" s="8"/>
      <c r="I25" s="77"/>
      <c r="K25" s="4"/>
      <c r="L25" s="83"/>
      <c r="M25" s="83"/>
      <c r="N25" s="83"/>
      <c r="O25" s="83"/>
      <c r="P25" s="83"/>
      <c r="Q25" s="83"/>
      <c r="R25" s="83"/>
      <c r="S25" s="83"/>
    </row>
    <row r="26" spans="1:19" s="74" customFormat="1" ht="30">
      <c r="A26" s="8">
        <v>10460803</v>
      </c>
      <c r="B26" s="8">
        <v>15</v>
      </c>
      <c r="C26" s="74" t="s">
        <v>33</v>
      </c>
      <c r="D26" s="8" t="s">
        <v>3219</v>
      </c>
      <c r="F26" s="8"/>
      <c r="G26" s="8"/>
      <c r="H26" s="8"/>
      <c r="I26" s="77"/>
      <c r="K26" s="4"/>
      <c r="L26" s="83"/>
      <c r="M26" s="83"/>
      <c r="N26" s="83"/>
      <c r="O26" s="83"/>
      <c r="P26" s="83"/>
      <c r="Q26" s="83"/>
      <c r="R26" s="83"/>
      <c r="S26" s="83"/>
    </row>
    <row r="27" spans="1:19" s="74" customFormat="1" ht="60">
      <c r="A27" s="8">
        <v>10460810</v>
      </c>
      <c r="B27" s="8">
        <v>1</v>
      </c>
      <c r="C27" s="74" t="s">
        <v>34</v>
      </c>
      <c r="D27" s="8" t="s">
        <v>3200</v>
      </c>
      <c r="F27" s="8"/>
      <c r="G27" s="8"/>
      <c r="H27" s="8"/>
      <c r="I27" s="77"/>
      <c r="K27" s="4"/>
      <c r="L27" s="83"/>
      <c r="M27" s="83"/>
      <c r="N27" s="83"/>
      <c r="O27" s="83"/>
      <c r="P27" s="83"/>
      <c r="Q27" s="83"/>
      <c r="R27" s="83"/>
      <c r="S27" s="83"/>
    </row>
    <row r="28" spans="1:19" s="74" customFormat="1" ht="120">
      <c r="A28" s="8">
        <v>10460810</v>
      </c>
      <c r="B28" s="8">
        <v>2</v>
      </c>
      <c r="C28" s="74" t="s">
        <v>35</v>
      </c>
      <c r="D28" s="8" t="s">
        <v>3869</v>
      </c>
      <c r="F28" s="8"/>
      <c r="G28" s="8"/>
      <c r="H28" s="8"/>
      <c r="I28" s="77"/>
      <c r="K28" s="4"/>
      <c r="L28" s="83"/>
      <c r="M28" s="83"/>
      <c r="N28" s="83"/>
      <c r="O28" s="83"/>
      <c r="P28" s="83"/>
      <c r="Q28" s="83"/>
      <c r="R28" s="83"/>
      <c r="S28" s="83"/>
    </row>
    <row r="29" spans="1:19" s="74" customFormat="1" ht="60">
      <c r="A29" s="8">
        <v>10460810</v>
      </c>
      <c r="B29" s="8">
        <v>3</v>
      </c>
      <c r="C29" s="74" t="s">
        <v>36</v>
      </c>
      <c r="D29" s="8" t="s">
        <v>3964</v>
      </c>
      <c r="F29" s="8"/>
      <c r="G29" s="8"/>
      <c r="H29" s="8"/>
      <c r="I29" s="77"/>
      <c r="K29" s="4"/>
      <c r="L29" s="83"/>
      <c r="M29" s="83"/>
      <c r="N29" s="83"/>
      <c r="O29" s="83"/>
      <c r="P29" s="83"/>
      <c r="Q29" s="83"/>
      <c r="R29" s="83"/>
      <c r="S29" s="83"/>
    </row>
    <row r="30" spans="1:19" s="74" customFormat="1" ht="85.9" customHeight="1">
      <c r="A30" s="8">
        <v>10460810</v>
      </c>
      <c r="B30" s="8">
        <v>4</v>
      </c>
      <c r="C30" s="74" t="s">
        <v>37</v>
      </c>
      <c r="D30" s="8" t="s">
        <v>3806</v>
      </c>
      <c r="F30" s="8"/>
      <c r="G30" s="8"/>
      <c r="H30" s="8"/>
      <c r="I30" s="77"/>
      <c r="K30" s="4"/>
      <c r="L30" s="83"/>
      <c r="M30" s="83"/>
      <c r="N30" s="83"/>
      <c r="O30" s="83"/>
      <c r="P30" s="83"/>
      <c r="Q30" s="83"/>
      <c r="R30" s="83"/>
      <c r="S30" s="83"/>
    </row>
    <row r="31" spans="1:19" s="74" customFormat="1" ht="75">
      <c r="A31" s="8">
        <v>10460810</v>
      </c>
      <c r="B31" s="8">
        <v>5</v>
      </c>
      <c r="C31" s="74" t="s">
        <v>38</v>
      </c>
      <c r="D31" s="8" t="s">
        <v>3214</v>
      </c>
      <c r="F31" s="8"/>
      <c r="G31" s="8"/>
      <c r="H31" s="8"/>
      <c r="I31" s="77"/>
      <c r="K31" s="4"/>
      <c r="L31" s="83"/>
      <c r="M31" s="83"/>
      <c r="N31" s="83"/>
      <c r="O31" s="83"/>
      <c r="P31" s="83"/>
      <c r="Q31" s="83"/>
      <c r="R31" s="83"/>
      <c r="S31" s="83"/>
    </row>
    <row r="32" spans="1:19" s="74" customFormat="1" ht="165">
      <c r="A32" s="8">
        <v>10460810</v>
      </c>
      <c r="B32" s="8">
        <v>6</v>
      </c>
      <c r="C32" s="74" t="s">
        <v>39</v>
      </c>
      <c r="D32" s="8" t="s">
        <v>3221</v>
      </c>
      <c r="F32" s="8"/>
      <c r="G32" s="8"/>
      <c r="H32" s="8"/>
      <c r="I32" s="77"/>
      <c r="K32" s="4"/>
      <c r="L32" s="83"/>
      <c r="M32" s="83"/>
      <c r="N32" s="83"/>
      <c r="O32" s="83"/>
      <c r="P32" s="83"/>
      <c r="Q32" s="83"/>
      <c r="R32" s="83"/>
      <c r="S32" s="83"/>
    </row>
    <row r="33" spans="1:19" s="74" customFormat="1" ht="120">
      <c r="A33" s="8">
        <v>10460810</v>
      </c>
      <c r="B33" s="8">
        <v>7</v>
      </c>
      <c r="C33" s="74" t="s">
        <v>40</v>
      </c>
      <c r="D33" s="8" t="s">
        <v>3569</v>
      </c>
      <c r="E33" s="74" t="s">
        <v>41</v>
      </c>
      <c r="F33" s="70" t="s">
        <v>3708</v>
      </c>
      <c r="G33" s="8"/>
      <c r="H33" s="8"/>
      <c r="I33" s="77"/>
      <c r="K33" s="4"/>
      <c r="L33" s="83"/>
      <c r="M33" s="83"/>
      <c r="N33" s="83"/>
      <c r="O33" s="83"/>
      <c r="P33" s="83"/>
      <c r="Q33" s="83"/>
      <c r="R33" s="83"/>
      <c r="S33" s="83"/>
    </row>
    <row r="34" spans="1:19" s="74" customFormat="1" ht="60">
      <c r="A34" s="8">
        <v>10460810</v>
      </c>
      <c r="B34" s="8">
        <v>8</v>
      </c>
      <c r="C34" s="74" t="s">
        <v>42</v>
      </c>
      <c r="D34" s="8" t="s">
        <v>3211</v>
      </c>
      <c r="F34" s="8"/>
      <c r="G34" s="8"/>
      <c r="H34" s="8"/>
      <c r="I34" s="77"/>
      <c r="K34" s="4"/>
      <c r="L34" s="83"/>
      <c r="M34" s="83"/>
      <c r="N34" s="83"/>
      <c r="O34" s="83"/>
      <c r="P34" s="83"/>
      <c r="Q34" s="83"/>
      <c r="R34" s="83"/>
      <c r="S34" s="83"/>
    </row>
    <row r="35" spans="1:19" s="74" customFormat="1" ht="60">
      <c r="A35" s="8">
        <v>10460810</v>
      </c>
      <c r="B35" s="8">
        <v>9</v>
      </c>
      <c r="C35" s="74" t="s">
        <v>43</v>
      </c>
      <c r="D35" s="8" t="s">
        <v>3558</v>
      </c>
      <c r="F35" s="8"/>
      <c r="G35" s="8"/>
      <c r="H35" s="8"/>
      <c r="I35" s="77"/>
      <c r="K35" s="4"/>
      <c r="L35" s="83"/>
      <c r="M35" s="83"/>
      <c r="N35" s="83"/>
      <c r="O35" s="83"/>
      <c r="P35" s="83"/>
      <c r="Q35" s="83"/>
      <c r="R35" s="83"/>
      <c r="S35" s="83"/>
    </row>
    <row r="36" spans="1:19" s="74" customFormat="1" ht="90">
      <c r="A36" s="8">
        <v>10460810</v>
      </c>
      <c r="B36" s="8">
        <v>10</v>
      </c>
      <c r="C36" s="74" t="s">
        <v>44</v>
      </c>
      <c r="D36" s="8" t="s">
        <v>3274</v>
      </c>
      <c r="F36" s="8"/>
      <c r="G36" s="8"/>
      <c r="H36" s="8"/>
      <c r="I36" s="77"/>
      <c r="K36" s="4"/>
      <c r="L36" s="83"/>
      <c r="M36" s="83"/>
      <c r="N36" s="83"/>
      <c r="O36" s="83"/>
      <c r="P36" s="83"/>
      <c r="Q36" s="83"/>
      <c r="R36" s="83"/>
      <c r="S36" s="83"/>
    </row>
    <row r="37" spans="1:19" s="74" customFormat="1" ht="60">
      <c r="A37" s="8">
        <v>10460810</v>
      </c>
      <c r="B37" s="8">
        <v>11</v>
      </c>
      <c r="C37" s="74" t="s">
        <v>45</v>
      </c>
      <c r="D37" s="8" t="s">
        <v>3648</v>
      </c>
      <c r="F37" s="8"/>
      <c r="G37" s="8"/>
      <c r="H37" s="8"/>
      <c r="I37" s="77"/>
      <c r="K37" s="4"/>
      <c r="L37" s="83"/>
      <c r="M37" s="83"/>
      <c r="N37" s="83"/>
      <c r="O37" s="83"/>
      <c r="P37" s="83"/>
      <c r="Q37" s="83"/>
      <c r="R37" s="83"/>
      <c r="S37" s="83"/>
    </row>
    <row r="38" spans="1:19" s="74" customFormat="1" ht="44.45" customHeight="1">
      <c r="A38" s="8">
        <v>10484078</v>
      </c>
      <c r="B38" s="8">
        <v>1</v>
      </c>
      <c r="C38" s="74" t="s">
        <v>46</v>
      </c>
      <c r="D38" s="8" t="s">
        <v>3529</v>
      </c>
      <c r="F38" s="8"/>
      <c r="G38" s="8"/>
      <c r="H38" s="8"/>
      <c r="I38" s="77"/>
      <c r="K38" s="4"/>
      <c r="L38" s="83"/>
      <c r="M38" s="83"/>
      <c r="N38" s="83"/>
      <c r="O38" s="83"/>
      <c r="P38" s="83"/>
      <c r="Q38" s="83"/>
      <c r="R38" s="83"/>
      <c r="S38" s="83"/>
    </row>
    <row r="39" spans="1:19" s="74" customFormat="1" ht="75">
      <c r="A39" s="8">
        <v>10484078</v>
      </c>
      <c r="B39" s="8">
        <v>2</v>
      </c>
      <c r="C39" s="74" t="s">
        <v>47</v>
      </c>
      <c r="D39" s="8">
        <v>11</v>
      </c>
      <c r="F39" s="8"/>
      <c r="G39" s="8"/>
      <c r="H39" s="8"/>
      <c r="I39" s="77"/>
      <c r="K39" s="4"/>
      <c r="L39" s="83"/>
      <c r="M39" s="83"/>
      <c r="N39" s="83"/>
      <c r="O39" s="83"/>
      <c r="P39" s="83"/>
      <c r="Q39" s="83"/>
      <c r="R39" s="83"/>
      <c r="S39" s="83"/>
    </row>
    <row r="40" spans="1:19" s="74" customFormat="1" ht="60">
      <c r="A40" s="8">
        <v>10484078</v>
      </c>
      <c r="B40" s="8">
        <v>3</v>
      </c>
      <c r="C40" s="74" t="s">
        <v>48</v>
      </c>
      <c r="D40" s="8" t="s">
        <v>3209</v>
      </c>
      <c r="E40" s="74" t="s">
        <v>49</v>
      </c>
      <c r="F40" s="8" t="s">
        <v>3980</v>
      </c>
      <c r="G40" s="8"/>
      <c r="H40" s="8"/>
      <c r="I40" s="77"/>
      <c r="K40" s="4"/>
      <c r="L40" s="83"/>
      <c r="M40" s="83"/>
      <c r="N40" s="83"/>
      <c r="O40" s="83"/>
      <c r="P40" s="83"/>
      <c r="Q40" s="83"/>
      <c r="R40" s="83"/>
      <c r="S40" s="83"/>
    </row>
    <row r="41" spans="1:19" s="74" customFormat="1" ht="120">
      <c r="A41" s="8">
        <v>10484078</v>
      </c>
      <c r="B41" s="8">
        <v>4</v>
      </c>
      <c r="C41" s="74" t="s">
        <v>50</v>
      </c>
      <c r="D41" s="8" t="s">
        <v>3723</v>
      </c>
      <c r="F41" s="8"/>
      <c r="G41" s="8"/>
      <c r="H41" s="8"/>
      <c r="I41" s="77"/>
      <c r="K41" s="4"/>
      <c r="L41" s="83"/>
      <c r="M41" s="83"/>
      <c r="N41" s="83"/>
      <c r="O41" s="83"/>
      <c r="P41" s="83"/>
      <c r="Q41" s="83"/>
      <c r="R41" s="83"/>
      <c r="S41" s="83"/>
    </row>
    <row r="42" spans="1:19" s="74" customFormat="1" ht="75">
      <c r="A42" s="8">
        <v>10484078</v>
      </c>
      <c r="B42" s="8">
        <v>5</v>
      </c>
      <c r="C42" s="74" t="s">
        <v>51</v>
      </c>
      <c r="D42" s="8" t="s">
        <v>3221</v>
      </c>
      <c r="F42" s="8"/>
      <c r="G42" s="8"/>
      <c r="H42" s="8"/>
      <c r="I42" s="77"/>
      <c r="K42" s="4"/>
      <c r="L42" s="83"/>
      <c r="M42" s="83"/>
      <c r="N42" s="83"/>
      <c r="O42" s="83"/>
      <c r="P42" s="83"/>
      <c r="Q42" s="83"/>
      <c r="R42" s="83"/>
      <c r="S42" s="83"/>
    </row>
    <row r="43" spans="1:19" s="74" customFormat="1" ht="75">
      <c r="A43" s="8">
        <v>10484078</v>
      </c>
      <c r="B43" s="8">
        <v>6</v>
      </c>
      <c r="C43" s="74" t="s">
        <v>52</v>
      </c>
      <c r="D43" s="8" t="s">
        <v>3649</v>
      </c>
      <c r="E43" s="74" t="s">
        <v>53</v>
      </c>
      <c r="F43" s="8" t="s">
        <v>3683</v>
      </c>
      <c r="G43" s="8"/>
      <c r="H43" s="8"/>
      <c r="I43" s="77"/>
      <c r="K43" s="4"/>
      <c r="L43" s="83"/>
      <c r="M43" s="83"/>
      <c r="N43" s="83"/>
      <c r="O43" s="83"/>
      <c r="P43" s="83"/>
      <c r="Q43" s="83"/>
      <c r="R43" s="83"/>
      <c r="S43" s="83"/>
    </row>
    <row r="44" spans="1:19" s="74" customFormat="1" ht="120">
      <c r="A44" s="8">
        <v>10484078</v>
      </c>
      <c r="B44" s="8">
        <v>7</v>
      </c>
      <c r="C44" s="74" t="s">
        <v>54</v>
      </c>
      <c r="D44" s="8" t="s">
        <v>3194</v>
      </c>
      <c r="F44" s="8"/>
      <c r="G44" s="8"/>
      <c r="H44" s="8"/>
      <c r="I44" s="77"/>
      <c r="K44" s="4"/>
      <c r="L44" s="83"/>
      <c r="M44" s="83"/>
      <c r="N44" s="83"/>
      <c r="O44" s="83"/>
      <c r="P44" s="83"/>
      <c r="Q44" s="83"/>
      <c r="R44" s="83"/>
      <c r="S44" s="83"/>
    </row>
    <row r="45" spans="1:19" s="74" customFormat="1" ht="88.9" customHeight="1">
      <c r="A45" s="8">
        <v>10484078</v>
      </c>
      <c r="B45" s="8">
        <v>8</v>
      </c>
      <c r="C45" s="74" t="s">
        <v>55</v>
      </c>
      <c r="D45" s="8" t="s">
        <v>3824</v>
      </c>
      <c r="E45" s="74" t="s">
        <v>56</v>
      </c>
      <c r="F45" s="8" t="s">
        <v>3515</v>
      </c>
      <c r="G45" s="8"/>
      <c r="H45" s="8"/>
      <c r="I45" s="77"/>
      <c r="K45" s="4"/>
      <c r="L45" s="83"/>
      <c r="M45" s="83"/>
      <c r="N45" s="83"/>
      <c r="O45" s="83"/>
      <c r="P45" s="83"/>
      <c r="Q45" s="83"/>
      <c r="R45" s="83"/>
      <c r="S45" s="83"/>
    </row>
    <row r="46" spans="1:19" s="74" customFormat="1" ht="45">
      <c r="A46" s="8">
        <v>10484078</v>
      </c>
      <c r="B46" s="8">
        <v>9</v>
      </c>
      <c r="C46" s="74" t="s">
        <v>57</v>
      </c>
      <c r="D46" s="8" t="s">
        <v>3210</v>
      </c>
      <c r="F46" s="8"/>
      <c r="G46" s="8"/>
      <c r="H46" s="8"/>
      <c r="I46" s="77"/>
      <c r="K46" s="4"/>
      <c r="L46" s="83"/>
      <c r="M46" s="83"/>
      <c r="N46" s="83"/>
      <c r="O46" s="83"/>
      <c r="P46" s="83"/>
      <c r="Q46" s="83"/>
      <c r="R46" s="83"/>
      <c r="S46" s="83"/>
    </row>
    <row r="47" spans="1:19" s="74" customFormat="1" ht="60">
      <c r="A47" s="8">
        <v>10484078</v>
      </c>
      <c r="B47" s="8">
        <v>10</v>
      </c>
      <c r="C47" s="74" t="s">
        <v>58</v>
      </c>
      <c r="D47" s="8" t="s">
        <v>3650</v>
      </c>
      <c r="E47" s="74" t="s">
        <v>59</v>
      </c>
      <c r="F47" s="8" t="s">
        <v>3884</v>
      </c>
      <c r="G47" s="8"/>
      <c r="H47" s="8"/>
      <c r="I47" s="77"/>
      <c r="K47" s="4"/>
      <c r="L47" s="83"/>
      <c r="M47" s="83"/>
      <c r="N47" s="83"/>
      <c r="O47" s="83"/>
      <c r="P47" s="83"/>
      <c r="Q47" s="83"/>
      <c r="R47" s="83"/>
      <c r="S47" s="83"/>
    </row>
    <row r="48" spans="1:19" s="74" customFormat="1" ht="75">
      <c r="A48" s="8">
        <v>10484078</v>
      </c>
      <c r="B48" s="8">
        <v>11</v>
      </c>
      <c r="C48" s="74" t="s">
        <v>60</v>
      </c>
      <c r="D48" s="8" t="s">
        <v>3190</v>
      </c>
      <c r="F48" s="8"/>
      <c r="G48" s="8"/>
      <c r="H48" s="8"/>
      <c r="I48" s="77"/>
      <c r="K48" s="4"/>
      <c r="L48" s="83"/>
      <c r="M48" s="83"/>
      <c r="N48" s="83"/>
      <c r="O48" s="83"/>
      <c r="P48" s="83"/>
      <c r="Q48" s="83"/>
      <c r="R48" s="83"/>
      <c r="S48" s="83"/>
    </row>
    <row r="49" spans="1:19" s="74" customFormat="1" ht="60">
      <c r="A49" s="8">
        <v>10484078</v>
      </c>
      <c r="B49" s="8">
        <v>12</v>
      </c>
      <c r="C49" s="74" t="s">
        <v>61</v>
      </c>
      <c r="D49" s="8" t="s">
        <v>3241</v>
      </c>
      <c r="F49" s="8"/>
      <c r="G49" s="8"/>
      <c r="H49" s="8"/>
      <c r="I49" s="77"/>
      <c r="K49" s="4"/>
      <c r="L49" s="83"/>
      <c r="M49" s="83"/>
      <c r="N49" s="83"/>
      <c r="O49" s="83"/>
      <c r="P49" s="83"/>
      <c r="Q49" s="83"/>
      <c r="R49" s="83"/>
      <c r="S49" s="83"/>
    </row>
    <row r="50" spans="1:19" s="74" customFormat="1" ht="60">
      <c r="A50" s="8">
        <v>10510156</v>
      </c>
      <c r="B50" s="8">
        <v>1</v>
      </c>
      <c r="C50" s="74" t="s">
        <v>62</v>
      </c>
      <c r="D50" s="8" t="s">
        <v>3529</v>
      </c>
      <c r="F50" s="8"/>
      <c r="G50" s="8"/>
      <c r="H50" s="8"/>
      <c r="I50" s="77"/>
      <c r="K50" s="4"/>
      <c r="L50" s="83"/>
      <c r="M50" s="83"/>
      <c r="N50" s="83"/>
      <c r="O50" s="83"/>
      <c r="P50" s="83"/>
      <c r="Q50" s="83"/>
      <c r="R50" s="83"/>
      <c r="S50" s="83"/>
    </row>
    <row r="51" spans="1:19" s="74" customFormat="1" ht="90">
      <c r="A51" s="8">
        <v>10510156</v>
      </c>
      <c r="B51" s="8">
        <v>2</v>
      </c>
      <c r="C51" s="74" t="s">
        <v>63</v>
      </c>
      <c r="D51" s="8" t="s">
        <v>3532</v>
      </c>
      <c r="F51" s="8"/>
      <c r="G51" s="8"/>
      <c r="H51" s="8"/>
      <c r="I51" s="77"/>
      <c r="K51" s="4"/>
      <c r="L51" s="83"/>
      <c r="M51" s="83"/>
      <c r="N51" s="83"/>
      <c r="O51" s="83"/>
      <c r="P51" s="83"/>
      <c r="Q51" s="83"/>
      <c r="R51" s="83"/>
      <c r="S51" s="83"/>
    </row>
    <row r="52" spans="1:19" s="74" customFormat="1" ht="195">
      <c r="A52" s="8">
        <v>10510156</v>
      </c>
      <c r="B52" s="8">
        <v>3</v>
      </c>
      <c r="C52" s="74" t="s">
        <v>64</v>
      </c>
      <c r="D52" s="8" t="s">
        <v>3832</v>
      </c>
      <c r="F52" s="8"/>
      <c r="G52" s="8"/>
      <c r="H52" s="8"/>
      <c r="I52" s="77"/>
      <c r="K52" s="4"/>
      <c r="L52" s="83"/>
      <c r="M52" s="83"/>
      <c r="N52" s="83"/>
      <c r="O52" s="83"/>
      <c r="P52" s="83"/>
      <c r="Q52" s="83"/>
      <c r="R52" s="83"/>
      <c r="S52" s="83"/>
    </row>
    <row r="53" spans="1:19" s="74" customFormat="1" ht="75">
      <c r="A53" s="8">
        <v>10510156</v>
      </c>
      <c r="B53" s="8">
        <v>4</v>
      </c>
      <c r="C53" s="74" t="s">
        <v>65</v>
      </c>
      <c r="D53" s="8" t="s">
        <v>3546</v>
      </c>
      <c r="F53" s="8"/>
      <c r="G53" s="8"/>
      <c r="H53" s="8"/>
      <c r="I53" s="77"/>
      <c r="K53" s="4"/>
      <c r="L53" s="83"/>
      <c r="M53" s="83"/>
      <c r="N53" s="83"/>
      <c r="O53" s="83"/>
      <c r="P53" s="83"/>
      <c r="Q53" s="83"/>
      <c r="R53" s="83"/>
      <c r="S53" s="83"/>
    </row>
    <row r="54" spans="1:19" s="74" customFormat="1" ht="75">
      <c r="A54" s="8">
        <v>10510156</v>
      </c>
      <c r="B54" s="8">
        <v>5</v>
      </c>
      <c r="C54" s="74" t="s">
        <v>66</v>
      </c>
      <c r="D54" s="8" t="s">
        <v>3255</v>
      </c>
      <c r="F54" s="8"/>
      <c r="G54" s="8"/>
      <c r="H54" s="8"/>
      <c r="I54" s="77"/>
      <c r="K54" s="4"/>
      <c r="L54" s="83"/>
      <c r="M54" s="83"/>
      <c r="N54" s="83"/>
      <c r="O54" s="83"/>
      <c r="P54" s="83"/>
      <c r="Q54" s="83"/>
      <c r="R54" s="83"/>
      <c r="S54" s="83"/>
    </row>
    <row r="55" spans="1:19" s="74" customFormat="1" ht="45">
      <c r="A55" s="8">
        <v>10510156</v>
      </c>
      <c r="B55" s="8">
        <v>6</v>
      </c>
      <c r="C55" s="74" t="s">
        <v>67</v>
      </c>
      <c r="D55" s="8" t="s">
        <v>3651</v>
      </c>
      <c r="E55" s="74" t="s">
        <v>68</v>
      </c>
      <c r="F55" s="8" t="s">
        <v>3981</v>
      </c>
      <c r="G55" s="8"/>
      <c r="H55" s="8"/>
      <c r="I55" s="77"/>
      <c r="K55" s="4"/>
      <c r="L55" s="83"/>
      <c r="M55" s="83"/>
      <c r="N55" s="83"/>
      <c r="O55" s="83"/>
      <c r="P55" s="83"/>
      <c r="Q55" s="83"/>
      <c r="R55" s="83"/>
      <c r="S55" s="83"/>
    </row>
    <row r="56" spans="1:19" s="74" customFormat="1" ht="60">
      <c r="A56" s="8">
        <v>10510156</v>
      </c>
      <c r="B56" s="8">
        <v>7</v>
      </c>
      <c r="C56" s="74" t="s">
        <v>69</v>
      </c>
      <c r="D56" s="8" t="s">
        <v>3663</v>
      </c>
      <c r="F56" s="8"/>
      <c r="G56" s="8"/>
      <c r="H56" s="8"/>
      <c r="I56" s="77"/>
      <c r="K56" s="4"/>
      <c r="L56" s="83"/>
      <c r="M56" s="83"/>
      <c r="N56" s="83"/>
      <c r="O56" s="83"/>
      <c r="P56" s="83"/>
      <c r="Q56" s="83"/>
      <c r="R56" s="83"/>
      <c r="S56" s="83"/>
    </row>
    <row r="57" spans="1:19" s="74" customFormat="1" ht="45">
      <c r="A57" s="8">
        <v>10510156</v>
      </c>
      <c r="B57" s="8">
        <v>8</v>
      </c>
      <c r="C57" s="74" t="s">
        <v>70</v>
      </c>
      <c r="D57" s="8" t="s">
        <v>3188</v>
      </c>
      <c r="F57" s="8"/>
      <c r="G57" s="8"/>
      <c r="H57" s="8"/>
      <c r="I57" s="77"/>
      <c r="K57" s="4"/>
      <c r="L57" s="83"/>
      <c r="M57" s="83"/>
      <c r="N57" s="83"/>
      <c r="O57" s="83"/>
      <c r="P57" s="83"/>
      <c r="Q57" s="83"/>
      <c r="R57" s="83"/>
      <c r="S57" s="83"/>
    </row>
    <row r="58" spans="1:19" s="74" customFormat="1" ht="135">
      <c r="A58" s="8">
        <v>10510156</v>
      </c>
      <c r="B58" s="8">
        <v>9</v>
      </c>
      <c r="C58" s="74" t="s">
        <v>71</v>
      </c>
      <c r="D58" s="8">
        <v>11</v>
      </c>
      <c r="F58" s="8"/>
      <c r="G58" s="8"/>
      <c r="H58" s="8"/>
      <c r="I58" s="77"/>
      <c r="K58" s="4"/>
      <c r="L58" s="83"/>
      <c r="M58" s="83"/>
      <c r="N58" s="83"/>
      <c r="O58" s="83"/>
      <c r="P58" s="83"/>
      <c r="Q58" s="83"/>
      <c r="R58" s="83"/>
      <c r="S58" s="83"/>
    </row>
    <row r="59" spans="1:19" s="74" customFormat="1" ht="105">
      <c r="A59" s="8">
        <v>10510156</v>
      </c>
      <c r="B59" s="8">
        <v>10</v>
      </c>
      <c r="C59" s="74" t="s">
        <v>72</v>
      </c>
      <c r="D59" s="8" t="s">
        <v>3599</v>
      </c>
      <c r="E59" s="74" t="s">
        <v>73</v>
      </c>
      <c r="F59" s="8" t="s">
        <v>3684</v>
      </c>
      <c r="G59" s="8"/>
      <c r="H59" s="8"/>
      <c r="I59" s="77"/>
      <c r="K59" s="4"/>
      <c r="L59" s="83"/>
      <c r="M59" s="83"/>
      <c r="N59" s="83"/>
      <c r="O59" s="83"/>
      <c r="P59" s="83"/>
      <c r="Q59" s="83"/>
      <c r="R59" s="83"/>
      <c r="S59" s="83"/>
    </row>
    <row r="60" spans="1:19" s="74" customFormat="1" ht="75">
      <c r="A60" s="8">
        <v>10510156</v>
      </c>
      <c r="B60" s="8">
        <v>11</v>
      </c>
      <c r="C60" s="74" t="s">
        <v>74</v>
      </c>
      <c r="D60" s="8" t="s">
        <v>3529</v>
      </c>
      <c r="F60" s="8"/>
      <c r="G60" s="8"/>
      <c r="H60" s="8"/>
      <c r="I60" s="77"/>
      <c r="K60" s="4"/>
      <c r="L60" s="83"/>
      <c r="M60" s="83"/>
      <c r="N60" s="83"/>
      <c r="O60" s="83"/>
      <c r="P60" s="83"/>
      <c r="Q60" s="83"/>
      <c r="R60" s="83"/>
      <c r="S60" s="83"/>
    </row>
    <row r="61" spans="1:19" s="74" customFormat="1" ht="60">
      <c r="A61" s="8">
        <v>10525281</v>
      </c>
      <c r="B61" s="8">
        <v>1</v>
      </c>
      <c r="C61" s="74" t="s">
        <v>75</v>
      </c>
      <c r="D61" s="8" t="s">
        <v>3556</v>
      </c>
      <c r="F61" s="8"/>
      <c r="G61" s="8"/>
      <c r="H61" s="8"/>
      <c r="I61" s="77"/>
      <c r="K61" s="4"/>
      <c r="L61" s="83"/>
      <c r="M61" s="83"/>
      <c r="N61" s="83"/>
      <c r="O61" s="83"/>
      <c r="P61" s="83"/>
      <c r="Q61" s="83"/>
      <c r="R61" s="83"/>
      <c r="S61" s="83"/>
    </row>
    <row r="62" spans="1:19" s="74" customFormat="1" ht="30">
      <c r="A62" s="8">
        <v>10525281</v>
      </c>
      <c r="B62" s="8">
        <v>2</v>
      </c>
      <c r="C62" s="74" t="s">
        <v>76</v>
      </c>
      <c r="D62" s="8" t="s">
        <v>3652</v>
      </c>
      <c r="F62" s="8"/>
      <c r="G62" s="8"/>
      <c r="H62" s="8"/>
      <c r="I62" s="77"/>
      <c r="K62" s="4"/>
      <c r="L62" s="83"/>
      <c r="M62" s="83"/>
      <c r="N62" s="83"/>
      <c r="O62" s="83"/>
      <c r="P62" s="83"/>
      <c r="Q62" s="83"/>
      <c r="R62" s="83"/>
      <c r="S62" s="83"/>
    </row>
    <row r="63" spans="1:19" s="74" customFormat="1" ht="150">
      <c r="A63" s="8">
        <v>10525281</v>
      </c>
      <c r="B63" s="8">
        <v>3</v>
      </c>
      <c r="C63" s="74" t="s">
        <v>77</v>
      </c>
      <c r="D63" s="8" t="s">
        <v>3653</v>
      </c>
      <c r="E63" s="74" t="s">
        <v>78</v>
      </c>
      <c r="F63" s="8" t="s">
        <v>3770</v>
      </c>
      <c r="G63" s="8"/>
      <c r="H63" s="8"/>
      <c r="I63" s="77"/>
      <c r="K63" s="4"/>
      <c r="L63" s="83"/>
      <c r="M63" s="83"/>
      <c r="N63" s="83"/>
      <c r="O63" s="83"/>
      <c r="P63" s="83"/>
      <c r="Q63" s="83"/>
      <c r="R63" s="83"/>
      <c r="S63" s="83"/>
    </row>
    <row r="64" spans="1:19" s="74" customFormat="1" ht="90">
      <c r="A64" s="8">
        <v>10525281</v>
      </c>
      <c r="B64" s="8">
        <v>4</v>
      </c>
      <c r="C64" s="74" t="s">
        <v>79</v>
      </c>
      <c r="D64" s="8" t="s">
        <v>3825</v>
      </c>
      <c r="F64" s="8"/>
      <c r="G64" s="8"/>
      <c r="H64" s="8"/>
      <c r="I64" s="77"/>
      <c r="K64" s="4"/>
      <c r="L64" s="83"/>
      <c r="M64" s="83"/>
      <c r="N64" s="83"/>
      <c r="O64" s="83"/>
      <c r="P64" s="83"/>
      <c r="Q64" s="83"/>
      <c r="R64" s="83"/>
      <c r="S64" s="83"/>
    </row>
    <row r="65" spans="1:19" s="74" customFormat="1" ht="105">
      <c r="A65" s="8">
        <v>10525281</v>
      </c>
      <c r="B65" s="8">
        <v>5</v>
      </c>
      <c r="C65" s="74" t="s">
        <v>80</v>
      </c>
      <c r="D65" s="8" t="s">
        <v>3859</v>
      </c>
      <c r="F65" s="8"/>
      <c r="G65" s="8"/>
      <c r="H65" s="8"/>
      <c r="I65" s="77"/>
      <c r="K65" s="4"/>
      <c r="L65" s="83"/>
      <c r="M65" s="83"/>
      <c r="N65" s="83"/>
      <c r="O65" s="83"/>
      <c r="P65" s="83"/>
      <c r="Q65" s="83"/>
      <c r="R65" s="83"/>
      <c r="S65" s="83"/>
    </row>
    <row r="66" spans="1:19" ht="120">
      <c r="A66" s="8">
        <v>10525281</v>
      </c>
      <c r="B66" s="8">
        <v>6</v>
      </c>
      <c r="C66" s="74" t="s">
        <v>81</v>
      </c>
      <c r="D66" s="8" t="s">
        <v>3654</v>
      </c>
      <c r="E66" s="74" t="s">
        <v>82</v>
      </c>
      <c r="F66" s="8" t="s">
        <v>3685</v>
      </c>
      <c r="G66" s="8"/>
    </row>
    <row r="67" spans="1:19" ht="60">
      <c r="A67" s="8">
        <v>10525281</v>
      </c>
      <c r="B67" s="8">
        <v>7</v>
      </c>
      <c r="C67" s="74" t="s">
        <v>83</v>
      </c>
      <c r="D67" s="8" t="s">
        <v>3363</v>
      </c>
      <c r="E67" s="74" t="s">
        <v>84</v>
      </c>
      <c r="F67" s="8" t="s">
        <v>3686</v>
      </c>
      <c r="G67" s="8"/>
    </row>
    <row r="68" spans="1:19" ht="90">
      <c r="A68" s="8">
        <v>10525281</v>
      </c>
      <c r="B68" s="8">
        <v>8</v>
      </c>
      <c r="C68" s="74" t="s">
        <v>85</v>
      </c>
      <c r="D68" s="8" t="s">
        <v>3965</v>
      </c>
      <c r="G68" s="8"/>
    </row>
    <row r="69" spans="1:19" ht="135">
      <c r="A69" s="8">
        <v>10525281</v>
      </c>
      <c r="B69" s="8">
        <v>9</v>
      </c>
      <c r="C69" s="74" t="s">
        <v>86</v>
      </c>
      <c r="D69" s="8" t="s">
        <v>3546</v>
      </c>
      <c r="G69" s="8"/>
    </row>
    <row r="70" spans="1:19" ht="90">
      <c r="A70" s="8">
        <v>10525281</v>
      </c>
      <c r="B70" s="8">
        <v>10</v>
      </c>
      <c r="C70" s="74" t="s">
        <v>87</v>
      </c>
      <c r="D70" s="8" t="s">
        <v>3556</v>
      </c>
      <c r="E70" s="74" t="s">
        <v>88</v>
      </c>
      <c r="F70" s="8" t="s">
        <v>3687</v>
      </c>
      <c r="G70" s="8"/>
    </row>
    <row r="71" spans="1:19" ht="60">
      <c r="A71" s="8">
        <v>10548449</v>
      </c>
      <c r="B71" s="8">
        <v>1</v>
      </c>
      <c r="C71" s="74" t="s">
        <v>89</v>
      </c>
      <c r="D71" s="8" t="s">
        <v>3711</v>
      </c>
      <c r="G71" s="8"/>
    </row>
    <row r="72" spans="1:19" ht="90">
      <c r="A72" s="8">
        <v>10548449</v>
      </c>
      <c r="B72" s="8">
        <v>2</v>
      </c>
      <c r="C72" s="74" t="s">
        <v>90</v>
      </c>
      <c r="D72" s="8" t="s">
        <v>3532</v>
      </c>
      <c r="G72" s="8"/>
    </row>
    <row r="73" spans="1:19" ht="105">
      <c r="A73" s="8">
        <v>10548449</v>
      </c>
      <c r="B73" s="8">
        <v>3</v>
      </c>
      <c r="C73" s="74" t="s">
        <v>91</v>
      </c>
      <c r="D73" s="8">
        <v>11</v>
      </c>
      <c r="G73" s="8"/>
    </row>
    <row r="74" spans="1:19" ht="90">
      <c r="A74" s="8">
        <v>10548449</v>
      </c>
      <c r="B74" s="8">
        <v>4</v>
      </c>
      <c r="C74" s="74" t="s">
        <v>92</v>
      </c>
      <c r="D74" s="8" t="s">
        <v>3189</v>
      </c>
      <c r="G74" s="8"/>
    </row>
    <row r="75" spans="1:19" ht="105">
      <c r="A75" s="8">
        <v>10548449</v>
      </c>
      <c r="B75" s="8">
        <v>5</v>
      </c>
      <c r="C75" s="74" t="s">
        <v>93</v>
      </c>
      <c r="D75" s="8" t="s">
        <v>3221</v>
      </c>
      <c r="G75" s="8"/>
    </row>
    <row r="76" spans="1:19" ht="105">
      <c r="A76" s="8">
        <v>10548449</v>
      </c>
      <c r="B76" s="8">
        <v>6</v>
      </c>
      <c r="C76" s="74" t="s">
        <v>94</v>
      </c>
      <c r="D76" s="8" t="s">
        <v>3556</v>
      </c>
      <c r="G76" s="8"/>
    </row>
    <row r="77" spans="1:19" ht="45">
      <c r="A77" s="8">
        <v>10548449</v>
      </c>
      <c r="B77" s="8">
        <v>7</v>
      </c>
      <c r="C77" s="74" t="s">
        <v>95</v>
      </c>
      <c r="D77" s="8" t="s">
        <v>3550</v>
      </c>
      <c r="E77" s="74" t="s">
        <v>96</v>
      </c>
      <c r="F77" s="8" t="s">
        <v>3884</v>
      </c>
      <c r="G77" s="8"/>
    </row>
    <row r="78" spans="1:19" ht="45">
      <c r="A78" s="8">
        <v>10548449</v>
      </c>
      <c r="B78" s="8">
        <v>8</v>
      </c>
      <c r="C78" s="74" t="s">
        <v>97</v>
      </c>
      <c r="D78" s="8" t="s">
        <v>4239</v>
      </c>
      <c r="G78" s="8"/>
    </row>
    <row r="79" spans="1:19" ht="90">
      <c r="A79" s="8">
        <v>10548449</v>
      </c>
      <c r="B79" s="8">
        <v>9</v>
      </c>
      <c r="C79" s="74" t="s">
        <v>99</v>
      </c>
      <c r="D79" s="8" t="s">
        <v>3569</v>
      </c>
      <c r="E79" s="74" t="s">
        <v>98</v>
      </c>
      <c r="F79" s="8" t="s">
        <v>3437</v>
      </c>
      <c r="G79" s="8"/>
    </row>
    <row r="80" spans="1:19" ht="60">
      <c r="A80" s="8">
        <v>10548449</v>
      </c>
      <c r="B80" s="8">
        <v>10</v>
      </c>
      <c r="C80" s="74" t="s">
        <v>100</v>
      </c>
      <c r="D80" s="8" t="s">
        <v>3189</v>
      </c>
      <c r="E80" s="74" t="s">
        <v>101</v>
      </c>
      <c r="F80" s="8" t="s">
        <v>3682</v>
      </c>
      <c r="G80" s="8"/>
    </row>
    <row r="81" spans="1:7" ht="105">
      <c r="A81" s="8">
        <v>10548449</v>
      </c>
      <c r="B81" s="8">
        <v>11</v>
      </c>
      <c r="C81" s="74" t="s">
        <v>102</v>
      </c>
      <c r="D81" s="8" t="s">
        <v>3873</v>
      </c>
      <c r="E81" s="74" t="s">
        <v>103</v>
      </c>
      <c r="F81" s="8" t="s">
        <v>3982</v>
      </c>
      <c r="G81" s="8"/>
    </row>
    <row r="82" spans="1:7" ht="45">
      <c r="A82" s="8">
        <v>10548453</v>
      </c>
      <c r="B82" s="8">
        <v>1</v>
      </c>
      <c r="C82" s="74" t="s">
        <v>104</v>
      </c>
      <c r="D82" s="8" t="s">
        <v>3195</v>
      </c>
      <c r="G82" s="8"/>
    </row>
    <row r="83" spans="1:7" ht="105">
      <c r="A83" s="8">
        <v>10548453</v>
      </c>
      <c r="B83" s="8">
        <v>2</v>
      </c>
      <c r="C83" s="74" t="s">
        <v>105</v>
      </c>
      <c r="D83" s="8" t="s">
        <v>3532</v>
      </c>
      <c r="G83" s="8"/>
    </row>
    <row r="84" spans="1:7" ht="84.6" customHeight="1">
      <c r="A84" s="8">
        <v>10548453</v>
      </c>
      <c r="B84" s="8">
        <v>3</v>
      </c>
      <c r="C84" s="74" t="s">
        <v>106</v>
      </c>
      <c r="D84" s="8" t="s">
        <v>3655</v>
      </c>
      <c r="G84" s="8"/>
    </row>
    <row r="85" spans="1:7" ht="75">
      <c r="A85" s="8">
        <v>10548453</v>
      </c>
      <c r="B85" s="8">
        <v>4</v>
      </c>
      <c r="C85" s="74" t="s">
        <v>107</v>
      </c>
      <c r="D85" s="8" t="s">
        <v>3529</v>
      </c>
      <c r="G85" s="8"/>
    </row>
    <row r="86" spans="1:7" ht="120">
      <c r="A86" s="8">
        <v>10548453</v>
      </c>
      <c r="B86" s="8">
        <v>5</v>
      </c>
      <c r="C86" s="74" t="s">
        <v>108</v>
      </c>
      <c r="D86" s="8" t="s">
        <v>3224</v>
      </c>
      <c r="G86" s="8"/>
    </row>
    <row r="87" spans="1:7" ht="120">
      <c r="A87" s="8">
        <v>10548453</v>
      </c>
      <c r="B87" s="8">
        <v>6</v>
      </c>
      <c r="C87" s="74" t="s">
        <v>109</v>
      </c>
      <c r="D87" s="8" t="s">
        <v>4240</v>
      </c>
      <c r="G87" s="8"/>
    </row>
    <row r="88" spans="1:7" ht="60">
      <c r="A88" s="8">
        <v>10548453</v>
      </c>
      <c r="B88" s="8">
        <v>7</v>
      </c>
      <c r="C88" s="74" t="s">
        <v>110</v>
      </c>
      <c r="D88" s="8" t="s">
        <v>3529</v>
      </c>
      <c r="G88" s="8"/>
    </row>
    <row r="89" spans="1:7" ht="60">
      <c r="A89" s="8">
        <v>10548453</v>
      </c>
      <c r="B89" s="8">
        <v>8</v>
      </c>
      <c r="C89" s="74" t="s">
        <v>111</v>
      </c>
      <c r="D89" s="8" t="s">
        <v>3380</v>
      </c>
      <c r="G89" s="8"/>
    </row>
    <row r="90" spans="1:7" ht="45">
      <c r="A90" s="8">
        <v>10562786</v>
      </c>
      <c r="B90" s="8">
        <v>1</v>
      </c>
      <c r="C90" s="74" t="s">
        <v>112</v>
      </c>
      <c r="D90" s="8" t="s">
        <v>3828</v>
      </c>
      <c r="G90" s="8"/>
    </row>
    <row r="91" spans="1:7" ht="45">
      <c r="A91" s="8">
        <v>10562786</v>
      </c>
      <c r="B91" s="8">
        <v>2</v>
      </c>
      <c r="C91" s="74" t="s">
        <v>113</v>
      </c>
      <c r="D91" s="8" t="s">
        <v>3656</v>
      </c>
      <c r="E91" s="74" t="s">
        <v>114</v>
      </c>
      <c r="F91" s="8" t="s">
        <v>3688</v>
      </c>
      <c r="G91" s="8"/>
    </row>
    <row r="92" spans="1:7" ht="90">
      <c r="A92" s="8">
        <v>10562786</v>
      </c>
      <c r="B92" s="8">
        <v>3</v>
      </c>
      <c r="C92" s="74" t="s">
        <v>115</v>
      </c>
      <c r="D92" s="8" t="s">
        <v>3657</v>
      </c>
      <c r="G92" s="8"/>
    </row>
    <row r="93" spans="1:7" ht="75">
      <c r="A93" s="8">
        <v>10562786</v>
      </c>
      <c r="B93" s="8">
        <v>4</v>
      </c>
      <c r="C93" s="74" t="s">
        <v>116</v>
      </c>
      <c r="D93" s="8" t="s">
        <v>3255</v>
      </c>
      <c r="G93" s="8"/>
    </row>
    <row r="94" spans="1:7" ht="75">
      <c r="A94" s="8">
        <v>10562786</v>
      </c>
      <c r="B94" s="8">
        <v>5</v>
      </c>
      <c r="C94" s="74" t="s">
        <v>117</v>
      </c>
      <c r="D94" s="8" t="s">
        <v>4241</v>
      </c>
      <c r="G94" s="8"/>
    </row>
    <row r="95" spans="1:7" ht="90">
      <c r="A95" s="8">
        <v>10562786</v>
      </c>
      <c r="B95" s="8">
        <v>6</v>
      </c>
      <c r="C95" s="74" t="s">
        <v>118</v>
      </c>
      <c r="D95" s="8" t="s">
        <v>3187</v>
      </c>
      <c r="G95" s="8"/>
    </row>
    <row r="96" spans="1:7" ht="90">
      <c r="A96" s="8">
        <v>10562786</v>
      </c>
      <c r="B96" s="8">
        <v>7</v>
      </c>
      <c r="C96" s="74" t="s">
        <v>119</v>
      </c>
      <c r="D96" s="8" t="s">
        <v>3627</v>
      </c>
      <c r="G96" s="8"/>
    </row>
    <row r="97" spans="1:19" ht="45">
      <c r="A97" s="8">
        <v>10562786</v>
      </c>
      <c r="B97" s="8">
        <v>8</v>
      </c>
      <c r="C97" s="74" t="s">
        <v>120</v>
      </c>
      <c r="D97" s="8" t="s">
        <v>4242</v>
      </c>
      <c r="G97" s="8"/>
    </row>
    <row r="98" spans="1:19" s="74" customFormat="1" ht="75">
      <c r="A98" s="8">
        <v>10563513</v>
      </c>
      <c r="B98" s="8">
        <v>1</v>
      </c>
      <c r="C98" s="74" t="s">
        <v>121</v>
      </c>
      <c r="D98" s="8" t="s">
        <v>3824</v>
      </c>
      <c r="F98" s="8"/>
      <c r="G98" s="8"/>
      <c r="H98" s="8"/>
      <c r="I98" s="77"/>
      <c r="K98" s="4"/>
      <c r="L98" s="83"/>
      <c r="M98" s="83"/>
      <c r="N98" s="83"/>
      <c r="O98" s="83"/>
      <c r="P98" s="83"/>
      <c r="Q98" s="83"/>
      <c r="R98" s="83"/>
      <c r="S98" s="83"/>
    </row>
    <row r="99" spans="1:19" s="74" customFormat="1" ht="180">
      <c r="A99" s="8">
        <v>10563513</v>
      </c>
      <c r="B99" s="8">
        <v>2</v>
      </c>
      <c r="C99" s="74" t="s">
        <v>122</v>
      </c>
      <c r="D99" s="8" t="s">
        <v>3821</v>
      </c>
      <c r="F99" s="8"/>
      <c r="G99" s="8"/>
      <c r="H99" s="8"/>
      <c r="I99" s="77"/>
      <c r="K99" s="4"/>
      <c r="L99" s="83"/>
      <c r="M99" s="83"/>
      <c r="N99" s="83"/>
      <c r="O99" s="83"/>
      <c r="P99" s="83"/>
      <c r="Q99" s="83"/>
      <c r="R99" s="83"/>
      <c r="S99" s="83"/>
    </row>
    <row r="100" spans="1:19" s="74" customFormat="1" ht="30">
      <c r="A100" s="8">
        <v>10563513</v>
      </c>
      <c r="B100" s="8">
        <v>3</v>
      </c>
      <c r="C100" s="74" t="s">
        <v>123</v>
      </c>
      <c r="D100" s="8" t="s">
        <v>3555</v>
      </c>
      <c r="F100" s="8"/>
      <c r="G100" s="8"/>
      <c r="H100" s="8"/>
      <c r="I100" s="77"/>
      <c r="K100" s="4"/>
      <c r="L100" s="83"/>
      <c r="M100" s="83"/>
      <c r="N100" s="83"/>
      <c r="O100" s="83"/>
      <c r="P100" s="83"/>
      <c r="Q100" s="83"/>
      <c r="R100" s="83"/>
      <c r="S100" s="83"/>
    </row>
    <row r="101" spans="1:19" s="74" customFormat="1" ht="60">
      <c r="A101" s="8">
        <v>10563513</v>
      </c>
      <c r="B101" s="8">
        <v>4</v>
      </c>
      <c r="C101" s="74" t="s">
        <v>124</v>
      </c>
      <c r="D101" s="8" t="s">
        <v>3856</v>
      </c>
      <c r="F101" s="8"/>
      <c r="G101" s="8"/>
      <c r="H101" s="8"/>
      <c r="I101" s="77"/>
      <c r="K101" s="4"/>
      <c r="L101" s="83"/>
      <c r="M101" s="83"/>
      <c r="N101" s="83"/>
      <c r="O101" s="83"/>
      <c r="P101" s="83"/>
      <c r="Q101" s="83"/>
      <c r="R101" s="83"/>
      <c r="S101" s="83"/>
    </row>
    <row r="102" spans="1:19" s="74" customFormat="1" ht="45">
      <c r="A102" s="8">
        <v>10563513</v>
      </c>
      <c r="B102" s="8">
        <v>5</v>
      </c>
      <c r="C102" s="74" t="s">
        <v>125</v>
      </c>
      <c r="D102" s="8" t="s">
        <v>3194</v>
      </c>
      <c r="F102" s="8"/>
      <c r="G102" s="8"/>
      <c r="H102" s="8"/>
      <c r="I102" s="77"/>
      <c r="K102" s="4"/>
      <c r="L102" s="83"/>
      <c r="M102" s="83"/>
      <c r="N102" s="83"/>
      <c r="O102" s="83"/>
      <c r="P102" s="83"/>
      <c r="Q102" s="83"/>
      <c r="R102" s="83"/>
      <c r="S102" s="83"/>
    </row>
    <row r="103" spans="1:19" s="74" customFormat="1" ht="90" customHeight="1">
      <c r="A103" s="8">
        <v>10563513</v>
      </c>
      <c r="B103" s="8">
        <v>6</v>
      </c>
      <c r="C103" s="74" t="s">
        <v>126</v>
      </c>
      <c r="D103" s="8" t="s">
        <v>3853</v>
      </c>
      <c r="E103" s="74" t="s">
        <v>127</v>
      </c>
      <c r="F103" s="8" t="s">
        <v>3689</v>
      </c>
      <c r="G103" s="8"/>
      <c r="H103" s="8"/>
      <c r="I103" s="77"/>
      <c r="K103" s="4"/>
      <c r="L103" s="83"/>
      <c r="M103" s="83"/>
      <c r="N103" s="83"/>
      <c r="O103" s="83"/>
      <c r="P103" s="83"/>
      <c r="Q103" s="83"/>
      <c r="R103" s="83"/>
      <c r="S103" s="83"/>
    </row>
    <row r="104" spans="1:19" s="74" customFormat="1" ht="75">
      <c r="A104" s="8">
        <v>10563513</v>
      </c>
      <c r="B104" s="8">
        <v>7</v>
      </c>
      <c r="C104" s="74" t="s">
        <v>128</v>
      </c>
      <c r="D104" s="8" t="s">
        <v>3465</v>
      </c>
      <c r="F104" s="8"/>
      <c r="G104" s="8"/>
      <c r="H104" s="8"/>
      <c r="I104" s="77"/>
      <c r="K104" s="4"/>
      <c r="L104" s="83"/>
      <c r="M104" s="83"/>
      <c r="N104" s="83"/>
      <c r="O104" s="83"/>
      <c r="P104" s="83"/>
      <c r="Q104" s="83"/>
      <c r="R104" s="83"/>
      <c r="S104" s="83"/>
    </row>
    <row r="105" spans="1:19" s="74" customFormat="1" ht="60">
      <c r="A105" s="8">
        <v>10563513</v>
      </c>
      <c r="B105" s="8">
        <v>8</v>
      </c>
      <c r="C105" s="74" t="s">
        <v>129</v>
      </c>
      <c r="D105" s="8" t="s">
        <v>3574</v>
      </c>
      <c r="F105" s="8"/>
      <c r="G105" s="8"/>
      <c r="H105" s="8"/>
      <c r="I105" s="77"/>
      <c r="K105" s="4"/>
      <c r="L105" s="83"/>
      <c r="M105" s="83"/>
      <c r="N105" s="83"/>
      <c r="O105" s="83"/>
      <c r="P105" s="83"/>
      <c r="Q105" s="83"/>
      <c r="R105" s="83"/>
      <c r="S105" s="83"/>
    </row>
    <row r="106" spans="1:19" s="74" customFormat="1" ht="90">
      <c r="A106" s="8">
        <v>10563513</v>
      </c>
      <c r="B106" s="8">
        <v>9</v>
      </c>
      <c r="C106" s="74" t="s">
        <v>130</v>
      </c>
      <c r="D106" s="8" t="s">
        <v>3316</v>
      </c>
      <c r="F106" s="8"/>
      <c r="G106" s="8"/>
      <c r="H106" s="8"/>
      <c r="I106" s="77"/>
      <c r="K106" s="4"/>
      <c r="L106" s="83"/>
      <c r="M106" s="83"/>
      <c r="N106" s="83"/>
      <c r="O106" s="83"/>
      <c r="P106" s="83"/>
      <c r="Q106" s="83"/>
      <c r="R106" s="83"/>
      <c r="S106" s="83"/>
    </row>
    <row r="107" spans="1:19" s="74" customFormat="1" ht="120">
      <c r="A107" s="8">
        <v>10563513</v>
      </c>
      <c r="B107" s="8">
        <v>10</v>
      </c>
      <c r="C107" s="74" t="s">
        <v>131</v>
      </c>
      <c r="D107" s="8" t="s">
        <v>3354</v>
      </c>
      <c r="F107" s="8"/>
      <c r="G107" s="8"/>
      <c r="H107" s="8"/>
      <c r="I107" s="77"/>
      <c r="K107" s="4"/>
      <c r="L107" s="83"/>
      <c r="M107" s="83"/>
      <c r="N107" s="83"/>
      <c r="O107" s="83"/>
      <c r="P107" s="83"/>
      <c r="Q107" s="83"/>
      <c r="R107" s="83"/>
      <c r="S107" s="83"/>
    </row>
    <row r="108" spans="1:19" s="74" customFormat="1" ht="45">
      <c r="A108" s="8">
        <v>10563513</v>
      </c>
      <c r="B108" s="8">
        <v>11</v>
      </c>
      <c r="C108" s="74" t="s">
        <v>132</v>
      </c>
      <c r="D108" s="8" t="s">
        <v>3546</v>
      </c>
      <c r="F108" s="8"/>
      <c r="G108" s="8"/>
      <c r="H108" s="8"/>
      <c r="I108" s="77"/>
      <c r="K108" s="4"/>
      <c r="L108" s="83"/>
      <c r="M108" s="83"/>
      <c r="N108" s="83"/>
      <c r="O108" s="83"/>
      <c r="P108" s="83"/>
      <c r="Q108" s="83"/>
      <c r="R108" s="83"/>
      <c r="S108" s="83"/>
    </row>
    <row r="109" spans="1:19" s="74" customFormat="1" ht="90">
      <c r="A109" s="8">
        <v>10563513</v>
      </c>
      <c r="B109" s="8">
        <v>12</v>
      </c>
      <c r="C109" s="74" t="s">
        <v>133</v>
      </c>
      <c r="D109" s="8" t="s">
        <v>4243</v>
      </c>
      <c r="F109" s="8"/>
      <c r="G109" s="8"/>
      <c r="H109" s="8"/>
      <c r="I109" s="77"/>
      <c r="K109" s="4"/>
      <c r="L109" s="83"/>
      <c r="M109" s="83"/>
      <c r="N109" s="83"/>
      <c r="O109" s="83"/>
      <c r="P109" s="83"/>
      <c r="Q109" s="83"/>
      <c r="R109" s="83"/>
      <c r="S109" s="83"/>
    </row>
    <row r="110" spans="1:19" s="74" customFormat="1" ht="75">
      <c r="A110" s="8">
        <v>10570031</v>
      </c>
      <c r="B110" s="8">
        <v>1</v>
      </c>
      <c r="C110" s="74" t="s">
        <v>134</v>
      </c>
      <c r="D110" s="8" t="s">
        <v>3200</v>
      </c>
      <c r="F110" s="8"/>
      <c r="G110" s="8"/>
      <c r="H110" s="8"/>
      <c r="I110" s="77"/>
      <c r="K110" s="4"/>
      <c r="L110" s="83"/>
      <c r="M110" s="83"/>
      <c r="N110" s="83"/>
      <c r="O110" s="83"/>
      <c r="P110" s="83"/>
      <c r="Q110" s="83"/>
      <c r="R110" s="83"/>
      <c r="S110" s="83"/>
    </row>
    <row r="111" spans="1:19" s="74" customFormat="1" ht="75">
      <c r="A111" s="8">
        <v>10570031</v>
      </c>
      <c r="B111" s="8">
        <v>2</v>
      </c>
      <c r="C111" s="74" t="s">
        <v>135</v>
      </c>
      <c r="D111" s="8" t="s">
        <v>3658</v>
      </c>
      <c r="F111" s="8"/>
      <c r="G111" s="8"/>
      <c r="H111" s="8"/>
      <c r="I111" s="77"/>
      <c r="K111" s="4"/>
      <c r="L111" s="83"/>
      <c r="M111" s="83"/>
      <c r="N111" s="83"/>
      <c r="O111" s="83"/>
      <c r="P111" s="83"/>
      <c r="Q111" s="83"/>
      <c r="R111" s="83"/>
      <c r="S111" s="83"/>
    </row>
    <row r="112" spans="1:19" s="74" customFormat="1" ht="90">
      <c r="A112" s="8">
        <v>10570031</v>
      </c>
      <c r="B112" s="8">
        <v>3</v>
      </c>
      <c r="C112" s="74" t="s">
        <v>136</v>
      </c>
      <c r="D112" s="8" t="s">
        <v>3532</v>
      </c>
      <c r="F112" s="8"/>
      <c r="G112" s="8"/>
      <c r="H112" s="8"/>
      <c r="I112" s="77"/>
      <c r="K112" s="4"/>
      <c r="L112" s="83"/>
      <c r="M112" s="83"/>
      <c r="N112" s="83"/>
      <c r="O112" s="83"/>
      <c r="P112" s="83"/>
      <c r="Q112" s="83"/>
      <c r="R112" s="83"/>
      <c r="S112" s="83"/>
    </row>
    <row r="113" spans="1:19" s="74" customFormat="1" ht="105" customHeight="1">
      <c r="A113" s="8">
        <v>10570031</v>
      </c>
      <c r="B113" s="8">
        <v>4</v>
      </c>
      <c r="C113" s="74" t="s">
        <v>137</v>
      </c>
      <c r="D113" s="8" t="s">
        <v>3529</v>
      </c>
      <c r="F113" s="8"/>
      <c r="G113" s="8"/>
      <c r="H113" s="8"/>
      <c r="I113" s="77"/>
      <c r="K113" s="4"/>
      <c r="L113" s="83"/>
      <c r="M113" s="83"/>
      <c r="N113" s="83"/>
      <c r="O113" s="83"/>
      <c r="P113" s="83"/>
      <c r="Q113" s="83"/>
      <c r="R113" s="83"/>
      <c r="S113" s="83"/>
    </row>
    <row r="114" spans="1:19" s="74" customFormat="1" ht="60">
      <c r="A114" s="8">
        <v>10570031</v>
      </c>
      <c r="B114" s="8">
        <v>5</v>
      </c>
      <c r="C114" s="74" t="s">
        <v>138</v>
      </c>
      <c r="D114" s="8" t="s">
        <v>3550</v>
      </c>
      <c r="F114" s="8"/>
      <c r="G114" s="8"/>
      <c r="H114" s="8"/>
      <c r="I114" s="77"/>
      <c r="K114" s="4"/>
      <c r="L114" s="83"/>
      <c r="M114" s="83"/>
      <c r="N114" s="83"/>
      <c r="O114" s="83"/>
      <c r="P114" s="83"/>
      <c r="Q114" s="83"/>
      <c r="R114" s="83"/>
      <c r="S114" s="83"/>
    </row>
    <row r="115" spans="1:19" s="74" customFormat="1" ht="75" customHeight="1">
      <c r="A115" s="8">
        <v>10570031</v>
      </c>
      <c r="B115" s="8">
        <v>6</v>
      </c>
      <c r="C115" s="74" t="s">
        <v>139</v>
      </c>
      <c r="D115" s="8" t="s">
        <v>3556</v>
      </c>
      <c r="E115" s="74" t="s">
        <v>140</v>
      </c>
      <c r="F115" s="8" t="s">
        <v>3195</v>
      </c>
      <c r="G115" s="8"/>
      <c r="H115" s="8"/>
      <c r="I115" s="77"/>
      <c r="K115" s="4"/>
      <c r="L115" s="83"/>
      <c r="M115" s="83"/>
      <c r="N115" s="83"/>
      <c r="O115" s="83"/>
      <c r="P115" s="83"/>
      <c r="Q115" s="83"/>
      <c r="R115" s="83"/>
      <c r="S115" s="83"/>
    </row>
    <row r="116" spans="1:19" s="74" customFormat="1" ht="90">
      <c r="A116" s="8">
        <v>10570031</v>
      </c>
      <c r="B116" s="8">
        <v>7</v>
      </c>
      <c r="C116" s="74" t="s">
        <v>141</v>
      </c>
      <c r="D116" s="8" t="s">
        <v>3853</v>
      </c>
      <c r="F116" s="8"/>
      <c r="G116" s="8"/>
      <c r="H116" s="8"/>
      <c r="I116" s="77"/>
      <c r="K116" s="4"/>
      <c r="L116" s="83"/>
      <c r="M116" s="83"/>
      <c r="N116" s="83"/>
      <c r="O116" s="83"/>
      <c r="P116" s="83"/>
      <c r="Q116" s="83"/>
      <c r="R116" s="83"/>
      <c r="S116" s="83"/>
    </row>
    <row r="117" spans="1:19" s="74" customFormat="1" ht="75">
      <c r="A117" s="8">
        <v>10570031</v>
      </c>
      <c r="B117" s="8">
        <v>8</v>
      </c>
      <c r="C117" s="74" t="s">
        <v>142</v>
      </c>
      <c r="D117" s="8" t="s">
        <v>4244</v>
      </c>
      <c r="F117" s="8"/>
      <c r="G117" s="8"/>
      <c r="H117" s="8"/>
      <c r="I117" s="77"/>
      <c r="K117" s="4"/>
      <c r="L117" s="83"/>
      <c r="M117" s="83"/>
      <c r="N117" s="83"/>
      <c r="O117" s="83"/>
      <c r="P117" s="83"/>
      <c r="Q117" s="83"/>
      <c r="R117" s="83"/>
      <c r="S117" s="83"/>
    </row>
    <row r="118" spans="1:19" s="74" customFormat="1" ht="60">
      <c r="A118" s="8">
        <v>10570031</v>
      </c>
      <c r="B118" s="8">
        <v>9</v>
      </c>
      <c r="C118" s="74" t="s">
        <v>143</v>
      </c>
      <c r="D118" s="8" t="s">
        <v>3552</v>
      </c>
      <c r="F118" s="8"/>
      <c r="G118" s="8"/>
      <c r="H118" s="8"/>
      <c r="I118" s="77"/>
      <c r="K118" s="4"/>
      <c r="L118" s="83"/>
      <c r="M118" s="83"/>
      <c r="N118" s="83"/>
      <c r="O118" s="83"/>
      <c r="P118" s="83"/>
      <c r="Q118" s="83"/>
      <c r="R118" s="83"/>
      <c r="S118" s="83"/>
    </row>
    <row r="119" spans="1:19" s="74" customFormat="1" ht="30">
      <c r="A119" s="8">
        <v>10570031</v>
      </c>
      <c r="B119" s="8">
        <v>10</v>
      </c>
      <c r="C119" s="74" t="s">
        <v>144</v>
      </c>
      <c r="D119" s="8" t="s">
        <v>3806</v>
      </c>
      <c r="F119" s="8"/>
      <c r="G119" s="8"/>
      <c r="H119" s="8"/>
      <c r="I119" s="77"/>
      <c r="K119" s="4"/>
      <c r="L119" s="83"/>
      <c r="M119" s="83"/>
      <c r="N119" s="83"/>
      <c r="O119" s="83"/>
      <c r="P119" s="83"/>
      <c r="Q119" s="83"/>
      <c r="R119" s="83"/>
      <c r="S119" s="83"/>
    </row>
    <row r="120" spans="1:19" s="74" customFormat="1" ht="60">
      <c r="A120" s="8">
        <v>10570031</v>
      </c>
      <c r="B120" s="8">
        <v>11</v>
      </c>
      <c r="C120" s="74" t="s">
        <v>145</v>
      </c>
      <c r="D120" s="8">
        <v>11</v>
      </c>
      <c r="F120" s="8"/>
      <c r="G120" s="8"/>
      <c r="H120" s="8"/>
      <c r="I120" s="77"/>
      <c r="K120" s="4"/>
      <c r="L120" s="83"/>
      <c r="M120" s="83"/>
      <c r="N120" s="83"/>
      <c r="O120" s="83"/>
      <c r="P120" s="83"/>
      <c r="Q120" s="83"/>
      <c r="R120" s="83"/>
      <c r="S120" s="83"/>
    </row>
    <row r="121" spans="1:19" s="74" customFormat="1" ht="75">
      <c r="A121" s="8">
        <v>10570031</v>
      </c>
      <c r="B121" s="8">
        <v>12</v>
      </c>
      <c r="C121" s="74" t="s">
        <v>146</v>
      </c>
      <c r="D121" s="8" t="s">
        <v>3599</v>
      </c>
      <c r="F121" s="8"/>
      <c r="G121" s="8"/>
      <c r="H121" s="8"/>
      <c r="I121" s="77"/>
      <c r="K121" s="4"/>
      <c r="L121" s="83"/>
      <c r="M121" s="83"/>
      <c r="N121" s="83"/>
      <c r="O121" s="83"/>
      <c r="P121" s="83"/>
      <c r="Q121" s="83"/>
      <c r="R121" s="83"/>
      <c r="S121" s="83"/>
    </row>
    <row r="122" spans="1:19" s="74" customFormat="1" ht="60">
      <c r="A122" s="8">
        <v>10583023</v>
      </c>
      <c r="B122" s="8">
        <v>1</v>
      </c>
      <c r="C122" s="74" t="s">
        <v>147</v>
      </c>
      <c r="D122" s="8" t="s">
        <v>3529</v>
      </c>
      <c r="F122" s="8"/>
      <c r="G122" s="8"/>
      <c r="H122" s="8"/>
      <c r="I122" s="77"/>
      <c r="K122" s="4"/>
      <c r="L122" s="83"/>
      <c r="M122" s="83"/>
      <c r="N122" s="83"/>
      <c r="O122" s="83"/>
      <c r="P122" s="83"/>
      <c r="Q122" s="83"/>
      <c r="R122" s="83"/>
      <c r="S122" s="83"/>
    </row>
    <row r="123" spans="1:19" s="74" customFormat="1" ht="60">
      <c r="A123" s="8">
        <v>10583023</v>
      </c>
      <c r="B123" s="8">
        <v>2</v>
      </c>
      <c r="C123" s="74" t="s">
        <v>148</v>
      </c>
      <c r="D123" s="8">
        <v>11</v>
      </c>
      <c r="F123" s="8"/>
      <c r="G123" s="8"/>
      <c r="H123" s="8"/>
      <c r="I123" s="77"/>
      <c r="K123" s="4"/>
      <c r="L123" s="83"/>
      <c r="M123" s="83"/>
      <c r="N123" s="83"/>
      <c r="O123" s="83"/>
      <c r="P123" s="83"/>
      <c r="Q123" s="83"/>
      <c r="R123" s="83"/>
      <c r="S123" s="83"/>
    </row>
    <row r="124" spans="1:19" s="74" customFormat="1" ht="75">
      <c r="A124" s="8">
        <v>10583023</v>
      </c>
      <c r="B124" s="8">
        <v>3</v>
      </c>
      <c r="C124" s="74" t="s">
        <v>149</v>
      </c>
      <c r="D124" s="8">
        <v>11</v>
      </c>
      <c r="F124" s="8"/>
      <c r="G124" s="8"/>
      <c r="H124" s="8"/>
      <c r="I124" s="77"/>
      <c r="K124" s="4"/>
      <c r="L124" s="83"/>
      <c r="M124" s="83"/>
      <c r="N124" s="83"/>
      <c r="O124" s="83"/>
      <c r="P124" s="83"/>
      <c r="Q124" s="83"/>
      <c r="R124" s="83"/>
      <c r="S124" s="83"/>
    </row>
    <row r="125" spans="1:19" s="74" customFormat="1" ht="75">
      <c r="A125" s="8">
        <v>10583023</v>
      </c>
      <c r="B125" s="8">
        <v>4</v>
      </c>
      <c r="C125" s="74" t="s">
        <v>150</v>
      </c>
      <c r="D125" s="8" t="s">
        <v>3565</v>
      </c>
      <c r="F125" s="8"/>
      <c r="G125" s="8"/>
      <c r="H125" s="8"/>
      <c r="I125" s="77"/>
      <c r="K125" s="4"/>
      <c r="L125" s="83"/>
      <c r="M125" s="83"/>
      <c r="N125" s="83"/>
      <c r="O125" s="83"/>
      <c r="P125" s="83"/>
      <c r="Q125" s="83"/>
      <c r="R125" s="83"/>
      <c r="S125" s="83"/>
    </row>
    <row r="126" spans="1:19" s="74" customFormat="1" ht="105">
      <c r="A126" s="8">
        <v>10583023</v>
      </c>
      <c r="B126" s="8">
        <v>5</v>
      </c>
      <c r="C126" s="74" t="s">
        <v>151</v>
      </c>
      <c r="D126" s="8" t="s">
        <v>3832</v>
      </c>
      <c r="F126" s="8"/>
      <c r="G126" s="8"/>
      <c r="H126" s="8"/>
      <c r="I126" s="77"/>
      <c r="K126" s="4"/>
      <c r="L126" s="83"/>
      <c r="M126" s="83"/>
      <c r="N126" s="83"/>
      <c r="O126" s="83"/>
      <c r="P126" s="83"/>
      <c r="Q126" s="83"/>
      <c r="R126" s="83"/>
      <c r="S126" s="83"/>
    </row>
    <row r="127" spans="1:19" s="74" customFormat="1" ht="135">
      <c r="A127" s="8">
        <v>10583023</v>
      </c>
      <c r="B127" s="8">
        <v>6</v>
      </c>
      <c r="C127" s="74" t="s">
        <v>152</v>
      </c>
      <c r="D127" s="8" t="s">
        <v>3930</v>
      </c>
      <c r="F127" s="8"/>
      <c r="G127" s="8"/>
      <c r="H127" s="8"/>
      <c r="I127" s="77"/>
      <c r="K127" s="4"/>
      <c r="L127" s="83"/>
      <c r="M127" s="83"/>
      <c r="N127" s="83"/>
      <c r="O127" s="83"/>
      <c r="P127" s="83"/>
      <c r="Q127" s="83"/>
      <c r="R127" s="83"/>
      <c r="S127" s="83"/>
    </row>
    <row r="128" spans="1:19" s="74" customFormat="1" ht="45">
      <c r="A128" s="8">
        <v>10583023</v>
      </c>
      <c r="B128" s="8">
        <v>7</v>
      </c>
      <c r="C128" s="74" t="s">
        <v>153</v>
      </c>
      <c r="D128" s="8" t="s">
        <v>3529</v>
      </c>
      <c r="E128" s="74" t="s">
        <v>154</v>
      </c>
      <c r="F128" s="8" t="s">
        <v>3517</v>
      </c>
      <c r="G128" s="8"/>
      <c r="H128" s="8"/>
      <c r="I128" s="77"/>
      <c r="K128" s="4"/>
      <c r="L128" s="83"/>
      <c r="M128" s="83"/>
      <c r="N128" s="83"/>
      <c r="O128" s="83"/>
      <c r="P128" s="83"/>
      <c r="Q128" s="83"/>
      <c r="R128" s="83"/>
      <c r="S128" s="83"/>
    </row>
    <row r="129" spans="1:19" s="74" customFormat="1" ht="60">
      <c r="A129" s="8">
        <v>10583023</v>
      </c>
      <c r="B129" s="8">
        <v>8</v>
      </c>
      <c r="C129" s="74" t="s">
        <v>155</v>
      </c>
      <c r="D129" s="8" t="s">
        <v>3257</v>
      </c>
      <c r="F129" s="8"/>
      <c r="G129" s="8"/>
      <c r="H129" s="8"/>
      <c r="I129" s="77"/>
      <c r="K129" s="4"/>
      <c r="L129" s="83"/>
      <c r="M129" s="83"/>
      <c r="N129" s="83"/>
      <c r="O129" s="83"/>
      <c r="P129" s="83"/>
      <c r="Q129" s="83"/>
      <c r="R129" s="83"/>
      <c r="S129" s="83"/>
    </row>
    <row r="130" spans="1:19" ht="105">
      <c r="A130" s="8">
        <v>10583023</v>
      </c>
      <c r="B130" s="8">
        <v>9</v>
      </c>
      <c r="C130" s="74" t="s">
        <v>156</v>
      </c>
      <c r="D130" s="8" t="s">
        <v>4245</v>
      </c>
      <c r="G130" s="8"/>
    </row>
    <row r="131" spans="1:19" ht="30">
      <c r="A131" s="8">
        <v>10583023</v>
      </c>
      <c r="B131" s="8">
        <v>10</v>
      </c>
      <c r="C131" s="74" t="s">
        <v>157</v>
      </c>
      <c r="D131" s="8" t="s">
        <v>3835</v>
      </c>
      <c r="G131" s="8"/>
    </row>
    <row r="132" spans="1:19" ht="45">
      <c r="A132" s="8">
        <v>10583023</v>
      </c>
      <c r="B132" s="8">
        <v>11</v>
      </c>
      <c r="C132" s="74" t="s">
        <v>158</v>
      </c>
      <c r="D132" s="8" t="s">
        <v>3187</v>
      </c>
      <c r="G132" s="8"/>
    </row>
    <row r="133" spans="1:19" ht="60">
      <c r="A133" s="8">
        <v>10583023</v>
      </c>
      <c r="B133" s="8">
        <v>12</v>
      </c>
      <c r="C133" s="74" t="s">
        <v>159</v>
      </c>
      <c r="D133" s="8" t="s">
        <v>3316</v>
      </c>
      <c r="E133" s="74" t="s">
        <v>160</v>
      </c>
      <c r="F133" s="8" t="s">
        <v>3983</v>
      </c>
      <c r="G133" s="8"/>
    </row>
    <row r="134" spans="1:19" ht="90">
      <c r="A134" s="8">
        <v>10583023</v>
      </c>
      <c r="B134" s="8">
        <v>13</v>
      </c>
      <c r="C134" s="74" t="s">
        <v>161</v>
      </c>
      <c r="D134" s="8" t="s">
        <v>3659</v>
      </c>
      <c r="G134" s="8"/>
    </row>
    <row r="135" spans="1:19" ht="45">
      <c r="A135" s="8">
        <v>10583023</v>
      </c>
      <c r="B135" s="8">
        <v>14</v>
      </c>
      <c r="C135" s="74" t="s">
        <v>162</v>
      </c>
      <c r="D135" s="8" t="s">
        <v>3226</v>
      </c>
      <c r="G135" s="8"/>
    </row>
    <row r="136" spans="1:19" ht="45">
      <c r="A136" s="8">
        <v>10597902</v>
      </c>
      <c r="B136" s="8">
        <v>1</v>
      </c>
      <c r="C136" s="74" t="s">
        <v>163</v>
      </c>
      <c r="D136" s="8" t="s">
        <v>3599</v>
      </c>
      <c r="G136" s="8"/>
    </row>
    <row r="137" spans="1:19" ht="120">
      <c r="A137" s="8">
        <v>10597902</v>
      </c>
      <c r="B137" s="8">
        <v>2</v>
      </c>
      <c r="C137" s="74" t="s">
        <v>164</v>
      </c>
      <c r="D137" s="8" t="s">
        <v>3869</v>
      </c>
      <c r="G137" s="8"/>
    </row>
    <row r="138" spans="1:19" ht="150">
      <c r="A138" s="8">
        <v>10597902</v>
      </c>
      <c r="B138" s="8">
        <v>3</v>
      </c>
      <c r="C138" s="74" t="s">
        <v>165</v>
      </c>
      <c r="D138" s="8" t="s">
        <v>3571</v>
      </c>
      <c r="G138" s="8"/>
    </row>
    <row r="139" spans="1:19" ht="60">
      <c r="A139" s="8">
        <v>10597902</v>
      </c>
      <c r="B139" s="8">
        <v>4</v>
      </c>
      <c r="C139" s="74" t="s">
        <v>166</v>
      </c>
      <c r="D139" s="8" t="s">
        <v>3316</v>
      </c>
      <c r="G139" s="8"/>
    </row>
    <row r="140" spans="1:19" ht="60">
      <c r="A140" s="8">
        <v>10597902</v>
      </c>
      <c r="B140" s="8">
        <v>5</v>
      </c>
      <c r="C140" s="74" t="s">
        <v>167</v>
      </c>
      <c r="D140" s="8" t="s">
        <v>4246</v>
      </c>
      <c r="E140" s="74" t="s">
        <v>168</v>
      </c>
      <c r="F140" s="8" t="s">
        <v>3514</v>
      </c>
      <c r="G140" s="8"/>
    </row>
    <row r="141" spans="1:19" ht="75">
      <c r="A141" s="8">
        <v>10597902</v>
      </c>
      <c r="B141" s="8">
        <v>6</v>
      </c>
      <c r="C141" s="74" t="s">
        <v>169</v>
      </c>
      <c r="D141" s="8" t="s">
        <v>3211</v>
      </c>
      <c r="G141" s="8"/>
    </row>
    <row r="142" spans="1:19" ht="30">
      <c r="A142" s="8">
        <v>10597902</v>
      </c>
      <c r="B142" s="8">
        <v>7</v>
      </c>
      <c r="C142" s="74" t="s">
        <v>170</v>
      </c>
      <c r="D142" s="8" t="s">
        <v>3947</v>
      </c>
      <c r="G142" s="8"/>
    </row>
    <row r="143" spans="1:19" ht="195">
      <c r="A143" s="8">
        <v>10597902</v>
      </c>
      <c r="B143" s="8">
        <v>8</v>
      </c>
      <c r="C143" s="74" t="s">
        <v>171</v>
      </c>
      <c r="D143" s="8" t="s">
        <v>3285</v>
      </c>
      <c r="G143" s="8"/>
    </row>
    <row r="144" spans="1:19" ht="60">
      <c r="A144" s="8">
        <v>10608481</v>
      </c>
      <c r="B144" s="8">
        <v>1</v>
      </c>
      <c r="C144" s="74" t="s">
        <v>172</v>
      </c>
      <c r="D144" s="8" t="s">
        <v>3824</v>
      </c>
      <c r="G144" s="8"/>
    </row>
    <row r="145" spans="1:19" ht="60">
      <c r="A145" s="8">
        <v>10608481</v>
      </c>
      <c r="B145" s="8">
        <v>2</v>
      </c>
      <c r="C145" s="74" t="s">
        <v>173</v>
      </c>
      <c r="D145" s="8" t="s">
        <v>3605</v>
      </c>
      <c r="E145" s="74" t="s">
        <v>174</v>
      </c>
      <c r="F145" s="8" t="s">
        <v>3690</v>
      </c>
      <c r="G145" s="8"/>
    </row>
    <row r="146" spans="1:19" s="74" customFormat="1" ht="120">
      <c r="A146" s="8">
        <v>10608481</v>
      </c>
      <c r="B146" s="8">
        <v>3</v>
      </c>
      <c r="C146" s="74" t="s">
        <v>175</v>
      </c>
      <c r="D146" s="8" t="s">
        <v>4216</v>
      </c>
      <c r="F146" s="8"/>
      <c r="G146" s="8"/>
      <c r="H146" s="8"/>
      <c r="I146" s="77"/>
      <c r="K146" s="4"/>
      <c r="L146" s="83"/>
      <c r="M146" s="83"/>
      <c r="N146" s="83"/>
      <c r="O146" s="83"/>
      <c r="P146" s="83"/>
      <c r="Q146" s="83"/>
      <c r="R146" s="83"/>
      <c r="S146" s="83"/>
    </row>
    <row r="147" spans="1:19" s="74" customFormat="1" ht="60">
      <c r="A147" s="8">
        <v>10608481</v>
      </c>
      <c r="B147" s="8">
        <v>4</v>
      </c>
      <c r="C147" s="74" t="s">
        <v>176</v>
      </c>
      <c r="D147" s="8" t="s">
        <v>3288</v>
      </c>
      <c r="F147" s="8"/>
      <c r="G147" s="8"/>
      <c r="H147" s="8"/>
      <c r="I147" s="77"/>
      <c r="K147" s="4"/>
      <c r="L147" s="83"/>
      <c r="M147" s="83"/>
      <c r="N147" s="83"/>
      <c r="O147" s="83"/>
      <c r="P147" s="83"/>
      <c r="Q147" s="83"/>
      <c r="R147" s="83"/>
      <c r="S147" s="83"/>
    </row>
    <row r="148" spans="1:19" s="74" customFormat="1" ht="45">
      <c r="A148" s="8">
        <v>10608481</v>
      </c>
      <c r="B148" s="8">
        <v>5</v>
      </c>
      <c r="C148" s="74" t="s">
        <v>177</v>
      </c>
      <c r="D148" s="8" t="s">
        <v>3856</v>
      </c>
      <c r="F148" s="8"/>
      <c r="G148" s="8"/>
      <c r="H148" s="8"/>
      <c r="I148" s="77"/>
      <c r="K148" s="4"/>
      <c r="L148" s="83"/>
      <c r="M148" s="83"/>
      <c r="N148" s="83"/>
      <c r="O148" s="83"/>
      <c r="P148" s="83"/>
      <c r="Q148" s="83"/>
      <c r="R148" s="83"/>
      <c r="S148" s="83"/>
    </row>
    <row r="149" spans="1:19" s="74" customFormat="1" ht="60">
      <c r="A149" s="8">
        <v>10608481</v>
      </c>
      <c r="B149" s="8">
        <v>6</v>
      </c>
      <c r="C149" s="74" t="s">
        <v>178</v>
      </c>
      <c r="D149" s="8" t="s">
        <v>3354</v>
      </c>
      <c r="F149" s="8"/>
      <c r="G149" s="8"/>
      <c r="H149" s="8"/>
      <c r="I149" s="77"/>
      <c r="K149" s="4"/>
      <c r="L149" s="83"/>
      <c r="M149" s="83"/>
      <c r="N149" s="83"/>
      <c r="O149" s="83"/>
      <c r="P149" s="83"/>
      <c r="Q149" s="83"/>
      <c r="R149" s="83"/>
      <c r="S149" s="83"/>
    </row>
    <row r="150" spans="1:19" s="74" customFormat="1" ht="90" customHeight="1">
      <c r="A150" s="8">
        <v>10608481</v>
      </c>
      <c r="B150" s="8">
        <v>7</v>
      </c>
      <c r="C150" s="74" t="s">
        <v>179</v>
      </c>
      <c r="D150" s="8" t="s">
        <v>3660</v>
      </c>
      <c r="G150" s="8"/>
      <c r="H150" s="8"/>
      <c r="I150" s="77"/>
      <c r="K150" s="4"/>
      <c r="L150" s="83"/>
      <c r="M150" s="83"/>
      <c r="N150" s="83"/>
      <c r="O150" s="83"/>
      <c r="P150" s="83"/>
      <c r="Q150" s="83"/>
      <c r="R150" s="83"/>
      <c r="S150" s="83"/>
    </row>
    <row r="151" spans="1:19" s="74" customFormat="1" ht="105">
      <c r="A151" s="8">
        <v>10608481</v>
      </c>
      <c r="B151" s="8">
        <v>8</v>
      </c>
      <c r="C151" s="74" t="s">
        <v>180</v>
      </c>
      <c r="D151" s="8">
        <v>11</v>
      </c>
      <c r="F151" s="8"/>
      <c r="G151" s="8"/>
      <c r="H151" s="8"/>
      <c r="I151" s="77"/>
      <c r="K151" s="4"/>
      <c r="L151" s="83"/>
      <c r="M151" s="83"/>
      <c r="N151" s="83"/>
      <c r="O151" s="83"/>
      <c r="P151" s="83"/>
      <c r="Q151" s="83"/>
      <c r="R151" s="83"/>
      <c r="S151" s="83"/>
    </row>
    <row r="152" spans="1:19" s="74" customFormat="1" ht="75">
      <c r="A152" s="8">
        <v>10608481</v>
      </c>
      <c r="B152" s="8">
        <v>9</v>
      </c>
      <c r="C152" s="74" t="s">
        <v>181</v>
      </c>
      <c r="D152" s="8" t="s">
        <v>3316</v>
      </c>
      <c r="F152" s="8"/>
      <c r="G152" s="8"/>
      <c r="H152" s="8"/>
      <c r="I152" s="77"/>
      <c r="K152" s="4"/>
      <c r="L152" s="83"/>
      <c r="M152" s="83"/>
      <c r="N152" s="83"/>
      <c r="O152" s="83"/>
      <c r="P152" s="83"/>
      <c r="Q152" s="83"/>
      <c r="R152" s="83"/>
      <c r="S152" s="83"/>
    </row>
    <row r="153" spans="1:19" s="74" customFormat="1" ht="90">
      <c r="A153" s="8">
        <v>10608481</v>
      </c>
      <c r="B153" s="8">
        <v>10</v>
      </c>
      <c r="C153" s="74" t="s">
        <v>182</v>
      </c>
      <c r="D153" s="8" t="s">
        <v>3316</v>
      </c>
      <c r="E153" s="74" t="s">
        <v>183</v>
      </c>
      <c r="F153" s="8" t="s">
        <v>3691</v>
      </c>
      <c r="G153" s="8"/>
      <c r="H153" s="8"/>
      <c r="I153" s="77"/>
      <c r="K153" s="4"/>
      <c r="L153" s="83"/>
      <c r="M153" s="83"/>
      <c r="N153" s="83"/>
      <c r="O153" s="83"/>
      <c r="P153" s="83"/>
      <c r="Q153" s="83"/>
      <c r="R153" s="83"/>
      <c r="S153" s="83"/>
    </row>
    <row r="154" spans="1:19" s="74" customFormat="1" ht="165">
      <c r="A154" s="8">
        <v>10608481</v>
      </c>
      <c r="B154" s="8">
        <v>11</v>
      </c>
      <c r="C154" s="74" t="s">
        <v>184</v>
      </c>
      <c r="D154" s="8" t="s">
        <v>3529</v>
      </c>
      <c r="F154" s="8"/>
      <c r="G154" s="8"/>
      <c r="H154" s="8"/>
      <c r="I154" s="77"/>
      <c r="K154" s="4"/>
      <c r="L154" s="83"/>
      <c r="M154" s="83"/>
      <c r="N154" s="83"/>
      <c r="O154" s="83"/>
      <c r="P154" s="83"/>
      <c r="Q154" s="83"/>
      <c r="R154" s="83"/>
      <c r="S154" s="83"/>
    </row>
    <row r="155" spans="1:19" s="74" customFormat="1" ht="45">
      <c r="A155" s="8">
        <v>10628907</v>
      </c>
      <c r="B155" s="8">
        <v>1</v>
      </c>
      <c r="C155" s="74" t="s">
        <v>185</v>
      </c>
      <c r="D155" s="8" t="s">
        <v>3200</v>
      </c>
      <c r="F155" s="8"/>
      <c r="G155" s="8"/>
      <c r="H155" s="8"/>
      <c r="I155" s="77"/>
      <c r="K155" s="4"/>
      <c r="L155" s="83"/>
      <c r="M155" s="83"/>
      <c r="N155" s="83"/>
      <c r="O155" s="83"/>
      <c r="P155" s="83"/>
      <c r="Q155" s="83"/>
      <c r="R155" s="83"/>
      <c r="S155" s="83"/>
    </row>
    <row r="156" spans="1:19" s="74" customFormat="1" ht="75">
      <c r="A156" s="8">
        <v>10628907</v>
      </c>
      <c r="B156" s="8">
        <v>2</v>
      </c>
      <c r="C156" s="74" t="s">
        <v>186</v>
      </c>
      <c r="D156" s="8" t="s">
        <v>3863</v>
      </c>
      <c r="F156" s="8"/>
      <c r="G156" s="8"/>
      <c r="H156" s="8"/>
      <c r="I156" s="77"/>
      <c r="K156" s="4"/>
      <c r="L156" s="83"/>
      <c r="M156" s="83"/>
      <c r="N156" s="83"/>
      <c r="O156" s="83"/>
      <c r="P156" s="83"/>
      <c r="Q156" s="83"/>
      <c r="R156" s="83"/>
      <c r="S156" s="83"/>
    </row>
    <row r="157" spans="1:19" s="74" customFormat="1" ht="150">
      <c r="A157" s="8">
        <v>10628907</v>
      </c>
      <c r="B157" s="8">
        <v>3</v>
      </c>
      <c r="C157" s="74" t="s">
        <v>187</v>
      </c>
      <c r="D157" s="8" t="s">
        <v>3841</v>
      </c>
      <c r="F157" s="8"/>
      <c r="G157" s="8"/>
      <c r="H157" s="8"/>
      <c r="I157" s="77"/>
      <c r="K157" s="4"/>
      <c r="L157" s="83"/>
      <c r="M157" s="83"/>
      <c r="N157" s="83"/>
      <c r="O157" s="83"/>
      <c r="P157" s="83"/>
      <c r="Q157" s="83"/>
      <c r="R157" s="83"/>
      <c r="S157" s="83"/>
    </row>
    <row r="158" spans="1:19" s="74" customFormat="1" ht="105">
      <c r="A158" s="8">
        <v>10628907</v>
      </c>
      <c r="B158" s="8">
        <v>4</v>
      </c>
      <c r="C158" s="74" t="s">
        <v>188</v>
      </c>
      <c r="D158" s="8" t="s">
        <v>3288</v>
      </c>
      <c r="F158" s="8"/>
      <c r="G158" s="8"/>
      <c r="H158" s="8"/>
      <c r="I158" s="77"/>
      <c r="K158" s="4"/>
      <c r="L158" s="83"/>
      <c r="M158" s="83"/>
      <c r="N158" s="83"/>
      <c r="O158" s="83"/>
      <c r="P158" s="83"/>
      <c r="Q158" s="83"/>
      <c r="R158" s="83"/>
      <c r="S158" s="83"/>
    </row>
    <row r="159" spans="1:19" s="74" customFormat="1" ht="75">
      <c r="A159" s="8">
        <v>10628907</v>
      </c>
      <c r="B159" s="8">
        <v>5</v>
      </c>
      <c r="C159" s="74" t="s">
        <v>189</v>
      </c>
      <c r="D159" s="8" t="s">
        <v>3870</v>
      </c>
      <c r="F159" s="8"/>
      <c r="G159" s="8"/>
      <c r="H159" s="8"/>
      <c r="I159" s="77"/>
      <c r="K159" s="4"/>
      <c r="L159" s="83"/>
      <c r="M159" s="83"/>
      <c r="N159" s="83"/>
      <c r="O159" s="83"/>
      <c r="P159" s="83"/>
      <c r="Q159" s="83"/>
      <c r="R159" s="83"/>
      <c r="S159" s="83"/>
    </row>
    <row r="160" spans="1:19" s="74" customFormat="1" ht="45">
      <c r="A160" s="8">
        <v>10628907</v>
      </c>
      <c r="B160" s="8">
        <v>6</v>
      </c>
      <c r="C160" s="74" t="s">
        <v>190</v>
      </c>
      <c r="D160" s="8" t="s">
        <v>3541</v>
      </c>
      <c r="F160" s="8"/>
      <c r="G160" s="8"/>
      <c r="H160" s="8"/>
      <c r="I160" s="77"/>
      <c r="K160" s="4"/>
      <c r="L160" s="83"/>
      <c r="M160" s="83"/>
      <c r="N160" s="83"/>
      <c r="O160" s="83"/>
      <c r="P160" s="83"/>
      <c r="Q160" s="83"/>
      <c r="R160" s="83"/>
      <c r="S160" s="83"/>
    </row>
    <row r="161" spans="1:19" s="74" customFormat="1" ht="75">
      <c r="A161" s="8">
        <v>10628907</v>
      </c>
      <c r="B161" s="8">
        <v>7</v>
      </c>
      <c r="C161" s="74" t="s">
        <v>191</v>
      </c>
      <c r="D161" s="8" t="s">
        <v>4247</v>
      </c>
      <c r="F161" s="8"/>
      <c r="G161" s="8"/>
      <c r="H161" s="8"/>
      <c r="I161" s="77"/>
      <c r="K161" s="4"/>
      <c r="L161" s="83"/>
      <c r="M161" s="83"/>
      <c r="N161" s="83"/>
      <c r="O161" s="83"/>
      <c r="P161" s="83"/>
      <c r="Q161" s="83"/>
      <c r="R161" s="83"/>
      <c r="S161" s="83"/>
    </row>
    <row r="162" spans="1:19" s="74" customFormat="1" ht="90">
      <c r="A162" s="8">
        <v>10628907</v>
      </c>
      <c r="B162" s="8">
        <v>8</v>
      </c>
      <c r="C162" s="74" t="s">
        <v>192</v>
      </c>
      <c r="D162" s="8" t="s">
        <v>3570</v>
      </c>
      <c r="F162" s="8"/>
      <c r="G162" s="8"/>
      <c r="H162" s="8"/>
      <c r="I162" s="77"/>
      <c r="K162" s="4"/>
      <c r="L162" s="83"/>
      <c r="M162" s="83"/>
      <c r="N162" s="83"/>
      <c r="O162" s="83"/>
      <c r="P162" s="83"/>
      <c r="Q162" s="83"/>
      <c r="R162" s="83"/>
      <c r="S162" s="83"/>
    </row>
    <row r="163" spans="1:19" s="74" customFormat="1" ht="45">
      <c r="A163" s="8">
        <v>10628907</v>
      </c>
      <c r="B163" s="8">
        <v>9</v>
      </c>
      <c r="C163" s="74" t="s">
        <v>193</v>
      </c>
      <c r="D163" s="8" t="s">
        <v>3288</v>
      </c>
      <c r="F163" s="8"/>
      <c r="G163" s="8"/>
      <c r="H163" s="8"/>
      <c r="I163" s="77"/>
      <c r="K163" s="4"/>
      <c r="L163" s="83"/>
      <c r="M163" s="83"/>
      <c r="N163" s="83"/>
      <c r="O163" s="83"/>
      <c r="P163" s="83"/>
      <c r="Q163" s="83"/>
      <c r="R163" s="83"/>
      <c r="S163" s="83"/>
    </row>
    <row r="164" spans="1:19" s="74" customFormat="1" ht="60">
      <c r="A164" s="8">
        <v>10628907</v>
      </c>
      <c r="B164" s="8">
        <v>10</v>
      </c>
      <c r="C164" s="74" t="s">
        <v>194</v>
      </c>
      <c r="D164" s="8" t="s">
        <v>3354</v>
      </c>
      <c r="F164" s="8"/>
      <c r="G164" s="8"/>
      <c r="H164" s="8"/>
      <c r="I164" s="77"/>
      <c r="K164" s="4"/>
      <c r="L164" s="83"/>
      <c r="M164" s="83"/>
      <c r="N164" s="83"/>
      <c r="O164" s="83"/>
      <c r="P164" s="83"/>
      <c r="Q164" s="83"/>
      <c r="R164" s="83"/>
      <c r="S164" s="83"/>
    </row>
    <row r="165" spans="1:19" s="74" customFormat="1" ht="90" customHeight="1">
      <c r="A165" s="8">
        <v>10628907</v>
      </c>
      <c r="B165" s="8">
        <v>11</v>
      </c>
      <c r="C165" s="74" t="s">
        <v>195</v>
      </c>
      <c r="D165" s="8" t="s">
        <v>3210</v>
      </c>
      <c r="E165" s="74" t="s">
        <v>196</v>
      </c>
      <c r="F165" s="8" t="s">
        <v>3984</v>
      </c>
      <c r="G165" s="8"/>
      <c r="H165" s="8"/>
      <c r="I165" s="77"/>
      <c r="K165" s="4"/>
      <c r="L165" s="83"/>
      <c r="M165" s="83"/>
      <c r="N165" s="83"/>
      <c r="O165" s="83"/>
      <c r="P165" s="83"/>
      <c r="Q165" s="83"/>
      <c r="R165" s="83"/>
      <c r="S165" s="83"/>
    </row>
    <row r="166" spans="1:19" s="74" customFormat="1" ht="105">
      <c r="A166" s="8">
        <v>10628907</v>
      </c>
      <c r="B166" s="8">
        <v>12</v>
      </c>
      <c r="C166" s="74" t="s">
        <v>197</v>
      </c>
      <c r="D166" s="8" t="s">
        <v>3206</v>
      </c>
      <c r="E166" s="74" t="s">
        <v>198</v>
      </c>
      <c r="F166" s="8" t="s">
        <v>3692</v>
      </c>
      <c r="G166" s="8"/>
      <c r="H166" s="8"/>
      <c r="I166" s="77"/>
      <c r="K166" s="4"/>
      <c r="L166" s="83"/>
      <c r="M166" s="83"/>
      <c r="N166" s="83"/>
      <c r="O166" s="83"/>
      <c r="P166" s="83"/>
      <c r="Q166" s="83"/>
      <c r="R166" s="83"/>
      <c r="S166" s="83"/>
    </row>
    <row r="167" spans="1:19" s="74" customFormat="1" ht="75">
      <c r="A167" s="8">
        <v>10640508</v>
      </c>
      <c r="B167" s="8">
        <v>1</v>
      </c>
      <c r="C167" s="74" t="s">
        <v>199</v>
      </c>
      <c r="D167" s="8" t="s">
        <v>3195</v>
      </c>
      <c r="F167" s="8"/>
      <c r="G167" s="8"/>
      <c r="H167" s="8"/>
      <c r="I167" s="77"/>
      <c r="K167" s="4"/>
      <c r="L167" s="83"/>
      <c r="M167" s="83"/>
      <c r="N167" s="83"/>
      <c r="O167" s="83"/>
      <c r="P167" s="83"/>
      <c r="Q167" s="83"/>
      <c r="R167" s="83"/>
      <c r="S167" s="83"/>
    </row>
    <row r="168" spans="1:19" s="74" customFormat="1" ht="90">
      <c r="A168" s="8">
        <v>10640508</v>
      </c>
      <c r="B168" s="8">
        <v>2</v>
      </c>
      <c r="C168" s="74" t="s">
        <v>200</v>
      </c>
      <c r="D168" s="8" t="s">
        <v>3869</v>
      </c>
      <c r="F168" s="8"/>
      <c r="G168" s="8"/>
      <c r="H168" s="8"/>
      <c r="I168" s="77"/>
      <c r="K168" s="4"/>
      <c r="L168" s="83"/>
      <c r="M168" s="83"/>
      <c r="N168" s="83"/>
      <c r="O168" s="83"/>
      <c r="P168" s="83"/>
      <c r="Q168" s="83"/>
      <c r="R168" s="83"/>
      <c r="S168" s="83"/>
    </row>
    <row r="169" spans="1:19" s="74" customFormat="1" ht="75">
      <c r="A169" s="8">
        <v>10640508</v>
      </c>
      <c r="B169" s="8">
        <v>3</v>
      </c>
      <c r="C169" s="74" t="s">
        <v>201</v>
      </c>
      <c r="D169" s="8" t="s">
        <v>3829</v>
      </c>
      <c r="F169" s="8"/>
      <c r="G169" s="8"/>
      <c r="H169" s="8"/>
      <c r="I169" s="77"/>
      <c r="K169" s="4"/>
      <c r="L169" s="83"/>
      <c r="M169" s="83"/>
      <c r="N169" s="83"/>
      <c r="O169" s="83"/>
      <c r="P169" s="83"/>
      <c r="Q169" s="83"/>
      <c r="R169" s="83"/>
      <c r="S169" s="83"/>
    </row>
    <row r="170" spans="1:19" s="74" customFormat="1" ht="75">
      <c r="A170" s="8">
        <v>10640508</v>
      </c>
      <c r="B170" s="8">
        <v>4</v>
      </c>
      <c r="C170" s="74" t="s">
        <v>202</v>
      </c>
      <c r="D170" s="8" t="s">
        <v>3211</v>
      </c>
      <c r="F170" s="8"/>
      <c r="G170" s="8"/>
      <c r="H170" s="8"/>
      <c r="I170" s="77"/>
      <c r="K170" s="4"/>
      <c r="L170" s="83"/>
      <c r="M170" s="83"/>
      <c r="N170" s="83"/>
      <c r="O170" s="83"/>
      <c r="P170" s="83"/>
      <c r="Q170" s="83"/>
      <c r="R170" s="83"/>
      <c r="S170" s="83"/>
    </row>
    <row r="171" spans="1:19" s="74" customFormat="1" ht="105">
      <c r="A171" s="8">
        <v>10640508</v>
      </c>
      <c r="B171" s="8">
        <v>5</v>
      </c>
      <c r="C171" s="74" t="s">
        <v>203</v>
      </c>
      <c r="D171" s="8" t="s">
        <v>3966</v>
      </c>
      <c r="F171" s="8"/>
      <c r="G171" s="8"/>
      <c r="H171" s="8"/>
      <c r="I171" s="77"/>
      <c r="K171" s="4"/>
      <c r="L171" s="83"/>
      <c r="M171" s="83"/>
      <c r="N171" s="83"/>
      <c r="O171" s="83"/>
      <c r="P171" s="83"/>
      <c r="Q171" s="83"/>
      <c r="R171" s="83"/>
      <c r="S171" s="83"/>
    </row>
    <row r="172" spans="1:19" s="74" customFormat="1" ht="180">
      <c r="A172" s="8">
        <v>10640508</v>
      </c>
      <c r="B172" s="8">
        <v>6</v>
      </c>
      <c r="C172" s="74" t="s">
        <v>204</v>
      </c>
      <c r="D172" s="8" t="s">
        <v>3316</v>
      </c>
      <c r="F172" s="8"/>
      <c r="G172" s="8"/>
      <c r="H172" s="8"/>
      <c r="I172" s="77"/>
      <c r="K172" s="4"/>
      <c r="L172" s="83"/>
      <c r="M172" s="83"/>
      <c r="N172" s="83"/>
      <c r="O172" s="83"/>
      <c r="P172" s="83"/>
      <c r="Q172" s="83"/>
      <c r="R172" s="83"/>
      <c r="S172" s="83"/>
    </row>
    <row r="173" spans="1:19" s="74" customFormat="1" ht="45">
      <c r="A173" s="8">
        <v>10640508</v>
      </c>
      <c r="B173" s="8">
        <v>7</v>
      </c>
      <c r="C173" s="74" t="s">
        <v>205</v>
      </c>
      <c r="D173" s="8" t="s">
        <v>3473</v>
      </c>
      <c r="F173" s="8"/>
      <c r="G173" s="8"/>
      <c r="H173" s="8"/>
      <c r="I173" s="77"/>
      <c r="K173" s="4"/>
      <c r="L173" s="83"/>
      <c r="M173" s="83"/>
      <c r="N173" s="83"/>
      <c r="O173" s="83"/>
      <c r="P173" s="83"/>
      <c r="Q173" s="83"/>
      <c r="R173" s="83"/>
      <c r="S173" s="83"/>
    </row>
    <row r="174" spans="1:19" s="74" customFormat="1" ht="165">
      <c r="A174" s="8">
        <v>10640508</v>
      </c>
      <c r="B174" s="8">
        <v>8</v>
      </c>
      <c r="C174" s="74" t="s">
        <v>206</v>
      </c>
      <c r="D174" s="8" t="s">
        <v>3669</v>
      </c>
      <c r="E174" s="74" t="s">
        <v>207</v>
      </c>
      <c r="F174" s="8" t="s">
        <v>3985</v>
      </c>
      <c r="G174" s="8"/>
      <c r="H174" s="8"/>
      <c r="I174" s="77"/>
      <c r="K174" s="4"/>
      <c r="L174" s="83"/>
      <c r="M174" s="83"/>
      <c r="N174" s="83"/>
      <c r="O174" s="83"/>
      <c r="P174" s="83"/>
      <c r="Q174" s="83"/>
      <c r="R174" s="83"/>
      <c r="S174" s="83"/>
    </row>
    <row r="175" spans="1:19" s="74" customFormat="1" ht="90">
      <c r="A175" s="8">
        <v>10640508</v>
      </c>
      <c r="B175" s="8">
        <v>9</v>
      </c>
      <c r="C175" s="74" t="s">
        <v>208</v>
      </c>
      <c r="D175" s="8" t="s">
        <v>3550</v>
      </c>
      <c r="F175" s="8"/>
      <c r="G175" s="8"/>
      <c r="H175" s="8"/>
      <c r="I175" s="77"/>
      <c r="K175" s="4"/>
      <c r="L175" s="83"/>
      <c r="M175" s="83"/>
      <c r="N175" s="83"/>
      <c r="O175" s="83"/>
      <c r="P175" s="83"/>
      <c r="Q175" s="83"/>
      <c r="R175" s="83"/>
      <c r="S175" s="83"/>
    </row>
    <row r="176" spans="1:19" s="74" customFormat="1" ht="120">
      <c r="A176" s="8">
        <v>10640508</v>
      </c>
      <c r="B176" s="8">
        <v>10</v>
      </c>
      <c r="C176" s="74" t="s">
        <v>209</v>
      </c>
      <c r="D176" s="8" t="s">
        <v>3599</v>
      </c>
      <c r="F176" s="8"/>
      <c r="G176" s="8"/>
      <c r="H176" s="8"/>
      <c r="I176" s="77"/>
      <c r="K176" s="4"/>
      <c r="L176" s="83"/>
      <c r="M176" s="83"/>
      <c r="N176" s="83"/>
      <c r="O176" s="83"/>
      <c r="P176" s="83"/>
      <c r="Q176" s="83"/>
      <c r="R176" s="83"/>
      <c r="S176" s="83"/>
    </row>
    <row r="177" spans="1:61" s="74" customFormat="1" ht="150">
      <c r="A177" s="8">
        <v>10640508</v>
      </c>
      <c r="B177" s="8">
        <v>11</v>
      </c>
      <c r="C177" s="74" t="s">
        <v>210</v>
      </c>
      <c r="D177" s="8" t="s">
        <v>3210</v>
      </c>
      <c r="F177" s="8"/>
      <c r="G177" s="8"/>
      <c r="H177" s="8"/>
      <c r="I177" s="77"/>
      <c r="K177" s="4"/>
      <c r="L177" s="83"/>
      <c r="M177" s="83"/>
      <c r="N177" s="83"/>
      <c r="O177" s="83"/>
      <c r="P177" s="83"/>
      <c r="Q177" s="83"/>
      <c r="R177" s="83"/>
      <c r="S177" s="83"/>
    </row>
    <row r="178" spans="1:61" ht="75">
      <c r="A178" s="8">
        <v>10640513</v>
      </c>
      <c r="B178" s="8">
        <v>1</v>
      </c>
      <c r="C178" s="74" t="s">
        <v>211</v>
      </c>
      <c r="D178" s="8" t="s">
        <v>3873</v>
      </c>
      <c r="G178" s="8"/>
    </row>
    <row r="179" spans="1:61" ht="60">
      <c r="A179" s="8">
        <v>10640513</v>
      </c>
      <c r="B179" s="8">
        <v>2</v>
      </c>
      <c r="C179" s="74" t="s">
        <v>212</v>
      </c>
      <c r="D179" s="8" t="s">
        <v>3477</v>
      </c>
      <c r="G179" s="8"/>
    </row>
    <row r="180" spans="1:61" ht="45">
      <c r="A180" s="8">
        <v>10640513</v>
      </c>
      <c r="B180" s="8">
        <v>3</v>
      </c>
      <c r="C180" s="74" t="s">
        <v>213</v>
      </c>
      <c r="D180" s="8" t="s">
        <v>3459</v>
      </c>
      <c r="G180" s="8"/>
    </row>
    <row r="181" spans="1:61" ht="45">
      <c r="A181" s="8">
        <v>10640513</v>
      </c>
      <c r="B181" s="8">
        <v>4</v>
      </c>
      <c r="C181" s="74" t="s">
        <v>214</v>
      </c>
      <c r="D181" s="8" t="s">
        <v>4248</v>
      </c>
      <c r="G181" s="8"/>
    </row>
    <row r="182" spans="1:61" ht="45">
      <c r="A182" s="8">
        <v>10640513</v>
      </c>
      <c r="B182" s="8">
        <v>5</v>
      </c>
      <c r="C182" s="74" t="s">
        <v>215</v>
      </c>
      <c r="D182" s="8" t="s">
        <v>3967</v>
      </c>
      <c r="G182" s="8"/>
    </row>
    <row r="183" spans="1:61" ht="60">
      <c r="A183" s="8">
        <v>10640513</v>
      </c>
      <c r="B183" s="8">
        <v>6</v>
      </c>
      <c r="C183" s="74" t="s">
        <v>216</v>
      </c>
      <c r="D183" s="8" t="s">
        <v>3968</v>
      </c>
      <c r="G183" s="8"/>
    </row>
    <row r="184" spans="1:61" ht="45">
      <c r="A184" s="8">
        <v>10640513</v>
      </c>
      <c r="B184" s="8">
        <v>7</v>
      </c>
      <c r="C184" s="74" t="s">
        <v>217</v>
      </c>
      <c r="D184" s="8" t="s">
        <v>3870</v>
      </c>
      <c r="G184" s="8"/>
    </row>
    <row r="185" spans="1:61" ht="225">
      <c r="A185" s="8">
        <v>10640513</v>
      </c>
      <c r="B185" s="8">
        <v>8</v>
      </c>
      <c r="C185" s="74" t="s">
        <v>218</v>
      </c>
      <c r="D185" s="8" t="s">
        <v>3290</v>
      </c>
      <c r="G185" s="8"/>
    </row>
    <row r="186" spans="1:61" s="80" customFormat="1" ht="75">
      <c r="A186" s="8">
        <v>10640513</v>
      </c>
      <c r="B186" s="8">
        <v>9</v>
      </c>
      <c r="C186" s="74" t="s">
        <v>219</v>
      </c>
      <c r="D186" s="8" t="s">
        <v>3316</v>
      </c>
      <c r="E186" s="74"/>
      <c r="F186" s="8"/>
      <c r="G186" s="8"/>
      <c r="H186" s="8"/>
      <c r="I186" s="78"/>
      <c r="J186" s="79"/>
      <c r="K186" s="5"/>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row>
    <row r="187" spans="1:61" ht="120">
      <c r="A187" s="8">
        <v>10640513</v>
      </c>
      <c r="B187" s="8">
        <v>10</v>
      </c>
      <c r="C187" s="74" t="s">
        <v>220</v>
      </c>
      <c r="D187" s="8">
        <v>11</v>
      </c>
      <c r="G187" s="8"/>
    </row>
    <row r="188" spans="1:61" ht="90">
      <c r="A188" s="8">
        <v>10640513</v>
      </c>
      <c r="B188" s="8">
        <v>11</v>
      </c>
      <c r="C188" s="74" t="s">
        <v>221</v>
      </c>
      <c r="D188" s="8" t="s">
        <v>3916</v>
      </c>
      <c r="G188" s="8"/>
    </row>
    <row r="189" spans="1:61" ht="60">
      <c r="A189" s="8">
        <v>10647912</v>
      </c>
      <c r="B189" s="8">
        <v>1</v>
      </c>
      <c r="C189" s="74" t="s">
        <v>222</v>
      </c>
      <c r="D189" s="8" t="s">
        <v>3529</v>
      </c>
      <c r="G189" s="8"/>
    </row>
    <row r="190" spans="1:61" ht="75">
      <c r="A190" s="8">
        <v>10647912</v>
      </c>
      <c r="B190" s="8">
        <v>2</v>
      </c>
      <c r="C190" s="74" t="s">
        <v>223</v>
      </c>
      <c r="D190" s="8" t="s">
        <v>3529</v>
      </c>
      <c r="G190" s="8"/>
    </row>
    <row r="191" spans="1:61" ht="60">
      <c r="A191" s="8">
        <v>10647912</v>
      </c>
      <c r="B191" s="8">
        <v>3</v>
      </c>
      <c r="C191" s="74" t="s">
        <v>224</v>
      </c>
      <c r="D191" s="8" t="s">
        <v>3473</v>
      </c>
      <c r="G191" s="8"/>
    </row>
    <row r="192" spans="1:61" ht="90">
      <c r="A192" s="8">
        <v>10647912</v>
      </c>
      <c r="B192" s="8">
        <v>4</v>
      </c>
      <c r="C192" s="74" t="s">
        <v>225</v>
      </c>
      <c r="D192" s="8" t="s">
        <v>3550</v>
      </c>
      <c r="G192" s="8"/>
    </row>
    <row r="193" spans="1:7" ht="90">
      <c r="A193" s="8">
        <v>10647912</v>
      </c>
      <c r="B193" s="8">
        <v>5</v>
      </c>
      <c r="C193" s="74" t="s">
        <v>226</v>
      </c>
      <c r="D193" s="8" t="s">
        <v>3969</v>
      </c>
      <c r="G193" s="8"/>
    </row>
    <row r="194" spans="1:7" ht="75">
      <c r="A194" s="8">
        <v>10647912</v>
      </c>
      <c r="B194" s="8">
        <v>6</v>
      </c>
      <c r="C194" s="74" t="s">
        <v>227</v>
      </c>
      <c r="D194" s="8" t="s">
        <v>3529</v>
      </c>
      <c r="G194" s="8"/>
    </row>
    <row r="195" spans="1:7" ht="105">
      <c r="A195" s="8">
        <v>10647912</v>
      </c>
      <c r="B195" s="8">
        <v>7</v>
      </c>
      <c r="C195" s="74" t="s">
        <v>228</v>
      </c>
      <c r="D195" s="8" t="s">
        <v>4270</v>
      </c>
      <c r="G195" s="8"/>
    </row>
    <row r="196" spans="1:7" ht="60">
      <c r="A196" s="8">
        <v>10653206</v>
      </c>
      <c r="B196" s="8">
        <v>1</v>
      </c>
      <c r="C196" s="74" t="s">
        <v>229</v>
      </c>
      <c r="D196" s="8" t="s">
        <v>3828</v>
      </c>
      <c r="G196" s="8"/>
    </row>
    <row r="197" spans="1:7" ht="75">
      <c r="A197" s="8">
        <v>10653206</v>
      </c>
      <c r="B197" s="8">
        <v>2</v>
      </c>
      <c r="C197" s="74" t="s">
        <v>230</v>
      </c>
      <c r="D197" s="8" t="s">
        <v>3661</v>
      </c>
      <c r="G197" s="8"/>
    </row>
    <row r="198" spans="1:7" ht="60">
      <c r="A198" s="8">
        <v>10653206</v>
      </c>
      <c r="B198" s="8">
        <v>3</v>
      </c>
      <c r="C198" s="74" t="s">
        <v>231</v>
      </c>
      <c r="D198" s="8" t="s">
        <v>3970</v>
      </c>
      <c r="G198" s="8"/>
    </row>
    <row r="199" spans="1:7" ht="75" customHeight="1">
      <c r="A199" s="8">
        <v>10653206</v>
      </c>
      <c r="B199" s="8">
        <v>4</v>
      </c>
      <c r="C199" s="74" t="s">
        <v>232</v>
      </c>
      <c r="D199" s="8" t="s">
        <v>3824</v>
      </c>
      <c r="G199" s="8"/>
    </row>
    <row r="200" spans="1:7" ht="45">
      <c r="A200" s="8">
        <v>10653206</v>
      </c>
      <c r="B200" s="8">
        <v>5</v>
      </c>
      <c r="C200" s="74" t="s">
        <v>233</v>
      </c>
      <c r="D200" s="8" t="s">
        <v>4186</v>
      </c>
      <c r="G200" s="8"/>
    </row>
    <row r="201" spans="1:7" ht="105">
      <c r="A201" s="8">
        <v>10653206</v>
      </c>
      <c r="B201" s="8">
        <v>6</v>
      </c>
      <c r="C201" s="74" t="s">
        <v>234</v>
      </c>
      <c r="D201" s="8" t="s">
        <v>3806</v>
      </c>
      <c r="G201" s="8"/>
    </row>
    <row r="202" spans="1:7" ht="60">
      <c r="A202" s="8">
        <v>10653206</v>
      </c>
      <c r="B202" s="8">
        <v>7</v>
      </c>
      <c r="C202" s="74" t="s">
        <v>235</v>
      </c>
      <c r="D202" s="8" t="s">
        <v>3211</v>
      </c>
      <c r="G202" s="8"/>
    </row>
    <row r="203" spans="1:7" ht="60">
      <c r="A203" s="8">
        <v>10653206</v>
      </c>
      <c r="B203" s="8">
        <v>8</v>
      </c>
      <c r="C203" s="74" t="s">
        <v>236</v>
      </c>
      <c r="D203" s="8" t="s">
        <v>3194</v>
      </c>
      <c r="G203" s="8"/>
    </row>
    <row r="204" spans="1:7" ht="105">
      <c r="A204" s="8">
        <v>10653206</v>
      </c>
      <c r="B204" s="8">
        <v>9</v>
      </c>
      <c r="C204" s="74" t="s">
        <v>237</v>
      </c>
      <c r="D204" s="8" t="s">
        <v>4269</v>
      </c>
      <c r="G204" s="8"/>
    </row>
    <row r="205" spans="1:7" ht="60">
      <c r="A205" s="8">
        <v>10653206</v>
      </c>
      <c r="B205" s="8">
        <v>10</v>
      </c>
      <c r="C205" s="74" t="s">
        <v>238</v>
      </c>
      <c r="D205" s="8" t="s">
        <v>3662</v>
      </c>
      <c r="G205" s="8"/>
    </row>
    <row r="206" spans="1:7" ht="105">
      <c r="A206" s="8">
        <v>10653206</v>
      </c>
      <c r="B206" s="8">
        <v>11</v>
      </c>
      <c r="C206" s="74" t="s">
        <v>239</v>
      </c>
      <c r="D206" s="8" t="s">
        <v>3663</v>
      </c>
      <c r="E206" s="74" t="s">
        <v>240</v>
      </c>
      <c r="F206" s="8" t="s">
        <v>3693</v>
      </c>
      <c r="G206" s="8"/>
    </row>
    <row r="207" spans="1:7" ht="90">
      <c r="A207" s="8">
        <v>10659951</v>
      </c>
      <c r="B207" s="8">
        <v>1</v>
      </c>
      <c r="C207" s="74" t="s">
        <v>241</v>
      </c>
      <c r="D207" s="8" t="s">
        <v>3833</v>
      </c>
      <c r="G207" s="8"/>
    </row>
    <row r="208" spans="1:7" ht="150">
      <c r="A208" s="8">
        <v>10659951</v>
      </c>
      <c r="B208" s="8">
        <v>2</v>
      </c>
      <c r="C208" s="74" t="s">
        <v>242</v>
      </c>
      <c r="D208" s="8" t="s">
        <v>3532</v>
      </c>
      <c r="G208" s="8"/>
    </row>
    <row r="209" spans="1:7" ht="75">
      <c r="A209" s="8">
        <v>10659951</v>
      </c>
      <c r="B209" s="8">
        <v>3</v>
      </c>
      <c r="C209" s="74" t="s">
        <v>243</v>
      </c>
      <c r="D209" s="8" t="s">
        <v>3398</v>
      </c>
      <c r="G209" s="8"/>
    </row>
    <row r="210" spans="1:7" ht="75">
      <c r="A210" s="8">
        <v>10659951</v>
      </c>
      <c r="B210" s="8">
        <v>4</v>
      </c>
      <c r="C210" s="74" t="s">
        <v>244</v>
      </c>
      <c r="D210" s="8" t="s">
        <v>3489</v>
      </c>
      <c r="G210" s="8"/>
    </row>
    <row r="211" spans="1:7" ht="120">
      <c r="A211" s="8">
        <v>10659951</v>
      </c>
      <c r="B211" s="8">
        <v>5</v>
      </c>
      <c r="C211" s="74" t="s">
        <v>245</v>
      </c>
      <c r="D211" s="8" t="s">
        <v>3571</v>
      </c>
      <c r="G211" s="8"/>
    </row>
    <row r="212" spans="1:7" ht="105">
      <c r="A212" s="8">
        <v>10659951</v>
      </c>
      <c r="B212" s="8">
        <v>6</v>
      </c>
      <c r="C212" s="74" t="s">
        <v>246</v>
      </c>
      <c r="D212" s="8" t="s">
        <v>3210</v>
      </c>
      <c r="G212" s="8"/>
    </row>
    <row r="213" spans="1:7" ht="45">
      <c r="A213" s="8">
        <v>10659951</v>
      </c>
      <c r="B213" s="8">
        <v>7</v>
      </c>
      <c r="C213" s="74" t="s">
        <v>247</v>
      </c>
      <c r="D213" s="8" t="s">
        <v>3971</v>
      </c>
      <c r="G213" s="8"/>
    </row>
    <row r="214" spans="1:7" ht="75">
      <c r="A214" s="8">
        <v>10659951</v>
      </c>
      <c r="B214" s="8">
        <v>8</v>
      </c>
      <c r="C214" s="74" t="s">
        <v>248</v>
      </c>
      <c r="D214" s="8" t="s">
        <v>3211</v>
      </c>
      <c r="G214" s="8"/>
    </row>
    <row r="215" spans="1:7" ht="135">
      <c r="A215" s="8">
        <v>10659951</v>
      </c>
      <c r="B215" s="8">
        <v>9</v>
      </c>
      <c r="C215" s="74" t="s">
        <v>249</v>
      </c>
      <c r="D215" s="8" t="s">
        <v>3824</v>
      </c>
      <c r="G215" s="8"/>
    </row>
    <row r="216" spans="1:7" ht="135">
      <c r="A216" s="8">
        <v>10659951</v>
      </c>
      <c r="B216" s="8">
        <v>10</v>
      </c>
      <c r="C216" s="74" t="s">
        <v>250</v>
      </c>
      <c r="D216" s="8" t="s">
        <v>3468</v>
      </c>
      <c r="E216" s="74" t="s">
        <v>251</v>
      </c>
      <c r="F216" s="8" t="s">
        <v>3694</v>
      </c>
      <c r="G216" s="8"/>
    </row>
    <row r="217" spans="1:7" ht="60">
      <c r="A217" s="8">
        <v>10659952</v>
      </c>
      <c r="B217" s="8">
        <v>1</v>
      </c>
      <c r="C217" s="74" t="s">
        <v>252</v>
      </c>
      <c r="D217" s="8" t="s">
        <v>3529</v>
      </c>
      <c r="G217" s="8"/>
    </row>
    <row r="218" spans="1:7" ht="75">
      <c r="A218" s="8">
        <v>10659952</v>
      </c>
      <c r="B218" s="8">
        <v>2</v>
      </c>
      <c r="C218" s="74" t="s">
        <v>253</v>
      </c>
      <c r="D218" s="8" t="s">
        <v>3366</v>
      </c>
      <c r="G218" s="8"/>
    </row>
    <row r="219" spans="1:7" ht="45">
      <c r="A219" s="8">
        <v>10659952</v>
      </c>
      <c r="B219" s="8">
        <v>3</v>
      </c>
      <c r="C219" s="74" t="s">
        <v>254</v>
      </c>
      <c r="D219" s="8" t="s">
        <v>3366</v>
      </c>
      <c r="G219" s="8"/>
    </row>
    <row r="220" spans="1:7" ht="120">
      <c r="A220" s="8">
        <v>10659952</v>
      </c>
      <c r="B220" s="8">
        <v>4</v>
      </c>
      <c r="C220" s="74" t="s">
        <v>255</v>
      </c>
      <c r="D220" s="8" t="s">
        <v>3972</v>
      </c>
      <c r="G220" s="8"/>
    </row>
    <row r="221" spans="1:7" ht="75">
      <c r="A221" s="8">
        <v>10659952</v>
      </c>
      <c r="B221" s="8">
        <v>5</v>
      </c>
      <c r="C221" s="74" t="s">
        <v>256</v>
      </c>
      <c r="D221" s="8" t="s">
        <v>3214</v>
      </c>
      <c r="G221" s="8"/>
    </row>
    <row r="222" spans="1:7" ht="45">
      <c r="A222" s="8">
        <v>10659952</v>
      </c>
      <c r="B222" s="8">
        <v>6</v>
      </c>
      <c r="C222" s="74" t="s">
        <v>257</v>
      </c>
      <c r="D222" s="8" t="s">
        <v>3529</v>
      </c>
      <c r="G222" s="8"/>
    </row>
    <row r="223" spans="1:7" ht="45">
      <c r="A223" s="8">
        <v>10659952</v>
      </c>
      <c r="B223" s="8">
        <v>7</v>
      </c>
      <c r="C223" s="74" t="s">
        <v>258</v>
      </c>
      <c r="D223" s="8" t="s">
        <v>3194</v>
      </c>
      <c r="G223" s="8"/>
    </row>
    <row r="224" spans="1:7" ht="135" customHeight="1">
      <c r="A224" s="8">
        <v>10659952</v>
      </c>
      <c r="B224" s="8">
        <v>8</v>
      </c>
      <c r="C224" s="74" t="s">
        <v>259</v>
      </c>
      <c r="D224" s="8" t="s">
        <v>3599</v>
      </c>
      <c r="E224" s="74" t="s">
        <v>260</v>
      </c>
      <c r="F224" s="8" t="s">
        <v>3695</v>
      </c>
      <c r="G224" s="8"/>
    </row>
    <row r="225" spans="1:7" ht="60">
      <c r="A225" s="8">
        <v>10659952</v>
      </c>
      <c r="B225" s="8">
        <v>9</v>
      </c>
      <c r="C225" s="74" t="s">
        <v>261</v>
      </c>
      <c r="D225" s="8" t="s">
        <v>3226</v>
      </c>
      <c r="G225" s="8"/>
    </row>
    <row r="226" spans="1:7" ht="45">
      <c r="A226" s="8">
        <v>10681383</v>
      </c>
      <c r="B226" s="8">
        <v>1</v>
      </c>
      <c r="C226" s="74" t="s">
        <v>262</v>
      </c>
      <c r="D226" s="8" t="s">
        <v>3663</v>
      </c>
      <c r="G226" s="8"/>
    </row>
    <row r="227" spans="1:7" ht="150">
      <c r="A227" s="8">
        <v>10681383</v>
      </c>
      <c r="B227" s="8">
        <v>2</v>
      </c>
      <c r="C227" s="74" t="s">
        <v>263</v>
      </c>
      <c r="D227" s="8" t="s">
        <v>3723</v>
      </c>
      <c r="G227" s="8"/>
    </row>
    <row r="228" spans="1:7" ht="45">
      <c r="A228" s="8">
        <v>10681383</v>
      </c>
      <c r="B228" s="8">
        <v>3</v>
      </c>
      <c r="C228" s="74" t="s">
        <v>264</v>
      </c>
      <c r="D228" s="8" t="s">
        <v>3363</v>
      </c>
      <c r="G228" s="8"/>
    </row>
    <row r="229" spans="1:7" ht="75">
      <c r="A229" s="8">
        <v>10681383</v>
      </c>
      <c r="B229" s="8">
        <v>4</v>
      </c>
      <c r="C229" s="74" t="s">
        <v>265</v>
      </c>
      <c r="D229" s="8" t="s">
        <v>3736</v>
      </c>
      <c r="G229" s="8"/>
    </row>
    <row r="230" spans="1:7" ht="45">
      <c r="A230" s="8">
        <v>10681383</v>
      </c>
      <c r="B230" s="8">
        <v>5</v>
      </c>
      <c r="C230" s="74" t="s">
        <v>266</v>
      </c>
      <c r="D230" s="8" t="s">
        <v>3713</v>
      </c>
      <c r="G230" s="8"/>
    </row>
    <row r="231" spans="1:7" ht="45">
      <c r="A231" s="8">
        <v>10681383</v>
      </c>
      <c r="B231" s="8">
        <v>6</v>
      </c>
      <c r="C231" s="74" t="s">
        <v>267</v>
      </c>
      <c r="D231" s="8" t="s">
        <v>3806</v>
      </c>
      <c r="E231" s="74" t="s">
        <v>268</v>
      </c>
      <c r="F231" s="8" t="s">
        <v>3986</v>
      </c>
      <c r="G231" s="8"/>
    </row>
    <row r="232" spans="1:7" ht="75">
      <c r="A232" s="8">
        <v>10681383</v>
      </c>
      <c r="B232" s="8">
        <v>7</v>
      </c>
      <c r="C232" s="74" t="s">
        <v>269</v>
      </c>
      <c r="D232" s="8" t="s">
        <v>3716</v>
      </c>
      <c r="G232" s="8"/>
    </row>
    <row r="233" spans="1:7" ht="75">
      <c r="A233" s="8">
        <v>10681383</v>
      </c>
      <c r="B233" s="8">
        <v>8</v>
      </c>
      <c r="C233" s="74" t="s">
        <v>270</v>
      </c>
      <c r="D233" s="8" t="s">
        <v>3246</v>
      </c>
      <c r="G233" s="8"/>
    </row>
    <row r="234" spans="1:7" ht="75">
      <c r="A234" s="8">
        <v>10681383</v>
      </c>
      <c r="B234" s="8">
        <v>9</v>
      </c>
      <c r="C234" s="74" t="s">
        <v>271</v>
      </c>
      <c r="D234" s="8" t="s">
        <v>3664</v>
      </c>
      <c r="G234" s="8"/>
    </row>
    <row r="235" spans="1:7" ht="75">
      <c r="A235" s="8">
        <v>10716067</v>
      </c>
      <c r="B235" s="8">
        <v>1</v>
      </c>
      <c r="C235" s="74" t="s">
        <v>272</v>
      </c>
      <c r="D235" s="8" t="s">
        <v>3599</v>
      </c>
      <c r="G235" s="8"/>
    </row>
    <row r="236" spans="1:7" ht="60">
      <c r="A236" s="8">
        <v>10716067</v>
      </c>
      <c r="B236" s="8">
        <v>2</v>
      </c>
      <c r="C236" s="74" t="s">
        <v>273</v>
      </c>
      <c r="D236" s="8" t="s">
        <v>4268</v>
      </c>
      <c r="G236" s="8"/>
    </row>
    <row r="237" spans="1:7" ht="75">
      <c r="A237" s="8">
        <v>10716067</v>
      </c>
      <c r="B237" s="8">
        <v>3</v>
      </c>
      <c r="C237" s="74" t="s">
        <v>274</v>
      </c>
      <c r="D237" s="8" t="s">
        <v>3968</v>
      </c>
      <c r="G237" s="8"/>
    </row>
    <row r="238" spans="1:7" ht="180">
      <c r="A238" s="8">
        <v>10716067</v>
      </c>
      <c r="B238" s="8">
        <v>4</v>
      </c>
      <c r="C238" s="74" t="s">
        <v>275</v>
      </c>
      <c r="D238" s="8" t="s">
        <v>3599</v>
      </c>
      <c r="G238" s="8"/>
    </row>
    <row r="239" spans="1:7" ht="105">
      <c r="A239" s="8">
        <v>10716067</v>
      </c>
      <c r="B239" s="8">
        <v>5</v>
      </c>
      <c r="C239" s="74" t="s">
        <v>276</v>
      </c>
      <c r="D239" s="8" t="s">
        <v>3533</v>
      </c>
      <c r="G239" s="8"/>
    </row>
    <row r="240" spans="1:7" ht="165">
      <c r="A240" s="8">
        <v>10716067</v>
      </c>
      <c r="B240" s="8">
        <v>6</v>
      </c>
      <c r="C240" s="74" t="s">
        <v>277</v>
      </c>
      <c r="D240" s="8" t="s">
        <v>4271</v>
      </c>
      <c r="G240" s="8"/>
    </row>
    <row r="241" spans="1:19" s="74" customFormat="1" ht="60">
      <c r="A241" s="8">
        <v>10725306</v>
      </c>
      <c r="B241" s="8">
        <v>1</v>
      </c>
      <c r="C241" s="74" t="s">
        <v>278</v>
      </c>
      <c r="D241" s="8" t="s">
        <v>3550</v>
      </c>
      <c r="F241" s="8"/>
      <c r="G241" s="8"/>
      <c r="H241" s="8"/>
      <c r="I241" s="77"/>
      <c r="K241" s="4"/>
      <c r="L241" s="83"/>
      <c r="M241" s="83"/>
      <c r="N241" s="83"/>
      <c r="O241" s="83"/>
      <c r="P241" s="83"/>
      <c r="Q241" s="83"/>
      <c r="R241" s="83"/>
      <c r="S241" s="83"/>
    </row>
    <row r="242" spans="1:19" s="74" customFormat="1" ht="105">
      <c r="A242" s="8">
        <v>10725306</v>
      </c>
      <c r="B242" s="8">
        <v>2</v>
      </c>
      <c r="C242" s="74" t="s">
        <v>279</v>
      </c>
      <c r="D242" s="8" t="s">
        <v>3963</v>
      </c>
      <c r="F242" s="8"/>
      <c r="G242" s="8"/>
      <c r="H242" s="8"/>
      <c r="I242" s="77"/>
      <c r="K242" s="4"/>
      <c r="L242" s="83"/>
      <c r="M242" s="83"/>
      <c r="N242" s="83"/>
      <c r="O242" s="83"/>
      <c r="P242" s="83"/>
      <c r="Q242" s="83"/>
      <c r="R242" s="83"/>
      <c r="S242" s="83"/>
    </row>
    <row r="243" spans="1:19" s="74" customFormat="1" ht="45">
      <c r="A243" s="8">
        <v>10725306</v>
      </c>
      <c r="B243" s="8">
        <v>3</v>
      </c>
      <c r="C243" s="74" t="s">
        <v>280</v>
      </c>
      <c r="D243" s="8" t="s">
        <v>3194</v>
      </c>
      <c r="F243" s="8"/>
      <c r="G243" s="8"/>
      <c r="H243" s="8"/>
      <c r="I243" s="77"/>
      <c r="K243" s="4"/>
      <c r="L243" s="83"/>
      <c r="M243" s="83"/>
      <c r="N243" s="83"/>
      <c r="O243" s="83"/>
      <c r="P243" s="83"/>
      <c r="Q243" s="83"/>
      <c r="R243" s="83"/>
      <c r="S243" s="83"/>
    </row>
    <row r="244" spans="1:19" s="74" customFormat="1" ht="90">
      <c r="A244" s="8">
        <v>10725306</v>
      </c>
      <c r="B244" s="8">
        <v>4</v>
      </c>
      <c r="C244" s="74" t="s">
        <v>281</v>
      </c>
      <c r="D244" s="8">
        <v>11</v>
      </c>
      <c r="F244" s="8"/>
      <c r="G244" s="8"/>
      <c r="H244" s="8"/>
      <c r="I244" s="77"/>
      <c r="K244" s="4"/>
      <c r="L244" s="83"/>
      <c r="M244" s="83"/>
      <c r="N244" s="83"/>
      <c r="O244" s="83"/>
      <c r="P244" s="83"/>
      <c r="Q244" s="83"/>
      <c r="R244" s="83"/>
      <c r="S244" s="83"/>
    </row>
    <row r="245" spans="1:19" s="74" customFormat="1" ht="90">
      <c r="A245" s="8">
        <v>10725306</v>
      </c>
      <c r="B245" s="8">
        <v>5</v>
      </c>
      <c r="C245" s="74" t="s">
        <v>282</v>
      </c>
      <c r="D245" s="8" t="s">
        <v>4267</v>
      </c>
      <c r="F245" s="8"/>
      <c r="G245" s="8"/>
      <c r="H245" s="8"/>
      <c r="I245" s="77"/>
      <c r="K245" s="4"/>
      <c r="L245" s="83"/>
      <c r="M245" s="83"/>
      <c r="N245" s="83"/>
      <c r="O245" s="83"/>
      <c r="P245" s="83"/>
      <c r="Q245" s="83"/>
      <c r="R245" s="83"/>
      <c r="S245" s="83"/>
    </row>
    <row r="246" spans="1:19" s="74" customFormat="1" ht="75">
      <c r="A246" s="8">
        <v>10725306</v>
      </c>
      <c r="B246" s="8">
        <v>6</v>
      </c>
      <c r="C246" s="74" t="s">
        <v>283</v>
      </c>
      <c r="D246" s="8" t="s">
        <v>3972</v>
      </c>
      <c r="F246" s="8"/>
      <c r="G246" s="8"/>
      <c r="H246" s="8"/>
      <c r="I246" s="77"/>
      <c r="K246" s="4"/>
      <c r="L246" s="83"/>
      <c r="M246" s="83"/>
      <c r="N246" s="83"/>
      <c r="O246" s="83"/>
      <c r="P246" s="83"/>
      <c r="Q246" s="83"/>
      <c r="R246" s="83"/>
      <c r="S246" s="83"/>
    </row>
    <row r="247" spans="1:19" s="74" customFormat="1" ht="75">
      <c r="A247" s="8">
        <v>10725306</v>
      </c>
      <c r="B247" s="8">
        <v>7</v>
      </c>
      <c r="C247" s="74" t="s">
        <v>284</v>
      </c>
      <c r="D247" s="8" t="s">
        <v>3377</v>
      </c>
      <c r="F247" s="8"/>
      <c r="G247" s="8"/>
      <c r="H247" s="8"/>
      <c r="I247" s="77"/>
      <c r="K247" s="4"/>
      <c r="L247" s="83"/>
      <c r="M247" s="83"/>
      <c r="N247" s="83"/>
      <c r="O247" s="83"/>
      <c r="P247" s="83"/>
      <c r="Q247" s="83"/>
      <c r="R247" s="83"/>
      <c r="S247" s="83"/>
    </row>
    <row r="248" spans="1:19" s="74" customFormat="1" ht="90">
      <c r="A248" s="8">
        <v>10725306</v>
      </c>
      <c r="B248" s="8">
        <v>8</v>
      </c>
      <c r="C248" s="74" t="s">
        <v>285</v>
      </c>
      <c r="D248" s="8" t="s">
        <v>3665</v>
      </c>
      <c r="F248" s="8"/>
      <c r="G248" s="8"/>
      <c r="H248" s="8"/>
      <c r="I248" s="77"/>
      <c r="K248" s="4"/>
      <c r="L248" s="83"/>
      <c r="M248" s="83"/>
      <c r="N248" s="83"/>
      <c r="O248" s="83"/>
      <c r="P248" s="83"/>
      <c r="Q248" s="83"/>
      <c r="R248" s="83"/>
      <c r="S248" s="83"/>
    </row>
    <row r="249" spans="1:19" s="74" customFormat="1" ht="60">
      <c r="A249" s="8">
        <v>10725317</v>
      </c>
      <c r="B249" s="8">
        <v>1</v>
      </c>
      <c r="C249" s="74" t="s">
        <v>286</v>
      </c>
      <c r="D249" s="8" t="s">
        <v>4063</v>
      </c>
      <c r="F249" s="8"/>
      <c r="G249" s="8"/>
      <c r="H249" s="8"/>
      <c r="I249" s="77"/>
      <c r="K249" s="4"/>
      <c r="L249" s="83"/>
      <c r="M249" s="83"/>
      <c r="N249" s="83"/>
      <c r="O249" s="83"/>
      <c r="P249" s="83"/>
      <c r="Q249" s="83"/>
      <c r="R249" s="83"/>
      <c r="S249" s="83"/>
    </row>
    <row r="250" spans="1:19" s="74" customFormat="1" ht="60">
      <c r="A250" s="8">
        <v>10725317</v>
      </c>
      <c r="B250" s="8">
        <v>2</v>
      </c>
      <c r="C250" s="74" t="s">
        <v>287</v>
      </c>
      <c r="D250" s="8" t="s">
        <v>3666</v>
      </c>
      <c r="F250" s="8"/>
      <c r="G250" s="8"/>
      <c r="H250" s="8"/>
      <c r="I250" s="77"/>
      <c r="K250" s="4"/>
      <c r="L250" s="83"/>
      <c r="M250" s="83"/>
      <c r="N250" s="83"/>
      <c r="O250" s="83"/>
      <c r="P250" s="83"/>
      <c r="Q250" s="83"/>
      <c r="R250" s="83"/>
      <c r="S250" s="83"/>
    </row>
    <row r="251" spans="1:19" s="74" customFormat="1" ht="60">
      <c r="A251" s="8">
        <v>10725317</v>
      </c>
      <c r="B251" s="8">
        <v>3</v>
      </c>
      <c r="C251" s="74" t="s">
        <v>288</v>
      </c>
      <c r="D251" s="8" t="s">
        <v>4266</v>
      </c>
      <c r="F251" s="8"/>
      <c r="G251" s="8"/>
      <c r="H251" s="8"/>
      <c r="I251" s="77"/>
      <c r="K251" s="4"/>
      <c r="L251" s="83"/>
      <c r="M251" s="83"/>
      <c r="N251" s="83"/>
      <c r="O251" s="83"/>
      <c r="P251" s="83"/>
      <c r="Q251" s="83"/>
      <c r="R251" s="83"/>
      <c r="S251" s="83"/>
    </row>
    <row r="252" spans="1:19" s="74" customFormat="1" ht="120">
      <c r="A252" s="8">
        <v>10725317</v>
      </c>
      <c r="B252" s="8">
        <v>4</v>
      </c>
      <c r="C252" s="74" t="s">
        <v>289</v>
      </c>
      <c r="D252" s="8" t="s">
        <v>3950</v>
      </c>
      <c r="F252" s="8"/>
      <c r="G252" s="8"/>
      <c r="H252" s="8"/>
      <c r="I252" s="77"/>
      <c r="K252" s="4"/>
      <c r="L252" s="83"/>
      <c r="M252" s="83"/>
      <c r="N252" s="83"/>
      <c r="O252" s="83"/>
      <c r="P252" s="83"/>
      <c r="Q252" s="83"/>
      <c r="R252" s="83"/>
      <c r="S252" s="83"/>
    </row>
    <row r="253" spans="1:19" s="74" customFormat="1" ht="45">
      <c r="A253" s="8">
        <v>10725317</v>
      </c>
      <c r="B253" s="8">
        <v>5</v>
      </c>
      <c r="C253" s="74" t="s">
        <v>290</v>
      </c>
      <c r="D253" s="8" t="s">
        <v>3533</v>
      </c>
      <c r="F253" s="8"/>
      <c r="G253" s="8"/>
      <c r="H253" s="8"/>
      <c r="I253" s="77"/>
      <c r="K253" s="4"/>
      <c r="L253" s="83"/>
      <c r="M253" s="83"/>
      <c r="N253" s="83"/>
      <c r="O253" s="83"/>
      <c r="P253" s="83"/>
      <c r="Q253" s="83"/>
      <c r="R253" s="83"/>
      <c r="S253" s="83"/>
    </row>
    <row r="254" spans="1:19" s="74" customFormat="1" ht="60">
      <c r="A254" s="8">
        <v>10725317</v>
      </c>
      <c r="B254" s="8">
        <v>6</v>
      </c>
      <c r="C254" s="74" t="s">
        <v>291</v>
      </c>
      <c r="D254" s="8" t="s">
        <v>3825</v>
      </c>
      <c r="F254" s="8"/>
      <c r="G254" s="8"/>
      <c r="H254" s="8"/>
      <c r="I254" s="77"/>
      <c r="K254" s="4"/>
      <c r="L254" s="83"/>
      <c r="M254" s="83"/>
      <c r="N254" s="83"/>
      <c r="O254" s="83"/>
      <c r="P254" s="83"/>
      <c r="Q254" s="83"/>
      <c r="R254" s="83"/>
      <c r="S254" s="83"/>
    </row>
    <row r="255" spans="1:19" s="74" customFormat="1" ht="60">
      <c r="A255" s="8">
        <v>10725317</v>
      </c>
      <c r="B255" s="8">
        <v>7</v>
      </c>
      <c r="C255" s="74" t="s">
        <v>292</v>
      </c>
      <c r="D255" s="8" t="s">
        <v>3188</v>
      </c>
      <c r="F255" s="8"/>
      <c r="G255" s="8"/>
      <c r="H255" s="8"/>
      <c r="I255" s="77"/>
      <c r="K255" s="4"/>
      <c r="L255" s="83"/>
      <c r="M255" s="83"/>
      <c r="N255" s="83"/>
      <c r="O255" s="83"/>
      <c r="P255" s="83"/>
      <c r="Q255" s="83"/>
      <c r="R255" s="83"/>
      <c r="S255" s="83"/>
    </row>
    <row r="256" spans="1:19" s="74" customFormat="1" ht="60">
      <c r="A256" s="8">
        <v>10725317</v>
      </c>
      <c r="B256" s="8">
        <v>8</v>
      </c>
      <c r="C256" s="74" t="s">
        <v>293</v>
      </c>
      <c r="D256" s="8" t="s">
        <v>3556</v>
      </c>
      <c r="F256" s="8"/>
      <c r="G256" s="8"/>
      <c r="H256" s="8"/>
      <c r="I256" s="77"/>
      <c r="K256" s="4"/>
      <c r="L256" s="83"/>
      <c r="M256" s="83"/>
      <c r="N256" s="83"/>
      <c r="O256" s="83"/>
      <c r="P256" s="83"/>
      <c r="Q256" s="83"/>
      <c r="R256" s="83"/>
      <c r="S256" s="83"/>
    </row>
    <row r="257" spans="1:7" ht="75">
      <c r="A257" s="8">
        <v>10725317</v>
      </c>
      <c r="B257" s="8">
        <v>9</v>
      </c>
      <c r="C257" s="74" t="s">
        <v>294</v>
      </c>
      <c r="D257" s="8" t="s">
        <v>3667</v>
      </c>
      <c r="G257" s="8"/>
    </row>
    <row r="258" spans="1:7" ht="75">
      <c r="A258" s="8">
        <v>10725317</v>
      </c>
      <c r="B258" s="8">
        <v>10</v>
      </c>
      <c r="C258" s="74" t="s">
        <v>295</v>
      </c>
      <c r="D258" s="8" t="s">
        <v>4273</v>
      </c>
      <c r="G258" s="8"/>
    </row>
    <row r="259" spans="1:7" ht="90">
      <c r="A259" s="8">
        <v>10725317</v>
      </c>
      <c r="B259" s="8">
        <v>11</v>
      </c>
      <c r="C259" s="74" t="s">
        <v>296</v>
      </c>
      <c r="D259" s="8">
        <v>11</v>
      </c>
      <c r="G259" s="8"/>
    </row>
    <row r="260" spans="1:7" ht="75">
      <c r="A260" s="8">
        <v>10725317</v>
      </c>
      <c r="B260" s="8">
        <v>12</v>
      </c>
      <c r="C260" s="74" t="s">
        <v>297</v>
      </c>
      <c r="D260" s="8" t="s">
        <v>3668</v>
      </c>
      <c r="E260" s="74" t="s">
        <v>298</v>
      </c>
      <c r="F260" s="8" t="s">
        <v>3696</v>
      </c>
      <c r="G260" s="8"/>
    </row>
    <row r="261" spans="1:7" ht="105">
      <c r="A261" s="8">
        <v>10725317</v>
      </c>
      <c r="B261" s="8">
        <v>13</v>
      </c>
      <c r="C261" s="74" t="s">
        <v>299</v>
      </c>
      <c r="D261" s="8" t="s">
        <v>3675</v>
      </c>
      <c r="G261" s="8"/>
    </row>
    <row r="262" spans="1:7" ht="75">
      <c r="A262" s="8">
        <v>10745059</v>
      </c>
      <c r="B262" s="8">
        <v>1</v>
      </c>
      <c r="C262" s="74" t="s">
        <v>300</v>
      </c>
      <c r="D262" s="8" t="s">
        <v>4265</v>
      </c>
      <c r="G262" s="8"/>
    </row>
    <row r="263" spans="1:7" ht="105">
      <c r="A263" s="8">
        <v>10745059</v>
      </c>
      <c r="B263" s="8">
        <v>2</v>
      </c>
      <c r="C263" s="74" t="s">
        <v>301</v>
      </c>
      <c r="D263" s="8" t="s">
        <v>3276</v>
      </c>
      <c r="G263" s="8"/>
    </row>
    <row r="264" spans="1:7" ht="120">
      <c r="A264" s="8">
        <v>10745059</v>
      </c>
      <c r="B264" s="8">
        <v>3</v>
      </c>
      <c r="C264" s="74" t="s">
        <v>302</v>
      </c>
      <c r="D264" s="8" t="s">
        <v>3963</v>
      </c>
      <c r="G264" s="8"/>
    </row>
    <row r="265" spans="1:7" ht="75">
      <c r="A265" s="8">
        <v>10745059</v>
      </c>
      <c r="B265" s="8">
        <v>4</v>
      </c>
      <c r="C265" s="74" t="s">
        <v>303</v>
      </c>
      <c r="D265" s="8" t="s">
        <v>4264</v>
      </c>
      <c r="G265" s="8"/>
    </row>
    <row r="266" spans="1:7" ht="45">
      <c r="A266" s="8">
        <v>10745059</v>
      </c>
      <c r="B266" s="8">
        <v>5</v>
      </c>
      <c r="C266" s="74" t="s">
        <v>304</v>
      </c>
      <c r="D266" s="8" t="s">
        <v>3214</v>
      </c>
      <c r="G266" s="8"/>
    </row>
    <row r="267" spans="1:7" ht="90">
      <c r="A267" s="8">
        <v>10745059</v>
      </c>
      <c r="B267" s="8">
        <v>6</v>
      </c>
      <c r="C267" s="74" t="s">
        <v>305</v>
      </c>
      <c r="D267" s="8" t="s">
        <v>3233</v>
      </c>
      <c r="G267" s="8"/>
    </row>
    <row r="268" spans="1:7" ht="90">
      <c r="A268" s="8">
        <v>10745059</v>
      </c>
      <c r="B268" s="8">
        <v>7</v>
      </c>
      <c r="C268" s="74" t="s">
        <v>306</v>
      </c>
      <c r="D268" s="8" t="s">
        <v>3221</v>
      </c>
      <c r="G268" s="8"/>
    </row>
    <row r="269" spans="1:7" ht="60">
      <c r="A269" s="8">
        <v>10745059</v>
      </c>
      <c r="B269" s="8">
        <v>8</v>
      </c>
      <c r="C269" s="74" t="s">
        <v>307</v>
      </c>
      <c r="D269" s="8" t="s">
        <v>3233</v>
      </c>
      <c r="G269" s="8"/>
    </row>
    <row r="270" spans="1:7" ht="30">
      <c r="A270" s="8">
        <v>10745059</v>
      </c>
      <c r="B270" s="8">
        <v>9</v>
      </c>
      <c r="C270" s="74" t="s">
        <v>308</v>
      </c>
      <c r="D270" s="8" t="s">
        <v>3650</v>
      </c>
      <c r="E270" s="74" t="s">
        <v>309</v>
      </c>
      <c r="F270" s="8" t="s">
        <v>3987</v>
      </c>
      <c r="G270" s="8"/>
    </row>
    <row r="271" spans="1:7" ht="60">
      <c r="A271" s="8">
        <v>10745059</v>
      </c>
      <c r="B271" s="8">
        <v>10</v>
      </c>
      <c r="C271" s="74" t="s">
        <v>310</v>
      </c>
      <c r="D271" s="8" t="s">
        <v>3533</v>
      </c>
      <c r="E271" s="74" t="s">
        <v>311</v>
      </c>
      <c r="F271" s="8" t="s">
        <v>3697</v>
      </c>
      <c r="G271" s="8"/>
    </row>
    <row r="272" spans="1:7" ht="75">
      <c r="A272" s="8">
        <v>10780971</v>
      </c>
      <c r="B272" s="8">
        <v>1</v>
      </c>
      <c r="C272" s="74" t="s">
        <v>312</v>
      </c>
      <c r="D272" s="8" t="s">
        <v>3529</v>
      </c>
      <c r="G272" s="8"/>
    </row>
    <row r="273" spans="1:19" s="74" customFormat="1" ht="45">
      <c r="A273" s="8">
        <v>10780971</v>
      </c>
      <c r="B273" s="8">
        <v>2</v>
      </c>
      <c r="C273" s="74" t="s">
        <v>313</v>
      </c>
      <c r="D273" s="8" t="s">
        <v>3444</v>
      </c>
      <c r="F273" s="8"/>
      <c r="G273" s="8"/>
      <c r="H273" s="8"/>
      <c r="I273" s="77"/>
      <c r="K273" s="4"/>
      <c r="L273" s="83"/>
      <c r="M273" s="83"/>
      <c r="N273" s="83"/>
      <c r="O273" s="83"/>
      <c r="P273" s="83"/>
      <c r="Q273" s="83"/>
      <c r="R273" s="83"/>
      <c r="S273" s="83"/>
    </row>
    <row r="274" spans="1:19" s="74" customFormat="1" ht="75">
      <c r="A274" s="8">
        <v>10780971</v>
      </c>
      <c r="B274" s="8">
        <v>3</v>
      </c>
      <c r="C274" s="74" t="s">
        <v>314</v>
      </c>
      <c r="D274" s="8" t="s">
        <v>3209</v>
      </c>
      <c r="E274" s="74" t="s">
        <v>315</v>
      </c>
      <c r="F274" s="8" t="s">
        <v>3698</v>
      </c>
      <c r="G274" s="8"/>
      <c r="H274" s="8"/>
      <c r="I274" s="77"/>
      <c r="K274" s="4"/>
      <c r="L274" s="83"/>
      <c r="M274" s="83"/>
      <c r="N274" s="83"/>
      <c r="O274" s="83"/>
      <c r="P274" s="83"/>
      <c r="Q274" s="83"/>
      <c r="R274" s="83"/>
      <c r="S274" s="83"/>
    </row>
    <row r="275" spans="1:19" s="74" customFormat="1" ht="90">
      <c r="A275" s="8">
        <v>10780971</v>
      </c>
      <c r="B275" s="8">
        <v>4</v>
      </c>
      <c r="C275" s="74" t="s">
        <v>316</v>
      </c>
      <c r="D275" s="8" t="s">
        <v>3565</v>
      </c>
      <c r="E275" s="74" t="s">
        <v>317</v>
      </c>
      <c r="F275" s="8" t="s">
        <v>3988</v>
      </c>
      <c r="G275" s="8"/>
      <c r="H275" s="8"/>
      <c r="I275" s="77"/>
      <c r="K275" s="4"/>
      <c r="L275" s="83"/>
      <c r="M275" s="83"/>
      <c r="N275" s="83"/>
      <c r="O275" s="83"/>
      <c r="P275" s="83"/>
      <c r="Q275" s="83"/>
      <c r="R275" s="83"/>
      <c r="S275" s="83"/>
    </row>
    <row r="276" spans="1:19" s="74" customFormat="1" ht="45">
      <c r="A276" s="8">
        <v>10780971</v>
      </c>
      <c r="B276" s="8">
        <v>5</v>
      </c>
      <c r="C276" s="74" t="s">
        <v>318</v>
      </c>
      <c r="D276" s="8" t="s">
        <v>3565</v>
      </c>
      <c r="F276" s="8"/>
      <c r="G276" s="8"/>
      <c r="H276" s="8"/>
      <c r="I276" s="77"/>
      <c r="K276" s="4"/>
      <c r="L276" s="83"/>
      <c r="M276" s="83"/>
      <c r="N276" s="83"/>
      <c r="O276" s="83"/>
      <c r="P276" s="83"/>
      <c r="Q276" s="83"/>
      <c r="R276" s="83"/>
      <c r="S276" s="83"/>
    </row>
    <row r="277" spans="1:19" s="74" customFormat="1" ht="75">
      <c r="A277" s="8">
        <v>10780971</v>
      </c>
      <c r="B277" s="8">
        <v>6</v>
      </c>
      <c r="C277" s="74" t="s">
        <v>319</v>
      </c>
      <c r="D277" s="8" t="s">
        <v>3546</v>
      </c>
      <c r="F277" s="8"/>
      <c r="G277" s="8"/>
      <c r="H277" s="8"/>
      <c r="I277" s="77"/>
      <c r="K277" s="4"/>
      <c r="L277" s="83"/>
      <c r="M277" s="83"/>
      <c r="N277" s="83"/>
      <c r="O277" s="83"/>
      <c r="P277" s="83"/>
      <c r="Q277" s="83"/>
      <c r="R277" s="83"/>
      <c r="S277" s="83"/>
    </row>
    <row r="278" spans="1:19" s="74" customFormat="1" ht="75">
      <c r="A278" s="8">
        <v>10780971</v>
      </c>
      <c r="B278" s="8">
        <v>7</v>
      </c>
      <c r="C278" s="74" t="s">
        <v>320</v>
      </c>
      <c r="D278" s="8" t="s">
        <v>3363</v>
      </c>
      <c r="F278" s="8"/>
      <c r="G278" s="8"/>
      <c r="H278" s="8"/>
      <c r="I278" s="77"/>
      <c r="K278" s="4"/>
      <c r="L278" s="83"/>
      <c r="M278" s="83"/>
      <c r="N278" s="83"/>
      <c r="O278" s="83"/>
      <c r="P278" s="83"/>
      <c r="Q278" s="83"/>
      <c r="R278" s="83"/>
      <c r="S278" s="83"/>
    </row>
    <row r="279" spans="1:19" s="74" customFormat="1" ht="45">
      <c r="A279" s="8">
        <v>10780971</v>
      </c>
      <c r="B279" s="8">
        <v>8</v>
      </c>
      <c r="C279" s="74" t="s">
        <v>321</v>
      </c>
      <c r="D279" s="8" t="s">
        <v>3840</v>
      </c>
      <c r="F279" s="8"/>
      <c r="G279" s="8"/>
      <c r="H279" s="8"/>
      <c r="I279" s="77"/>
      <c r="K279" s="4"/>
      <c r="L279" s="83"/>
      <c r="M279" s="83"/>
      <c r="N279" s="83"/>
      <c r="O279" s="83"/>
      <c r="P279" s="83"/>
      <c r="Q279" s="83"/>
      <c r="R279" s="83"/>
      <c r="S279" s="83"/>
    </row>
    <row r="280" spans="1:19" s="74" customFormat="1" ht="45">
      <c r="A280" s="8">
        <v>10780971</v>
      </c>
      <c r="B280" s="8">
        <v>9</v>
      </c>
      <c r="C280" s="74" t="s">
        <v>322</v>
      </c>
      <c r="D280" s="8">
        <v>11</v>
      </c>
      <c r="F280" s="8"/>
      <c r="G280" s="8"/>
      <c r="H280" s="8"/>
      <c r="I280" s="77"/>
      <c r="K280" s="4"/>
      <c r="L280" s="83"/>
      <c r="M280" s="83"/>
      <c r="N280" s="83"/>
      <c r="O280" s="83"/>
      <c r="P280" s="83"/>
      <c r="Q280" s="83"/>
      <c r="R280" s="83"/>
      <c r="S280" s="83"/>
    </row>
    <row r="281" spans="1:19" s="74" customFormat="1" ht="75">
      <c r="A281" s="8">
        <v>10780971</v>
      </c>
      <c r="B281" s="8">
        <v>10</v>
      </c>
      <c r="C281" s="74" t="s">
        <v>323</v>
      </c>
      <c r="D281" s="8" t="s">
        <v>3214</v>
      </c>
      <c r="E281" s="74" t="s">
        <v>324</v>
      </c>
      <c r="F281" s="8" t="s">
        <v>3567</v>
      </c>
      <c r="G281" s="8"/>
      <c r="H281" s="8"/>
      <c r="I281" s="77"/>
      <c r="K281" s="4"/>
      <c r="L281" s="83"/>
      <c r="M281" s="83"/>
      <c r="N281" s="83"/>
      <c r="O281" s="83"/>
      <c r="P281" s="83"/>
      <c r="Q281" s="83"/>
      <c r="R281" s="83"/>
      <c r="S281" s="83"/>
    </row>
    <row r="282" spans="1:19" s="74" customFormat="1" ht="60">
      <c r="A282" s="8">
        <v>10780971</v>
      </c>
      <c r="B282" s="8">
        <v>11</v>
      </c>
      <c r="C282" s="74" t="s">
        <v>325</v>
      </c>
      <c r="D282" s="8" t="s">
        <v>3973</v>
      </c>
      <c r="F282" s="8"/>
      <c r="G282" s="8"/>
      <c r="H282" s="8"/>
      <c r="I282" s="77"/>
      <c r="K282" s="4"/>
      <c r="L282" s="83"/>
      <c r="M282" s="83"/>
      <c r="N282" s="83"/>
      <c r="O282" s="83"/>
      <c r="P282" s="83"/>
      <c r="Q282" s="83"/>
      <c r="R282" s="83"/>
      <c r="S282" s="83"/>
    </row>
    <row r="283" spans="1:19" s="74" customFormat="1" ht="195">
      <c r="A283" s="8">
        <v>10780971</v>
      </c>
      <c r="B283" s="8">
        <v>12</v>
      </c>
      <c r="C283" s="74" t="s">
        <v>327</v>
      </c>
      <c r="D283" s="8" t="s">
        <v>3974</v>
      </c>
      <c r="E283" s="74" t="s">
        <v>328</v>
      </c>
      <c r="F283" s="8" t="s">
        <v>3989</v>
      </c>
      <c r="G283" s="74" t="s">
        <v>326</v>
      </c>
      <c r="H283" s="8" t="s">
        <v>3709</v>
      </c>
      <c r="I283" s="77"/>
      <c r="K283" s="4"/>
      <c r="L283" s="83"/>
      <c r="M283" s="83"/>
      <c r="N283" s="83"/>
      <c r="O283" s="83"/>
      <c r="P283" s="83"/>
      <c r="Q283" s="83"/>
      <c r="R283" s="83"/>
      <c r="S283" s="83"/>
    </row>
    <row r="284" spans="1:19" s="74" customFormat="1" ht="90">
      <c r="A284" s="8">
        <v>10780971</v>
      </c>
      <c r="B284" s="8">
        <v>13</v>
      </c>
      <c r="C284" s="74" t="s">
        <v>329</v>
      </c>
      <c r="D284" s="8" t="s">
        <v>4263</v>
      </c>
      <c r="F284" s="8"/>
      <c r="G284" s="8"/>
      <c r="H284" s="8"/>
      <c r="I284" s="77"/>
      <c r="K284" s="4"/>
      <c r="L284" s="83"/>
      <c r="M284" s="83"/>
      <c r="N284" s="83"/>
      <c r="O284" s="83"/>
      <c r="P284" s="83"/>
      <c r="Q284" s="83"/>
      <c r="R284" s="83"/>
      <c r="S284" s="83"/>
    </row>
    <row r="285" spans="1:19" ht="45">
      <c r="A285" s="8">
        <v>10859153</v>
      </c>
      <c r="B285" s="8">
        <v>1</v>
      </c>
      <c r="C285" s="74" t="s">
        <v>330</v>
      </c>
      <c r="D285" s="8" t="s">
        <v>4105</v>
      </c>
      <c r="G285" s="8"/>
    </row>
    <row r="286" spans="1:19" ht="120">
      <c r="A286" s="8">
        <v>10859153</v>
      </c>
      <c r="B286" s="8">
        <v>2</v>
      </c>
      <c r="C286" s="74" t="s">
        <v>331</v>
      </c>
      <c r="D286" s="8" t="s">
        <v>4052</v>
      </c>
      <c r="G286" s="8"/>
    </row>
    <row r="287" spans="1:19" ht="90">
      <c r="A287" s="8">
        <v>10859153</v>
      </c>
      <c r="B287" s="8">
        <v>3</v>
      </c>
      <c r="C287" s="74" t="s">
        <v>332</v>
      </c>
      <c r="D287" s="8" t="s">
        <v>3546</v>
      </c>
      <c r="G287" s="8"/>
    </row>
    <row r="288" spans="1:19" ht="105">
      <c r="A288" s="8">
        <v>10859153</v>
      </c>
      <c r="B288" s="8">
        <v>4</v>
      </c>
      <c r="C288" s="74" t="s">
        <v>333</v>
      </c>
      <c r="D288" s="8" t="s">
        <v>3214</v>
      </c>
      <c r="G288" s="8"/>
    </row>
    <row r="289" spans="1:7" ht="75">
      <c r="A289" s="8">
        <v>10859153</v>
      </c>
      <c r="B289" s="8">
        <v>5</v>
      </c>
      <c r="C289" s="74" t="s">
        <v>334</v>
      </c>
      <c r="D289" s="8" t="s">
        <v>3610</v>
      </c>
      <c r="G289" s="8"/>
    </row>
    <row r="290" spans="1:7" ht="105">
      <c r="A290" s="8">
        <v>10859153</v>
      </c>
      <c r="B290" s="8">
        <v>6</v>
      </c>
      <c r="C290" s="74" t="s">
        <v>335</v>
      </c>
      <c r="D290" s="8" t="s">
        <v>3221</v>
      </c>
      <c r="G290" s="8"/>
    </row>
    <row r="291" spans="1:7" ht="120">
      <c r="A291" s="8">
        <v>10859153</v>
      </c>
      <c r="B291" s="8">
        <v>7</v>
      </c>
      <c r="C291" s="74" t="s">
        <v>336</v>
      </c>
      <c r="D291" s="8" t="s">
        <v>3256</v>
      </c>
      <c r="G291" s="8"/>
    </row>
    <row r="292" spans="1:7" ht="120">
      <c r="A292" s="8">
        <v>10859153</v>
      </c>
      <c r="B292" s="8">
        <v>8</v>
      </c>
      <c r="C292" s="74" t="s">
        <v>337</v>
      </c>
      <c r="D292" s="8" t="s">
        <v>3221</v>
      </c>
      <c r="G292" s="8"/>
    </row>
    <row r="293" spans="1:7" ht="75">
      <c r="A293" s="8">
        <v>10859153</v>
      </c>
      <c r="B293" s="8">
        <v>9</v>
      </c>
      <c r="C293" s="74" t="s">
        <v>338</v>
      </c>
      <c r="D293" s="8" t="s">
        <v>3236</v>
      </c>
      <c r="G293" s="8"/>
    </row>
    <row r="294" spans="1:7" ht="120">
      <c r="A294" s="8">
        <v>10859153</v>
      </c>
      <c r="B294" s="8">
        <v>10</v>
      </c>
      <c r="C294" s="74" t="s">
        <v>339</v>
      </c>
      <c r="D294" s="8" t="s">
        <v>3188</v>
      </c>
      <c r="E294" s="74" t="s">
        <v>340</v>
      </c>
      <c r="F294" s="8" t="s">
        <v>3982</v>
      </c>
      <c r="G294" s="8"/>
    </row>
    <row r="295" spans="1:7" ht="120">
      <c r="A295" s="8">
        <v>10859153</v>
      </c>
      <c r="B295" s="8">
        <v>11</v>
      </c>
      <c r="C295" s="74" t="s">
        <v>342</v>
      </c>
      <c r="D295" s="8" t="s">
        <v>3669</v>
      </c>
      <c r="E295" s="74" t="s">
        <v>341</v>
      </c>
      <c r="F295" s="8" t="s">
        <v>3699</v>
      </c>
      <c r="G295" s="8"/>
    </row>
    <row r="296" spans="1:7" ht="60" customHeight="1">
      <c r="A296" s="8">
        <v>10859153</v>
      </c>
      <c r="B296" s="8">
        <v>12</v>
      </c>
      <c r="C296" s="74" t="s">
        <v>343</v>
      </c>
      <c r="D296" s="8" t="s">
        <v>3226</v>
      </c>
      <c r="G296" s="8"/>
    </row>
    <row r="297" spans="1:7" ht="60">
      <c r="A297" s="8">
        <v>10859153</v>
      </c>
      <c r="B297" s="8">
        <v>13</v>
      </c>
      <c r="C297" s="74" t="s">
        <v>344</v>
      </c>
      <c r="D297" s="8" t="s">
        <v>3245</v>
      </c>
      <c r="G297" s="8"/>
    </row>
    <row r="298" spans="1:7" ht="45">
      <c r="A298" s="8">
        <v>10870095</v>
      </c>
      <c r="B298" s="8">
        <v>1</v>
      </c>
      <c r="C298" s="74" t="s">
        <v>345</v>
      </c>
      <c r="D298" s="8" t="s">
        <v>3200</v>
      </c>
      <c r="G298" s="8"/>
    </row>
    <row r="299" spans="1:7" ht="45">
      <c r="A299" s="8">
        <v>10870095</v>
      </c>
      <c r="B299" s="8">
        <v>2</v>
      </c>
      <c r="C299" s="74" t="s">
        <v>346</v>
      </c>
      <c r="D299" s="8" t="s">
        <v>3975</v>
      </c>
      <c r="G299" s="8"/>
    </row>
    <row r="300" spans="1:7" ht="75">
      <c r="A300" s="8">
        <v>10870095</v>
      </c>
      <c r="B300" s="8">
        <v>3</v>
      </c>
      <c r="C300" s="74" t="s">
        <v>347</v>
      </c>
      <c r="D300" s="8" t="s">
        <v>3869</v>
      </c>
      <c r="G300" s="8"/>
    </row>
    <row r="301" spans="1:7" ht="45">
      <c r="A301" s="8">
        <v>10870095</v>
      </c>
      <c r="B301" s="8">
        <v>4</v>
      </c>
      <c r="C301" s="74" t="s">
        <v>348</v>
      </c>
      <c r="D301" s="8" t="s">
        <v>3288</v>
      </c>
      <c r="G301" s="8"/>
    </row>
    <row r="302" spans="1:7" ht="165">
      <c r="A302" s="8">
        <v>10870095</v>
      </c>
      <c r="B302" s="8">
        <v>5</v>
      </c>
      <c r="C302" s="74" t="s">
        <v>349</v>
      </c>
      <c r="D302" s="8" t="s">
        <v>4054</v>
      </c>
      <c r="G302" s="8"/>
    </row>
    <row r="303" spans="1:7" ht="30">
      <c r="A303" s="8">
        <v>10870095</v>
      </c>
      <c r="B303" s="8">
        <v>6</v>
      </c>
      <c r="C303" s="74" t="s">
        <v>350</v>
      </c>
      <c r="D303" s="8" t="s">
        <v>3210</v>
      </c>
      <c r="G303" s="8"/>
    </row>
    <row r="304" spans="1:7" ht="75">
      <c r="A304" s="8">
        <v>10870095</v>
      </c>
      <c r="B304" s="8">
        <v>7</v>
      </c>
      <c r="C304" s="74" t="s">
        <v>352</v>
      </c>
      <c r="D304" s="8" t="s">
        <v>4262</v>
      </c>
      <c r="E304" s="74" t="s">
        <v>351</v>
      </c>
      <c r="F304" s="8" t="s">
        <v>3700</v>
      </c>
      <c r="G304" s="8"/>
    </row>
    <row r="305" spans="1:19" ht="75">
      <c r="A305" s="8">
        <v>10870095</v>
      </c>
      <c r="B305" s="8">
        <v>8</v>
      </c>
      <c r="C305" s="74" t="s">
        <v>353</v>
      </c>
      <c r="D305" s="8" t="s">
        <v>4261</v>
      </c>
      <c r="G305" s="8"/>
    </row>
    <row r="306" spans="1:19" ht="45">
      <c r="A306" s="8">
        <v>10870095</v>
      </c>
      <c r="B306" s="8">
        <v>9</v>
      </c>
      <c r="C306" s="74" t="s">
        <v>354</v>
      </c>
      <c r="D306" s="8" t="s">
        <v>3670</v>
      </c>
      <c r="G306" s="8"/>
    </row>
    <row r="307" spans="1:19" ht="90">
      <c r="A307" s="8">
        <v>10870985</v>
      </c>
      <c r="B307" s="8">
        <v>1</v>
      </c>
      <c r="C307" s="74" t="s">
        <v>355</v>
      </c>
      <c r="D307" s="8" t="s">
        <v>4063</v>
      </c>
      <c r="G307" s="8"/>
    </row>
    <row r="308" spans="1:19" ht="105">
      <c r="A308" s="8">
        <v>10870985</v>
      </c>
      <c r="B308" s="8">
        <v>2</v>
      </c>
      <c r="C308" s="74" t="s">
        <v>356</v>
      </c>
      <c r="D308" s="8" t="s">
        <v>4260</v>
      </c>
      <c r="G308" s="8"/>
    </row>
    <row r="309" spans="1:19" s="74" customFormat="1" ht="60">
      <c r="A309" s="8">
        <v>10870985</v>
      </c>
      <c r="B309" s="8">
        <v>3</v>
      </c>
      <c r="C309" s="74" t="s">
        <v>357</v>
      </c>
      <c r="D309" s="8" t="s">
        <v>3976</v>
      </c>
      <c r="F309" s="8"/>
      <c r="G309" s="8"/>
      <c r="H309" s="8"/>
      <c r="I309" s="77"/>
      <c r="K309" s="4"/>
      <c r="L309" s="83"/>
      <c r="M309" s="83"/>
      <c r="N309" s="83"/>
      <c r="O309" s="83"/>
      <c r="P309" s="83"/>
      <c r="Q309" s="83"/>
      <c r="R309" s="83"/>
      <c r="S309" s="83"/>
    </row>
    <row r="310" spans="1:19" s="74" customFormat="1" ht="75">
      <c r="A310" s="8">
        <v>10870985</v>
      </c>
      <c r="B310" s="8">
        <v>4</v>
      </c>
      <c r="C310" s="74" t="s">
        <v>358</v>
      </c>
      <c r="D310" s="8" t="s">
        <v>3541</v>
      </c>
      <c r="F310" s="8"/>
      <c r="G310" s="8"/>
      <c r="H310" s="8"/>
      <c r="I310" s="77"/>
      <c r="K310" s="4"/>
      <c r="L310" s="83"/>
      <c r="M310" s="83"/>
      <c r="N310" s="83"/>
      <c r="O310" s="83"/>
      <c r="P310" s="83"/>
      <c r="Q310" s="83"/>
      <c r="R310" s="83"/>
      <c r="S310" s="83"/>
    </row>
    <row r="311" spans="1:19" s="74" customFormat="1" ht="135">
      <c r="A311" s="8">
        <v>10870985</v>
      </c>
      <c r="B311" s="8">
        <v>5</v>
      </c>
      <c r="C311" s="74" t="s">
        <v>359</v>
      </c>
      <c r="D311" s="8" t="s">
        <v>4259</v>
      </c>
      <c r="F311" s="8"/>
      <c r="G311" s="8"/>
      <c r="H311" s="8"/>
      <c r="I311" s="77"/>
      <c r="K311" s="4"/>
      <c r="L311" s="83"/>
      <c r="M311" s="83"/>
      <c r="N311" s="83"/>
      <c r="O311" s="83"/>
      <c r="P311" s="83"/>
      <c r="Q311" s="83"/>
      <c r="R311" s="83"/>
      <c r="S311" s="83"/>
    </row>
    <row r="312" spans="1:19" s="74" customFormat="1" ht="60">
      <c r="A312" s="8">
        <v>10870985</v>
      </c>
      <c r="B312" s="8">
        <v>6</v>
      </c>
      <c r="C312" s="74" t="s">
        <v>360</v>
      </c>
      <c r="D312" s="8" t="s">
        <v>3871</v>
      </c>
      <c r="E312" s="74" t="s">
        <v>361</v>
      </c>
      <c r="F312" s="8" t="s">
        <v>3990</v>
      </c>
      <c r="G312" s="8"/>
      <c r="H312" s="8"/>
      <c r="I312" s="77"/>
      <c r="K312" s="4"/>
      <c r="L312" s="83"/>
      <c r="M312" s="83"/>
      <c r="N312" s="83"/>
      <c r="O312" s="83"/>
      <c r="P312" s="83"/>
      <c r="Q312" s="83"/>
      <c r="R312" s="83"/>
      <c r="S312" s="83"/>
    </row>
    <row r="313" spans="1:19" s="74" customFormat="1" ht="45">
      <c r="A313" s="8">
        <v>10870985</v>
      </c>
      <c r="B313" s="8">
        <v>7</v>
      </c>
      <c r="C313" s="74" t="s">
        <v>362</v>
      </c>
      <c r="D313" s="8" t="s">
        <v>3533</v>
      </c>
      <c r="F313" s="8"/>
      <c r="G313" s="8"/>
      <c r="H313" s="8"/>
      <c r="I313" s="77"/>
      <c r="K313" s="4"/>
      <c r="L313" s="83"/>
      <c r="M313" s="83"/>
      <c r="N313" s="83"/>
      <c r="O313" s="83"/>
      <c r="P313" s="83"/>
      <c r="Q313" s="83"/>
      <c r="R313" s="83"/>
      <c r="S313" s="83"/>
    </row>
    <row r="314" spans="1:19" s="74" customFormat="1" ht="105">
      <c r="A314" s="8">
        <v>10870985</v>
      </c>
      <c r="B314" s="8">
        <v>8</v>
      </c>
      <c r="C314" s="74" t="s">
        <v>363</v>
      </c>
      <c r="D314" s="8" t="s">
        <v>3194</v>
      </c>
      <c r="F314" s="8"/>
      <c r="G314" s="8"/>
      <c r="H314" s="8"/>
      <c r="I314" s="77"/>
      <c r="K314" s="4"/>
      <c r="L314" s="83"/>
      <c r="M314" s="83"/>
      <c r="N314" s="83"/>
      <c r="O314" s="83"/>
      <c r="P314" s="83"/>
      <c r="Q314" s="83"/>
      <c r="R314" s="83"/>
      <c r="S314" s="83"/>
    </row>
    <row r="315" spans="1:19" s="74" customFormat="1" ht="120">
      <c r="A315" s="8">
        <v>10870985</v>
      </c>
      <c r="B315" s="8">
        <v>9</v>
      </c>
      <c r="C315" s="74" t="s">
        <v>364</v>
      </c>
      <c r="D315" s="8" t="s">
        <v>3671</v>
      </c>
      <c r="F315" s="8"/>
      <c r="G315" s="8"/>
      <c r="H315" s="8"/>
      <c r="I315" s="77"/>
      <c r="K315" s="4"/>
      <c r="L315" s="83"/>
      <c r="M315" s="83"/>
      <c r="N315" s="83"/>
      <c r="O315" s="83"/>
      <c r="P315" s="83"/>
      <c r="Q315" s="83"/>
      <c r="R315" s="83"/>
      <c r="S315" s="83"/>
    </row>
    <row r="316" spans="1:19" s="74" customFormat="1" ht="75">
      <c r="A316" s="8">
        <v>10870985</v>
      </c>
      <c r="B316" s="8">
        <v>10</v>
      </c>
      <c r="C316" s="74" t="s">
        <v>365</v>
      </c>
      <c r="D316" s="8" t="s">
        <v>4258</v>
      </c>
      <c r="F316" s="8"/>
      <c r="G316" s="8"/>
      <c r="H316" s="8"/>
      <c r="I316" s="77"/>
      <c r="K316" s="4"/>
      <c r="L316" s="83"/>
      <c r="M316" s="83"/>
      <c r="N316" s="83"/>
      <c r="O316" s="83"/>
      <c r="P316" s="83"/>
      <c r="Q316" s="83"/>
      <c r="R316" s="83"/>
      <c r="S316" s="83"/>
    </row>
    <row r="317" spans="1:19" s="74" customFormat="1" ht="45">
      <c r="A317" s="8">
        <v>10877007</v>
      </c>
      <c r="B317" s="8">
        <v>1</v>
      </c>
      <c r="C317" s="74" t="s">
        <v>366</v>
      </c>
      <c r="D317" s="8" t="s">
        <v>3200</v>
      </c>
      <c r="F317" s="8"/>
      <c r="G317" s="8"/>
      <c r="H317" s="8"/>
      <c r="I317" s="77"/>
      <c r="K317" s="4"/>
      <c r="L317" s="83"/>
      <c r="M317" s="83"/>
      <c r="N317" s="83"/>
      <c r="O317" s="83"/>
      <c r="P317" s="83"/>
      <c r="Q317" s="83"/>
      <c r="R317" s="83"/>
      <c r="S317" s="83"/>
    </row>
    <row r="318" spans="1:19" s="74" customFormat="1" ht="60">
      <c r="A318" s="8">
        <v>10877007</v>
      </c>
      <c r="B318" s="8">
        <v>2</v>
      </c>
      <c r="C318" s="74" t="s">
        <v>367</v>
      </c>
      <c r="D318" s="8" t="s">
        <v>3672</v>
      </c>
      <c r="F318" s="8"/>
      <c r="G318" s="8"/>
      <c r="H318" s="8"/>
      <c r="I318" s="77"/>
      <c r="K318" s="4"/>
      <c r="L318" s="83"/>
      <c r="M318" s="83"/>
      <c r="N318" s="83"/>
      <c r="O318" s="83"/>
      <c r="P318" s="83"/>
      <c r="Q318" s="83"/>
      <c r="R318" s="83"/>
      <c r="S318" s="83"/>
    </row>
    <row r="319" spans="1:19" s="74" customFormat="1" ht="75">
      <c r="A319" s="8">
        <v>10877007</v>
      </c>
      <c r="B319" s="8">
        <v>3</v>
      </c>
      <c r="C319" s="74" t="s">
        <v>368</v>
      </c>
      <c r="D319" s="8" t="s">
        <v>3723</v>
      </c>
      <c r="F319" s="8"/>
      <c r="G319" s="8"/>
      <c r="H319" s="8"/>
      <c r="I319" s="77"/>
      <c r="K319" s="4"/>
      <c r="L319" s="83"/>
      <c r="M319" s="83"/>
      <c r="N319" s="83"/>
      <c r="O319" s="83"/>
      <c r="P319" s="83"/>
      <c r="Q319" s="83"/>
      <c r="R319" s="83"/>
      <c r="S319" s="83"/>
    </row>
    <row r="320" spans="1:19" s="74" customFormat="1" ht="105">
      <c r="A320" s="8">
        <v>10877007</v>
      </c>
      <c r="B320" s="8">
        <v>4</v>
      </c>
      <c r="C320" s="74" t="s">
        <v>369</v>
      </c>
      <c r="D320" s="8" t="s">
        <v>3968</v>
      </c>
      <c r="F320" s="8"/>
      <c r="G320" s="8"/>
      <c r="H320" s="8"/>
      <c r="I320" s="77"/>
      <c r="K320" s="4"/>
      <c r="L320" s="83"/>
      <c r="M320" s="83"/>
      <c r="N320" s="83"/>
      <c r="O320" s="83"/>
      <c r="P320" s="83"/>
      <c r="Q320" s="83"/>
      <c r="R320" s="83"/>
      <c r="S320" s="83"/>
    </row>
    <row r="321" spans="1:19" s="74" customFormat="1" ht="120" customHeight="1">
      <c r="A321" s="8">
        <v>10877007</v>
      </c>
      <c r="B321" s="8">
        <v>5</v>
      </c>
      <c r="C321" s="74" t="s">
        <v>370</v>
      </c>
      <c r="D321" s="8" t="s">
        <v>4257</v>
      </c>
      <c r="F321" s="8"/>
      <c r="G321" s="8"/>
      <c r="H321" s="8"/>
      <c r="I321" s="77"/>
      <c r="K321" s="4"/>
      <c r="L321" s="83"/>
      <c r="M321" s="83"/>
      <c r="N321" s="83"/>
      <c r="O321" s="83"/>
      <c r="P321" s="83"/>
      <c r="Q321" s="83"/>
      <c r="R321" s="83"/>
      <c r="S321" s="83"/>
    </row>
    <row r="322" spans="1:19" s="74" customFormat="1" ht="120">
      <c r="A322" s="8">
        <v>10877007</v>
      </c>
      <c r="B322" s="8">
        <v>6</v>
      </c>
      <c r="C322" s="74" t="s">
        <v>371</v>
      </c>
      <c r="D322" s="8">
        <v>11</v>
      </c>
      <c r="F322" s="8"/>
      <c r="G322" s="8"/>
      <c r="H322" s="8"/>
      <c r="I322" s="77"/>
      <c r="K322" s="4"/>
      <c r="L322" s="83"/>
      <c r="M322" s="83"/>
      <c r="N322" s="83"/>
      <c r="O322" s="83"/>
      <c r="P322" s="83"/>
      <c r="Q322" s="83"/>
      <c r="R322" s="83"/>
      <c r="S322" s="83"/>
    </row>
    <row r="323" spans="1:19" s="74" customFormat="1" ht="105">
      <c r="A323" s="8">
        <v>10877007</v>
      </c>
      <c r="B323" s="8">
        <v>7</v>
      </c>
      <c r="C323" s="74" t="s">
        <v>372</v>
      </c>
      <c r="D323" s="8" t="s">
        <v>3397</v>
      </c>
      <c r="F323" s="8"/>
      <c r="G323" s="8"/>
      <c r="H323" s="8"/>
      <c r="I323" s="77"/>
      <c r="K323" s="4"/>
      <c r="L323" s="83"/>
      <c r="M323" s="83"/>
      <c r="N323" s="83"/>
      <c r="O323" s="83"/>
      <c r="P323" s="83"/>
      <c r="Q323" s="83"/>
      <c r="R323" s="83"/>
      <c r="S323" s="83"/>
    </row>
    <row r="324" spans="1:19" s="74" customFormat="1" ht="75">
      <c r="A324" s="8">
        <v>10877007</v>
      </c>
      <c r="B324" s="8">
        <v>8</v>
      </c>
      <c r="C324" s="74" t="s">
        <v>373</v>
      </c>
      <c r="D324" s="8" t="s">
        <v>3673</v>
      </c>
      <c r="F324" s="8"/>
      <c r="G324" s="8"/>
      <c r="H324" s="8"/>
      <c r="I324" s="77"/>
      <c r="K324" s="4"/>
      <c r="L324" s="83"/>
      <c r="M324" s="83"/>
      <c r="N324" s="83"/>
      <c r="O324" s="83"/>
      <c r="P324" s="83"/>
      <c r="Q324" s="83"/>
      <c r="R324" s="83"/>
      <c r="S324" s="83"/>
    </row>
    <row r="325" spans="1:19" s="74" customFormat="1" ht="60" customHeight="1">
      <c r="A325" s="8">
        <v>10877007</v>
      </c>
      <c r="B325" s="8">
        <v>9</v>
      </c>
      <c r="C325" s="74" t="s">
        <v>374</v>
      </c>
      <c r="D325" s="8" t="s">
        <v>3674</v>
      </c>
      <c r="E325" s="74" t="s">
        <v>375</v>
      </c>
      <c r="F325" s="8" t="s">
        <v>3195</v>
      </c>
      <c r="G325" s="8"/>
      <c r="H325" s="8"/>
      <c r="I325" s="77"/>
      <c r="K325" s="4"/>
      <c r="L325" s="83"/>
      <c r="M325" s="83"/>
      <c r="N325" s="83"/>
      <c r="O325" s="83"/>
      <c r="P325" s="83"/>
      <c r="Q325" s="83"/>
      <c r="R325" s="83"/>
      <c r="S325" s="83"/>
    </row>
    <row r="326" spans="1:19" s="74" customFormat="1" ht="30">
      <c r="A326" s="8">
        <v>10877007</v>
      </c>
      <c r="B326" s="8">
        <v>10</v>
      </c>
      <c r="C326" s="74" t="s">
        <v>376</v>
      </c>
      <c r="D326" s="8" t="s">
        <v>3195</v>
      </c>
      <c r="F326" s="8"/>
      <c r="G326" s="8"/>
      <c r="H326" s="8"/>
      <c r="I326" s="77"/>
      <c r="K326" s="4"/>
      <c r="L326" s="83"/>
      <c r="M326" s="83"/>
      <c r="N326" s="83"/>
      <c r="O326" s="83"/>
      <c r="P326" s="83"/>
      <c r="Q326" s="83"/>
      <c r="R326" s="83"/>
      <c r="S326" s="83"/>
    </row>
    <row r="327" spans="1:19" s="74" customFormat="1" ht="75">
      <c r="A327" s="8">
        <v>10877007</v>
      </c>
      <c r="B327" s="8">
        <v>11</v>
      </c>
      <c r="C327" s="74" t="s">
        <v>377</v>
      </c>
      <c r="D327" s="8" t="s">
        <v>4256</v>
      </c>
      <c r="F327" s="8"/>
      <c r="G327" s="8"/>
      <c r="H327" s="8"/>
      <c r="I327" s="77"/>
      <c r="K327" s="4"/>
      <c r="L327" s="83"/>
      <c r="M327" s="83"/>
      <c r="N327" s="83"/>
      <c r="O327" s="83"/>
      <c r="P327" s="83"/>
      <c r="Q327" s="83"/>
      <c r="R327" s="83"/>
      <c r="S327" s="83"/>
    </row>
    <row r="328" spans="1:19" s="74" customFormat="1" ht="60">
      <c r="A328" s="8">
        <v>10877007</v>
      </c>
      <c r="B328" s="8">
        <v>12</v>
      </c>
      <c r="C328" s="74" t="s">
        <v>378</v>
      </c>
      <c r="D328" s="8" t="s">
        <v>3675</v>
      </c>
      <c r="F328" s="8"/>
      <c r="G328" s="8"/>
      <c r="H328" s="8"/>
      <c r="I328" s="77"/>
      <c r="K328" s="4"/>
      <c r="L328" s="83"/>
      <c r="M328" s="83"/>
      <c r="N328" s="83"/>
      <c r="O328" s="83"/>
      <c r="P328" s="83"/>
      <c r="Q328" s="83"/>
      <c r="R328" s="83"/>
      <c r="S328" s="83"/>
    </row>
    <row r="329" spans="1:19" s="74" customFormat="1" ht="45">
      <c r="A329" s="8">
        <v>10896409</v>
      </c>
      <c r="B329" s="8">
        <v>1</v>
      </c>
      <c r="C329" s="74" t="s">
        <v>379</v>
      </c>
      <c r="D329" s="8" t="s">
        <v>3189</v>
      </c>
      <c r="F329" s="8"/>
      <c r="G329" s="8"/>
      <c r="H329" s="8"/>
      <c r="I329" s="77"/>
      <c r="K329" s="4"/>
      <c r="L329" s="83"/>
      <c r="M329" s="83"/>
      <c r="N329" s="83"/>
      <c r="O329" s="83"/>
      <c r="P329" s="83"/>
      <c r="Q329" s="83"/>
      <c r="R329" s="83"/>
      <c r="S329" s="83"/>
    </row>
    <row r="330" spans="1:19" s="74" customFormat="1" ht="60">
      <c r="A330" s="8">
        <v>10896409</v>
      </c>
      <c r="B330" s="8">
        <v>2</v>
      </c>
      <c r="C330" s="74" t="s">
        <v>380</v>
      </c>
      <c r="D330" s="8" t="s">
        <v>4272</v>
      </c>
      <c r="F330" s="8"/>
      <c r="G330" s="8"/>
      <c r="H330" s="8"/>
      <c r="I330" s="77"/>
      <c r="K330" s="4"/>
      <c r="L330" s="83"/>
      <c r="M330" s="83"/>
      <c r="N330" s="83"/>
      <c r="O330" s="83"/>
      <c r="P330" s="83"/>
      <c r="Q330" s="83"/>
      <c r="R330" s="83"/>
      <c r="S330" s="83"/>
    </row>
    <row r="331" spans="1:19" s="74" customFormat="1" ht="75">
      <c r="A331" s="8">
        <v>10896409</v>
      </c>
      <c r="B331" s="8">
        <v>3</v>
      </c>
      <c r="C331" s="74" t="s">
        <v>381</v>
      </c>
      <c r="D331" s="8" t="s">
        <v>3730</v>
      </c>
      <c r="F331" s="8"/>
      <c r="G331" s="8"/>
      <c r="H331" s="8"/>
      <c r="I331" s="77"/>
      <c r="K331" s="4"/>
      <c r="L331" s="83"/>
      <c r="M331" s="83"/>
      <c r="N331" s="83"/>
      <c r="O331" s="83"/>
      <c r="P331" s="83"/>
      <c r="Q331" s="83"/>
      <c r="R331" s="83"/>
      <c r="S331" s="83"/>
    </row>
    <row r="332" spans="1:19" s="74" customFormat="1" ht="60">
      <c r="A332" s="8">
        <v>10896409</v>
      </c>
      <c r="B332" s="8">
        <v>4</v>
      </c>
      <c r="C332" s="74" t="s">
        <v>382</v>
      </c>
      <c r="D332" s="8" t="s">
        <v>3976</v>
      </c>
      <c r="F332" s="8"/>
      <c r="G332" s="8"/>
      <c r="H332" s="8"/>
      <c r="I332" s="77"/>
      <c r="K332" s="4"/>
      <c r="L332" s="83"/>
      <c r="M332" s="83"/>
      <c r="N332" s="83"/>
      <c r="O332" s="83"/>
      <c r="P332" s="83"/>
      <c r="Q332" s="83"/>
      <c r="R332" s="83"/>
      <c r="S332" s="83"/>
    </row>
    <row r="333" spans="1:19" s="74" customFormat="1" ht="45">
      <c r="A333" s="8">
        <v>10896409</v>
      </c>
      <c r="B333" s="8">
        <v>5</v>
      </c>
      <c r="C333" s="74" t="s">
        <v>383</v>
      </c>
      <c r="D333" s="8" t="s">
        <v>3834</v>
      </c>
      <c r="F333" s="8"/>
      <c r="G333" s="8"/>
      <c r="H333" s="8"/>
      <c r="I333" s="77"/>
      <c r="K333" s="4"/>
      <c r="L333" s="83"/>
      <c r="M333" s="83"/>
      <c r="N333" s="83"/>
      <c r="O333" s="83"/>
      <c r="P333" s="83"/>
      <c r="Q333" s="83"/>
      <c r="R333" s="83"/>
      <c r="S333" s="83"/>
    </row>
    <row r="334" spans="1:19" s="74" customFormat="1" ht="90">
      <c r="A334" s="8">
        <v>10896409</v>
      </c>
      <c r="B334" s="8">
        <v>6</v>
      </c>
      <c r="C334" s="74" t="s">
        <v>384</v>
      </c>
      <c r="D334" s="8" t="s">
        <v>3255</v>
      </c>
      <c r="F334" s="8"/>
      <c r="G334" s="8"/>
      <c r="H334" s="8"/>
      <c r="I334" s="77"/>
      <c r="K334" s="4"/>
      <c r="L334" s="83"/>
      <c r="M334" s="83"/>
      <c r="N334" s="83"/>
      <c r="O334" s="83"/>
      <c r="P334" s="83"/>
      <c r="Q334" s="83"/>
      <c r="R334" s="83"/>
      <c r="S334" s="83"/>
    </row>
    <row r="335" spans="1:19" s="74" customFormat="1" ht="75">
      <c r="A335" s="8">
        <v>10896409</v>
      </c>
      <c r="B335" s="8">
        <v>7</v>
      </c>
      <c r="C335" s="74" t="s">
        <v>385</v>
      </c>
      <c r="D335" s="8">
        <v>11</v>
      </c>
      <c r="F335" s="8"/>
      <c r="G335" s="8"/>
      <c r="H335" s="8"/>
      <c r="I335" s="77"/>
      <c r="K335" s="4"/>
      <c r="L335" s="83"/>
      <c r="M335" s="83"/>
      <c r="N335" s="83"/>
      <c r="O335" s="83"/>
      <c r="P335" s="83"/>
      <c r="Q335" s="83"/>
      <c r="R335" s="83"/>
      <c r="S335" s="83"/>
    </row>
    <row r="336" spans="1:19" s="74" customFormat="1" ht="60">
      <c r="A336" s="8">
        <v>10896409</v>
      </c>
      <c r="B336" s="8">
        <v>8</v>
      </c>
      <c r="C336" s="74" t="s">
        <v>386</v>
      </c>
      <c r="D336" s="8" t="s">
        <v>4255</v>
      </c>
      <c r="F336" s="8"/>
      <c r="G336" s="8"/>
      <c r="H336" s="8"/>
      <c r="I336" s="77"/>
      <c r="K336" s="4"/>
      <c r="L336" s="83"/>
      <c r="M336" s="83"/>
      <c r="N336" s="83"/>
      <c r="O336" s="83"/>
      <c r="P336" s="83"/>
      <c r="Q336" s="83"/>
      <c r="R336" s="83"/>
      <c r="S336" s="83"/>
    </row>
    <row r="337" spans="1:19" s="74" customFormat="1" ht="60">
      <c r="A337" s="8">
        <v>10896409</v>
      </c>
      <c r="B337" s="8">
        <v>9</v>
      </c>
      <c r="C337" s="74" t="s">
        <v>387</v>
      </c>
      <c r="D337" s="8" t="s">
        <v>3824</v>
      </c>
      <c r="F337" s="8"/>
      <c r="G337" s="8"/>
      <c r="H337" s="8"/>
      <c r="I337" s="77"/>
      <c r="K337" s="4"/>
      <c r="L337" s="83"/>
      <c r="M337" s="83"/>
      <c r="N337" s="83"/>
      <c r="O337" s="83"/>
      <c r="P337" s="83"/>
      <c r="Q337" s="83"/>
      <c r="R337" s="83"/>
      <c r="S337" s="83"/>
    </row>
    <row r="338" spans="1:19" s="74" customFormat="1" ht="90" customHeight="1">
      <c r="A338" s="8">
        <v>10896409</v>
      </c>
      <c r="B338" s="8">
        <v>10</v>
      </c>
      <c r="C338" s="74" t="s">
        <v>388</v>
      </c>
      <c r="D338" s="8" t="s">
        <v>3676</v>
      </c>
      <c r="E338" s="74" t="s">
        <v>389</v>
      </c>
      <c r="F338" s="8" t="s">
        <v>3699</v>
      </c>
      <c r="G338" s="8"/>
      <c r="H338" s="8"/>
      <c r="I338" s="77"/>
      <c r="K338" s="4"/>
      <c r="L338" s="83"/>
      <c r="M338" s="83"/>
      <c r="N338" s="83"/>
      <c r="O338" s="83"/>
      <c r="P338" s="83"/>
      <c r="Q338" s="83"/>
      <c r="R338" s="83"/>
      <c r="S338" s="83"/>
    </row>
    <row r="339" spans="1:19" s="74" customFormat="1" ht="45">
      <c r="A339" s="8">
        <v>10901692</v>
      </c>
      <c r="B339" s="8">
        <v>1</v>
      </c>
      <c r="C339" s="74" t="s">
        <v>390</v>
      </c>
      <c r="D339" s="8" t="s">
        <v>3188</v>
      </c>
      <c r="F339" s="8"/>
      <c r="G339" s="8"/>
      <c r="H339" s="8"/>
      <c r="I339" s="77"/>
      <c r="K339" s="4"/>
      <c r="L339" s="83"/>
      <c r="M339" s="83"/>
      <c r="N339" s="83"/>
      <c r="O339" s="83"/>
      <c r="P339" s="83"/>
      <c r="Q339" s="83"/>
      <c r="R339" s="83"/>
      <c r="S339" s="83"/>
    </row>
    <row r="340" spans="1:19" s="74" customFormat="1" ht="105">
      <c r="A340" s="8">
        <v>10901692</v>
      </c>
      <c r="B340" s="8">
        <v>2</v>
      </c>
      <c r="C340" s="74" t="s">
        <v>391</v>
      </c>
      <c r="D340" s="8" t="s">
        <v>3556</v>
      </c>
      <c r="E340" s="74" t="s">
        <v>392</v>
      </c>
      <c r="F340" s="8" t="s">
        <v>3991</v>
      </c>
      <c r="G340" s="8"/>
      <c r="H340" s="8"/>
      <c r="I340" s="77"/>
      <c r="K340" s="4"/>
      <c r="L340" s="83"/>
      <c r="M340" s="83"/>
      <c r="N340" s="83"/>
      <c r="O340" s="83"/>
      <c r="P340" s="83"/>
      <c r="Q340" s="83"/>
      <c r="R340" s="83"/>
      <c r="S340" s="83"/>
    </row>
    <row r="341" spans="1:19" ht="75">
      <c r="A341" s="8">
        <v>10901692</v>
      </c>
      <c r="B341" s="8">
        <v>3</v>
      </c>
      <c r="C341" s="74" t="s">
        <v>393</v>
      </c>
      <c r="D341" s="8" t="s">
        <v>3398</v>
      </c>
      <c r="G341" s="8"/>
    </row>
    <row r="342" spans="1:19" ht="90">
      <c r="A342" s="8">
        <v>10901692</v>
      </c>
      <c r="B342" s="8">
        <v>4</v>
      </c>
      <c r="C342" s="74" t="s">
        <v>394</v>
      </c>
      <c r="D342" s="8" t="s">
        <v>3607</v>
      </c>
      <c r="G342" s="8"/>
    </row>
    <row r="343" spans="1:19" ht="30">
      <c r="A343" s="8">
        <v>10901692</v>
      </c>
      <c r="B343" s="8">
        <v>5</v>
      </c>
      <c r="C343" s="74" t="s">
        <v>395</v>
      </c>
      <c r="D343" s="8" t="s">
        <v>3461</v>
      </c>
      <c r="G343" s="8"/>
    </row>
    <row r="344" spans="1:19" ht="60">
      <c r="A344" s="8">
        <v>10901692</v>
      </c>
      <c r="B344" s="8">
        <v>6</v>
      </c>
      <c r="C344" s="74" t="s">
        <v>396</v>
      </c>
      <c r="D344" s="8" t="s">
        <v>3340</v>
      </c>
      <c r="G344" s="8"/>
    </row>
    <row r="345" spans="1:19" ht="30">
      <c r="A345" s="8">
        <v>10901692</v>
      </c>
      <c r="B345" s="8">
        <v>7</v>
      </c>
      <c r="C345" s="74" t="s">
        <v>397</v>
      </c>
      <c r="D345" s="8" t="s">
        <v>3363</v>
      </c>
      <c r="G345" s="8"/>
    </row>
    <row r="346" spans="1:19" ht="60">
      <c r="A346" s="8">
        <v>10901692</v>
      </c>
      <c r="B346" s="8">
        <v>8</v>
      </c>
      <c r="C346" s="74" t="s">
        <v>398</v>
      </c>
      <c r="D346" s="8" t="s">
        <v>4254</v>
      </c>
      <c r="G346" s="8"/>
    </row>
    <row r="347" spans="1:19" ht="120">
      <c r="A347" s="8">
        <v>10901692</v>
      </c>
      <c r="B347" s="8">
        <v>9</v>
      </c>
      <c r="C347" s="74" t="s">
        <v>399</v>
      </c>
      <c r="D347" s="8" t="s">
        <v>3677</v>
      </c>
      <c r="E347" s="74" t="s">
        <v>400</v>
      </c>
      <c r="F347" s="8" t="s">
        <v>3701</v>
      </c>
      <c r="G347" s="8"/>
    </row>
    <row r="348" spans="1:19" ht="45">
      <c r="A348" s="8">
        <v>10923859</v>
      </c>
      <c r="B348" s="8">
        <v>1</v>
      </c>
      <c r="C348" s="74" t="s">
        <v>401</v>
      </c>
      <c r="D348" s="8" t="s">
        <v>3546</v>
      </c>
      <c r="G348" s="8"/>
    </row>
    <row r="349" spans="1:19" ht="45">
      <c r="A349" s="8">
        <v>10923859</v>
      </c>
      <c r="B349" s="8">
        <v>2</v>
      </c>
      <c r="C349" s="74" t="s">
        <v>402</v>
      </c>
      <c r="D349" s="8" t="s">
        <v>3213</v>
      </c>
      <c r="G349" s="8"/>
    </row>
    <row r="350" spans="1:19" ht="120">
      <c r="A350" s="8">
        <v>10923859</v>
      </c>
      <c r="B350" s="8">
        <v>3</v>
      </c>
      <c r="C350" s="74" t="s">
        <v>403</v>
      </c>
      <c r="D350" s="8" t="s">
        <v>3841</v>
      </c>
      <c r="G350" s="8"/>
    </row>
    <row r="351" spans="1:19" ht="105" customHeight="1">
      <c r="A351" s="8">
        <v>10923859</v>
      </c>
      <c r="B351" s="8">
        <v>4</v>
      </c>
      <c r="C351" s="74" t="s">
        <v>404</v>
      </c>
      <c r="D351" s="8" t="s">
        <v>3529</v>
      </c>
      <c r="G351" s="8"/>
    </row>
    <row r="352" spans="1:19" ht="75">
      <c r="A352" s="8">
        <v>10923859</v>
      </c>
      <c r="B352" s="8">
        <v>5</v>
      </c>
      <c r="C352" s="74" t="s">
        <v>405</v>
      </c>
      <c r="D352" s="8" t="s">
        <v>3214</v>
      </c>
      <c r="E352" s="74" t="s">
        <v>406</v>
      </c>
      <c r="F352" s="8" t="s">
        <v>3702</v>
      </c>
      <c r="G352" s="8"/>
    </row>
    <row r="353" spans="1:19" ht="60">
      <c r="A353" s="8">
        <v>10923859</v>
      </c>
      <c r="B353" s="8">
        <v>6</v>
      </c>
      <c r="C353" s="74" t="s">
        <v>407</v>
      </c>
      <c r="D353" s="8" t="s">
        <v>3255</v>
      </c>
      <c r="G353" s="8"/>
    </row>
    <row r="354" spans="1:19" ht="360" customHeight="1">
      <c r="A354" s="8">
        <v>10923859</v>
      </c>
      <c r="B354" s="8">
        <v>7</v>
      </c>
      <c r="C354" s="74" t="s">
        <v>408</v>
      </c>
      <c r="D354" s="8" t="s">
        <v>3824</v>
      </c>
      <c r="E354" s="74" t="s">
        <v>409</v>
      </c>
      <c r="F354" s="8" t="s">
        <v>3703</v>
      </c>
      <c r="G354" s="8"/>
    </row>
    <row r="355" spans="1:19" ht="165" customHeight="1">
      <c r="A355" s="8">
        <v>10923859</v>
      </c>
      <c r="B355" s="8">
        <v>8</v>
      </c>
      <c r="C355" s="74" t="s">
        <v>410</v>
      </c>
      <c r="D355" s="8" t="s">
        <v>3853</v>
      </c>
      <c r="E355" s="74" t="s">
        <v>411</v>
      </c>
      <c r="F355" s="8" t="s">
        <v>3704</v>
      </c>
      <c r="G355" s="8"/>
    </row>
    <row r="356" spans="1:19" ht="45">
      <c r="A356" s="8">
        <v>10950847</v>
      </c>
      <c r="B356" s="8">
        <v>1</v>
      </c>
      <c r="C356" s="74" t="s">
        <v>412</v>
      </c>
      <c r="D356" s="8" t="s">
        <v>4253</v>
      </c>
      <c r="G356" s="8"/>
    </row>
    <row r="357" spans="1:19" s="74" customFormat="1" ht="60">
      <c r="A357" s="8">
        <v>10950847</v>
      </c>
      <c r="B357" s="8">
        <v>2</v>
      </c>
      <c r="C357" s="74" t="s">
        <v>413</v>
      </c>
      <c r="D357" s="8" t="s">
        <v>3188</v>
      </c>
      <c r="F357" s="8"/>
      <c r="G357" s="8"/>
      <c r="H357" s="8"/>
      <c r="I357" s="77"/>
      <c r="K357" s="4"/>
      <c r="L357" s="83"/>
      <c r="M357" s="83"/>
      <c r="N357" s="83"/>
      <c r="O357" s="83"/>
      <c r="P357" s="83"/>
      <c r="Q357" s="83"/>
      <c r="R357" s="83"/>
      <c r="S357" s="83"/>
    </row>
    <row r="358" spans="1:19" s="74" customFormat="1" ht="45">
      <c r="A358" s="8">
        <v>10950847</v>
      </c>
      <c r="B358" s="8">
        <v>3</v>
      </c>
      <c r="C358" s="74" t="s">
        <v>414</v>
      </c>
      <c r="D358" s="8" t="s">
        <v>3550</v>
      </c>
      <c r="F358" s="8"/>
      <c r="G358" s="8"/>
      <c r="H358" s="8"/>
      <c r="I358" s="77"/>
      <c r="K358" s="4"/>
      <c r="L358" s="83"/>
      <c r="M358" s="83"/>
      <c r="N358" s="83"/>
      <c r="O358" s="83"/>
      <c r="P358" s="83"/>
      <c r="Q358" s="83"/>
      <c r="R358" s="83"/>
      <c r="S358" s="83"/>
    </row>
    <row r="359" spans="1:19" s="74" customFormat="1" ht="90">
      <c r="A359" s="8">
        <v>10950847</v>
      </c>
      <c r="B359" s="8">
        <v>4</v>
      </c>
      <c r="C359" s="74" t="s">
        <v>415</v>
      </c>
      <c r="D359" s="8" t="s">
        <v>3465</v>
      </c>
      <c r="F359" s="8"/>
      <c r="G359" s="8"/>
      <c r="H359" s="8"/>
      <c r="I359" s="77"/>
      <c r="K359" s="4"/>
      <c r="L359" s="83"/>
      <c r="M359" s="83"/>
      <c r="N359" s="83"/>
      <c r="O359" s="83"/>
      <c r="P359" s="83"/>
      <c r="Q359" s="83"/>
      <c r="R359" s="83"/>
      <c r="S359" s="83"/>
    </row>
    <row r="360" spans="1:19" s="74" customFormat="1" ht="105">
      <c r="A360" s="8">
        <v>10950847</v>
      </c>
      <c r="B360" s="8">
        <v>5</v>
      </c>
      <c r="C360" s="74" t="s">
        <v>416</v>
      </c>
      <c r="D360" s="8" t="s">
        <v>3606</v>
      </c>
      <c r="F360" s="8"/>
      <c r="G360" s="8"/>
      <c r="H360" s="8"/>
      <c r="I360" s="77"/>
      <c r="K360" s="4"/>
      <c r="L360" s="83"/>
      <c r="M360" s="83"/>
      <c r="N360" s="83"/>
      <c r="O360" s="83"/>
      <c r="P360" s="83"/>
      <c r="Q360" s="83"/>
      <c r="R360" s="83"/>
      <c r="S360" s="83"/>
    </row>
    <row r="361" spans="1:19" s="74" customFormat="1" ht="75">
      <c r="A361" s="8">
        <v>10950847</v>
      </c>
      <c r="B361" s="8">
        <v>6</v>
      </c>
      <c r="C361" s="74" t="s">
        <v>417</v>
      </c>
      <c r="D361" s="8" t="s">
        <v>3220</v>
      </c>
      <c r="F361" s="8"/>
      <c r="G361" s="8"/>
      <c r="H361" s="8"/>
      <c r="I361" s="77"/>
      <c r="K361" s="4"/>
      <c r="L361" s="83"/>
      <c r="M361" s="83"/>
      <c r="N361" s="83"/>
      <c r="O361" s="83"/>
      <c r="P361" s="83"/>
      <c r="Q361" s="83"/>
      <c r="R361" s="83"/>
      <c r="S361" s="83"/>
    </row>
    <row r="362" spans="1:19" s="74" customFormat="1" ht="60">
      <c r="A362" s="8">
        <v>10950847</v>
      </c>
      <c r="B362" s="8">
        <v>7</v>
      </c>
      <c r="C362" s="74" t="s">
        <v>418</v>
      </c>
      <c r="D362" s="8" t="s">
        <v>4252</v>
      </c>
      <c r="E362" s="74" t="s">
        <v>419</v>
      </c>
      <c r="F362" s="8" t="s">
        <v>3705</v>
      </c>
      <c r="G362" s="8"/>
      <c r="H362" s="8"/>
      <c r="I362" s="77"/>
      <c r="K362" s="4"/>
      <c r="L362" s="83"/>
      <c r="M362" s="83"/>
      <c r="N362" s="83"/>
      <c r="O362" s="83"/>
      <c r="P362" s="83"/>
      <c r="Q362" s="83"/>
      <c r="R362" s="83"/>
      <c r="S362" s="83"/>
    </row>
    <row r="363" spans="1:19" s="74" customFormat="1" ht="135">
      <c r="A363" s="8">
        <v>10950847</v>
      </c>
      <c r="B363" s="8">
        <v>8</v>
      </c>
      <c r="C363" s="74" t="s">
        <v>420</v>
      </c>
      <c r="D363" s="8" t="s">
        <v>3267</v>
      </c>
      <c r="F363" s="8"/>
      <c r="G363" s="8"/>
      <c r="H363" s="8"/>
      <c r="I363" s="77"/>
      <c r="K363" s="4"/>
      <c r="L363" s="83"/>
      <c r="M363" s="83"/>
      <c r="N363" s="83"/>
      <c r="O363" s="83"/>
      <c r="P363" s="83"/>
      <c r="Q363" s="83"/>
      <c r="R363" s="83"/>
      <c r="S363" s="83"/>
    </row>
    <row r="364" spans="1:19" s="74" customFormat="1" ht="180">
      <c r="A364" s="8">
        <v>10950847</v>
      </c>
      <c r="B364" s="8">
        <v>9</v>
      </c>
      <c r="C364" s="74" t="s">
        <v>421</v>
      </c>
      <c r="D364" s="8" t="s">
        <v>3842</v>
      </c>
      <c r="E364" s="74" t="s">
        <v>422</v>
      </c>
      <c r="F364" s="8" t="s">
        <v>3432</v>
      </c>
      <c r="G364" s="8"/>
      <c r="H364" s="8"/>
      <c r="I364" s="77"/>
      <c r="K364" s="4"/>
      <c r="L364" s="83"/>
      <c r="M364" s="83"/>
      <c r="N364" s="83"/>
      <c r="O364" s="83"/>
      <c r="P364" s="83"/>
      <c r="Q364" s="83"/>
      <c r="R364" s="83"/>
      <c r="S364" s="83"/>
    </row>
    <row r="365" spans="1:19" s="74" customFormat="1" ht="105" customHeight="1">
      <c r="A365" s="8">
        <v>10950847</v>
      </c>
      <c r="B365" s="8">
        <v>10</v>
      </c>
      <c r="C365" s="74" t="s">
        <v>423</v>
      </c>
      <c r="D365" s="8" t="s">
        <v>3678</v>
      </c>
      <c r="E365" s="74" t="s">
        <v>424</v>
      </c>
      <c r="F365" s="8" t="s">
        <v>3706</v>
      </c>
      <c r="G365" s="8"/>
      <c r="H365" s="8"/>
      <c r="I365" s="77"/>
      <c r="K365" s="4"/>
      <c r="L365" s="83"/>
      <c r="M365" s="83"/>
      <c r="N365" s="83"/>
      <c r="O365" s="83"/>
      <c r="P365" s="83"/>
      <c r="Q365" s="83"/>
      <c r="R365" s="83"/>
      <c r="S365" s="83"/>
    </row>
    <row r="366" spans="1:19" s="74" customFormat="1" ht="105">
      <c r="A366" s="8">
        <v>10950847</v>
      </c>
      <c r="B366" s="8">
        <v>11</v>
      </c>
      <c r="C366" s="74" t="s">
        <v>425</v>
      </c>
      <c r="D366" s="8" t="s">
        <v>3267</v>
      </c>
      <c r="F366" s="8"/>
      <c r="G366" s="8"/>
      <c r="H366" s="8"/>
      <c r="I366" s="77"/>
      <c r="K366" s="4"/>
      <c r="L366" s="83"/>
      <c r="M366" s="83"/>
      <c r="N366" s="83"/>
      <c r="O366" s="83"/>
      <c r="P366" s="83"/>
      <c r="Q366" s="83"/>
      <c r="R366" s="83"/>
      <c r="S366" s="83"/>
    </row>
    <row r="367" spans="1:19" s="74" customFormat="1" ht="60">
      <c r="A367" s="8">
        <v>10997936</v>
      </c>
      <c r="B367" s="8">
        <v>1</v>
      </c>
      <c r="C367" s="74" t="s">
        <v>426</v>
      </c>
      <c r="D367" s="8" t="s">
        <v>4116</v>
      </c>
      <c r="F367" s="8"/>
      <c r="G367" s="8"/>
      <c r="H367" s="8"/>
      <c r="I367" s="77"/>
      <c r="K367" s="4"/>
      <c r="L367" s="83"/>
      <c r="M367" s="83"/>
      <c r="N367" s="83"/>
      <c r="O367" s="83"/>
      <c r="P367" s="83"/>
      <c r="Q367" s="83"/>
      <c r="R367" s="83"/>
      <c r="S367" s="83"/>
    </row>
    <row r="368" spans="1:19" s="74" customFormat="1" ht="105">
      <c r="A368" s="8">
        <v>10997936</v>
      </c>
      <c r="B368" s="8">
        <v>2</v>
      </c>
      <c r="C368" s="74" t="s">
        <v>427</v>
      </c>
      <c r="D368" s="8" t="s">
        <v>4008</v>
      </c>
      <c r="F368" s="8"/>
      <c r="G368" s="8"/>
      <c r="H368" s="8"/>
      <c r="I368" s="77"/>
      <c r="K368" s="4"/>
      <c r="L368" s="83"/>
      <c r="M368" s="83"/>
      <c r="N368" s="83"/>
      <c r="O368" s="83"/>
      <c r="P368" s="83"/>
      <c r="Q368" s="83"/>
      <c r="R368" s="83"/>
      <c r="S368" s="83"/>
    </row>
    <row r="369" spans="1:19" s="74" customFormat="1" ht="45">
      <c r="A369" s="8">
        <v>10997936</v>
      </c>
      <c r="B369" s="8">
        <v>3</v>
      </c>
      <c r="C369" s="74" t="s">
        <v>428</v>
      </c>
      <c r="D369" s="8" t="s">
        <v>3194</v>
      </c>
      <c r="F369" s="8"/>
      <c r="G369" s="8"/>
      <c r="H369" s="8"/>
      <c r="I369" s="77"/>
      <c r="K369" s="4"/>
      <c r="L369" s="83"/>
      <c r="M369" s="83"/>
      <c r="N369" s="83"/>
      <c r="O369" s="83"/>
      <c r="P369" s="83"/>
      <c r="Q369" s="83"/>
      <c r="R369" s="83"/>
      <c r="S369" s="83"/>
    </row>
    <row r="370" spans="1:19" s="74" customFormat="1" ht="75">
      <c r="A370" s="8">
        <v>10997936</v>
      </c>
      <c r="B370" s="8">
        <v>4</v>
      </c>
      <c r="C370" s="74" t="s">
        <v>429</v>
      </c>
      <c r="D370" s="8" t="s">
        <v>3187</v>
      </c>
      <c r="F370" s="8"/>
      <c r="G370" s="8"/>
      <c r="H370" s="8"/>
      <c r="I370" s="77"/>
      <c r="K370" s="4"/>
      <c r="L370" s="83"/>
      <c r="M370" s="83"/>
      <c r="N370" s="83"/>
      <c r="O370" s="83"/>
      <c r="P370" s="83"/>
      <c r="Q370" s="83"/>
      <c r="R370" s="83"/>
      <c r="S370" s="83"/>
    </row>
    <row r="371" spans="1:19" s="74" customFormat="1" ht="60">
      <c r="A371" s="8">
        <v>10997936</v>
      </c>
      <c r="B371" s="8">
        <v>5</v>
      </c>
      <c r="C371" s="74" t="s">
        <v>430</v>
      </c>
      <c r="D371" s="8" t="s">
        <v>3570</v>
      </c>
      <c r="F371" s="8"/>
      <c r="G371" s="8"/>
      <c r="H371" s="8"/>
      <c r="I371" s="77"/>
      <c r="K371" s="4"/>
      <c r="L371" s="83"/>
      <c r="M371" s="83"/>
      <c r="N371" s="83"/>
      <c r="O371" s="83"/>
      <c r="P371" s="83"/>
      <c r="Q371" s="83"/>
      <c r="R371" s="83"/>
      <c r="S371" s="83"/>
    </row>
    <row r="372" spans="1:19" s="74" customFormat="1" ht="105">
      <c r="A372" s="8">
        <v>10997936</v>
      </c>
      <c r="B372" s="8">
        <v>6</v>
      </c>
      <c r="C372" s="74" t="s">
        <v>431</v>
      </c>
      <c r="D372" s="8" t="s">
        <v>4251</v>
      </c>
      <c r="F372" s="8"/>
      <c r="G372" s="8"/>
      <c r="H372" s="8"/>
      <c r="I372" s="77"/>
      <c r="K372" s="4"/>
      <c r="L372" s="83"/>
      <c r="M372" s="83"/>
      <c r="N372" s="83"/>
      <c r="O372" s="83"/>
      <c r="P372" s="83"/>
      <c r="Q372" s="83"/>
      <c r="R372" s="83"/>
      <c r="S372" s="83"/>
    </row>
    <row r="373" spans="1:19" s="74" customFormat="1" ht="60">
      <c r="A373" s="8">
        <v>10997936</v>
      </c>
      <c r="B373" s="8">
        <v>7</v>
      </c>
      <c r="C373" s="74" t="s">
        <v>432</v>
      </c>
      <c r="D373" s="8" t="s">
        <v>3529</v>
      </c>
      <c r="F373" s="8"/>
      <c r="G373" s="8"/>
      <c r="H373" s="8"/>
      <c r="I373" s="77"/>
      <c r="K373" s="4"/>
      <c r="L373" s="83"/>
      <c r="M373" s="83"/>
      <c r="N373" s="83"/>
      <c r="O373" s="83"/>
      <c r="P373" s="83"/>
      <c r="Q373" s="83"/>
      <c r="R373" s="83"/>
      <c r="S373" s="83"/>
    </row>
    <row r="374" spans="1:19" s="74" customFormat="1" ht="75">
      <c r="A374" s="8">
        <v>10997936</v>
      </c>
      <c r="B374" s="8">
        <v>8</v>
      </c>
      <c r="C374" s="74" t="s">
        <v>433</v>
      </c>
      <c r="D374" s="8" t="s">
        <v>3647</v>
      </c>
      <c r="F374" s="8"/>
      <c r="G374" s="8"/>
      <c r="H374" s="8"/>
      <c r="I374" s="77"/>
      <c r="K374" s="4"/>
      <c r="L374" s="83"/>
      <c r="M374" s="83"/>
      <c r="N374" s="83"/>
      <c r="O374" s="83"/>
      <c r="P374" s="83"/>
      <c r="Q374" s="83"/>
      <c r="R374" s="83"/>
      <c r="S374" s="83"/>
    </row>
    <row r="375" spans="1:19" s="74" customFormat="1" ht="90">
      <c r="A375" s="8">
        <v>10997936</v>
      </c>
      <c r="B375" s="8">
        <v>9</v>
      </c>
      <c r="C375" s="74" t="s">
        <v>434</v>
      </c>
      <c r="D375" s="8" t="s">
        <v>3397</v>
      </c>
      <c r="F375" s="8"/>
      <c r="G375" s="8"/>
      <c r="H375" s="8"/>
      <c r="I375" s="77"/>
      <c r="K375" s="4"/>
      <c r="L375" s="83"/>
      <c r="M375" s="83"/>
      <c r="N375" s="83"/>
      <c r="O375" s="83"/>
      <c r="P375" s="83"/>
      <c r="Q375" s="83"/>
      <c r="R375" s="83"/>
      <c r="S375" s="83"/>
    </row>
    <row r="376" spans="1:19" s="74" customFormat="1" ht="60">
      <c r="A376" s="8">
        <v>10997936</v>
      </c>
      <c r="B376" s="8">
        <v>10</v>
      </c>
      <c r="C376" s="74" t="s">
        <v>435</v>
      </c>
      <c r="D376" s="8" t="s">
        <v>3679</v>
      </c>
      <c r="F376" s="8"/>
      <c r="G376" s="8"/>
      <c r="H376" s="8"/>
      <c r="I376" s="77"/>
      <c r="K376" s="4"/>
      <c r="L376" s="83"/>
      <c r="M376" s="83"/>
      <c r="N376" s="83"/>
      <c r="O376" s="83"/>
      <c r="P376" s="83"/>
      <c r="Q376" s="83"/>
      <c r="R376" s="83"/>
      <c r="S376" s="83"/>
    </row>
    <row r="377" spans="1:19" s="74" customFormat="1" ht="150">
      <c r="A377" s="8">
        <v>10997936</v>
      </c>
      <c r="B377" s="8">
        <v>11</v>
      </c>
      <c r="C377" s="74" t="s">
        <v>436</v>
      </c>
      <c r="D377" s="8" t="s">
        <v>4250</v>
      </c>
      <c r="F377" s="8"/>
      <c r="G377" s="8"/>
      <c r="H377" s="8"/>
      <c r="I377" s="77"/>
      <c r="K377" s="4"/>
      <c r="L377" s="83"/>
      <c r="M377" s="83"/>
      <c r="N377" s="83"/>
      <c r="O377" s="83"/>
      <c r="P377" s="83"/>
      <c r="Q377" s="83"/>
      <c r="R377" s="83"/>
      <c r="S377" s="83"/>
    </row>
    <row r="378" spans="1:19" s="74" customFormat="1" ht="60">
      <c r="A378" s="8">
        <v>10997936</v>
      </c>
      <c r="B378" s="8">
        <v>12</v>
      </c>
      <c r="C378" s="74" t="s">
        <v>437</v>
      </c>
      <c r="D378" s="8" t="s">
        <v>3806</v>
      </c>
      <c r="F378" s="8"/>
      <c r="G378" s="8"/>
      <c r="H378" s="8"/>
      <c r="I378" s="77"/>
      <c r="K378" s="4"/>
      <c r="L378" s="83"/>
      <c r="M378" s="83"/>
      <c r="N378" s="83"/>
      <c r="O378" s="83"/>
      <c r="P378" s="83"/>
      <c r="Q378" s="83"/>
      <c r="R378" s="83"/>
      <c r="S378" s="83"/>
    </row>
    <row r="379" spans="1:19" s="74" customFormat="1" ht="75">
      <c r="A379" s="8">
        <v>10997936</v>
      </c>
      <c r="B379" s="8">
        <v>13</v>
      </c>
      <c r="C379" s="74" t="s">
        <v>438</v>
      </c>
      <c r="D379" s="8" t="s">
        <v>4229</v>
      </c>
      <c r="F379" s="8"/>
      <c r="G379" s="8"/>
      <c r="H379" s="8"/>
      <c r="I379" s="77"/>
      <c r="K379" s="4"/>
      <c r="L379" s="83"/>
      <c r="M379" s="83"/>
      <c r="N379" s="83"/>
      <c r="O379" s="83"/>
      <c r="P379" s="83"/>
      <c r="Q379" s="83"/>
      <c r="R379" s="83"/>
      <c r="S379" s="83"/>
    </row>
    <row r="380" spans="1:19" s="74" customFormat="1" ht="60">
      <c r="A380" s="8">
        <v>11026737</v>
      </c>
      <c r="B380" s="8">
        <v>1</v>
      </c>
      <c r="C380" s="74" t="s">
        <v>439</v>
      </c>
      <c r="D380" s="8" t="s">
        <v>3556</v>
      </c>
      <c r="F380" s="8"/>
      <c r="G380" s="8"/>
      <c r="H380" s="8"/>
      <c r="I380" s="77"/>
      <c r="K380" s="4"/>
      <c r="L380" s="83"/>
      <c r="M380" s="83"/>
      <c r="N380" s="83"/>
      <c r="O380" s="83"/>
      <c r="P380" s="83"/>
      <c r="Q380" s="83"/>
      <c r="R380" s="83"/>
      <c r="S380" s="83"/>
    </row>
    <row r="381" spans="1:19" s="74" customFormat="1" ht="60">
      <c r="A381" s="8">
        <v>11026737</v>
      </c>
      <c r="B381" s="8">
        <v>2</v>
      </c>
      <c r="C381" s="74" t="s">
        <v>440</v>
      </c>
      <c r="D381" s="8" t="s">
        <v>3459</v>
      </c>
      <c r="F381" s="8"/>
      <c r="G381" s="8"/>
      <c r="H381" s="8"/>
      <c r="I381" s="77"/>
      <c r="K381" s="4"/>
      <c r="L381" s="83"/>
      <c r="M381" s="83"/>
      <c r="N381" s="83"/>
      <c r="O381" s="83"/>
      <c r="P381" s="83"/>
      <c r="Q381" s="83"/>
      <c r="R381" s="83"/>
      <c r="S381" s="83"/>
    </row>
    <row r="382" spans="1:19" s="74" customFormat="1" ht="120">
      <c r="A382" s="8">
        <v>11026737</v>
      </c>
      <c r="B382" s="8">
        <v>3</v>
      </c>
      <c r="C382" s="74" t="s">
        <v>441</v>
      </c>
      <c r="D382" s="8" t="s">
        <v>3565</v>
      </c>
      <c r="F382" s="8"/>
      <c r="G382" s="8"/>
      <c r="H382" s="8"/>
      <c r="I382" s="77"/>
      <c r="K382" s="4"/>
      <c r="L382" s="83"/>
      <c r="M382" s="83"/>
      <c r="N382" s="83"/>
      <c r="O382" s="83"/>
      <c r="P382" s="83"/>
      <c r="Q382" s="83"/>
      <c r="R382" s="83"/>
      <c r="S382" s="83"/>
    </row>
    <row r="383" spans="1:19" s="74" customFormat="1" ht="45">
      <c r="A383" s="8">
        <v>11026737</v>
      </c>
      <c r="B383" s="8">
        <v>4</v>
      </c>
      <c r="C383" s="74" t="s">
        <v>442</v>
      </c>
      <c r="D383" s="8" t="s">
        <v>3188</v>
      </c>
      <c r="F383" s="8"/>
      <c r="G383" s="8"/>
      <c r="H383" s="8"/>
      <c r="I383" s="77"/>
      <c r="K383" s="4"/>
      <c r="L383" s="83"/>
      <c r="M383" s="83"/>
      <c r="N383" s="83"/>
      <c r="O383" s="83"/>
      <c r="P383" s="83"/>
      <c r="Q383" s="83"/>
      <c r="R383" s="83"/>
      <c r="S383" s="83"/>
    </row>
    <row r="384" spans="1:19" s="74" customFormat="1" ht="90">
      <c r="A384" s="8">
        <v>11026737</v>
      </c>
      <c r="B384" s="8">
        <v>5</v>
      </c>
      <c r="C384" s="74" t="s">
        <v>443</v>
      </c>
      <c r="D384" s="8" t="s">
        <v>3280</v>
      </c>
      <c r="F384" s="8"/>
      <c r="G384" s="8"/>
      <c r="H384" s="8"/>
      <c r="I384" s="77"/>
      <c r="K384" s="4"/>
      <c r="L384" s="83"/>
      <c r="M384" s="83"/>
      <c r="N384" s="83"/>
      <c r="O384" s="83"/>
      <c r="P384" s="83"/>
      <c r="Q384" s="83"/>
      <c r="R384" s="83"/>
      <c r="S384" s="83"/>
    </row>
    <row r="385" spans="1:19" s="74" customFormat="1" ht="30">
      <c r="A385" s="8">
        <v>11026737</v>
      </c>
      <c r="B385" s="8">
        <v>6</v>
      </c>
      <c r="C385" s="74" t="s">
        <v>445</v>
      </c>
      <c r="D385" s="8" t="s">
        <v>3680</v>
      </c>
      <c r="E385" s="74" t="s">
        <v>446</v>
      </c>
      <c r="F385" s="8" t="s">
        <v>3707</v>
      </c>
      <c r="G385" s="8" t="s">
        <v>444</v>
      </c>
      <c r="H385" s="8" t="s">
        <v>3992</v>
      </c>
      <c r="I385" s="77"/>
      <c r="K385" s="4"/>
      <c r="L385" s="83"/>
      <c r="M385" s="83"/>
      <c r="N385" s="83"/>
      <c r="O385" s="83"/>
      <c r="P385" s="83"/>
      <c r="Q385" s="83"/>
      <c r="R385" s="83"/>
      <c r="S385" s="83"/>
    </row>
    <row r="386" spans="1:19" s="74" customFormat="1" ht="60">
      <c r="A386" s="8">
        <v>11026737</v>
      </c>
      <c r="B386" s="8">
        <v>7</v>
      </c>
      <c r="C386" s="74" t="s">
        <v>447</v>
      </c>
      <c r="D386" s="8" t="s">
        <v>3316</v>
      </c>
      <c r="F386" s="8"/>
      <c r="G386" s="8"/>
      <c r="H386" s="8"/>
      <c r="I386" s="77"/>
      <c r="K386" s="4"/>
      <c r="L386" s="83"/>
      <c r="M386" s="83"/>
      <c r="N386" s="83"/>
      <c r="O386" s="83"/>
      <c r="P386" s="83"/>
      <c r="Q386" s="83"/>
      <c r="R386" s="83"/>
      <c r="S386" s="83"/>
    </row>
    <row r="387" spans="1:19" s="74" customFormat="1" ht="45">
      <c r="A387" s="8">
        <v>11026737</v>
      </c>
      <c r="B387" s="8">
        <v>8</v>
      </c>
      <c r="C387" s="74" t="s">
        <v>448</v>
      </c>
      <c r="D387" s="8" t="s">
        <v>3188</v>
      </c>
      <c r="F387" s="8"/>
      <c r="G387" s="8"/>
      <c r="H387" s="8"/>
      <c r="I387" s="77"/>
      <c r="K387" s="4"/>
      <c r="L387" s="83"/>
      <c r="M387" s="83"/>
      <c r="N387" s="83"/>
      <c r="O387" s="83"/>
      <c r="P387" s="83"/>
      <c r="Q387" s="83"/>
      <c r="R387" s="83"/>
      <c r="S387" s="83"/>
    </row>
    <row r="388" spans="1:19" s="74" customFormat="1" ht="30">
      <c r="A388" s="8">
        <v>11026737</v>
      </c>
      <c r="B388" s="8">
        <v>9</v>
      </c>
      <c r="C388" s="74" t="s">
        <v>449</v>
      </c>
      <c r="D388" s="8" t="s">
        <v>3977</v>
      </c>
      <c r="F388" s="8"/>
      <c r="G388" s="8"/>
      <c r="H388" s="8"/>
      <c r="I388" s="77"/>
      <c r="K388" s="4"/>
      <c r="L388" s="83"/>
      <c r="M388" s="83"/>
      <c r="N388" s="83"/>
      <c r="O388" s="83"/>
      <c r="P388" s="83"/>
      <c r="Q388" s="83"/>
      <c r="R388" s="83"/>
      <c r="S388" s="83"/>
    </row>
    <row r="389" spans="1:19" s="74" customFormat="1" ht="60">
      <c r="A389" s="8">
        <v>11026737</v>
      </c>
      <c r="B389" s="8">
        <v>10</v>
      </c>
      <c r="C389" s="74" t="s">
        <v>450</v>
      </c>
      <c r="D389" s="8" t="s">
        <v>3681</v>
      </c>
      <c r="F389" s="8"/>
      <c r="G389" s="8"/>
      <c r="H389" s="8"/>
      <c r="I389" s="77"/>
      <c r="K389" s="4"/>
      <c r="L389" s="83"/>
      <c r="M389" s="83"/>
      <c r="N389" s="83"/>
      <c r="O389" s="83"/>
      <c r="P389" s="83"/>
      <c r="Q389" s="83"/>
      <c r="R389" s="83"/>
      <c r="S389" s="83"/>
    </row>
    <row r="390" spans="1:19" s="74" customFormat="1" ht="30">
      <c r="A390" s="8">
        <v>11026737</v>
      </c>
      <c r="B390" s="8">
        <v>11</v>
      </c>
      <c r="C390" s="74" t="s">
        <v>451</v>
      </c>
      <c r="D390" s="8" t="s">
        <v>3188</v>
      </c>
      <c r="F390" s="8"/>
      <c r="G390" s="8"/>
      <c r="H390" s="8"/>
      <c r="I390" s="77"/>
      <c r="K390" s="4"/>
      <c r="L390" s="83"/>
      <c r="M390" s="83"/>
      <c r="N390" s="83"/>
      <c r="O390" s="83"/>
      <c r="P390" s="83"/>
      <c r="Q390" s="83"/>
      <c r="R390" s="83"/>
      <c r="S390" s="83"/>
    </row>
    <row r="391" spans="1:19" s="74" customFormat="1" ht="45">
      <c r="A391" s="8">
        <v>11026737</v>
      </c>
      <c r="B391" s="8">
        <v>12</v>
      </c>
      <c r="C391" s="74" t="s">
        <v>452</v>
      </c>
      <c r="D391" s="8" t="s">
        <v>3978</v>
      </c>
      <c r="F391" s="8"/>
      <c r="G391" s="8"/>
      <c r="H391" s="8"/>
      <c r="I391" s="77"/>
      <c r="K391" s="4"/>
      <c r="L391" s="83"/>
      <c r="M391" s="83"/>
      <c r="N391" s="83"/>
      <c r="O391" s="83"/>
      <c r="P391" s="83"/>
      <c r="Q391" s="83"/>
      <c r="R391" s="83"/>
      <c r="S391" s="83"/>
    </row>
    <row r="392" spans="1:19" s="74" customFormat="1" ht="45">
      <c r="A392" s="8">
        <v>11026737</v>
      </c>
      <c r="B392" s="8">
        <v>13</v>
      </c>
      <c r="C392" s="74" t="s">
        <v>453</v>
      </c>
      <c r="D392" s="8" t="s">
        <v>3806</v>
      </c>
      <c r="E392" s="74" t="s">
        <v>454</v>
      </c>
      <c r="F392" s="8" t="s">
        <v>3885</v>
      </c>
      <c r="G392" s="8"/>
      <c r="H392" s="8"/>
      <c r="I392" s="77"/>
      <c r="K392" s="4"/>
      <c r="L392" s="83"/>
      <c r="M392" s="83"/>
      <c r="N392" s="83"/>
      <c r="O392" s="83"/>
      <c r="P392" s="83"/>
      <c r="Q392" s="83"/>
      <c r="R392" s="83"/>
      <c r="S392" s="83"/>
    </row>
    <row r="393" spans="1:19" s="74" customFormat="1" ht="105">
      <c r="A393" s="8">
        <v>11026737</v>
      </c>
      <c r="B393" s="8">
        <v>14</v>
      </c>
      <c r="C393" s="74" t="s">
        <v>455</v>
      </c>
      <c r="D393" s="8" t="s">
        <v>3824</v>
      </c>
      <c r="F393" s="8"/>
      <c r="G393" s="8"/>
      <c r="H393" s="8"/>
      <c r="I393" s="77"/>
      <c r="K393" s="4"/>
      <c r="L393" s="83"/>
      <c r="M393" s="83"/>
      <c r="N393" s="83"/>
      <c r="O393" s="83"/>
      <c r="P393" s="83"/>
      <c r="Q393" s="83"/>
      <c r="R393" s="83"/>
      <c r="S393" s="83"/>
    </row>
    <row r="394" spans="1:19" s="74" customFormat="1" ht="90">
      <c r="A394" s="8">
        <v>11026737</v>
      </c>
      <c r="B394" s="8">
        <v>15</v>
      </c>
      <c r="C394" s="74" t="s">
        <v>456</v>
      </c>
      <c r="D394" s="8" t="s">
        <v>4249</v>
      </c>
      <c r="F394" s="8"/>
      <c r="G394" s="8"/>
      <c r="H394" s="8"/>
      <c r="I394" s="77"/>
      <c r="K394" s="4"/>
      <c r="L394" s="83"/>
      <c r="M394" s="83"/>
      <c r="N394" s="83"/>
      <c r="O394" s="83"/>
      <c r="P394" s="83"/>
      <c r="Q394" s="83"/>
      <c r="R394" s="83"/>
      <c r="S394" s="83"/>
    </row>
    <row r="395" spans="1:19" s="74" customFormat="1" ht="60">
      <c r="A395" s="8">
        <v>11026737</v>
      </c>
      <c r="B395" s="8">
        <v>16</v>
      </c>
      <c r="C395" s="74" t="s">
        <v>457</v>
      </c>
      <c r="D395" s="8" t="s">
        <v>3979</v>
      </c>
      <c r="F395" s="8"/>
      <c r="G395" s="8"/>
      <c r="H395" s="8"/>
      <c r="I395" s="77"/>
      <c r="K395" s="4"/>
      <c r="L395" s="83"/>
      <c r="M395" s="83"/>
      <c r="N395" s="83"/>
      <c r="O395" s="83"/>
      <c r="P395" s="83"/>
      <c r="Q395" s="83"/>
      <c r="R395" s="83"/>
      <c r="S395" s="83"/>
    </row>
  </sheetData>
  <autoFilter ref="A1:A395"/>
  <mergeCells count="1">
    <mergeCell ref="A1:J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7"/>
  <sheetViews>
    <sheetView zoomScale="110" zoomScaleNormal="110" workbookViewId="0">
      <selection activeCell="A2" sqref="A1:A1048576"/>
    </sheetView>
  </sheetViews>
  <sheetFormatPr defaultRowHeight="15"/>
  <cols>
    <col min="1" max="1" width="11.5703125" style="8" customWidth="1"/>
    <col min="2" max="2" width="3.85546875" style="8" customWidth="1"/>
    <col min="3" max="3" width="35.5703125" style="74" customWidth="1"/>
    <col min="4" max="4" width="27.140625" style="8" customWidth="1"/>
    <col min="5" max="5" width="32.42578125" style="74" customWidth="1"/>
    <col min="6" max="6" width="29.140625" style="8" customWidth="1"/>
    <col min="7" max="7" width="27.42578125" style="8" customWidth="1"/>
    <col min="8" max="8" width="25.7109375" style="8" customWidth="1"/>
    <col min="9" max="9" width="3.42578125" style="1" customWidth="1"/>
    <col min="10" max="16384" width="9.140625" style="8"/>
  </cols>
  <sheetData>
    <row r="1" spans="1:8">
      <c r="A1" s="108" t="s">
        <v>0</v>
      </c>
      <c r="B1" s="108"/>
      <c r="C1" s="108"/>
      <c r="D1" s="108"/>
      <c r="E1" s="108"/>
      <c r="F1" s="108"/>
      <c r="G1" s="108"/>
      <c r="H1" s="108"/>
    </row>
    <row r="2" spans="1:8" ht="90">
      <c r="A2" s="8">
        <v>10022752</v>
      </c>
      <c r="B2" s="8">
        <v>1</v>
      </c>
      <c r="C2" s="74" t="s">
        <v>821</v>
      </c>
      <c r="D2" s="8" t="s">
        <v>3188</v>
      </c>
    </row>
    <row r="3" spans="1:8" ht="120">
      <c r="A3" s="8">
        <v>10022752</v>
      </c>
      <c r="B3" s="8">
        <v>2</v>
      </c>
      <c r="C3" s="74" t="s">
        <v>822</v>
      </c>
      <c r="D3" s="8" t="s">
        <v>3731</v>
      </c>
    </row>
    <row r="4" spans="1:8" ht="120">
      <c r="A4" s="8">
        <v>10022752</v>
      </c>
      <c r="B4" s="8">
        <v>3</v>
      </c>
      <c r="C4" s="74" t="s">
        <v>823</v>
      </c>
      <c r="D4" s="8" t="s">
        <v>3911</v>
      </c>
    </row>
    <row r="5" spans="1:8" ht="60">
      <c r="A5" s="8">
        <v>10022752</v>
      </c>
      <c r="B5" s="8">
        <v>4</v>
      </c>
      <c r="C5" s="74" t="s">
        <v>824</v>
      </c>
      <c r="D5" s="8" t="s">
        <v>3912</v>
      </c>
    </row>
    <row r="6" spans="1:8" ht="60">
      <c r="A6" s="8">
        <v>10022752</v>
      </c>
      <c r="B6" s="8">
        <v>5</v>
      </c>
      <c r="C6" s="74" t="s">
        <v>825</v>
      </c>
      <c r="D6" s="8" t="s">
        <v>3533</v>
      </c>
    </row>
    <row r="7" spans="1:8" ht="60">
      <c r="A7" s="8">
        <v>10022752</v>
      </c>
      <c r="B7" s="8">
        <v>6</v>
      </c>
      <c r="C7" s="74" t="s">
        <v>826</v>
      </c>
      <c r="D7" s="8" t="s">
        <v>3871</v>
      </c>
    </row>
    <row r="8" spans="1:8" ht="75">
      <c r="A8" s="8">
        <v>10022752</v>
      </c>
      <c r="B8" s="8">
        <v>7</v>
      </c>
      <c r="C8" s="74" t="s">
        <v>827</v>
      </c>
      <c r="D8" s="8" t="s">
        <v>3214</v>
      </c>
    </row>
    <row r="9" spans="1:8" ht="45">
      <c r="A9" s="8">
        <v>10022752</v>
      </c>
      <c r="B9" s="8">
        <v>8</v>
      </c>
      <c r="C9" s="74" t="s">
        <v>828</v>
      </c>
      <c r="D9" s="8" t="s">
        <v>3214</v>
      </c>
    </row>
    <row r="10" spans="1:8" ht="60">
      <c r="A10" s="8">
        <v>10022752</v>
      </c>
      <c r="B10" s="8">
        <v>9</v>
      </c>
      <c r="C10" s="74" t="s">
        <v>829</v>
      </c>
      <c r="D10" s="8" t="s">
        <v>3606</v>
      </c>
    </row>
    <row r="11" spans="1:8" ht="45">
      <c r="A11" s="8">
        <v>10022752</v>
      </c>
      <c r="B11" s="8">
        <v>10</v>
      </c>
      <c r="C11" s="74" t="s">
        <v>830</v>
      </c>
      <c r="D11" s="8" t="s">
        <v>3398</v>
      </c>
    </row>
    <row r="12" spans="1:8" ht="45">
      <c r="A12" s="8">
        <v>10022752</v>
      </c>
      <c r="B12" s="8">
        <v>11</v>
      </c>
      <c r="C12" s="74" t="s">
        <v>831</v>
      </c>
      <c r="D12" s="8" t="s">
        <v>3710</v>
      </c>
    </row>
    <row r="13" spans="1:8" ht="75">
      <c r="A13" s="8">
        <v>10022752</v>
      </c>
      <c r="B13" s="8">
        <v>12</v>
      </c>
      <c r="C13" s="74" t="s">
        <v>832</v>
      </c>
      <c r="D13" s="8" t="s">
        <v>3465</v>
      </c>
    </row>
    <row r="14" spans="1:8" ht="45">
      <c r="A14" s="8">
        <v>10022752</v>
      </c>
      <c r="B14" s="8">
        <v>13</v>
      </c>
      <c r="C14" s="74" t="s">
        <v>833</v>
      </c>
      <c r="D14" s="8" t="s">
        <v>3316</v>
      </c>
    </row>
    <row r="15" spans="1:8" ht="45">
      <c r="A15" s="8">
        <v>10022752</v>
      </c>
      <c r="B15" s="8">
        <v>14</v>
      </c>
      <c r="C15" s="74" t="s">
        <v>834</v>
      </c>
      <c r="D15" s="8" t="s">
        <v>3711</v>
      </c>
    </row>
    <row r="16" spans="1:8" ht="45">
      <c r="A16" s="8">
        <v>10022752</v>
      </c>
      <c r="B16" s="8">
        <v>15</v>
      </c>
      <c r="C16" s="74" t="s">
        <v>835</v>
      </c>
      <c r="D16" s="8" t="s">
        <v>3228</v>
      </c>
    </row>
    <row r="17" spans="1:6" ht="75">
      <c r="A17" s="8">
        <v>10022752</v>
      </c>
      <c r="B17" s="8">
        <v>16</v>
      </c>
      <c r="C17" s="74" t="s">
        <v>836</v>
      </c>
      <c r="D17" s="8" t="s">
        <v>3737</v>
      </c>
    </row>
    <row r="18" spans="1:6" ht="105">
      <c r="A18" s="8">
        <v>10022752</v>
      </c>
      <c r="B18" s="8">
        <v>17</v>
      </c>
      <c r="C18" s="74" t="s">
        <v>837</v>
      </c>
      <c r="D18" s="8" t="s">
        <v>3755</v>
      </c>
    </row>
    <row r="19" spans="1:6" ht="60">
      <c r="A19" s="8">
        <v>10022752</v>
      </c>
      <c r="B19" s="8">
        <v>18</v>
      </c>
      <c r="C19" s="74" t="s">
        <v>838</v>
      </c>
      <c r="D19" s="8" t="s">
        <v>3756</v>
      </c>
    </row>
    <row r="20" spans="1:6" ht="60">
      <c r="A20" s="8">
        <v>10076527</v>
      </c>
      <c r="B20" s="8">
        <v>1</v>
      </c>
      <c r="C20" s="74" t="s">
        <v>839</v>
      </c>
      <c r="D20" s="8" t="s">
        <v>3824</v>
      </c>
    </row>
    <row r="21" spans="1:6" ht="105">
      <c r="A21" s="8">
        <v>10076527</v>
      </c>
      <c r="B21" s="8">
        <v>2</v>
      </c>
      <c r="C21" s="74" t="s">
        <v>840</v>
      </c>
      <c r="D21" s="8" t="s">
        <v>3821</v>
      </c>
    </row>
    <row r="22" spans="1:6" ht="75">
      <c r="A22" s="8">
        <v>10076527</v>
      </c>
      <c r="B22" s="8">
        <v>3</v>
      </c>
      <c r="C22" s="74" t="s">
        <v>841</v>
      </c>
      <c r="D22" s="8" t="s">
        <v>3806</v>
      </c>
    </row>
    <row r="23" spans="1:6" ht="45">
      <c r="A23" s="8">
        <v>10076527</v>
      </c>
      <c r="B23" s="8">
        <v>4</v>
      </c>
      <c r="C23" s="74" t="s">
        <v>842</v>
      </c>
      <c r="D23" s="8" t="s">
        <v>3214</v>
      </c>
    </row>
    <row r="24" spans="1:6" ht="30">
      <c r="A24" s="8">
        <v>10076527</v>
      </c>
      <c r="B24" s="8">
        <v>5</v>
      </c>
      <c r="C24" s="74" t="s">
        <v>843</v>
      </c>
      <c r="D24" s="8" t="s">
        <v>3194</v>
      </c>
    </row>
    <row r="25" spans="1:6" ht="45">
      <c r="A25" s="8">
        <v>10076527</v>
      </c>
      <c r="B25" s="8">
        <v>6</v>
      </c>
      <c r="C25" s="74" t="s">
        <v>844</v>
      </c>
      <c r="D25" s="8" t="s">
        <v>3533</v>
      </c>
    </row>
    <row r="26" spans="1:6" ht="75">
      <c r="A26" s="8">
        <v>10076527</v>
      </c>
      <c r="B26" s="8">
        <v>7</v>
      </c>
      <c r="C26" s="74" t="s">
        <v>845</v>
      </c>
      <c r="D26" s="8" t="s">
        <v>3913</v>
      </c>
    </row>
    <row r="27" spans="1:6" ht="30">
      <c r="A27" s="8">
        <v>10076527</v>
      </c>
      <c r="B27" s="8">
        <v>8</v>
      </c>
      <c r="C27" s="74" t="s">
        <v>846</v>
      </c>
      <c r="D27" s="8" t="s">
        <v>3914</v>
      </c>
      <c r="E27" s="74" t="s">
        <v>847</v>
      </c>
      <c r="F27" s="8" t="s">
        <v>3953</v>
      </c>
    </row>
    <row r="28" spans="1:6" ht="135">
      <c r="A28" s="8">
        <v>10076527</v>
      </c>
      <c r="B28" s="8">
        <v>9</v>
      </c>
      <c r="C28" s="74" t="s">
        <v>848</v>
      </c>
      <c r="D28" s="8" t="s">
        <v>3915</v>
      </c>
    </row>
    <row r="29" spans="1:6" ht="105">
      <c r="A29" s="8">
        <v>10076527</v>
      </c>
      <c r="B29" s="8">
        <v>10</v>
      </c>
      <c r="C29" s="74" t="s">
        <v>849</v>
      </c>
      <c r="D29" s="8" t="s">
        <v>3829</v>
      </c>
    </row>
    <row r="30" spans="1:6" ht="60">
      <c r="A30" s="8">
        <v>10207612</v>
      </c>
      <c r="B30" s="8">
        <v>1</v>
      </c>
      <c r="C30" s="74" t="s">
        <v>850</v>
      </c>
      <c r="D30" s="8" t="s">
        <v>3783</v>
      </c>
    </row>
    <row r="31" spans="1:6" ht="120">
      <c r="A31" s="8">
        <v>10207612</v>
      </c>
      <c r="B31" s="8">
        <v>2</v>
      </c>
      <c r="C31" s="74" t="s">
        <v>851</v>
      </c>
      <c r="D31" s="8" t="s">
        <v>3916</v>
      </c>
    </row>
    <row r="32" spans="1:6" ht="90">
      <c r="A32" s="8">
        <v>10207612</v>
      </c>
      <c r="B32" s="8">
        <v>3</v>
      </c>
      <c r="C32" s="74" t="s">
        <v>852</v>
      </c>
      <c r="D32" s="8" t="s">
        <v>3757</v>
      </c>
    </row>
    <row r="33" spans="1:6" ht="90">
      <c r="A33" s="8">
        <v>10207612</v>
      </c>
      <c r="B33" s="8">
        <v>4</v>
      </c>
      <c r="C33" s="74" t="s">
        <v>853</v>
      </c>
      <c r="D33" s="8" t="s">
        <v>3271</v>
      </c>
    </row>
    <row r="34" spans="1:6" ht="45">
      <c r="A34" s="8">
        <v>10207612</v>
      </c>
      <c r="B34" s="8">
        <v>5</v>
      </c>
      <c r="C34" s="74" t="s">
        <v>854</v>
      </c>
      <c r="D34" s="8" t="s">
        <v>3837</v>
      </c>
    </row>
    <row r="35" spans="1:6" ht="75">
      <c r="A35" s="8">
        <v>10207612</v>
      </c>
      <c r="B35" s="8">
        <v>6</v>
      </c>
      <c r="C35" s="74" t="s">
        <v>855</v>
      </c>
      <c r="D35" s="8" t="s">
        <v>3712</v>
      </c>
      <c r="E35" s="74" t="s">
        <v>856</v>
      </c>
      <c r="F35" s="8" t="s">
        <v>3427</v>
      </c>
    </row>
    <row r="36" spans="1:6" ht="60">
      <c r="A36" s="8">
        <v>10207612</v>
      </c>
      <c r="B36" s="8">
        <v>7</v>
      </c>
      <c r="C36" s="74" t="s">
        <v>857</v>
      </c>
      <c r="D36" s="8" t="s">
        <v>3203</v>
      </c>
    </row>
    <row r="37" spans="1:6" ht="75">
      <c r="A37" s="8">
        <v>10207612</v>
      </c>
      <c r="B37" s="8">
        <v>8</v>
      </c>
      <c r="C37" s="74" t="s">
        <v>858</v>
      </c>
      <c r="D37" s="8" t="s">
        <v>3783</v>
      </c>
    </row>
    <row r="38" spans="1:6" ht="120">
      <c r="A38" s="8">
        <v>10207612</v>
      </c>
      <c r="B38" s="8">
        <v>9</v>
      </c>
      <c r="C38" s="74" t="s">
        <v>859</v>
      </c>
      <c r="D38" s="8" t="s">
        <v>3561</v>
      </c>
    </row>
    <row r="39" spans="1:6" ht="60">
      <c r="A39" s="8">
        <v>10223772</v>
      </c>
      <c r="B39" s="8">
        <v>1</v>
      </c>
      <c r="C39" s="74" t="s">
        <v>860</v>
      </c>
      <c r="D39" s="8" t="s">
        <v>3917</v>
      </c>
    </row>
    <row r="40" spans="1:6" ht="60">
      <c r="A40" s="8">
        <v>10223772</v>
      </c>
      <c r="B40" s="8">
        <v>2</v>
      </c>
      <c r="C40" s="74" t="s">
        <v>861</v>
      </c>
      <c r="D40" s="8" t="s">
        <v>3649</v>
      </c>
    </row>
    <row r="41" spans="1:6" ht="120">
      <c r="A41" s="8">
        <v>10223772</v>
      </c>
      <c r="B41" s="8">
        <v>3</v>
      </c>
      <c r="C41" s="74" t="s">
        <v>862</v>
      </c>
      <c r="D41" s="8" t="s">
        <v>3869</v>
      </c>
    </row>
    <row r="42" spans="1:6" ht="105">
      <c r="A42" s="8">
        <v>10223772</v>
      </c>
      <c r="B42" s="8">
        <v>4</v>
      </c>
      <c r="C42" s="74" t="s">
        <v>863</v>
      </c>
      <c r="D42" s="8" t="s">
        <v>3210</v>
      </c>
    </row>
    <row r="43" spans="1:6" ht="45">
      <c r="A43" s="8">
        <v>10223772</v>
      </c>
      <c r="B43" s="8">
        <v>5</v>
      </c>
      <c r="C43" s="74" t="s">
        <v>864</v>
      </c>
      <c r="D43" s="8" t="s">
        <v>3210</v>
      </c>
    </row>
    <row r="44" spans="1:6" ht="75">
      <c r="A44" s="8">
        <v>10223772</v>
      </c>
      <c r="B44" s="8">
        <v>6</v>
      </c>
      <c r="C44" s="74" t="s">
        <v>865</v>
      </c>
      <c r="D44" s="8" t="s">
        <v>3918</v>
      </c>
    </row>
    <row r="45" spans="1:6" ht="60">
      <c r="A45" s="8">
        <v>10223772</v>
      </c>
      <c r="B45" s="8">
        <v>7</v>
      </c>
      <c r="C45" s="74" t="s">
        <v>866</v>
      </c>
      <c r="D45" s="8" t="s">
        <v>3713</v>
      </c>
      <c r="E45" s="74" t="s">
        <v>867</v>
      </c>
      <c r="F45" s="8" t="s">
        <v>3766</v>
      </c>
    </row>
    <row r="46" spans="1:6" ht="60">
      <c r="A46" s="8">
        <v>10223772</v>
      </c>
      <c r="B46" s="8">
        <v>8</v>
      </c>
      <c r="C46" s="74" t="s">
        <v>868</v>
      </c>
      <c r="D46" s="8" t="s">
        <v>3919</v>
      </c>
    </row>
    <row r="47" spans="1:6" ht="105">
      <c r="A47" s="8">
        <v>10223772</v>
      </c>
      <c r="B47" s="8">
        <v>9</v>
      </c>
      <c r="C47" s="74" t="s">
        <v>869</v>
      </c>
      <c r="D47" s="8" t="s">
        <v>3714</v>
      </c>
    </row>
    <row r="48" spans="1:6" ht="60">
      <c r="A48" s="8">
        <v>10223772</v>
      </c>
      <c r="B48" s="8">
        <v>10</v>
      </c>
      <c r="C48" s="74" t="s">
        <v>870</v>
      </c>
      <c r="D48" s="8" t="s">
        <v>3920</v>
      </c>
    </row>
    <row r="49" spans="1:6" ht="60">
      <c r="A49" s="8">
        <v>10233205</v>
      </c>
      <c r="B49" s="8">
        <v>1</v>
      </c>
      <c r="C49" s="74" t="s">
        <v>871</v>
      </c>
      <c r="D49" s="8" t="s">
        <v>3556</v>
      </c>
    </row>
    <row r="50" spans="1:6" ht="90">
      <c r="A50" s="8">
        <v>10233205</v>
      </c>
      <c r="B50" s="8">
        <v>2</v>
      </c>
      <c r="C50" s="74" t="s">
        <v>872</v>
      </c>
      <c r="D50" s="8" t="s">
        <v>3532</v>
      </c>
    </row>
    <row r="51" spans="1:6" ht="120">
      <c r="A51" s="8">
        <v>10233205</v>
      </c>
      <c r="B51" s="8">
        <v>3</v>
      </c>
      <c r="C51" s="74" t="s">
        <v>873</v>
      </c>
      <c r="D51" s="8" t="s">
        <v>3841</v>
      </c>
      <c r="E51" s="74" t="s">
        <v>874</v>
      </c>
      <c r="F51" s="8" t="s">
        <v>4042</v>
      </c>
    </row>
    <row r="52" spans="1:6" ht="60">
      <c r="A52" s="8">
        <v>10233205</v>
      </c>
      <c r="B52" s="8">
        <v>4</v>
      </c>
      <c r="C52" s="74" t="s">
        <v>875</v>
      </c>
      <c r="D52" s="8" t="s">
        <v>3746</v>
      </c>
    </row>
    <row r="53" spans="1:6" ht="90">
      <c r="A53" s="8">
        <v>10233205</v>
      </c>
      <c r="B53" s="8">
        <v>5</v>
      </c>
      <c r="C53" s="74" t="s">
        <v>876</v>
      </c>
      <c r="D53" s="8" t="s">
        <v>3214</v>
      </c>
    </row>
    <row r="54" spans="1:6" ht="45">
      <c r="A54" s="8">
        <v>10233205</v>
      </c>
      <c r="B54" s="8">
        <v>6</v>
      </c>
      <c r="C54" s="74" t="s">
        <v>877</v>
      </c>
      <c r="D54" s="8" t="s">
        <v>3285</v>
      </c>
      <c r="E54" s="74" t="s">
        <v>878</v>
      </c>
      <c r="F54" s="8" t="s">
        <v>3767</v>
      </c>
    </row>
    <row r="55" spans="1:6" ht="45">
      <c r="A55" s="8">
        <v>10233205</v>
      </c>
      <c r="B55" s="8">
        <v>7</v>
      </c>
      <c r="C55" s="74" t="s">
        <v>879</v>
      </c>
      <c r="D55" s="8" t="s">
        <v>3195</v>
      </c>
      <c r="E55" s="74" t="s">
        <v>880</v>
      </c>
      <c r="F55" s="8" t="s">
        <v>3884</v>
      </c>
    </row>
    <row r="56" spans="1:6" ht="105">
      <c r="A56" s="8">
        <v>10233205</v>
      </c>
      <c r="B56" s="8">
        <v>8</v>
      </c>
      <c r="C56" s="74" t="s">
        <v>881</v>
      </c>
      <c r="D56" s="8" t="s">
        <v>3233</v>
      </c>
    </row>
    <row r="57" spans="1:6" ht="45">
      <c r="A57" s="8">
        <v>10233205</v>
      </c>
      <c r="B57" s="8">
        <v>9</v>
      </c>
      <c r="C57" s="74" t="s">
        <v>882</v>
      </c>
      <c r="D57" s="8" t="s">
        <v>3256</v>
      </c>
    </row>
    <row r="58" spans="1:6" ht="45">
      <c r="A58" s="8">
        <v>10233205</v>
      </c>
      <c r="B58" s="8">
        <v>10</v>
      </c>
      <c r="C58" s="74" t="s">
        <v>883</v>
      </c>
      <c r="D58" s="8" t="s">
        <v>3921</v>
      </c>
    </row>
    <row r="59" spans="1:6" ht="120">
      <c r="A59" s="8">
        <v>10233205</v>
      </c>
      <c r="B59" s="8">
        <v>11</v>
      </c>
      <c r="C59" s="74" t="s">
        <v>884</v>
      </c>
      <c r="D59" s="8" t="s">
        <v>3715</v>
      </c>
    </row>
    <row r="60" spans="1:6" ht="90">
      <c r="A60" s="8">
        <v>10233205</v>
      </c>
      <c r="B60" s="8">
        <v>12</v>
      </c>
      <c r="C60" s="74" t="s">
        <v>885</v>
      </c>
      <c r="D60" s="8" t="s">
        <v>3922</v>
      </c>
    </row>
    <row r="61" spans="1:6" ht="75">
      <c r="A61" s="8">
        <v>10233205</v>
      </c>
      <c r="B61" s="8">
        <v>13</v>
      </c>
      <c r="C61" s="74" t="s">
        <v>886</v>
      </c>
      <c r="D61" s="8" t="s">
        <v>3361</v>
      </c>
      <c r="E61" s="74" t="s">
        <v>887</v>
      </c>
      <c r="F61" s="8" t="s">
        <v>3954</v>
      </c>
    </row>
    <row r="62" spans="1:6" ht="60">
      <c r="A62" s="8">
        <v>10381752</v>
      </c>
      <c r="B62" s="8">
        <v>1</v>
      </c>
      <c r="C62" s="74" t="s">
        <v>888</v>
      </c>
      <c r="D62" s="8" t="s">
        <v>3873</v>
      </c>
    </row>
    <row r="63" spans="1:6" ht="60">
      <c r="A63" s="8">
        <v>10381752</v>
      </c>
      <c r="B63" s="8">
        <v>2</v>
      </c>
      <c r="C63" s="74" t="s">
        <v>889</v>
      </c>
      <c r="D63" s="8" t="s">
        <v>3366</v>
      </c>
    </row>
    <row r="64" spans="1:6" ht="60">
      <c r="A64" s="8">
        <v>10381752</v>
      </c>
      <c r="B64" s="8">
        <v>3</v>
      </c>
      <c r="C64" s="74" t="s">
        <v>890</v>
      </c>
      <c r="D64" s="8" t="s">
        <v>3185</v>
      </c>
    </row>
    <row r="65" spans="1:6" ht="105">
      <c r="A65" s="8">
        <v>10381752</v>
      </c>
      <c r="B65" s="8">
        <v>4</v>
      </c>
      <c r="C65" s="74" t="s">
        <v>891</v>
      </c>
      <c r="D65" s="8" t="s">
        <v>3923</v>
      </c>
    </row>
    <row r="66" spans="1:6" ht="45">
      <c r="A66" s="8">
        <v>10381752</v>
      </c>
      <c r="B66" s="8">
        <v>5</v>
      </c>
      <c r="C66" s="74" t="s">
        <v>892</v>
      </c>
      <c r="D66" s="8" t="s">
        <v>3209</v>
      </c>
    </row>
    <row r="67" spans="1:6" ht="60">
      <c r="A67" s="8">
        <v>10381752</v>
      </c>
      <c r="B67" s="8">
        <v>6</v>
      </c>
      <c r="C67" s="74" t="s">
        <v>893</v>
      </c>
      <c r="D67" s="8" t="s">
        <v>3716</v>
      </c>
    </row>
    <row r="68" spans="1:6" ht="90">
      <c r="A68" s="8">
        <v>10381752</v>
      </c>
      <c r="B68" s="8">
        <v>7</v>
      </c>
      <c r="C68" s="74" t="s">
        <v>894</v>
      </c>
      <c r="D68" s="8" t="s">
        <v>3924</v>
      </c>
      <c r="E68" s="74" t="s">
        <v>895</v>
      </c>
      <c r="F68" s="8" t="s">
        <v>3884</v>
      </c>
    </row>
    <row r="69" spans="1:6" ht="90">
      <c r="A69" s="8">
        <v>10381752</v>
      </c>
      <c r="B69" s="8">
        <v>8</v>
      </c>
      <c r="C69" s="74" t="s">
        <v>896</v>
      </c>
      <c r="D69" s="8" t="s">
        <v>3925</v>
      </c>
    </row>
    <row r="70" spans="1:6" ht="60">
      <c r="A70" s="8">
        <v>10381752</v>
      </c>
      <c r="B70" s="8">
        <v>9</v>
      </c>
      <c r="C70" s="74" t="s">
        <v>897</v>
      </c>
      <c r="D70" s="8" t="s">
        <v>3654</v>
      </c>
      <c r="E70" s="74" t="s">
        <v>898</v>
      </c>
      <c r="F70" s="8" t="s">
        <v>3955</v>
      </c>
    </row>
    <row r="71" spans="1:6" ht="60">
      <c r="A71" s="8">
        <v>10381752</v>
      </c>
      <c r="B71" s="8">
        <v>10</v>
      </c>
      <c r="C71" s="74" t="s">
        <v>899</v>
      </c>
      <c r="D71" s="8" t="s">
        <v>3659</v>
      </c>
    </row>
    <row r="72" spans="1:6" ht="45">
      <c r="A72" s="8">
        <v>10381752</v>
      </c>
      <c r="B72" s="8">
        <v>11</v>
      </c>
      <c r="C72" s="74" t="s">
        <v>900</v>
      </c>
      <c r="D72" s="8" t="s">
        <v>3363</v>
      </c>
    </row>
    <row r="73" spans="1:6" ht="90">
      <c r="A73" s="8">
        <v>10381752</v>
      </c>
      <c r="B73" s="8">
        <v>12</v>
      </c>
      <c r="C73" s="74" t="s">
        <v>901</v>
      </c>
      <c r="D73" s="8" t="s">
        <v>3926</v>
      </c>
    </row>
    <row r="74" spans="1:6" ht="75">
      <c r="A74" s="8">
        <v>10383920</v>
      </c>
      <c r="B74" s="8">
        <v>1</v>
      </c>
      <c r="C74" s="74" t="s">
        <v>902</v>
      </c>
      <c r="D74" s="8" t="s">
        <v>3546</v>
      </c>
    </row>
    <row r="75" spans="1:6" ht="135">
      <c r="A75" s="8">
        <v>10383920</v>
      </c>
      <c r="B75" s="8">
        <v>2</v>
      </c>
      <c r="C75" s="74" t="s">
        <v>903</v>
      </c>
      <c r="D75" s="8" t="s">
        <v>3746</v>
      </c>
    </row>
    <row r="76" spans="1:6" ht="30">
      <c r="A76" s="8">
        <v>10383920</v>
      </c>
      <c r="B76" s="8">
        <v>3</v>
      </c>
      <c r="C76" s="74" t="s">
        <v>904</v>
      </c>
      <c r="D76" s="8" t="s">
        <v>3717</v>
      </c>
    </row>
    <row r="77" spans="1:6" ht="75">
      <c r="A77" s="8">
        <v>10383920</v>
      </c>
      <c r="B77" s="8">
        <v>4</v>
      </c>
      <c r="C77" s="74" t="s">
        <v>905</v>
      </c>
      <c r="D77" s="8" t="s">
        <v>3209</v>
      </c>
    </row>
    <row r="78" spans="1:6" ht="75">
      <c r="A78" s="8">
        <v>10383920</v>
      </c>
      <c r="B78" s="8">
        <v>5</v>
      </c>
      <c r="C78" s="74" t="s">
        <v>906</v>
      </c>
      <c r="D78" s="8" t="s">
        <v>3550</v>
      </c>
    </row>
    <row r="79" spans="1:6" ht="60">
      <c r="A79" s="8">
        <v>10383920</v>
      </c>
      <c r="B79" s="8">
        <v>6</v>
      </c>
      <c r="C79" s="74" t="s">
        <v>907</v>
      </c>
      <c r="D79" s="8" t="s">
        <v>3256</v>
      </c>
      <c r="E79" s="74" t="s">
        <v>908</v>
      </c>
      <c r="F79" s="8" t="s">
        <v>3689</v>
      </c>
    </row>
    <row r="80" spans="1:6" ht="75">
      <c r="A80" s="8">
        <v>10383920</v>
      </c>
      <c r="B80" s="8">
        <v>7</v>
      </c>
      <c r="C80" s="74" t="s">
        <v>909</v>
      </c>
      <c r="D80" s="8" t="s">
        <v>3533</v>
      </c>
      <c r="E80" s="74" t="s">
        <v>910</v>
      </c>
      <c r="F80" s="8" t="s">
        <v>3956</v>
      </c>
    </row>
    <row r="81" spans="1:6" ht="75">
      <c r="A81" s="8">
        <v>10383920</v>
      </c>
      <c r="B81" s="8">
        <v>8</v>
      </c>
      <c r="C81" s="74" t="s">
        <v>911</v>
      </c>
      <c r="D81" s="8" t="s">
        <v>3210</v>
      </c>
    </row>
    <row r="82" spans="1:6" ht="90">
      <c r="A82" s="8">
        <v>10383920</v>
      </c>
      <c r="B82" s="8">
        <v>9</v>
      </c>
      <c r="C82" s="74" t="s">
        <v>912</v>
      </c>
      <c r="D82" s="8" t="s">
        <v>3233</v>
      </c>
    </row>
    <row r="83" spans="1:6" ht="75">
      <c r="A83" s="8">
        <v>10383920</v>
      </c>
      <c r="B83" s="8">
        <v>10</v>
      </c>
      <c r="C83" s="74" t="s">
        <v>913</v>
      </c>
      <c r="D83" s="8" t="s">
        <v>3195</v>
      </c>
    </row>
    <row r="84" spans="1:6" ht="60">
      <c r="A84" s="8">
        <v>10383920</v>
      </c>
      <c r="B84" s="8">
        <v>11</v>
      </c>
      <c r="C84" s="74" t="s">
        <v>914</v>
      </c>
      <c r="D84" s="8" t="s">
        <v>3758</v>
      </c>
    </row>
    <row r="85" spans="1:6" ht="60">
      <c r="A85" s="8">
        <v>10383922</v>
      </c>
      <c r="B85" s="8">
        <v>1</v>
      </c>
      <c r="C85" s="74" t="s">
        <v>915</v>
      </c>
      <c r="D85" s="8" t="s">
        <v>3805</v>
      </c>
    </row>
    <row r="86" spans="1:6" ht="75">
      <c r="A86" s="8">
        <v>10383922</v>
      </c>
      <c r="B86" s="8">
        <v>2</v>
      </c>
      <c r="C86" s="74" t="s">
        <v>916</v>
      </c>
      <c r="D86" s="8" t="s">
        <v>3459</v>
      </c>
    </row>
    <row r="87" spans="1:6" ht="120">
      <c r="A87" s="8">
        <v>10383922</v>
      </c>
      <c r="B87" s="8">
        <v>3</v>
      </c>
      <c r="C87" s="74" t="s">
        <v>917</v>
      </c>
      <c r="D87" s="8" t="s">
        <v>3532</v>
      </c>
    </row>
    <row r="88" spans="1:6" ht="195">
      <c r="A88" s="8">
        <v>10383922</v>
      </c>
      <c r="B88" s="8">
        <v>4</v>
      </c>
      <c r="C88" s="74" t="s">
        <v>918</v>
      </c>
      <c r="D88" s="8" t="s">
        <v>3649</v>
      </c>
    </row>
    <row r="89" spans="1:6" ht="60">
      <c r="A89" s="8">
        <v>10383922</v>
      </c>
      <c r="B89" s="8">
        <v>5</v>
      </c>
      <c r="C89" s="74" t="s">
        <v>919</v>
      </c>
      <c r="D89" s="8" t="s">
        <v>3533</v>
      </c>
    </row>
    <row r="90" spans="1:6" ht="60">
      <c r="A90" s="8">
        <v>10383922</v>
      </c>
      <c r="B90" s="8">
        <v>6</v>
      </c>
      <c r="C90" s="74" t="s">
        <v>920</v>
      </c>
      <c r="D90" s="8" t="s">
        <v>3272</v>
      </c>
    </row>
    <row r="91" spans="1:6" ht="150">
      <c r="A91" s="8">
        <v>10383922</v>
      </c>
      <c r="B91" s="8">
        <v>7</v>
      </c>
      <c r="C91" s="74" t="s">
        <v>921</v>
      </c>
      <c r="D91" s="8" t="s">
        <v>3211</v>
      </c>
    </row>
    <row r="92" spans="1:6" ht="60">
      <c r="A92" s="8">
        <v>10383922</v>
      </c>
      <c r="B92" s="8">
        <v>9</v>
      </c>
      <c r="C92" s="74" t="s">
        <v>922</v>
      </c>
      <c r="D92" s="8" t="s">
        <v>3211</v>
      </c>
    </row>
    <row r="93" spans="1:6" ht="45">
      <c r="A93" s="8">
        <v>10383922</v>
      </c>
      <c r="B93" s="8">
        <v>11</v>
      </c>
      <c r="C93" s="74" t="s">
        <v>923</v>
      </c>
      <c r="D93" s="8" t="s">
        <v>3925</v>
      </c>
    </row>
    <row r="94" spans="1:6" ht="45">
      <c r="A94" s="8">
        <v>10383922</v>
      </c>
      <c r="B94" s="8">
        <v>12</v>
      </c>
      <c r="C94" s="74" t="s">
        <v>924</v>
      </c>
      <c r="D94" s="8" t="s">
        <v>3868</v>
      </c>
    </row>
    <row r="95" spans="1:6" ht="60">
      <c r="A95" s="8">
        <v>10383922</v>
      </c>
      <c r="B95" s="8">
        <v>13</v>
      </c>
      <c r="C95" s="74" t="s">
        <v>925</v>
      </c>
      <c r="D95" s="8" t="s">
        <v>3210</v>
      </c>
    </row>
    <row r="96" spans="1:6" ht="90">
      <c r="A96" s="8">
        <v>10383922</v>
      </c>
      <c r="B96" s="8">
        <v>14</v>
      </c>
      <c r="C96" s="74" t="s">
        <v>926</v>
      </c>
      <c r="D96" s="8" t="s">
        <v>3717</v>
      </c>
      <c r="E96" s="74" t="s">
        <v>927</v>
      </c>
      <c r="F96" s="8" t="s">
        <v>3768</v>
      </c>
    </row>
    <row r="97" spans="1:6" ht="60">
      <c r="A97" s="8">
        <v>10383922</v>
      </c>
      <c r="B97" s="8">
        <v>15</v>
      </c>
      <c r="C97" s="74" t="s">
        <v>928</v>
      </c>
      <c r="D97" s="8" t="s">
        <v>3342</v>
      </c>
    </row>
    <row r="98" spans="1:6" ht="75">
      <c r="A98" s="8">
        <v>10411567</v>
      </c>
      <c r="B98" s="8">
        <v>1</v>
      </c>
      <c r="C98" s="74" t="s">
        <v>929</v>
      </c>
      <c r="D98" s="8" t="s">
        <v>3195</v>
      </c>
    </row>
    <row r="99" spans="1:6" ht="105">
      <c r="A99" s="8">
        <v>10411567</v>
      </c>
      <c r="B99" s="8">
        <v>2</v>
      </c>
      <c r="C99" s="74" t="s">
        <v>930</v>
      </c>
      <c r="D99" s="8" t="s">
        <v>3553</v>
      </c>
    </row>
    <row r="100" spans="1:6" ht="105">
      <c r="A100" s="8">
        <v>10411567</v>
      </c>
      <c r="B100" s="8">
        <v>3</v>
      </c>
      <c r="C100" s="74" t="s">
        <v>931</v>
      </c>
      <c r="D100" s="8" t="s">
        <v>3841</v>
      </c>
    </row>
    <row r="101" spans="1:6" ht="120">
      <c r="A101" s="8">
        <v>10411567</v>
      </c>
      <c r="B101" s="8">
        <v>4</v>
      </c>
      <c r="C101" s="74" t="s">
        <v>932</v>
      </c>
      <c r="D101" s="8" t="s">
        <v>3272</v>
      </c>
    </row>
    <row r="102" spans="1:6" ht="90">
      <c r="A102" s="8">
        <v>10411567</v>
      </c>
      <c r="B102" s="8">
        <v>5</v>
      </c>
      <c r="C102" s="74" t="s">
        <v>933</v>
      </c>
      <c r="D102" s="8" t="s">
        <v>3550</v>
      </c>
    </row>
    <row r="103" spans="1:6" ht="75">
      <c r="A103" s="8">
        <v>10411567</v>
      </c>
      <c r="B103" s="8">
        <v>6</v>
      </c>
      <c r="C103" s="74" t="s">
        <v>934</v>
      </c>
      <c r="D103" s="8" t="s">
        <v>3195</v>
      </c>
    </row>
    <row r="104" spans="1:6" ht="105">
      <c r="A104" s="8">
        <v>10411567</v>
      </c>
      <c r="B104" s="8">
        <v>7</v>
      </c>
      <c r="C104" s="74" t="s">
        <v>935</v>
      </c>
      <c r="D104" s="8" t="s">
        <v>3188</v>
      </c>
    </row>
    <row r="105" spans="1:6" ht="45">
      <c r="A105" s="8">
        <v>10411567</v>
      </c>
      <c r="B105" s="8">
        <v>8</v>
      </c>
      <c r="C105" s="74" t="s">
        <v>936</v>
      </c>
      <c r="D105" s="8" t="s">
        <v>3188</v>
      </c>
    </row>
    <row r="106" spans="1:6" ht="60">
      <c r="A106" s="8">
        <v>10411567</v>
      </c>
      <c r="B106" s="8">
        <v>9</v>
      </c>
      <c r="C106" s="74" t="s">
        <v>937</v>
      </c>
      <c r="D106" s="8" t="s">
        <v>3718</v>
      </c>
      <c r="E106" s="74" t="s">
        <v>938</v>
      </c>
      <c r="F106" s="8" t="s">
        <v>3957</v>
      </c>
    </row>
    <row r="107" spans="1:6" ht="30">
      <c r="A107" s="8">
        <v>10411567</v>
      </c>
      <c r="B107" s="8">
        <v>10</v>
      </c>
      <c r="C107" s="74" t="s">
        <v>939</v>
      </c>
      <c r="D107" s="8" t="s">
        <v>3254</v>
      </c>
      <c r="E107" s="74" t="s">
        <v>940</v>
      </c>
      <c r="F107" s="8" t="s">
        <v>3958</v>
      </c>
    </row>
    <row r="108" spans="1:6" ht="45">
      <c r="A108" s="8">
        <v>10411567</v>
      </c>
      <c r="B108" s="8">
        <v>11</v>
      </c>
      <c r="C108" s="74" t="s">
        <v>941</v>
      </c>
      <c r="D108" s="8" t="s">
        <v>3209</v>
      </c>
    </row>
    <row r="109" spans="1:6" ht="75">
      <c r="A109" s="8">
        <v>10411567</v>
      </c>
      <c r="B109" s="8">
        <v>12</v>
      </c>
      <c r="C109" s="74" t="s">
        <v>942</v>
      </c>
      <c r="D109" s="8" t="s">
        <v>3209</v>
      </c>
    </row>
    <row r="110" spans="1:6" ht="90">
      <c r="A110" s="8">
        <v>10418969</v>
      </c>
      <c r="B110" s="8">
        <v>1</v>
      </c>
      <c r="C110" s="74" t="s">
        <v>943</v>
      </c>
      <c r="D110" s="8" t="s">
        <v>3556</v>
      </c>
    </row>
    <row r="111" spans="1:6" ht="135">
      <c r="A111" s="8">
        <v>10418969</v>
      </c>
      <c r="B111" s="8">
        <v>2</v>
      </c>
      <c r="C111" s="74" t="s">
        <v>944</v>
      </c>
      <c r="D111" s="8" t="s">
        <v>3927</v>
      </c>
    </row>
    <row r="112" spans="1:6" ht="105">
      <c r="A112" s="8">
        <v>10418969</v>
      </c>
      <c r="B112" s="8">
        <v>3</v>
      </c>
      <c r="C112" s="74" t="s">
        <v>945</v>
      </c>
      <c r="D112" s="8" t="s">
        <v>3928</v>
      </c>
    </row>
    <row r="113" spans="1:6" ht="60">
      <c r="A113" s="8">
        <v>10418969</v>
      </c>
      <c r="B113" s="8">
        <v>4</v>
      </c>
      <c r="C113" s="74" t="s">
        <v>946</v>
      </c>
      <c r="D113" s="8" t="s">
        <v>3288</v>
      </c>
    </row>
    <row r="114" spans="1:6" ht="45">
      <c r="A114" s="8">
        <v>10418969</v>
      </c>
      <c r="B114" s="8">
        <v>5</v>
      </c>
      <c r="C114" s="74" t="s">
        <v>947</v>
      </c>
      <c r="D114" s="8" t="s">
        <v>3209</v>
      </c>
    </row>
    <row r="115" spans="1:6" ht="30">
      <c r="A115" s="8">
        <v>10418969</v>
      </c>
      <c r="B115" s="8">
        <v>6</v>
      </c>
      <c r="C115" s="74" t="s">
        <v>948</v>
      </c>
      <c r="D115" s="8" t="s">
        <v>3363</v>
      </c>
    </row>
    <row r="116" spans="1:6" ht="135">
      <c r="A116" s="8">
        <v>10418969</v>
      </c>
      <c r="B116" s="8">
        <v>7</v>
      </c>
      <c r="C116" s="74" t="s">
        <v>949</v>
      </c>
      <c r="D116" s="8" t="s">
        <v>3719</v>
      </c>
    </row>
    <row r="117" spans="1:6" ht="45">
      <c r="A117" s="8">
        <v>10418969</v>
      </c>
      <c r="B117" s="8">
        <v>8</v>
      </c>
      <c r="C117" s="74" t="s">
        <v>950</v>
      </c>
      <c r="D117" s="8" t="s">
        <v>3929</v>
      </c>
    </row>
    <row r="118" spans="1:6" ht="75">
      <c r="A118" s="8">
        <v>10418969</v>
      </c>
      <c r="B118" s="8">
        <v>9</v>
      </c>
      <c r="C118" s="74" t="s">
        <v>951</v>
      </c>
      <c r="D118" s="8" t="s">
        <v>3565</v>
      </c>
    </row>
    <row r="119" spans="1:6" ht="45">
      <c r="A119" s="8">
        <v>10418969</v>
      </c>
      <c r="B119" s="8">
        <v>10</v>
      </c>
      <c r="C119" s="74" t="s">
        <v>952</v>
      </c>
      <c r="D119" s="8" t="s">
        <v>3615</v>
      </c>
    </row>
    <row r="120" spans="1:6" ht="60">
      <c r="A120" s="8">
        <v>10418969</v>
      </c>
      <c r="B120" s="8">
        <v>11</v>
      </c>
      <c r="C120" s="74" t="s">
        <v>953</v>
      </c>
      <c r="D120" s="8" t="s">
        <v>3290</v>
      </c>
    </row>
    <row r="121" spans="1:6" ht="75">
      <c r="A121" s="8">
        <v>10418969</v>
      </c>
      <c r="B121" s="8">
        <v>12</v>
      </c>
      <c r="C121" s="74" t="s">
        <v>954</v>
      </c>
      <c r="D121" s="8" t="s">
        <v>3363</v>
      </c>
    </row>
    <row r="122" spans="1:6" ht="105">
      <c r="A122" s="8">
        <v>10418969</v>
      </c>
      <c r="B122" s="8">
        <v>13</v>
      </c>
      <c r="C122" s="74" t="s">
        <v>955</v>
      </c>
      <c r="D122" s="8" t="s">
        <v>3720</v>
      </c>
    </row>
    <row r="123" spans="1:6" ht="45">
      <c r="A123" s="8">
        <v>10418969</v>
      </c>
      <c r="B123" s="8">
        <v>14</v>
      </c>
      <c r="C123" s="74" t="s">
        <v>956</v>
      </c>
      <c r="D123" s="8" t="s">
        <v>3615</v>
      </c>
      <c r="E123" s="74" t="s">
        <v>957</v>
      </c>
      <c r="F123" s="8" t="s">
        <v>3891</v>
      </c>
    </row>
    <row r="124" spans="1:6" ht="75">
      <c r="A124" s="8">
        <v>10418969</v>
      </c>
      <c r="B124" s="8">
        <v>15</v>
      </c>
      <c r="C124" s="74" t="s">
        <v>958</v>
      </c>
      <c r="D124" s="8" t="s">
        <v>3546</v>
      </c>
    </row>
    <row r="125" spans="1:6" ht="75">
      <c r="A125" s="8">
        <v>10418969</v>
      </c>
      <c r="B125" s="8">
        <v>16</v>
      </c>
      <c r="C125" s="74" t="s">
        <v>959</v>
      </c>
      <c r="D125" s="8" t="s">
        <v>3721</v>
      </c>
    </row>
    <row r="126" spans="1:6" ht="90">
      <c r="A126" s="8">
        <v>10421617</v>
      </c>
      <c r="B126" s="8">
        <v>1</v>
      </c>
      <c r="C126" s="74" t="s">
        <v>960</v>
      </c>
      <c r="D126" s="8" t="s">
        <v>3930</v>
      </c>
    </row>
    <row r="127" spans="1:6" ht="105">
      <c r="A127" s="8">
        <v>10421617</v>
      </c>
      <c r="B127" s="8">
        <v>2</v>
      </c>
      <c r="C127" s="74" t="s">
        <v>961</v>
      </c>
      <c r="D127" s="8" t="s">
        <v>3722</v>
      </c>
    </row>
    <row r="128" spans="1:6" ht="75">
      <c r="A128" s="8">
        <v>10421617</v>
      </c>
      <c r="B128" s="8">
        <v>3</v>
      </c>
      <c r="C128" s="74" t="s">
        <v>962</v>
      </c>
      <c r="D128" s="8" t="s">
        <v>3731</v>
      </c>
    </row>
    <row r="129" spans="1:4" ht="75">
      <c r="A129" s="8">
        <v>10421617</v>
      </c>
      <c r="B129" s="8">
        <v>4</v>
      </c>
      <c r="C129" s="74" t="s">
        <v>963</v>
      </c>
      <c r="D129" s="8" t="s">
        <v>3723</v>
      </c>
    </row>
    <row r="130" spans="1:4" ht="105">
      <c r="A130" s="8">
        <v>10421617</v>
      </c>
      <c r="B130" s="8">
        <v>5</v>
      </c>
      <c r="C130" s="74" t="s">
        <v>964</v>
      </c>
      <c r="D130" s="8" t="s">
        <v>3529</v>
      </c>
    </row>
    <row r="131" spans="1:4" ht="90">
      <c r="A131" s="8">
        <v>10421617</v>
      </c>
      <c r="B131" s="8">
        <v>6</v>
      </c>
      <c r="C131" s="74" t="s">
        <v>965</v>
      </c>
      <c r="D131" s="8" t="s">
        <v>3354</v>
      </c>
    </row>
    <row r="132" spans="1:4" ht="45">
      <c r="A132" s="8">
        <v>10421617</v>
      </c>
      <c r="B132" s="8">
        <v>7</v>
      </c>
      <c r="C132" s="74" t="s">
        <v>966</v>
      </c>
      <c r="D132" s="8" t="s">
        <v>3340</v>
      </c>
    </row>
    <row r="133" spans="1:4" ht="120">
      <c r="A133" s="8">
        <v>10421617</v>
      </c>
      <c r="B133" s="8">
        <v>8</v>
      </c>
      <c r="C133" s="74" t="s">
        <v>967</v>
      </c>
      <c r="D133" s="8" t="s">
        <v>3736</v>
      </c>
    </row>
    <row r="134" spans="1:4" ht="75">
      <c r="A134" s="8">
        <v>10421617</v>
      </c>
      <c r="B134" s="8">
        <v>9</v>
      </c>
      <c r="C134" s="74" t="s">
        <v>968</v>
      </c>
      <c r="D134" s="8" t="s">
        <v>3256</v>
      </c>
    </row>
    <row r="135" spans="1:4" ht="60">
      <c r="A135" s="8">
        <v>10421617</v>
      </c>
      <c r="B135" s="8">
        <v>10</v>
      </c>
      <c r="C135" s="74" t="s">
        <v>969</v>
      </c>
      <c r="D135" s="8" t="s">
        <v>3715</v>
      </c>
    </row>
    <row r="136" spans="1:4" ht="135">
      <c r="A136" s="8">
        <v>10421617</v>
      </c>
      <c r="B136" s="8">
        <v>11</v>
      </c>
      <c r="C136" s="74" t="s">
        <v>970</v>
      </c>
      <c r="D136" s="8" t="s">
        <v>3724</v>
      </c>
    </row>
    <row r="137" spans="1:4" ht="75">
      <c r="A137" s="8">
        <v>10445380</v>
      </c>
      <c r="B137" s="8">
        <v>1</v>
      </c>
      <c r="C137" s="74" t="s">
        <v>971</v>
      </c>
      <c r="D137" s="8" t="s">
        <v>3931</v>
      </c>
    </row>
    <row r="138" spans="1:4" ht="90">
      <c r="A138" s="8">
        <v>10445380</v>
      </c>
      <c r="B138" s="8">
        <v>2</v>
      </c>
      <c r="C138" s="74" t="s">
        <v>972</v>
      </c>
      <c r="D138" s="8" t="s">
        <v>3213</v>
      </c>
    </row>
    <row r="139" spans="1:4" ht="75">
      <c r="A139" s="8">
        <v>10445380</v>
      </c>
      <c r="B139" s="8">
        <v>3</v>
      </c>
      <c r="C139" s="74" t="s">
        <v>973</v>
      </c>
      <c r="D139" s="8" t="s">
        <v>3825</v>
      </c>
    </row>
    <row r="140" spans="1:4" ht="105">
      <c r="A140" s="8">
        <v>10445380</v>
      </c>
      <c r="B140" s="8">
        <v>4</v>
      </c>
      <c r="C140" s="74" t="s">
        <v>974</v>
      </c>
      <c r="D140" s="8" t="s">
        <v>3746</v>
      </c>
    </row>
    <row r="141" spans="1:4" ht="60">
      <c r="A141" s="8">
        <v>10445380</v>
      </c>
      <c r="B141" s="8">
        <v>5</v>
      </c>
      <c r="C141" s="74" t="s">
        <v>975</v>
      </c>
      <c r="D141" s="8" t="s">
        <v>3806</v>
      </c>
    </row>
    <row r="142" spans="1:4" ht="60">
      <c r="A142" s="8">
        <v>10445380</v>
      </c>
      <c r="B142" s="8">
        <v>6</v>
      </c>
      <c r="C142" s="74" t="s">
        <v>976</v>
      </c>
      <c r="D142" s="8" t="s">
        <v>3550</v>
      </c>
    </row>
    <row r="143" spans="1:4" ht="75">
      <c r="A143" s="8">
        <v>10445380</v>
      </c>
      <c r="B143" s="8">
        <v>7</v>
      </c>
      <c r="C143" s="74" t="s">
        <v>977</v>
      </c>
      <c r="D143" s="8" t="s">
        <v>3533</v>
      </c>
    </row>
    <row r="144" spans="1:4" ht="60">
      <c r="A144" s="8">
        <v>10445380</v>
      </c>
      <c r="B144" s="8">
        <v>8</v>
      </c>
      <c r="C144" s="74" t="s">
        <v>978</v>
      </c>
      <c r="D144" s="8" t="s">
        <v>3195</v>
      </c>
    </row>
    <row r="145" spans="1:6" ht="75">
      <c r="A145" s="8">
        <v>10445380</v>
      </c>
      <c r="B145" s="8">
        <v>9</v>
      </c>
      <c r="C145" s="74" t="s">
        <v>979</v>
      </c>
      <c r="D145" s="8" t="s">
        <v>3250</v>
      </c>
      <c r="E145" s="74" t="s">
        <v>980</v>
      </c>
      <c r="F145" s="8" t="s">
        <v>3959</v>
      </c>
    </row>
    <row r="146" spans="1:6" ht="45">
      <c r="A146" s="8">
        <v>10445380</v>
      </c>
      <c r="B146" s="8">
        <v>10</v>
      </c>
      <c r="C146" s="74" t="s">
        <v>981</v>
      </c>
      <c r="D146" s="8" t="s">
        <v>3209</v>
      </c>
    </row>
    <row r="147" spans="1:6" ht="90">
      <c r="A147" s="8">
        <v>10445380</v>
      </c>
      <c r="B147" s="8">
        <v>11</v>
      </c>
      <c r="C147" s="74" t="s">
        <v>982</v>
      </c>
      <c r="D147" s="8" t="s">
        <v>3931</v>
      </c>
    </row>
    <row r="148" spans="1:6" ht="90">
      <c r="A148" s="8">
        <v>10445380</v>
      </c>
      <c r="B148" s="8">
        <v>12</v>
      </c>
      <c r="C148" s="74" t="s">
        <v>983</v>
      </c>
      <c r="D148" s="8" t="s">
        <v>3195</v>
      </c>
    </row>
    <row r="149" spans="1:6" ht="90">
      <c r="A149" s="8">
        <v>10445380</v>
      </c>
      <c r="B149" s="8">
        <v>13</v>
      </c>
      <c r="C149" s="74" t="s">
        <v>984</v>
      </c>
      <c r="D149" s="8" t="s">
        <v>3210</v>
      </c>
    </row>
    <row r="150" spans="1:6" ht="45">
      <c r="A150" s="8">
        <v>10455828</v>
      </c>
      <c r="B150" s="8">
        <v>1</v>
      </c>
      <c r="C150" s="74" t="s">
        <v>985</v>
      </c>
      <c r="D150" s="8" t="s">
        <v>3932</v>
      </c>
    </row>
    <row r="151" spans="1:6" ht="45">
      <c r="A151" s="8">
        <v>10455828</v>
      </c>
      <c r="B151" s="8">
        <v>2</v>
      </c>
      <c r="C151" s="74" t="s">
        <v>986</v>
      </c>
      <c r="D151" s="8" t="s">
        <v>3725</v>
      </c>
    </row>
    <row r="152" spans="1:6" ht="45">
      <c r="A152" s="8">
        <v>10455828</v>
      </c>
      <c r="B152" s="8">
        <v>3</v>
      </c>
      <c r="C152" s="74" t="s">
        <v>987</v>
      </c>
      <c r="D152" s="8" t="s">
        <v>3726</v>
      </c>
    </row>
    <row r="153" spans="1:6" ht="60">
      <c r="A153" s="8">
        <v>10455828</v>
      </c>
      <c r="B153" s="8">
        <v>4</v>
      </c>
      <c r="C153" s="74" t="s">
        <v>988</v>
      </c>
      <c r="D153" s="8" t="s">
        <v>3252</v>
      </c>
    </row>
    <row r="154" spans="1:6" ht="45">
      <c r="A154" s="8">
        <v>10455828</v>
      </c>
      <c r="B154" s="8">
        <v>5</v>
      </c>
      <c r="C154" s="74" t="s">
        <v>989</v>
      </c>
      <c r="D154" s="8" t="s">
        <v>3466</v>
      </c>
    </row>
    <row r="155" spans="1:6" ht="75">
      <c r="A155" s="8">
        <v>10455828</v>
      </c>
      <c r="B155" s="8">
        <v>6</v>
      </c>
      <c r="C155" s="74" t="s">
        <v>990</v>
      </c>
      <c r="D155" s="8" t="s">
        <v>3533</v>
      </c>
    </row>
    <row r="156" spans="1:6" ht="60">
      <c r="A156" s="8">
        <v>10455828</v>
      </c>
      <c r="B156" s="8">
        <v>7</v>
      </c>
      <c r="C156" s="74" t="s">
        <v>991</v>
      </c>
      <c r="D156" s="8" t="s">
        <v>3716</v>
      </c>
    </row>
    <row r="157" spans="1:6">
      <c r="A157" s="8">
        <v>10455828</v>
      </c>
      <c r="B157" s="8">
        <v>8</v>
      </c>
      <c r="C157" s="74" t="s">
        <v>992</v>
      </c>
      <c r="D157" s="8" t="s">
        <v>3681</v>
      </c>
    </row>
    <row r="158" spans="1:6" ht="90">
      <c r="A158" s="8">
        <v>10455828</v>
      </c>
      <c r="B158" s="8">
        <v>9</v>
      </c>
      <c r="C158" s="74" t="s">
        <v>993</v>
      </c>
      <c r="D158" s="8" t="s">
        <v>3759</v>
      </c>
    </row>
    <row r="159" spans="1:6" ht="60">
      <c r="A159" s="8">
        <v>9454781</v>
      </c>
      <c r="B159" s="8">
        <v>1</v>
      </c>
      <c r="C159" s="74" t="s">
        <v>994</v>
      </c>
      <c r="D159" s="8" t="s">
        <v>3529</v>
      </c>
    </row>
    <row r="160" spans="1:6" ht="120">
      <c r="A160" s="8">
        <v>9454781</v>
      </c>
      <c r="B160" s="8">
        <v>2</v>
      </c>
      <c r="C160" s="74" t="s">
        <v>995</v>
      </c>
      <c r="D160" s="8" t="s">
        <v>3727</v>
      </c>
    </row>
    <row r="161" spans="1:4" ht="45">
      <c r="A161" s="8">
        <v>9454781</v>
      </c>
      <c r="B161" s="8">
        <v>3</v>
      </c>
      <c r="C161" s="74" t="s">
        <v>996</v>
      </c>
      <c r="D161" s="8" t="s">
        <v>3210</v>
      </c>
    </row>
    <row r="162" spans="1:4" ht="75">
      <c r="A162" s="8">
        <v>9454781</v>
      </c>
      <c r="B162" s="8">
        <v>4</v>
      </c>
      <c r="C162" s="74" t="s">
        <v>997</v>
      </c>
      <c r="D162" s="8" t="s">
        <v>3728</v>
      </c>
    </row>
    <row r="163" spans="1:4" ht="90">
      <c r="A163" s="8">
        <v>9454781</v>
      </c>
      <c r="B163" s="8">
        <v>5</v>
      </c>
      <c r="C163" s="74" t="s">
        <v>998</v>
      </c>
      <c r="D163" s="8" t="s">
        <v>3529</v>
      </c>
    </row>
    <row r="164" spans="1:4" ht="75">
      <c r="A164" s="8">
        <v>9454781</v>
      </c>
      <c r="B164" s="8">
        <v>6</v>
      </c>
      <c r="C164" s="74" t="s">
        <v>999</v>
      </c>
      <c r="D164" s="8" t="s">
        <v>3529</v>
      </c>
    </row>
    <row r="165" spans="1:4" ht="120">
      <c r="A165" s="8">
        <v>9454781</v>
      </c>
      <c r="B165" s="8">
        <v>7</v>
      </c>
      <c r="C165" s="74" t="s">
        <v>1000</v>
      </c>
      <c r="D165" s="8" t="s">
        <v>3729</v>
      </c>
    </row>
    <row r="166" spans="1:4" ht="75">
      <c r="A166" s="8">
        <v>9456308</v>
      </c>
      <c r="B166" s="8">
        <v>1</v>
      </c>
      <c r="C166" s="74" t="s">
        <v>1001</v>
      </c>
      <c r="D166" s="8" t="s">
        <v>3189</v>
      </c>
    </row>
    <row r="167" spans="1:4" ht="105">
      <c r="A167" s="8">
        <v>9456308</v>
      </c>
      <c r="B167" s="8">
        <v>2</v>
      </c>
      <c r="C167" s="74" t="s">
        <v>1002</v>
      </c>
      <c r="D167" s="8" t="s">
        <v>3730</v>
      </c>
    </row>
    <row r="168" spans="1:4" ht="60">
      <c r="A168" s="8">
        <v>9456308</v>
      </c>
      <c r="B168" s="8">
        <v>3</v>
      </c>
      <c r="C168" s="74" t="s">
        <v>1003</v>
      </c>
      <c r="D168" s="8">
        <v>11</v>
      </c>
    </row>
    <row r="169" spans="1:4" ht="45">
      <c r="A169" s="8">
        <v>9456308</v>
      </c>
      <c r="B169" s="8">
        <v>4</v>
      </c>
      <c r="C169" s="74" t="s">
        <v>1004</v>
      </c>
      <c r="D169" s="8">
        <v>11</v>
      </c>
    </row>
    <row r="170" spans="1:4" ht="60">
      <c r="A170" s="8">
        <v>9456308</v>
      </c>
      <c r="B170" s="8">
        <v>5</v>
      </c>
      <c r="C170" s="74" t="s">
        <v>1005</v>
      </c>
      <c r="D170" s="8" t="s">
        <v>3233</v>
      </c>
    </row>
    <row r="171" spans="1:4" ht="45">
      <c r="A171" s="8">
        <v>9456308</v>
      </c>
      <c r="B171" s="8">
        <v>6</v>
      </c>
      <c r="C171" s="74" t="s">
        <v>1006</v>
      </c>
      <c r="D171" s="8" t="s">
        <v>3256</v>
      </c>
    </row>
    <row r="172" spans="1:4" ht="90">
      <c r="A172" s="8">
        <v>9456308</v>
      </c>
      <c r="B172" s="8">
        <v>7</v>
      </c>
      <c r="C172" s="74" t="s">
        <v>1007</v>
      </c>
      <c r="D172" s="8" t="s">
        <v>3609</v>
      </c>
    </row>
    <row r="173" spans="1:4" ht="105">
      <c r="A173" s="8">
        <v>9456308</v>
      </c>
      <c r="B173" s="8">
        <v>8</v>
      </c>
      <c r="C173" s="74" t="s">
        <v>1008</v>
      </c>
      <c r="D173" s="8" t="s">
        <v>3256</v>
      </c>
    </row>
    <row r="174" spans="1:4" ht="90">
      <c r="A174" s="8">
        <v>9456308</v>
      </c>
      <c r="B174" s="8">
        <v>9</v>
      </c>
      <c r="C174" s="74" t="s">
        <v>1009</v>
      </c>
      <c r="D174" s="8" t="s">
        <v>3760</v>
      </c>
    </row>
    <row r="175" spans="1:4" ht="45">
      <c r="A175" s="8">
        <v>9492389</v>
      </c>
      <c r="B175" s="8">
        <v>1</v>
      </c>
      <c r="C175" s="74" t="s">
        <v>1010</v>
      </c>
      <c r="D175" s="8" t="s">
        <v>3806</v>
      </c>
    </row>
    <row r="176" spans="1:4" ht="105">
      <c r="A176" s="8">
        <v>9492389</v>
      </c>
      <c r="B176" s="8">
        <v>2</v>
      </c>
      <c r="C176" s="74" t="s">
        <v>1011</v>
      </c>
      <c r="D176" s="8" t="s">
        <v>3459</v>
      </c>
    </row>
    <row r="177" spans="1:6" ht="60">
      <c r="A177" s="8">
        <v>9492389</v>
      </c>
      <c r="B177" s="8">
        <v>3</v>
      </c>
      <c r="C177" s="74" t="s">
        <v>1012</v>
      </c>
      <c r="D177" s="8" t="s">
        <v>3646</v>
      </c>
      <c r="E177" s="74" t="s">
        <v>1013</v>
      </c>
      <c r="F177" s="8" t="s">
        <v>3769</v>
      </c>
    </row>
    <row r="178" spans="1:6" ht="60">
      <c r="A178" s="8">
        <v>9492389</v>
      </c>
      <c r="B178" s="8">
        <v>4</v>
      </c>
      <c r="C178" s="74" t="s">
        <v>1014</v>
      </c>
      <c r="D178" s="8" t="s">
        <v>3188</v>
      </c>
    </row>
    <row r="179" spans="1:6" ht="75">
      <c r="A179" s="8">
        <v>9492389</v>
      </c>
      <c r="B179" s="8">
        <v>5</v>
      </c>
      <c r="C179" s="74" t="s">
        <v>1015</v>
      </c>
      <c r="D179" s="8" t="s">
        <v>3731</v>
      </c>
    </row>
    <row r="180" spans="1:6" ht="75">
      <c r="A180" s="8">
        <v>9492389</v>
      </c>
      <c r="B180" s="8">
        <v>6</v>
      </c>
      <c r="C180" s="74" t="s">
        <v>1016</v>
      </c>
      <c r="D180" s="8" t="s">
        <v>3398</v>
      </c>
    </row>
    <row r="181" spans="1:6" ht="75">
      <c r="A181" s="8">
        <v>9492389</v>
      </c>
      <c r="B181" s="8">
        <v>7</v>
      </c>
      <c r="C181" s="74" t="s">
        <v>1017</v>
      </c>
      <c r="D181" s="8" t="s">
        <v>3256</v>
      </c>
    </row>
    <row r="182" spans="1:6" ht="60">
      <c r="A182" s="8">
        <v>9492389</v>
      </c>
      <c r="B182" s="8">
        <v>8</v>
      </c>
      <c r="C182" s="74" t="s">
        <v>1018</v>
      </c>
      <c r="D182" s="8" t="s">
        <v>3839</v>
      </c>
    </row>
    <row r="183" spans="1:6" ht="45">
      <c r="A183" s="8">
        <v>9492389</v>
      </c>
      <c r="B183" s="8">
        <v>9</v>
      </c>
      <c r="C183" s="74" t="s">
        <v>1019</v>
      </c>
      <c r="D183" s="8" t="s">
        <v>3209</v>
      </c>
    </row>
    <row r="184" spans="1:6" ht="75">
      <c r="A184" s="8">
        <v>9492389</v>
      </c>
      <c r="B184" s="8">
        <v>10</v>
      </c>
      <c r="C184" s="74" t="s">
        <v>1020</v>
      </c>
      <c r="D184" s="8" t="s">
        <v>3732</v>
      </c>
    </row>
    <row r="185" spans="1:6" ht="30">
      <c r="A185" s="8">
        <v>9517377</v>
      </c>
      <c r="B185" s="8">
        <v>1</v>
      </c>
      <c r="C185" s="74" t="s">
        <v>1021</v>
      </c>
      <c r="D185" s="8" t="s">
        <v>3210</v>
      </c>
    </row>
    <row r="186" spans="1:6" ht="75">
      <c r="A186" s="8">
        <v>9517377</v>
      </c>
      <c r="B186" s="8">
        <v>3</v>
      </c>
      <c r="C186" s="74" t="s">
        <v>1022</v>
      </c>
      <c r="D186" s="8" t="s">
        <v>3716</v>
      </c>
    </row>
    <row r="187" spans="1:6" ht="60">
      <c r="A187" s="8">
        <v>9517377</v>
      </c>
      <c r="B187" s="8">
        <v>4</v>
      </c>
      <c r="C187" s="74" t="s">
        <v>1023</v>
      </c>
      <c r="D187" s="8" t="s">
        <v>3933</v>
      </c>
    </row>
    <row r="188" spans="1:6" ht="105">
      <c r="A188" s="8">
        <v>9517377</v>
      </c>
      <c r="B188" s="8">
        <v>5</v>
      </c>
      <c r="C188" s="74" t="s">
        <v>1024</v>
      </c>
      <c r="D188" s="8" t="s">
        <v>3723</v>
      </c>
    </row>
    <row r="189" spans="1:6" ht="60">
      <c r="A189" s="8">
        <v>9517377</v>
      </c>
      <c r="B189" s="8">
        <v>7</v>
      </c>
      <c r="C189" s="74" t="s">
        <v>1025</v>
      </c>
      <c r="D189" s="8" t="s">
        <v>3210</v>
      </c>
    </row>
    <row r="190" spans="1:6" ht="60">
      <c r="A190" s="8">
        <v>9517377</v>
      </c>
      <c r="B190" s="8">
        <v>8</v>
      </c>
      <c r="C190" s="74" t="s">
        <v>1026</v>
      </c>
      <c r="D190" s="8" t="s">
        <v>3733</v>
      </c>
      <c r="E190" s="74" t="s">
        <v>1027</v>
      </c>
      <c r="F190" s="8" t="s">
        <v>3515</v>
      </c>
    </row>
    <row r="191" spans="1:6" ht="45">
      <c r="A191" s="8">
        <v>9517377</v>
      </c>
      <c r="B191" s="8">
        <v>9</v>
      </c>
      <c r="C191" s="74" t="s">
        <v>1028</v>
      </c>
      <c r="D191" s="8" t="s">
        <v>3195</v>
      </c>
    </row>
    <row r="192" spans="1:6" ht="30">
      <c r="A192" s="8">
        <v>9517377</v>
      </c>
      <c r="B192" s="8">
        <v>10</v>
      </c>
      <c r="C192" s="74" t="s">
        <v>1029</v>
      </c>
      <c r="D192" s="8" t="s">
        <v>3355</v>
      </c>
    </row>
    <row r="193" spans="1:6" ht="105">
      <c r="A193" s="8">
        <v>9517377</v>
      </c>
      <c r="B193" s="8">
        <v>12</v>
      </c>
      <c r="C193" s="74" t="s">
        <v>1030</v>
      </c>
      <c r="D193" s="8" t="s">
        <v>3347</v>
      </c>
    </row>
    <row r="194" spans="1:6" ht="105">
      <c r="A194" s="8">
        <v>9517377</v>
      </c>
      <c r="B194" s="8">
        <v>14</v>
      </c>
      <c r="C194" s="74" t="s">
        <v>1031</v>
      </c>
      <c r="D194" s="8" t="s">
        <v>3734</v>
      </c>
    </row>
    <row r="195" spans="1:6" ht="45">
      <c r="A195" s="8">
        <v>9517377</v>
      </c>
      <c r="B195" s="8">
        <v>15</v>
      </c>
      <c r="C195" s="74" t="s">
        <v>1032</v>
      </c>
      <c r="D195" s="8" t="s">
        <v>3663</v>
      </c>
    </row>
    <row r="196" spans="1:6" ht="60">
      <c r="A196" s="8">
        <v>9531525</v>
      </c>
      <c r="B196" s="8">
        <v>1</v>
      </c>
      <c r="C196" s="74" t="s">
        <v>1033</v>
      </c>
      <c r="D196" s="8" t="s">
        <v>3209</v>
      </c>
    </row>
    <row r="197" spans="1:6" ht="135">
      <c r="A197" s="8">
        <v>9531525</v>
      </c>
      <c r="B197" s="8">
        <v>2</v>
      </c>
      <c r="C197" s="74" t="s">
        <v>1034</v>
      </c>
      <c r="D197" s="8" t="s">
        <v>3735</v>
      </c>
    </row>
    <row r="198" spans="1:6" ht="150">
      <c r="A198" s="8">
        <v>9531525</v>
      </c>
      <c r="B198" s="8">
        <v>3</v>
      </c>
      <c r="C198" s="74" t="s">
        <v>1035</v>
      </c>
      <c r="D198" s="8" t="s">
        <v>3723</v>
      </c>
    </row>
    <row r="199" spans="1:6" ht="45">
      <c r="A199" s="8">
        <v>9531525</v>
      </c>
      <c r="B199" s="8">
        <v>4</v>
      </c>
      <c r="C199" s="74" t="s">
        <v>1036</v>
      </c>
      <c r="D199" s="8" t="s">
        <v>3649</v>
      </c>
    </row>
    <row r="200" spans="1:6" ht="45">
      <c r="A200" s="8">
        <v>9531525</v>
      </c>
      <c r="B200" s="8">
        <v>5</v>
      </c>
      <c r="C200" s="74" t="s">
        <v>1037</v>
      </c>
      <c r="D200" s="8" t="s">
        <v>3541</v>
      </c>
    </row>
    <row r="201" spans="1:6" ht="60">
      <c r="A201" s="8">
        <v>9531525</v>
      </c>
      <c r="B201" s="8">
        <v>6</v>
      </c>
      <c r="C201" s="74" t="s">
        <v>1038</v>
      </c>
      <c r="D201" s="8" t="s">
        <v>3934</v>
      </c>
    </row>
    <row r="202" spans="1:6" ht="75">
      <c r="A202" s="8">
        <v>9531525</v>
      </c>
      <c r="B202" s="8">
        <v>7</v>
      </c>
      <c r="C202" s="74" t="s">
        <v>1039</v>
      </c>
      <c r="D202" s="8" t="s">
        <v>3369</v>
      </c>
    </row>
    <row r="203" spans="1:6" ht="75">
      <c r="A203" s="8">
        <v>9531525</v>
      </c>
      <c r="B203" s="8">
        <v>8</v>
      </c>
      <c r="C203" s="74" t="s">
        <v>1040</v>
      </c>
      <c r="D203" s="8" t="s">
        <v>3651</v>
      </c>
      <c r="E203" s="74" t="s">
        <v>1041</v>
      </c>
      <c r="F203" s="8" t="s">
        <v>3706</v>
      </c>
    </row>
    <row r="204" spans="1:6" ht="60">
      <c r="A204" s="8">
        <v>9531525</v>
      </c>
      <c r="B204" s="8">
        <v>9</v>
      </c>
      <c r="C204" s="74" t="s">
        <v>1042</v>
      </c>
      <c r="D204" s="8" t="s">
        <v>3195</v>
      </c>
    </row>
    <row r="205" spans="1:6" ht="30">
      <c r="A205" s="8">
        <v>9531525</v>
      </c>
      <c r="B205" s="8">
        <v>10</v>
      </c>
      <c r="C205" s="74" t="s">
        <v>1043</v>
      </c>
      <c r="D205" s="8" t="s">
        <v>3195</v>
      </c>
    </row>
    <row r="206" spans="1:6" ht="60">
      <c r="A206" s="8">
        <v>9531525</v>
      </c>
      <c r="B206" s="8">
        <v>11</v>
      </c>
      <c r="C206" s="74" t="s">
        <v>1044</v>
      </c>
      <c r="D206" s="8" t="s">
        <v>3736</v>
      </c>
      <c r="E206" s="74" t="s">
        <v>1045</v>
      </c>
      <c r="F206" s="8" t="s">
        <v>3770</v>
      </c>
    </row>
    <row r="207" spans="1:6" ht="60">
      <c r="A207" s="8">
        <v>9531525</v>
      </c>
      <c r="B207" s="8">
        <v>12</v>
      </c>
      <c r="C207" s="74" t="s">
        <v>1046</v>
      </c>
      <c r="D207" s="8" t="s">
        <v>3736</v>
      </c>
    </row>
    <row r="208" spans="1:6" ht="150">
      <c r="A208" s="8">
        <v>9531525</v>
      </c>
      <c r="B208" s="8">
        <v>13</v>
      </c>
      <c r="C208" s="74" t="s">
        <v>1047</v>
      </c>
      <c r="D208" s="8" t="s">
        <v>3209</v>
      </c>
    </row>
    <row r="209" spans="1:4" ht="30">
      <c r="A209" s="8">
        <v>9531525</v>
      </c>
      <c r="B209" s="8">
        <v>14</v>
      </c>
      <c r="C209" s="74" t="s">
        <v>1048</v>
      </c>
      <c r="D209" s="8" t="s">
        <v>3361</v>
      </c>
    </row>
    <row r="210" spans="1:4" ht="90">
      <c r="A210" s="8">
        <v>9531525</v>
      </c>
      <c r="B210" s="8">
        <v>15</v>
      </c>
      <c r="C210" s="74" t="s">
        <v>1049</v>
      </c>
      <c r="D210" s="8" t="s">
        <v>3761</v>
      </c>
    </row>
    <row r="211" spans="1:4" ht="45">
      <c r="A211" s="8">
        <v>9574812</v>
      </c>
      <c r="B211" s="8">
        <v>1</v>
      </c>
      <c r="C211" s="74" t="s">
        <v>1050</v>
      </c>
      <c r="D211" s="8" t="s">
        <v>3873</v>
      </c>
    </row>
    <row r="212" spans="1:4" ht="45">
      <c r="A212" s="8">
        <v>9574812</v>
      </c>
      <c r="B212" s="8">
        <v>3</v>
      </c>
      <c r="C212" s="74" t="s">
        <v>1051</v>
      </c>
      <c r="D212" s="8" t="s">
        <v>3935</v>
      </c>
    </row>
    <row r="213" spans="1:4" ht="45">
      <c r="A213" s="8">
        <v>9574812</v>
      </c>
      <c r="B213" s="8">
        <v>4</v>
      </c>
      <c r="C213" s="74" t="s">
        <v>1052</v>
      </c>
      <c r="D213" s="8" t="s">
        <v>3444</v>
      </c>
    </row>
    <row r="214" spans="1:4" ht="60">
      <c r="A214" s="8">
        <v>9574812</v>
      </c>
      <c r="B214" s="8">
        <v>5</v>
      </c>
      <c r="C214" s="74" t="s">
        <v>1053</v>
      </c>
      <c r="D214" s="8" t="s">
        <v>3213</v>
      </c>
    </row>
    <row r="215" spans="1:4" ht="60">
      <c r="A215" s="8">
        <v>9574812</v>
      </c>
      <c r="B215" s="8">
        <v>6</v>
      </c>
      <c r="C215" s="74" t="s">
        <v>1054</v>
      </c>
      <c r="D215" s="8" t="s">
        <v>3252</v>
      </c>
    </row>
    <row r="216" spans="1:4" ht="90">
      <c r="A216" s="8">
        <v>9574812</v>
      </c>
      <c r="B216" s="8">
        <v>7</v>
      </c>
      <c r="C216" s="74" t="s">
        <v>1055</v>
      </c>
      <c r="D216" s="8" t="s">
        <v>3762</v>
      </c>
    </row>
    <row r="217" spans="1:4" ht="75">
      <c r="A217" s="8">
        <v>9574812</v>
      </c>
      <c r="B217" s="8">
        <v>8</v>
      </c>
      <c r="C217" s="74" t="s">
        <v>1056</v>
      </c>
      <c r="D217" s="8" t="s">
        <v>3737</v>
      </c>
    </row>
    <row r="218" spans="1:4" ht="60">
      <c r="A218" s="8">
        <v>9578183</v>
      </c>
      <c r="B218" s="8">
        <v>1</v>
      </c>
      <c r="C218" s="74" t="s">
        <v>1057</v>
      </c>
      <c r="D218" s="8" t="s">
        <v>3936</v>
      </c>
    </row>
    <row r="219" spans="1:4" ht="120">
      <c r="A219" s="8">
        <v>9578183</v>
      </c>
      <c r="B219" s="8">
        <v>2</v>
      </c>
      <c r="C219" s="74" t="s">
        <v>1058</v>
      </c>
      <c r="D219" s="8" t="s">
        <v>4274</v>
      </c>
    </row>
    <row r="220" spans="1:4" ht="90">
      <c r="A220" s="8">
        <v>9578183</v>
      </c>
      <c r="B220" s="8">
        <v>3</v>
      </c>
      <c r="C220" s="74" t="s">
        <v>1059</v>
      </c>
      <c r="D220" s="8" t="s">
        <v>4260</v>
      </c>
    </row>
    <row r="221" spans="1:4" ht="60">
      <c r="A221" s="8">
        <v>9578183</v>
      </c>
      <c r="B221" s="8">
        <v>4</v>
      </c>
      <c r="C221" s="74" t="s">
        <v>1060</v>
      </c>
      <c r="D221" s="8">
        <v>11</v>
      </c>
    </row>
    <row r="222" spans="1:4" ht="60">
      <c r="A222" s="8">
        <v>9578183</v>
      </c>
      <c r="B222" s="8">
        <v>5</v>
      </c>
      <c r="C222" s="74" t="s">
        <v>1061</v>
      </c>
      <c r="D222" s="8">
        <v>11</v>
      </c>
    </row>
    <row r="223" spans="1:4" ht="105">
      <c r="A223" s="8">
        <v>9578183</v>
      </c>
      <c r="B223" s="8">
        <v>6</v>
      </c>
      <c r="C223" s="74" t="s">
        <v>1062</v>
      </c>
      <c r="D223" s="8" t="s">
        <v>3256</v>
      </c>
    </row>
    <row r="224" spans="1:4" ht="75">
      <c r="A224" s="8">
        <v>9578183</v>
      </c>
      <c r="B224" s="8">
        <v>7</v>
      </c>
      <c r="C224" s="74" t="s">
        <v>1063</v>
      </c>
      <c r="D224" s="8" t="s">
        <v>3873</v>
      </c>
    </row>
    <row r="225" spans="1:6" ht="60">
      <c r="A225" s="8">
        <v>9578183</v>
      </c>
      <c r="B225" s="8">
        <v>8</v>
      </c>
      <c r="C225" s="74" t="s">
        <v>1064</v>
      </c>
      <c r="D225" s="8" t="s">
        <v>3810</v>
      </c>
    </row>
    <row r="226" spans="1:6" ht="105">
      <c r="A226" s="8">
        <v>9578183</v>
      </c>
      <c r="B226" s="8">
        <v>9</v>
      </c>
      <c r="C226" s="74" t="s">
        <v>1065</v>
      </c>
      <c r="D226" s="8" t="s">
        <v>3226</v>
      </c>
    </row>
    <row r="227" spans="1:6" ht="60">
      <c r="A227" s="8">
        <v>9580580</v>
      </c>
      <c r="B227" s="8">
        <v>1</v>
      </c>
      <c r="C227" s="74" t="s">
        <v>1066</v>
      </c>
      <c r="D227" s="8" t="s">
        <v>3209</v>
      </c>
    </row>
    <row r="228" spans="1:6" ht="120">
      <c r="A228" s="8">
        <v>9580580</v>
      </c>
      <c r="B228" s="8">
        <v>2</v>
      </c>
      <c r="C228" s="74" t="s">
        <v>1067</v>
      </c>
      <c r="D228" s="8" t="s">
        <v>3763</v>
      </c>
    </row>
    <row r="229" spans="1:6" ht="60">
      <c r="A229" s="8">
        <v>9580580</v>
      </c>
      <c r="B229" s="8">
        <v>3</v>
      </c>
      <c r="C229" s="74" t="s">
        <v>1068</v>
      </c>
      <c r="D229" s="8" t="s">
        <v>3473</v>
      </c>
    </row>
    <row r="230" spans="1:6" ht="60">
      <c r="A230" s="8">
        <v>9580580</v>
      </c>
      <c r="B230" s="8">
        <v>4</v>
      </c>
      <c r="C230" s="74" t="s">
        <v>1069</v>
      </c>
      <c r="D230" s="8" t="s">
        <v>3937</v>
      </c>
    </row>
    <row r="231" spans="1:6" ht="60">
      <c r="A231" s="8">
        <v>9580580</v>
      </c>
      <c r="B231" s="8">
        <v>5</v>
      </c>
      <c r="C231" s="74" t="s">
        <v>1070</v>
      </c>
      <c r="D231" s="8" t="s">
        <v>3363</v>
      </c>
    </row>
    <row r="232" spans="1:6" ht="75">
      <c r="A232" s="8">
        <v>9580580</v>
      </c>
      <c r="B232" s="8">
        <v>6</v>
      </c>
      <c r="C232" s="74" t="s">
        <v>1071</v>
      </c>
      <c r="D232" s="8">
        <v>11</v>
      </c>
    </row>
    <row r="233" spans="1:6" ht="30">
      <c r="A233" s="8">
        <v>9580580</v>
      </c>
      <c r="B233" s="8">
        <v>7</v>
      </c>
      <c r="C233" s="74" t="s">
        <v>1072</v>
      </c>
      <c r="D233" s="8" t="s">
        <v>3369</v>
      </c>
    </row>
    <row r="234" spans="1:6" ht="75">
      <c r="A234" s="8">
        <v>9580580</v>
      </c>
      <c r="B234" s="8">
        <v>8</v>
      </c>
      <c r="C234" s="74" t="s">
        <v>1073</v>
      </c>
      <c r="D234" s="8" t="s">
        <v>3221</v>
      </c>
      <c r="E234" s="74" t="s">
        <v>1074</v>
      </c>
      <c r="F234" s="8" t="s">
        <v>3884</v>
      </c>
    </row>
    <row r="235" spans="1:6" ht="90">
      <c r="A235" s="8">
        <v>9580580</v>
      </c>
      <c r="B235" s="8">
        <v>9</v>
      </c>
      <c r="C235" s="74" t="s">
        <v>1075</v>
      </c>
      <c r="D235" s="8" t="s">
        <v>3256</v>
      </c>
    </row>
    <row r="236" spans="1:6" ht="90">
      <c r="A236" s="8">
        <v>9580580</v>
      </c>
      <c r="B236" s="8">
        <v>10</v>
      </c>
      <c r="C236" s="74" t="s">
        <v>1076</v>
      </c>
      <c r="D236" s="8" t="s">
        <v>3236</v>
      </c>
      <c r="E236" s="74" t="s">
        <v>1077</v>
      </c>
      <c r="F236" s="8" t="s">
        <v>3884</v>
      </c>
    </row>
    <row r="237" spans="1:6" ht="60">
      <c r="A237" s="8">
        <v>9580580</v>
      </c>
      <c r="B237" s="8">
        <v>11</v>
      </c>
      <c r="C237" s="74" t="s">
        <v>1078</v>
      </c>
      <c r="D237" s="8" t="s">
        <v>3369</v>
      </c>
    </row>
    <row r="238" spans="1:6" ht="90">
      <c r="A238" s="8">
        <v>9580580</v>
      </c>
      <c r="B238" s="8">
        <v>12</v>
      </c>
      <c r="C238" s="74" t="s">
        <v>1079</v>
      </c>
      <c r="D238" s="8" t="s">
        <v>3211</v>
      </c>
      <c r="E238" s="74" t="s">
        <v>1080</v>
      </c>
      <c r="F238" s="8" t="s">
        <v>3689</v>
      </c>
    </row>
    <row r="239" spans="1:6" ht="45">
      <c r="A239" s="8">
        <v>9580580</v>
      </c>
      <c r="B239" s="8">
        <v>13</v>
      </c>
      <c r="C239" s="74" t="s">
        <v>1081</v>
      </c>
      <c r="D239" s="8">
        <v>11</v>
      </c>
    </row>
    <row r="240" spans="1:6" ht="75">
      <c r="A240" s="8">
        <v>9580580</v>
      </c>
      <c r="B240" s="8">
        <v>14</v>
      </c>
      <c r="C240" s="74" t="s">
        <v>1082</v>
      </c>
      <c r="D240" s="8" t="s">
        <v>3226</v>
      </c>
    </row>
    <row r="241" spans="1:8" ht="45">
      <c r="A241" s="8">
        <v>9580580</v>
      </c>
      <c r="B241" s="8">
        <v>15</v>
      </c>
      <c r="C241" s="74" t="s">
        <v>1083</v>
      </c>
      <c r="D241" s="8" t="s">
        <v>3282</v>
      </c>
    </row>
    <row r="242" spans="1:8" ht="60">
      <c r="A242" s="8">
        <v>9626925</v>
      </c>
      <c r="B242" s="8">
        <v>1</v>
      </c>
      <c r="C242" s="74" t="s">
        <v>1084</v>
      </c>
      <c r="D242" s="8" t="s">
        <v>3550</v>
      </c>
    </row>
    <row r="243" spans="1:8" ht="105">
      <c r="A243" s="8">
        <v>9626925</v>
      </c>
      <c r="B243" s="8">
        <v>2</v>
      </c>
      <c r="C243" s="74" t="s">
        <v>1085</v>
      </c>
      <c r="D243" s="8" t="s">
        <v>3565</v>
      </c>
    </row>
    <row r="244" spans="1:8" ht="120">
      <c r="A244" s="8">
        <v>9626925</v>
      </c>
      <c r="B244" s="8">
        <v>3</v>
      </c>
      <c r="C244" s="74" t="s">
        <v>1086</v>
      </c>
      <c r="D244" s="8" t="s">
        <v>3546</v>
      </c>
    </row>
    <row r="245" spans="1:8" ht="45">
      <c r="A245" s="8">
        <v>9626925</v>
      </c>
      <c r="B245" s="8">
        <v>4</v>
      </c>
      <c r="C245" s="74" t="s">
        <v>1087</v>
      </c>
      <c r="D245" s="8" t="s">
        <v>3834</v>
      </c>
    </row>
    <row r="246" spans="1:8" ht="75">
      <c r="A246" s="8">
        <v>9626925</v>
      </c>
      <c r="B246" s="8">
        <v>5</v>
      </c>
      <c r="C246" s="74" t="s">
        <v>1088</v>
      </c>
      <c r="D246" s="8" t="s">
        <v>3195</v>
      </c>
    </row>
    <row r="247" spans="1:8" ht="45">
      <c r="A247" s="8">
        <v>9626925</v>
      </c>
      <c r="B247" s="8">
        <v>6</v>
      </c>
      <c r="C247" s="74" t="s">
        <v>1089</v>
      </c>
      <c r="D247" s="8" t="s">
        <v>3663</v>
      </c>
    </row>
    <row r="248" spans="1:8" ht="90">
      <c r="A248" s="8">
        <v>9626925</v>
      </c>
      <c r="B248" s="8">
        <v>7</v>
      </c>
      <c r="C248" s="74" t="s">
        <v>1090</v>
      </c>
      <c r="D248" s="8" t="s">
        <v>3647</v>
      </c>
    </row>
    <row r="249" spans="1:8" ht="90">
      <c r="A249" s="8">
        <v>9626925</v>
      </c>
      <c r="B249" s="8">
        <v>8</v>
      </c>
      <c r="C249" s="74" t="s">
        <v>1091</v>
      </c>
      <c r="D249" s="8" t="s">
        <v>3189</v>
      </c>
    </row>
    <row r="250" spans="1:8" ht="120">
      <c r="A250" s="8">
        <v>9626925</v>
      </c>
      <c r="B250" s="8">
        <v>9</v>
      </c>
      <c r="C250" s="74" t="s">
        <v>1092</v>
      </c>
      <c r="D250" s="8" t="s">
        <v>3938</v>
      </c>
    </row>
    <row r="251" spans="1:8" ht="90">
      <c r="A251" s="8">
        <v>9626925</v>
      </c>
      <c r="B251" s="8">
        <v>10</v>
      </c>
      <c r="C251" s="74" t="s">
        <v>1093</v>
      </c>
      <c r="D251" s="8" t="s">
        <v>3738</v>
      </c>
    </row>
    <row r="252" spans="1:8" ht="45">
      <c r="A252" s="8">
        <v>9626925</v>
      </c>
      <c r="B252" s="8">
        <v>11</v>
      </c>
      <c r="C252" s="74" t="s">
        <v>1094</v>
      </c>
      <c r="D252" s="8" t="s">
        <v>3289</v>
      </c>
    </row>
    <row r="253" spans="1:8" ht="75">
      <c r="A253" s="8">
        <v>9626925</v>
      </c>
      <c r="B253" s="8">
        <v>12</v>
      </c>
      <c r="C253" s="74" t="s">
        <v>1095</v>
      </c>
      <c r="D253" s="8" t="s">
        <v>3939</v>
      </c>
    </row>
    <row r="254" spans="1:8" ht="75">
      <c r="A254" s="8">
        <v>9626925</v>
      </c>
      <c r="B254" s="8">
        <v>13</v>
      </c>
      <c r="C254" s="74" t="s">
        <v>1096</v>
      </c>
      <c r="D254" s="8" t="s">
        <v>3226</v>
      </c>
      <c r="E254" s="74" t="s">
        <v>1097</v>
      </c>
      <c r="F254" s="8" t="s">
        <v>3771</v>
      </c>
      <c r="G254" s="8" t="s">
        <v>1098</v>
      </c>
      <c r="H254" s="8" t="s">
        <v>3774</v>
      </c>
    </row>
    <row r="255" spans="1:8" ht="90">
      <c r="A255" s="8">
        <v>9660842</v>
      </c>
      <c r="B255" s="8">
        <v>1</v>
      </c>
      <c r="C255" s="74" t="s">
        <v>1099</v>
      </c>
      <c r="D255" s="8" t="s">
        <v>3210</v>
      </c>
    </row>
    <row r="256" spans="1:8" ht="90">
      <c r="A256" s="8">
        <v>9660842</v>
      </c>
      <c r="B256" s="8">
        <v>2</v>
      </c>
      <c r="C256" s="74" t="s">
        <v>1100</v>
      </c>
      <c r="D256" s="8" t="s">
        <v>3200</v>
      </c>
    </row>
    <row r="257" spans="1:6" ht="105">
      <c r="A257" s="8">
        <v>9660842</v>
      </c>
      <c r="B257" s="8">
        <v>3</v>
      </c>
      <c r="C257" s="74" t="s">
        <v>1101</v>
      </c>
      <c r="D257" s="8" t="s">
        <v>3236</v>
      </c>
    </row>
    <row r="258" spans="1:6" ht="120">
      <c r="A258" s="8">
        <v>9660842</v>
      </c>
      <c r="B258" s="8">
        <v>5</v>
      </c>
      <c r="C258" s="74" t="s">
        <v>1102</v>
      </c>
      <c r="D258" s="8" t="s">
        <v>3272</v>
      </c>
    </row>
    <row r="259" spans="1:6" ht="75">
      <c r="A259" s="8">
        <v>9660842</v>
      </c>
      <c r="B259" s="8">
        <v>6</v>
      </c>
      <c r="C259" s="74" t="s">
        <v>1103</v>
      </c>
      <c r="D259" s="8" t="s">
        <v>3868</v>
      </c>
    </row>
    <row r="260" spans="1:6" ht="60">
      <c r="A260" s="8">
        <v>9660842</v>
      </c>
      <c r="B260" s="8">
        <v>7</v>
      </c>
      <c r="C260" s="74" t="s">
        <v>1104</v>
      </c>
      <c r="D260" s="8" t="s">
        <v>3739</v>
      </c>
      <c r="E260" s="74" t="s">
        <v>1105</v>
      </c>
      <c r="F260" s="8" t="s">
        <v>3772</v>
      </c>
    </row>
    <row r="261" spans="1:6" ht="90">
      <c r="A261" s="8">
        <v>9660842</v>
      </c>
      <c r="B261" s="8">
        <v>8</v>
      </c>
      <c r="C261" s="74" t="s">
        <v>1106</v>
      </c>
      <c r="D261" s="8" t="s">
        <v>3940</v>
      </c>
    </row>
    <row r="262" spans="1:6" ht="75">
      <c r="A262" s="8">
        <v>9660842</v>
      </c>
      <c r="B262" s="8">
        <v>9</v>
      </c>
      <c r="C262" s="74" t="s">
        <v>1107</v>
      </c>
      <c r="D262" s="8" t="s">
        <v>3201</v>
      </c>
    </row>
    <row r="263" spans="1:6" ht="75">
      <c r="A263" s="8">
        <v>9660842</v>
      </c>
      <c r="B263" s="8">
        <v>10</v>
      </c>
      <c r="C263" s="74" t="s">
        <v>1108</v>
      </c>
      <c r="D263" s="8" t="s">
        <v>3599</v>
      </c>
    </row>
    <row r="264" spans="1:6" ht="135">
      <c r="A264" s="8">
        <v>9660842</v>
      </c>
      <c r="B264" s="8">
        <v>11</v>
      </c>
      <c r="C264" s="74" t="s">
        <v>1109</v>
      </c>
      <c r="D264" s="8" t="s">
        <v>3941</v>
      </c>
    </row>
    <row r="265" spans="1:6" ht="45">
      <c r="A265" s="8">
        <v>9660842</v>
      </c>
      <c r="B265" s="8">
        <v>12</v>
      </c>
      <c r="C265" s="74" t="s">
        <v>1110</v>
      </c>
      <c r="D265" s="8" t="s">
        <v>3942</v>
      </c>
    </row>
    <row r="266" spans="1:6" ht="105">
      <c r="A266" s="8">
        <v>9660842</v>
      </c>
      <c r="B266" s="8">
        <v>13</v>
      </c>
      <c r="C266" s="74" t="s">
        <v>1111</v>
      </c>
      <c r="D266" s="8" t="s">
        <v>3210</v>
      </c>
    </row>
    <row r="267" spans="1:6" ht="60">
      <c r="A267" s="8">
        <v>9660842</v>
      </c>
      <c r="B267" s="8">
        <v>14</v>
      </c>
      <c r="C267" s="74" t="s">
        <v>1112</v>
      </c>
      <c r="D267" s="8" t="s">
        <v>3712</v>
      </c>
    </row>
    <row r="268" spans="1:6" ht="45">
      <c r="A268" s="8">
        <v>9660842</v>
      </c>
      <c r="B268" s="8">
        <v>15</v>
      </c>
      <c r="C268" s="74" t="s">
        <v>1113</v>
      </c>
      <c r="D268" s="8" t="s">
        <v>3715</v>
      </c>
    </row>
    <row r="269" spans="1:6" ht="90">
      <c r="A269" s="8">
        <v>9660842</v>
      </c>
      <c r="B269" s="8">
        <v>16</v>
      </c>
      <c r="C269" s="74" t="s">
        <v>1114</v>
      </c>
      <c r="D269" s="8" t="s">
        <v>3210</v>
      </c>
      <c r="E269" s="74" t="s">
        <v>1115</v>
      </c>
      <c r="F269" s="8" t="s">
        <v>3689</v>
      </c>
    </row>
    <row r="270" spans="1:6" ht="90">
      <c r="A270" s="8">
        <v>9660989</v>
      </c>
      <c r="B270" s="8">
        <v>1</v>
      </c>
      <c r="C270" s="74" t="s">
        <v>1116</v>
      </c>
      <c r="D270" s="8" t="s">
        <v>3873</v>
      </c>
    </row>
    <row r="271" spans="1:6" ht="135">
      <c r="A271" s="8">
        <v>9660989</v>
      </c>
      <c r="B271" s="8">
        <v>2</v>
      </c>
      <c r="C271" s="74" t="s">
        <v>1117</v>
      </c>
      <c r="D271" s="8" t="s">
        <v>3477</v>
      </c>
    </row>
    <row r="272" spans="1:6" ht="45">
      <c r="A272" s="8">
        <v>9660989</v>
      </c>
      <c r="B272" s="8">
        <v>3</v>
      </c>
      <c r="C272" s="74" t="s">
        <v>1118</v>
      </c>
      <c r="D272" s="8" t="s">
        <v>3549</v>
      </c>
    </row>
    <row r="273" spans="1:4" ht="75">
      <c r="A273" s="8">
        <v>9660989</v>
      </c>
      <c r="B273" s="8">
        <v>4</v>
      </c>
      <c r="C273" s="74" t="s">
        <v>1119</v>
      </c>
      <c r="D273" s="8" t="s">
        <v>3740</v>
      </c>
    </row>
    <row r="274" spans="1:4" ht="75">
      <c r="A274" s="8">
        <v>9660989</v>
      </c>
      <c r="B274" s="8">
        <v>5</v>
      </c>
      <c r="C274" s="74" t="s">
        <v>1120</v>
      </c>
      <c r="D274" s="8" t="s">
        <v>3546</v>
      </c>
    </row>
    <row r="275" spans="1:4" ht="90">
      <c r="A275" s="8">
        <v>9660989</v>
      </c>
      <c r="B275" s="8">
        <v>6</v>
      </c>
      <c r="C275" s="74" t="s">
        <v>1121</v>
      </c>
      <c r="D275" s="8" t="s">
        <v>3369</v>
      </c>
    </row>
    <row r="276" spans="1:4" ht="60">
      <c r="A276" s="8">
        <v>9660989</v>
      </c>
      <c r="B276" s="8">
        <v>7</v>
      </c>
      <c r="C276" s="74" t="s">
        <v>1122</v>
      </c>
      <c r="D276" s="8" t="s">
        <v>3856</v>
      </c>
    </row>
    <row r="277" spans="1:4" ht="45">
      <c r="A277" s="8">
        <v>9660989</v>
      </c>
      <c r="B277" s="8">
        <v>8</v>
      </c>
      <c r="C277" s="74" t="s">
        <v>1123</v>
      </c>
      <c r="D277" s="8" t="s">
        <v>3844</v>
      </c>
    </row>
    <row r="278" spans="1:4" ht="90">
      <c r="A278" s="8">
        <v>9660989</v>
      </c>
      <c r="B278" s="8">
        <v>9</v>
      </c>
      <c r="C278" s="74" t="s">
        <v>1124</v>
      </c>
      <c r="D278" s="8" t="s">
        <v>3651</v>
      </c>
    </row>
    <row r="279" spans="1:4" ht="90">
      <c r="A279" s="8">
        <v>9660989</v>
      </c>
      <c r="B279" s="8">
        <v>10</v>
      </c>
      <c r="C279" s="74" t="s">
        <v>1125</v>
      </c>
      <c r="D279" s="8" t="s">
        <v>3256</v>
      </c>
    </row>
    <row r="280" spans="1:4" ht="60">
      <c r="A280" s="8">
        <v>9660989</v>
      </c>
      <c r="B280" s="8">
        <v>11</v>
      </c>
      <c r="C280" s="74" t="s">
        <v>1126</v>
      </c>
      <c r="D280" s="8" t="s">
        <v>3736</v>
      </c>
    </row>
    <row r="281" spans="1:4" ht="120">
      <c r="A281" s="8">
        <v>9660989</v>
      </c>
      <c r="B281" s="8">
        <v>12</v>
      </c>
      <c r="C281" s="74" t="s">
        <v>1127</v>
      </c>
      <c r="D281" s="8" t="s">
        <v>3550</v>
      </c>
    </row>
    <row r="282" spans="1:4" ht="30">
      <c r="A282" s="8">
        <v>9690950</v>
      </c>
      <c r="B282" s="8">
        <v>1</v>
      </c>
      <c r="C282" s="74" t="s">
        <v>1128</v>
      </c>
      <c r="D282" s="8" t="s">
        <v>3188</v>
      </c>
    </row>
    <row r="283" spans="1:4" ht="60">
      <c r="A283" s="8">
        <v>9690950</v>
      </c>
      <c r="B283" s="8">
        <v>2</v>
      </c>
      <c r="C283" s="74" t="s">
        <v>1129</v>
      </c>
      <c r="D283" s="8" t="s">
        <v>3444</v>
      </c>
    </row>
    <row r="284" spans="1:4" ht="75">
      <c r="A284" s="8">
        <v>9690950</v>
      </c>
      <c r="B284" s="8">
        <v>3</v>
      </c>
      <c r="C284" s="74" t="s">
        <v>1130</v>
      </c>
      <c r="D284" s="8" t="s">
        <v>3741</v>
      </c>
    </row>
    <row r="285" spans="1:4" ht="45">
      <c r="A285" s="8">
        <v>9690950</v>
      </c>
      <c r="B285" s="8">
        <v>4</v>
      </c>
      <c r="C285" s="74" t="s">
        <v>1131</v>
      </c>
      <c r="D285" s="8" t="s">
        <v>3825</v>
      </c>
    </row>
    <row r="286" spans="1:4" ht="75">
      <c r="A286" s="8">
        <v>9690950</v>
      </c>
      <c r="B286" s="8">
        <v>5</v>
      </c>
      <c r="C286" s="74" t="s">
        <v>1132</v>
      </c>
      <c r="D286" s="8" t="s">
        <v>3565</v>
      </c>
    </row>
    <row r="287" spans="1:4" ht="60">
      <c r="A287" s="8">
        <v>9690950</v>
      </c>
      <c r="B287" s="8">
        <v>6</v>
      </c>
      <c r="C287" s="74" t="s">
        <v>1133</v>
      </c>
      <c r="D287" s="8" t="s">
        <v>3473</v>
      </c>
    </row>
    <row r="288" spans="1:4" ht="60">
      <c r="A288" s="8">
        <v>9690950</v>
      </c>
      <c r="B288" s="8">
        <v>7</v>
      </c>
      <c r="C288" s="74" t="s">
        <v>1134</v>
      </c>
      <c r="D288" s="8" t="s">
        <v>3200</v>
      </c>
    </row>
    <row r="289" spans="1:6" ht="90">
      <c r="A289" s="8">
        <v>9690950</v>
      </c>
      <c r="B289" s="8">
        <v>8</v>
      </c>
      <c r="C289" s="74" t="s">
        <v>1135</v>
      </c>
      <c r="D289" s="8" t="s">
        <v>3221</v>
      </c>
    </row>
    <row r="290" spans="1:6" ht="75">
      <c r="A290" s="8">
        <v>9690950</v>
      </c>
      <c r="B290" s="8">
        <v>9</v>
      </c>
      <c r="C290" s="74" t="s">
        <v>1136</v>
      </c>
      <c r="D290" s="8" t="s">
        <v>3363</v>
      </c>
    </row>
    <row r="291" spans="1:6" ht="105">
      <c r="A291" s="8">
        <v>9690950</v>
      </c>
      <c r="B291" s="8">
        <v>10</v>
      </c>
      <c r="C291" s="74" t="s">
        <v>1137</v>
      </c>
      <c r="D291" s="8" t="s">
        <v>3187</v>
      </c>
    </row>
    <row r="292" spans="1:6" ht="90">
      <c r="A292" s="8">
        <v>9690950</v>
      </c>
      <c r="B292" s="8">
        <v>11</v>
      </c>
      <c r="C292" s="74" t="s">
        <v>1138</v>
      </c>
      <c r="D292" s="8" t="s">
        <v>3194</v>
      </c>
    </row>
    <row r="293" spans="1:6">
      <c r="A293" s="8">
        <v>9690950</v>
      </c>
      <c r="B293" s="8">
        <v>12</v>
      </c>
      <c r="C293" s="74" t="s">
        <v>1139</v>
      </c>
      <c r="D293" s="8" t="s">
        <v>3444</v>
      </c>
    </row>
    <row r="294" spans="1:6" ht="75">
      <c r="A294" s="8">
        <v>9690950</v>
      </c>
      <c r="B294" s="8">
        <v>13</v>
      </c>
      <c r="C294" s="74" t="s">
        <v>1140</v>
      </c>
      <c r="D294" s="8" t="s">
        <v>3764</v>
      </c>
    </row>
    <row r="295" spans="1:6" ht="45">
      <c r="A295" s="8">
        <v>9741959</v>
      </c>
      <c r="B295" s="8">
        <v>1</v>
      </c>
      <c r="C295" s="74" t="s">
        <v>1141</v>
      </c>
      <c r="D295" s="8" t="s">
        <v>3943</v>
      </c>
    </row>
    <row r="296" spans="1:6" ht="105">
      <c r="A296" s="8">
        <v>9741959</v>
      </c>
      <c r="B296" s="8">
        <v>3</v>
      </c>
      <c r="C296" s="74" t="s">
        <v>1142</v>
      </c>
      <c r="D296" s="8" t="s">
        <v>3195</v>
      </c>
    </row>
    <row r="297" spans="1:6" ht="75">
      <c r="A297" s="8">
        <v>9741959</v>
      </c>
      <c r="B297" s="8">
        <v>5</v>
      </c>
      <c r="C297" s="74" t="s">
        <v>1143</v>
      </c>
      <c r="D297" s="8" t="s">
        <v>3742</v>
      </c>
    </row>
    <row r="298" spans="1:6" ht="60">
      <c r="A298" s="8">
        <v>9741959</v>
      </c>
      <c r="B298" s="8">
        <v>7</v>
      </c>
      <c r="C298" s="74" t="s">
        <v>1144</v>
      </c>
      <c r="D298" s="8" t="s">
        <v>3555</v>
      </c>
    </row>
    <row r="299" spans="1:6" ht="75">
      <c r="A299" s="8">
        <v>9741959</v>
      </c>
      <c r="B299" s="8">
        <v>8</v>
      </c>
      <c r="C299" s="74" t="s">
        <v>1145</v>
      </c>
      <c r="D299" s="8" t="s">
        <v>3537</v>
      </c>
    </row>
    <row r="300" spans="1:6" ht="75">
      <c r="A300" s="8">
        <v>9741959</v>
      </c>
      <c r="B300" s="8">
        <v>9</v>
      </c>
      <c r="C300" s="74" t="s">
        <v>1146</v>
      </c>
      <c r="D300" s="8" t="s">
        <v>3663</v>
      </c>
      <c r="E300" s="74" t="s">
        <v>1147</v>
      </c>
      <c r="F300" s="8" t="s">
        <v>3884</v>
      </c>
    </row>
    <row r="301" spans="1:6" ht="45">
      <c r="A301" s="8">
        <v>9741959</v>
      </c>
      <c r="B301" s="8">
        <v>11</v>
      </c>
      <c r="C301" s="74" t="s">
        <v>1148</v>
      </c>
      <c r="D301" s="8" t="s">
        <v>3540</v>
      </c>
    </row>
    <row r="302" spans="1:6" ht="60">
      <c r="A302" s="8">
        <v>9741959</v>
      </c>
      <c r="B302" s="8">
        <v>12</v>
      </c>
      <c r="C302" s="74" t="s">
        <v>1149</v>
      </c>
      <c r="D302" s="8" t="s">
        <v>3943</v>
      </c>
    </row>
    <row r="303" spans="1:6" ht="60">
      <c r="A303" s="8">
        <v>9741959</v>
      </c>
      <c r="B303" s="8">
        <v>13</v>
      </c>
      <c r="C303" s="74" t="s">
        <v>1150</v>
      </c>
      <c r="D303" s="8" t="s">
        <v>3743</v>
      </c>
    </row>
    <row r="304" spans="1:6" ht="90">
      <c r="A304" s="8">
        <v>9741959</v>
      </c>
      <c r="B304" s="8">
        <v>15</v>
      </c>
      <c r="C304" s="74" t="s">
        <v>1151</v>
      </c>
      <c r="D304" s="8" t="s">
        <v>3534</v>
      </c>
    </row>
    <row r="305" spans="1:6" ht="75">
      <c r="A305" s="8">
        <v>9758674</v>
      </c>
      <c r="B305" s="8">
        <v>1</v>
      </c>
      <c r="C305" s="74" t="s">
        <v>1152</v>
      </c>
      <c r="D305" s="8" t="s">
        <v>3944</v>
      </c>
    </row>
    <row r="306" spans="1:6" ht="60">
      <c r="A306" s="8">
        <v>9758674</v>
      </c>
      <c r="B306" s="8">
        <v>2</v>
      </c>
      <c r="C306" s="74" t="s">
        <v>1153</v>
      </c>
      <c r="D306" s="8" t="s">
        <v>3444</v>
      </c>
    </row>
    <row r="307" spans="1:6" ht="75">
      <c r="A307" s="8">
        <v>9758674</v>
      </c>
      <c r="B307" s="8">
        <v>3</v>
      </c>
      <c r="C307" s="74" t="s">
        <v>1154</v>
      </c>
      <c r="D307" s="8" t="s">
        <v>3556</v>
      </c>
    </row>
    <row r="308" spans="1:6" ht="90">
      <c r="A308" s="8">
        <v>9758674</v>
      </c>
      <c r="B308" s="8">
        <v>4</v>
      </c>
      <c r="C308" s="74" t="s">
        <v>1155</v>
      </c>
      <c r="D308" s="8" t="s">
        <v>3723</v>
      </c>
    </row>
    <row r="309" spans="1:6" ht="75">
      <c r="A309" s="8">
        <v>9758674</v>
      </c>
      <c r="B309" s="8">
        <v>5</v>
      </c>
      <c r="C309" s="74" t="s">
        <v>1156</v>
      </c>
      <c r="D309" s="8" t="s">
        <v>3919</v>
      </c>
    </row>
    <row r="310" spans="1:6" ht="60">
      <c r="A310" s="8">
        <v>9758674</v>
      </c>
      <c r="B310" s="8">
        <v>6</v>
      </c>
      <c r="C310" s="74" t="s">
        <v>1157</v>
      </c>
      <c r="D310" s="8" t="s">
        <v>3347</v>
      </c>
    </row>
    <row r="311" spans="1:6" ht="105">
      <c r="A311" s="8">
        <v>9758674</v>
      </c>
      <c r="B311" s="8">
        <v>7</v>
      </c>
      <c r="C311" s="74" t="s">
        <v>1158</v>
      </c>
      <c r="D311" s="8" t="s">
        <v>3651</v>
      </c>
    </row>
    <row r="312" spans="1:6" ht="60">
      <c r="A312" s="8">
        <v>9758674</v>
      </c>
      <c r="B312" s="8">
        <v>8</v>
      </c>
      <c r="C312" s="74" t="s">
        <v>1159</v>
      </c>
      <c r="D312" s="8" t="s">
        <v>3363</v>
      </c>
    </row>
    <row r="313" spans="1:6" ht="90">
      <c r="A313" s="8">
        <v>9758674</v>
      </c>
      <c r="B313" s="8">
        <v>9</v>
      </c>
      <c r="C313" s="74" t="s">
        <v>1160</v>
      </c>
      <c r="D313" s="8" t="s">
        <v>3651</v>
      </c>
    </row>
    <row r="314" spans="1:6" ht="60">
      <c r="A314" s="8">
        <v>9758674</v>
      </c>
      <c r="B314" s="8">
        <v>10</v>
      </c>
      <c r="C314" s="74" t="s">
        <v>1161</v>
      </c>
      <c r="D314" s="8" t="s">
        <v>3256</v>
      </c>
    </row>
    <row r="315" spans="1:6" ht="75">
      <c r="A315" s="8">
        <v>9758674</v>
      </c>
      <c r="B315" s="8">
        <v>11</v>
      </c>
      <c r="C315" s="74" t="s">
        <v>1162</v>
      </c>
      <c r="D315" s="8" t="s">
        <v>3550</v>
      </c>
      <c r="E315" s="74" t="s">
        <v>1163</v>
      </c>
      <c r="F315" s="8" t="s">
        <v>3960</v>
      </c>
    </row>
    <row r="316" spans="1:6" ht="60">
      <c r="A316" s="8">
        <v>9758674</v>
      </c>
      <c r="B316" s="8">
        <v>12</v>
      </c>
      <c r="C316" s="74" t="s">
        <v>1164</v>
      </c>
      <c r="D316" s="8" t="s">
        <v>3200</v>
      </c>
    </row>
    <row r="317" spans="1:6" ht="45">
      <c r="A317" s="8">
        <v>9758674</v>
      </c>
      <c r="B317" s="8">
        <v>13</v>
      </c>
      <c r="C317" s="74" t="s">
        <v>1165</v>
      </c>
      <c r="D317" s="8" t="s">
        <v>3945</v>
      </c>
    </row>
    <row r="318" spans="1:6" ht="60">
      <c r="A318" s="8">
        <v>9765359</v>
      </c>
      <c r="B318" s="8">
        <v>1</v>
      </c>
      <c r="C318" s="74" t="s">
        <v>1166</v>
      </c>
      <c r="D318" s="8" t="s">
        <v>3473</v>
      </c>
    </row>
    <row r="319" spans="1:6" ht="90">
      <c r="A319" s="8">
        <v>9765359</v>
      </c>
      <c r="B319" s="8">
        <v>2</v>
      </c>
      <c r="C319" s="74" t="s">
        <v>1167</v>
      </c>
      <c r="D319" s="8" t="s">
        <v>3444</v>
      </c>
    </row>
    <row r="320" spans="1:6" ht="75">
      <c r="A320" s="8">
        <v>9765359</v>
      </c>
      <c r="B320" s="8">
        <v>3</v>
      </c>
      <c r="C320" s="74" t="s">
        <v>1168</v>
      </c>
      <c r="D320" s="8" t="s">
        <v>3605</v>
      </c>
    </row>
    <row r="321" spans="1:6" ht="60">
      <c r="A321" s="8">
        <v>9765359</v>
      </c>
      <c r="B321" s="8">
        <v>4</v>
      </c>
      <c r="C321" s="74" t="s">
        <v>1169</v>
      </c>
      <c r="D321" s="8" t="s">
        <v>3550</v>
      </c>
      <c r="E321" s="74" t="s">
        <v>1170</v>
      </c>
      <c r="F321" s="8" t="s">
        <v>3961</v>
      </c>
    </row>
    <row r="322" spans="1:6" ht="90">
      <c r="A322" s="8">
        <v>9765359</v>
      </c>
      <c r="B322" s="8">
        <v>5</v>
      </c>
      <c r="C322" s="74" t="s">
        <v>1171</v>
      </c>
      <c r="D322" s="8" t="s">
        <v>3744</v>
      </c>
    </row>
    <row r="323" spans="1:6" ht="60">
      <c r="A323" s="8">
        <v>9765359</v>
      </c>
      <c r="B323" s="8">
        <v>6</v>
      </c>
      <c r="C323" s="74" t="s">
        <v>1172</v>
      </c>
      <c r="D323" s="8" t="s">
        <v>3369</v>
      </c>
    </row>
    <row r="324" spans="1:6" ht="60">
      <c r="A324" s="8">
        <v>9765359</v>
      </c>
      <c r="B324" s="8">
        <v>7</v>
      </c>
      <c r="C324" s="74" t="s">
        <v>1173</v>
      </c>
      <c r="D324" s="8" t="s">
        <v>3414</v>
      </c>
    </row>
    <row r="325" spans="1:6" ht="90">
      <c r="A325" s="8">
        <v>9765359</v>
      </c>
      <c r="B325" s="8">
        <v>8</v>
      </c>
      <c r="C325" s="74" t="s">
        <v>1174</v>
      </c>
      <c r="D325" s="8" t="s">
        <v>3919</v>
      </c>
    </row>
    <row r="326" spans="1:6" ht="90">
      <c r="A326" s="8">
        <v>9765359</v>
      </c>
      <c r="B326" s="8">
        <v>9</v>
      </c>
      <c r="C326" s="74" t="s">
        <v>1175</v>
      </c>
      <c r="D326" s="8" t="s">
        <v>3533</v>
      </c>
    </row>
    <row r="327" spans="1:6" ht="75">
      <c r="A327" s="8">
        <v>9765359</v>
      </c>
      <c r="B327" s="8">
        <v>10</v>
      </c>
      <c r="C327" s="74" t="s">
        <v>1176</v>
      </c>
      <c r="D327" s="8" t="s">
        <v>3363</v>
      </c>
    </row>
    <row r="328" spans="1:6" ht="60">
      <c r="A328" s="8">
        <v>9765359</v>
      </c>
      <c r="B328" s="8">
        <v>11</v>
      </c>
      <c r="C328" s="74" t="s">
        <v>1177</v>
      </c>
      <c r="D328" s="8" t="s">
        <v>3946</v>
      </c>
    </row>
    <row r="329" spans="1:6" ht="60">
      <c r="A329" s="8">
        <v>9765359</v>
      </c>
      <c r="B329" s="8">
        <v>12</v>
      </c>
      <c r="C329" s="74" t="s">
        <v>1178</v>
      </c>
      <c r="D329" s="8" t="s">
        <v>3188</v>
      </c>
    </row>
    <row r="330" spans="1:6" ht="60">
      <c r="A330" s="8">
        <v>9825830</v>
      </c>
      <c r="B330" s="8">
        <v>1</v>
      </c>
      <c r="C330" s="74" t="s">
        <v>1179</v>
      </c>
      <c r="D330" s="8">
        <v>11</v>
      </c>
    </row>
    <row r="331" spans="1:6" ht="105">
      <c r="A331" s="8">
        <v>9825830</v>
      </c>
      <c r="B331" s="8">
        <v>2</v>
      </c>
      <c r="C331" s="74" t="s">
        <v>1180</v>
      </c>
      <c r="D331" s="8" t="s">
        <v>3529</v>
      </c>
    </row>
    <row r="332" spans="1:6" ht="90">
      <c r="A332" s="8">
        <v>9825830</v>
      </c>
      <c r="B332" s="8">
        <v>3</v>
      </c>
      <c r="C332" s="74" t="s">
        <v>1181</v>
      </c>
      <c r="D332" s="8" t="s">
        <v>3473</v>
      </c>
    </row>
    <row r="333" spans="1:6" ht="75">
      <c r="A333" s="8">
        <v>9825830</v>
      </c>
      <c r="B333" s="8">
        <v>4</v>
      </c>
      <c r="C333" s="74" t="s">
        <v>1182</v>
      </c>
      <c r="D333" s="8" t="s">
        <v>3209</v>
      </c>
    </row>
    <row r="334" spans="1:6" ht="90">
      <c r="A334" s="8">
        <v>9825830</v>
      </c>
      <c r="B334" s="8">
        <v>5</v>
      </c>
      <c r="C334" s="74" t="s">
        <v>1183</v>
      </c>
      <c r="D334" s="8" t="s">
        <v>3347</v>
      </c>
    </row>
    <row r="335" spans="1:6" ht="75">
      <c r="A335" s="8">
        <v>9825830</v>
      </c>
      <c r="B335" s="8">
        <v>6</v>
      </c>
      <c r="C335" s="74" t="s">
        <v>1184</v>
      </c>
      <c r="D335" s="8" t="s">
        <v>3195</v>
      </c>
      <c r="E335" s="74" t="s">
        <v>1185</v>
      </c>
      <c r="F335" s="8" t="s">
        <v>3884</v>
      </c>
    </row>
    <row r="336" spans="1:6" ht="105">
      <c r="A336" s="8">
        <v>9825830</v>
      </c>
      <c r="B336" s="8">
        <v>7</v>
      </c>
      <c r="C336" s="74" t="s">
        <v>1186</v>
      </c>
      <c r="D336" s="8" t="s">
        <v>3256</v>
      </c>
    </row>
    <row r="337" spans="1:6" ht="60">
      <c r="A337" s="8">
        <v>9825830</v>
      </c>
      <c r="B337" s="8">
        <v>8</v>
      </c>
      <c r="C337" s="74" t="s">
        <v>1187</v>
      </c>
      <c r="D337" s="8" t="s">
        <v>3651</v>
      </c>
    </row>
    <row r="338" spans="1:6" ht="60">
      <c r="A338" s="8">
        <v>9825830</v>
      </c>
      <c r="B338" s="8">
        <v>9</v>
      </c>
      <c r="C338" s="74" t="s">
        <v>1188</v>
      </c>
      <c r="D338" s="8" t="s">
        <v>3195</v>
      </c>
    </row>
    <row r="339" spans="1:6" ht="45">
      <c r="A339" s="8">
        <v>9825830</v>
      </c>
      <c r="B339" s="8">
        <v>10</v>
      </c>
      <c r="C339" s="74" t="s">
        <v>1189</v>
      </c>
      <c r="D339" s="8" t="s">
        <v>3533</v>
      </c>
      <c r="E339" s="74" t="s">
        <v>1190</v>
      </c>
      <c r="F339" s="8" t="s">
        <v>3884</v>
      </c>
    </row>
    <row r="340" spans="1:6" ht="90">
      <c r="A340" s="8">
        <v>9825830</v>
      </c>
      <c r="B340" s="8">
        <v>11</v>
      </c>
      <c r="C340" s="74" t="s">
        <v>1191</v>
      </c>
      <c r="D340" s="8" t="s">
        <v>3947</v>
      </c>
    </row>
    <row r="341" spans="1:6" ht="75">
      <c r="A341" s="8">
        <v>9825830</v>
      </c>
      <c r="B341" s="8">
        <v>12</v>
      </c>
      <c r="C341" s="74" t="s">
        <v>1192</v>
      </c>
      <c r="D341" s="8" t="s">
        <v>3190</v>
      </c>
    </row>
    <row r="342" spans="1:6" ht="45">
      <c r="A342" s="8">
        <v>9842986</v>
      </c>
      <c r="B342" s="8">
        <v>1</v>
      </c>
      <c r="C342" s="74" t="s">
        <v>1193</v>
      </c>
      <c r="D342" s="8" t="s">
        <v>3546</v>
      </c>
    </row>
    <row r="343" spans="1:6" ht="150">
      <c r="A343" s="8">
        <v>9842986</v>
      </c>
      <c r="B343" s="8">
        <v>2</v>
      </c>
      <c r="C343" s="74" t="s">
        <v>1194</v>
      </c>
      <c r="D343" s="8" t="s">
        <v>3855</v>
      </c>
    </row>
    <row r="344" spans="1:6" ht="45">
      <c r="A344" s="8">
        <v>9842986</v>
      </c>
      <c r="B344" s="8">
        <v>3</v>
      </c>
      <c r="C344" s="74" t="s">
        <v>1195</v>
      </c>
      <c r="D344" s="8" t="s">
        <v>3745</v>
      </c>
    </row>
    <row r="345" spans="1:6" ht="75">
      <c r="A345" s="8">
        <v>9842986</v>
      </c>
      <c r="B345" s="8">
        <v>4</v>
      </c>
      <c r="C345" s="74" t="s">
        <v>1196</v>
      </c>
      <c r="D345" s="8" t="s">
        <v>3444</v>
      </c>
    </row>
    <row r="346" spans="1:6" ht="75">
      <c r="A346" s="8">
        <v>9842986</v>
      </c>
      <c r="B346" s="8">
        <v>5</v>
      </c>
      <c r="C346" s="74" t="s">
        <v>1197</v>
      </c>
      <c r="D346" s="8" t="s">
        <v>3195</v>
      </c>
    </row>
    <row r="347" spans="1:6" ht="60">
      <c r="A347" s="8">
        <v>9842986</v>
      </c>
      <c r="B347" s="8">
        <v>6</v>
      </c>
      <c r="C347" s="74" t="s">
        <v>1198</v>
      </c>
      <c r="D347" s="8" t="s">
        <v>3619</v>
      </c>
    </row>
    <row r="348" spans="1:6" ht="120">
      <c r="A348" s="8">
        <v>9842986</v>
      </c>
      <c r="B348" s="8">
        <v>7</v>
      </c>
      <c r="C348" s="74" t="s">
        <v>1199</v>
      </c>
      <c r="D348" s="8" t="s">
        <v>3711</v>
      </c>
    </row>
    <row r="349" spans="1:6" ht="105">
      <c r="A349" s="8">
        <v>9842986</v>
      </c>
      <c r="B349" s="8">
        <v>8</v>
      </c>
      <c r="C349" s="74" t="s">
        <v>1200</v>
      </c>
      <c r="D349" s="8" t="s">
        <v>3541</v>
      </c>
    </row>
    <row r="350" spans="1:6" ht="75">
      <c r="A350" s="8">
        <v>9842986</v>
      </c>
      <c r="B350" s="8">
        <v>9</v>
      </c>
      <c r="C350" s="74" t="s">
        <v>1201</v>
      </c>
      <c r="D350" s="8" t="s">
        <v>3713</v>
      </c>
    </row>
    <row r="351" spans="1:6" ht="60">
      <c r="A351" s="8">
        <v>9842986</v>
      </c>
      <c r="B351" s="8">
        <v>10</v>
      </c>
      <c r="C351" s="74" t="s">
        <v>1202</v>
      </c>
      <c r="D351" s="8" t="s">
        <v>3834</v>
      </c>
    </row>
    <row r="352" spans="1:6" ht="90">
      <c r="A352" s="8">
        <v>9842986</v>
      </c>
      <c r="B352" s="8">
        <v>11</v>
      </c>
      <c r="C352" s="74" t="s">
        <v>1203</v>
      </c>
      <c r="D352" s="8" t="s">
        <v>3736</v>
      </c>
    </row>
    <row r="353" spans="1:4" ht="75">
      <c r="A353" s="8">
        <v>9842986</v>
      </c>
      <c r="B353" s="8">
        <v>12</v>
      </c>
      <c r="C353" s="74" t="s">
        <v>1204</v>
      </c>
      <c r="D353" s="8" t="s">
        <v>3736</v>
      </c>
    </row>
    <row r="354" spans="1:4" ht="75">
      <c r="A354" s="8">
        <v>9842986</v>
      </c>
      <c r="B354" s="8">
        <v>13</v>
      </c>
      <c r="C354" s="74" t="s">
        <v>1205</v>
      </c>
      <c r="D354" s="8" t="s">
        <v>3361</v>
      </c>
    </row>
    <row r="355" spans="1:4" ht="45">
      <c r="A355" s="8">
        <v>9864282</v>
      </c>
      <c r="B355" s="8">
        <v>1</v>
      </c>
      <c r="C355" s="74" t="s">
        <v>1206</v>
      </c>
      <c r="D355" s="8" t="s">
        <v>3556</v>
      </c>
    </row>
    <row r="356" spans="1:4" ht="45">
      <c r="A356" s="8">
        <v>9864282</v>
      </c>
      <c r="B356" s="8">
        <v>2</v>
      </c>
      <c r="C356" s="74" t="s">
        <v>1207</v>
      </c>
      <c r="D356" s="8" t="s">
        <v>3444</v>
      </c>
    </row>
    <row r="357" spans="1:4" ht="75">
      <c r="A357" s="8">
        <v>9864282</v>
      </c>
      <c r="B357" s="8">
        <v>3</v>
      </c>
      <c r="C357" s="74" t="s">
        <v>1208</v>
      </c>
      <c r="D357" s="8" t="s">
        <v>3746</v>
      </c>
    </row>
    <row r="358" spans="1:4" ht="90">
      <c r="A358" s="8">
        <v>9864282</v>
      </c>
      <c r="B358" s="8">
        <v>4</v>
      </c>
      <c r="C358" s="74" t="s">
        <v>1209</v>
      </c>
      <c r="D358" s="8" t="s">
        <v>3528</v>
      </c>
    </row>
    <row r="359" spans="1:4" ht="105">
      <c r="A359" s="8">
        <v>9864282</v>
      </c>
      <c r="B359" s="8">
        <v>5</v>
      </c>
      <c r="C359" s="74" t="s">
        <v>1210</v>
      </c>
      <c r="D359" s="8" t="s">
        <v>3834</v>
      </c>
    </row>
    <row r="360" spans="1:4" ht="105">
      <c r="A360" s="8">
        <v>9864282</v>
      </c>
      <c r="B360" s="8">
        <v>6</v>
      </c>
      <c r="C360" s="74" t="s">
        <v>1211</v>
      </c>
      <c r="D360" s="8" t="s">
        <v>3529</v>
      </c>
    </row>
    <row r="361" spans="1:4" ht="75">
      <c r="A361" s="8">
        <v>9864282</v>
      </c>
      <c r="B361" s="8">
        <v>7</v>
      </c>
      <c r="C361" s="74" t="s">
        <v>1212</v>
      </c>
      <c r="D361" s="8" t="s">
        <v>3214</v>
      </c>
    </row>
    <row r="362" spans="1:4" ht="60">
      <c r="A362" s="8">
        <v>9864282</v>
      </c>
      <c r="B362" s="8">
        <v>10</v>
      </c>
      <c r="C362" s="74" t="s">
        <v>1213</v>
      </c>
      <c r="D362" s="8" t="s">
        <v>3211</v>
      </c>
    </row>
    <row r="363" spans="1:4" ht="105">
      <c r="A363" s="8">
        <v>9864282</v>
      </c>
      <c r="B363" s="8">
        <v>11</v>
      </c>
      <c r="C363" s="74" t="s">
        <v>1214</v>
      </c>
      <c r="D363" s="8" t="s">
        <v>3558</v>
      </c>
    </row>
    <row r="364" spans="1:4" ht="75">
      <c r="A364" s="8">
        <v>9864282</v>
      </c>
      <c r="B364" s="8">
        <v>12</v>
      </c>
      <c r="C364" s="74" t="s">
        <v>1215</v>
      </c>
      <c r="D364" s="8" t="s">
        <v>3948</v>
      </c>
    </row>
    <row r="365" spans="1:4" ht="90">
      <c r="A365" s="8">
        <v>9864282</v>
      </c>
      <c r="B365" s="8">
        <v>13</v>
      </c>
      <c r="C365" s="74" t="s">
        <v>1216</v>
      </c>
      <c r="D365" s="8" t="s">
        <v>3949</v>
      </c>
    </row>
    <row r="366" spans="1:4" ht="30">
      <c r="A366" s="8">
        <v>9864282</v>
      </c>
      <c r="B366" s="8">
        <v>14</v>
      </c>
      <c r="C366" s="74" t="s">
        <v>1217</v>
      </c>
      <c r="D366" s="8" t="s">
        <v>3363</v>
      </c>
    </row>
    <row r="367" spans="1:4" ht="60">
      <c r="A367" s="8">
        <v>9864282</v>
      </c>
      <c r="B367" s="8">
        <v>15</v>
      </c>
      <c r="C367" s="74" t="s">
        <v>1218</v>
      </c>
      <c r="D367" s="8" t="s">
        <v>3912</v>
      </c>
    </row>
    <row r="368" spans="1:4" ht="60">
      <c r="A368" s="8">
        <v>9864282</v>
      </c>
      <c r="B368" s="8">
        <v>16</v>
      </c>
      <c r="C368" s="74" t="s">
        <v>1219</v>
      </c>
      <c r="D368" s="8" t="s">
        <v>3195</v>
      </c>
    </row>
    <row r="369" spans="1:6" ht="45">
      <c r="A369" s="8">
        <v>9868741</v>
      </c>
      <c r="B369" s="8">
        <v>1</v>
      </c>
      <c r="C369" s="74" t="s">
        <v>1220</v>
      </c>
      <c r="D369" s="8" t="s">
        <v>3950</v>
      </c>
    </row>
    <row r="370" spans="1:6" ht="120">
      <c r="A370" s="8">
        <v>9868741</v>
      </c>
      <c r="B370" s="8">
        <v>2</v>
      </c>
      <c r="C370" s="74" t="s">
        <v>1221</v>
      </c>
      <c r="D370" s="8" t="s">
        <v>3185</v>
      </c>
    </row>
    <row r="371" spans="1:6" ht="75">
      <c r="A371" s="8">
        <v>9868741</v>
      </c>
      <c r="B371" s="8">
        <v>3</v>
      </c>
      <c r="C371" s="74" t="s">
        <v>1222</v>
      </c>
      <c r="D371" s="8" t="s">
        <v>3747</v>
      </c>
    </row>
    <row r="372" spans="1:6" ht="45">
      <c r="A372" s="8">
        <v>9868741</v>
      </c>
      <c r="B372" s="8">
        <v>4</v>
      </c>
      <c r="C372" s="74" t="s">
        <v>1223</v>
      </c>
      <c r="D372" s="8" t="s">
        <v>3748</v>
      </c>
    </row>
    <row r="373" spans="1:6" ht="120">
      <c r="A373" s="8">
        <v>9868741</v>
      </c>
      <c r="B373" s="8">
        <v>5</v>
      </c>
      <c r="C373" s="74" t="s">
        <v>1224</v>
      </c>
      <c r="D373" s="8" t="s">
        <v>3541</v>
      </c>
    </row>
    <row r="374" spans="1:6" ht="30">
      <c r="A374" s="8">
        <v>9868741</v>
      </c>
      <c r="B374" s="8">
        <v>6</v>
      </c>
      <c r="C374" s="74" t="s">
        <v>1225</v>
      </c>
      <c r="D374" s="8" t="s">
        <v>3369</v>
      </c>
    </row>
    <row r="375" spans="1:6" ht="75">
      <c r="A375" s="8">
        <v>9868741</v>
      </c>
      <c r="B375" s="8">
        <v>7</v>
      </c>
      <c r="C375" s="74" t="s">
        <v>1226</v>
      </c>
      <c r="D375" s="8" t="s">
        <v>3256</v>
      </c>
    </row>
    <row r="376" spans="1:6" ht="90">
      <c r="A376" s="8">
        <v>9868741</v>
      </c>
      <c r="B376" s="8">
        <v>8</v>
      </c>
      <c r="C376" s="74" t="s">
        <v>1227</v>
      </c>
      <c r="D376" s="8" t="s">
        <v>3951</v>
      </c>
    </row>
    <row r="377" spans="1:6" ht="105">
      <c r="A377" s="8">
        <v>9868741</v>
      </c>
      <c r="B377" s="8">
        <v>9</v>
      </c>
      <c r="C377" s="74" t="s">
        <v>1228</v>
      </c>
      <c r="D377" s="8" t="s">
        <v>3749</v>
      </c>
    </row>
    <row r="378" spans="1:6" ht="45">
      <c r="A378" s="8">
        <v>9868741</v>
      </c>
      <c r="B378" s="8">
        <v>10</v>
      </c>
      <c r="C378" s="74" t="s">
        <v>1229</v>
      </c>
      <c r="D378" s="8" t="s">
        <v>3711</v>
      </c>
    </row>
    <row r="379" spans="1:6" ht="75">
      <c r="A379" s="8">
        <v>9877009</v>
      </c>
      <c r="B379" s="8">
        <v>1</v>
      </c>
      <c r="C379" s="74" t="s">
        <v>1230</v>
      </c>
      <c r="D379" s="8" t="s">
        <v>3599</v>
      </c>
    </row>
    <row r="380" spans="1:6" ht="105">
      <c r="A380" s="8">
        <v>9877009</v>
      </c>
      <c r="B380" s="8">
        <v>2</v>
      </c>
      <c r="C380" s="74" t="s">
        <v>1231</v>
      </c>
      <c r="D380" s="8" t="s">
        <v>3746</v>
      </c>
    </row>
    <row r="381" spans="1:6" ht="60">
      <c r="A381" s="8">
        <v>9877009</v>
      </c>
      <c r="B381" s="8">
        <v>3</v>
      </c>
      <c r="C381" s="74" t="s">
        <v>1232</v>
      </c>
      <c r="D381" s="8" t="s">
        <v>3550</v>
      </c>
    </row>
    <row r="382" spans="1:6" ht="75">
      <c r="A382" s="8">
        <v>9877009</v>
      </c>
      <c r="B382" s="8">
        <v>4</v>
      </c>
      <c r="C382" s="74" t="s">
        <v>1233</v>
      </c>
      <c r="D382" s="8" t="s">
        <v>3749</v>
      </c>
    </row>
    <row r="383" spans="1:6" ht="45">
      <c r="A383" s="8">
        <v>9877009</v>
      </c>
      <c r="B383" s="8">
        <v>5</v>
      </c>
      <c r="C383" s="74" t="s">
        <v>1234</v>
      </c>
      <c r="D383" s="8" t="s">
        <v>3209</v>
      </c>
    </row>
    <row r="384" spans="1:6" ht="60">
      <c r="A384" s="8">
        <v>9877009</v>
      </c>
      <c r="B384" s="8">
        <v>6</v>
      </c>
      <c r="C384" s="74" t="s">
        <v>1235</v>
      </c>
      <c r="D384" s="8" t="s">
        <v>3347</v>
      </c>
      <c r="E384" s="74" t="s">
        <v>1236</v>
      </c>
      <c r="F384" s="8" t="s">
        <v>3773</v>
      </c>
    </row>
    <row r="385" spans="1:4" ht="75">
      <c r="A385" s="8">
        <v>9877009</v>
      </c>
      <c r="B385" s="8">
        <v>7</v>
      </c>
      <c r="C385" s="74" t="s">
        <v>1237</v>
      </c>
      <c r="D385" s="8" t="s">
        <v>3236</v>
      </c>
    </row>
    <row r="386" spans="1:4" ht="30">
      <c r="A386" s="8">
        <v>9877009</v>
      </c>
      <c r="B386" s="8">
        <v>8</v>
      </c>
      <c r="C386" s="74" t="s">
        <v>1238</v>
      </c>
      <c r="D386" s="8" t="s">
        <v>3363</v>
      </c>
    </row>
    <row r="387" spans="1:4" ht="60">
      <c r="A387" s="8">
        <v>9877009</v>
      </c>
      <c r="B387" s="8">
        <v>9</v>
      </c>
      <c r="C387" s="74" t="s">
        <v>1239</v>
      </c>
      <c r="D387" s="8" t="s">
        <v>3558</v>
      </c>
    </row>
    <row r="388" spans="1:4" ht="90">
      <c r="A388" s="8">
        <v>9877009</v>
      </c>
      <c r="B388" s="8">
        <v>10</v>
      </c>
      <c r="C388" s="74" t="s">
        <v>1240</v>
      </c>
      <c r="D388" s="8" t="s">
        <v>3550</v>
      </c>
    </row>
    <row r="389" spans="1:4" ht="45">
      <c r="A389" s="8">
        <v>9877009</v>
      </c>
      <c r="B389" s="8">
        <v>11</v>
      </c>
      <c r="C389" s="74" t="s">
        <v>1241</v>
      </c>
      <c r="D389" s="8" t="s">
        <v>3209</v>
      </c>
    </row>
    <row r="390" spans="1:4" ht="75">
      <c r="A390" s="8">
        <v>9877009</v>
      </c>
      <c r="B390" s="8">
        <v>12</v>
      </c>
      <c r="C390" s="74" t="s">
        <v>1242</v>
      </c>
      <c r="D390" s="8" t="s">
        <v>3750</v>
      </c>
    </row>
    <row r="391" spans="1:4" ht="45">
      <c r="A391" s="8">
        <v>9923577</v>
      </c>
      <c r="B391" s="8">
        <v>1</v>
      </c>
      <c r="C391" s="74" t="s">
        <v>1243</v>
      </c>
      <c r="D391" s="8" t="s">
        <v>3952</v>
      </c>
    </row>
    <row r="392" spans="1:4" ht="90">
      <c r="A392" s="8">
        <v>9923577</v>
      </c>
      <c r="B392" s="8">
        <v>2</v>
      </c>
      <c r="C392" s="74" t="s">
        <v>1244</v>
      </c>
      <c r="D392" s="8" t="s">
        <v>3765</v>
      </c>
    </row>
    <row r="393" spans="1:4" ht="30">
      <c r="A393" s="8">
        <v>9923577</v>
      </c>
      <c r="B393" s="8">
        <v>3</v>
      </c>
      <c r="C393" s="74" t="s">
        <v>1245</v>
      </c>
      <c r="D393" s="8" t="s">
        <v>3663</v>
      </c>
    </row>
    <row r="394" spans="1:4" ht="105">
      <c r="A394" s="8">
        <v>9923577</v>
      </c>
      <c r="B394" s="8">
        <v>4</v>
      </c>
      <c r="C394" s="74" t="s">
        <v>1246</v>
      </c>
      <c r="D394" s="8" t="s">
        <v>3541</v>
      </c>
    </row>
    <row r="395" spans="1:4" ht="30">
      <c r="A395" s="8">
        <v>9923577</v>
      </c>
      <c r="B395" s="8">
        <v>5</v>
      </c>
      <c r="C395" s="74" t="s">
        <v>1247</v>
      </c>
      <c r="D395" s="8" t="s">
        <v>3369</v>
      </c>
    </row>
    <row r="396" spans="1:4" ht="150">
      <c r="A396" s="8">
        <v>9923577</v>
      </c>
      <c r="B396" s="8">
        <v>7</v>
      </c>
      <c r="C396" s="74" t="s">
        <v>1248</v>
      </c>
      <c r="D396" s="8" t="s">
        <v>3558</v>
      </c>
    </row>
    <row r="397" spans="1:4" ht="75">
      <c r="A397" s="8">
        <v>9923577</v>
      </c>
      <c r="B397" s="8">
        <v>8</v>
      </c>
      <c r="C397" s="74" t="s">
        <v>1249</v>
      </c>
      <c r="D397" s="8" t="s">
        <v>3533</v>
      </c>
    </row>
    <row r="398" spans="1:4" ht="105">
      <c r="A398" s="8">
        <v>9923577</v>
      </c>
      <c r="B398" s="8">
        <v>9</v>
      </c>
      <c r="C398" s="74" t="s">
        <v>1250</v>
      </c>
      <c r="D398" s="8" t="s">
        <v>3256</v>
      </c>
    </row>
    <row r="399" spans="1:4" ht="60">
      <c r="A399" s="8">
        <v>9923577</v>
      </c>
      <c r="B399" s="8">
        <v>10</v>
      </c>
      <c r="C399" s="74" t="s">
        <v>1251</v>
      </c>
      <c r="D399" s="8" t="s">
        <v>3256</v>
      </c>
    </row>
    <row r="400" spans="1:4" ht="75">
      <c r="A400" s="8">
        <v>9923577</v>
      </c>
      <c r="B400" s="8">
        <v>11</v>
      </c>
      <c r="C400" s="74" t="s">
        <v>1252</v>
      </c>
      <c r="D400" s="8" t="s">
        <v>3751</v>
      </c>
    </row>
    <row r="401" spans="1:6" ht="105">
      <c r="A401" s="8">
        <v>9923577</v>
      </c>
      <c r="B401" s="8">
        <v>12</v>
      </c>
      <c r="C401" s="74" t="s">
        <v>1253</v>
      </c>
      <c r="D401" s="8" t="s">
        <v>3752</v>
      </c>
    </row>
    <row r="402" spans="1:6" ht="30">
      <c r="A402" s="8">
        <v>9923577</v>
      </c>
      <c r="B402" s="8">
        <v>13</v>
      </c>
      <c r="C402" s="74" t="s">
        <v>1254</v>
      </c>
      <c r="D402" s="8" t="s">
        <v>3789</v>
      </c>
    </row>
    <row r="403" spans="1:6" ht="90">
      <c r="A403" s="8">
        <v>9929499</v>
      </c>
      <c r="B403" s="8">
        <v>1</v>
      </c>
      <c r="C403" s="74" t="s">
        <v>1255</v>
      </c>
      <c r="D403" s="8" t="s">
        <v>3716</v>
      </c>
    </row>
    <row r="404" spans="1:6" ht="105">
      <c r="A404" s="8">
        <v>9929499</v>
      </c>
      <c r="B404" s="8">
        <v>2</v>
      </c>
      <c r="C404" s="74" t="s">
        <v>1256</v>
      </c>
      <c r="D404" s="8" t="s">
        <v>3474</v>
      </c>
    </row>
    <row r="405" spans="1:6" ht="90">
      <c r="A405" s="8">
        <v>9929499</v>
      </c>
      <c r="B405" s="8">
        <v>3</v>
      </c>
      <c r="C405" s="74" t="s">
        <v>1257</v>
      </c>
      <c r="D405" s="8" t="s">
        <v>3255</v>
      </c>
    </row>
    <row r="406" spans="1:6" ht="90">
      <c r="A406" s="8">
        <v>9929499</v>
      </c>
      <c r="B406" s="8">
        <v>4</v>
      </c>
      <c r="C406" s="74" t="s">
        <v>1258</v>
      </c>
      <c r="D406" s="8" t="s">
        <v>3233</v>
      </c>
    </row>
    <row r="407" spans="1:6" ht="105">
      <c r="A407" s="8">
        <v>9929499</v>
      </c>
      <c r="B407" s="8">
        <v>5</v>
      </c>
      <c r="C407" s="74" t="s">
        <v>1259</v>
      </c>
      <c r="D407" s="8" t="s">
        <v>3214</v>
      </c>
    </row>
    <row r="408" spans="1:6" ht="165">
      <c r="A408" s="8">
        <v>9929499</v>
      </c>
      <c r="B408" s="8">
        <v>6</v>
      </c>
      <c r="C408" s="74" t="s">
        <v>1260</v>
      </c>
      <c r="D408" s="8" t="s">
        <v>3236</v>
      </c>
    </row>
    <row r="409" spans="1:6" ht="75">
      <c r="A409" s="8">
        <v>9929499</v>
      </c>
      <c r="B409" s="8">
        <v>7</v>
      </c>
      <c r="C409" s="74" t="s">
        <v>1261</v>
      </c>
      <c r="D409" s="8" t="s">
        <v>3189</v>
      </c>
      <c r="E409" s="74" t="s">
        <v>1262</v>
      </c>
      <c r="F409" s="8" t="s">
        <v>3962</v>
      </c>
    </row>
    <row r="410" spans="1:6" ht="165">
      <c r="A410" s="8">
        <v>9929499</v>
      </c>
      <c r="B410" s="8">
        <v>8</v>
      </c>
      <c r="C410" s="74" t="s">
        <v>1263</v>
      </c>
      <c r="D410" s="8" t="s">
        <v>3224</v>
      </c>
    </row>
    <row r="411" spans="1:6" ht="90">
      <c r="A411" s="8">
        <v>9929499</v>
      </c>
      <c r="B411" s="8">
        <v>9</v>
      </c>
      <c r="C411" s="74" t="s">
        <v>1264</v>
      </c>
      <c r="D411" s="8" t="s">
        <v>3939</v>
      </c>
    </row>
    <row r="412" spans="1:6" ht="75">
      <c r="A412" s="8">
        <v>9931427</v>
      </c>
      <c r="B412" s="8">
        <v>1</v>
      </c>
      <c r="C412" s="74" t="s">
        <v>1265</v>
      </c>
      <c r="D412" s="8" t="s">
        <v>3529</v>
      </c>
    </row>
    <row r="413" spans="1:6" ht="60">
      <c r="A413" s="8">
        <v>9931427</v>
      </c>
      <c r="B413" s="8">
        <v>2</v>
      </c>
      <c r="C413" s="74" t="s">
        <v>1266</v>
      </c>
      <c r="D413" s="8" t="s">
        <v>3528</v>
      </c>
    </row>
    <row r="414" spans="1:6" ht="60">
      <c r="A414" s="8">
        <v>9931427</v>
      </c>
      <c r="B414" s="8">
        <v>3</v>
      </c>
      <c r="C414" s="74" t="s">
        <v>1267</v>
      </c>
      <c r="D414" s="8" t="s">
        <v>3363</v>
      </c>
    </row>
    <row r="415" spans="1:6" ht="45">
      <c r="A415" s="8">
        <v>9931427</v>
      </c>
      <c r="B415" s="8">
        <v>4</v>
      </c>
      <c r="C415" s="74" t="s">
        <v>1268</v>
      </c>
      <c r="D415" s="8" t="s">
        <v>3753</v>
      </c>
    </row>
    <row r="416" spans="1:6" ht="90">
      <c r="A416" s="8">
        <v>9931427</v>
      </c>
      <c r="B416" s="8">
        <v>5</v>
      </c>
      <c r="C416" s="74" t="s">
        <v>1269</v>
      </c>
      <c r="D416" s="8" t="s">
        <v>3195</v>
      </c>
    </row>
    <row r="417" spans="1:4" ht="45">
      <c r="A417" s="8">
        <v>9931427</v>
      </c>
      <c r="B417" s="8">
        <v>6</v>
      </c>
      <c r="C417" s="74" t="s">
        <v>1270</v>
      </c>
      <c r="D417" s="8">
        <v>11</v>
      </c>
    </row>
    <row r="418" spans="1:4" ht="45">
      <c r="A418" s="8">
        <v>9931427</v>
      </c>
      <c r="B418" s="8">
        <v>7</v>
      </c>
      <c r="C418" s="74" t="s">
        <v>1271</v>
      </c>
      <c r="D418" s="8" t="s">
        <v>3363</v>
      </c>
    </row>
    <row r="419" spans="1:4" ht="45">
      <c r="A419" s="8">
        <v>9931427</v>
      </c>
      <c r="B419" s="8">
        <v>8</v>
      </c>
      <c r="C419" s="74" t="s">
        <v>1272</v>
      </c>
      <c r="D419" s="8" t="s">
        <v>3369</v>
      </c>
    </row>
    <row r="420" spans="1:4" ht="30">
      <c r="A420" s="8">
        <v>9931427</v>
      </c>
      <c r="B420" s="8">
        <v>9</v>
      </c>
      <c r="C420" s="74" t="s">
        <v>1273</v>
      </c>
      <c r="D420" s="8" t="s">
        <v>3754</v>
      </c>
    </row>
    <row r="421" spans="1:4" ht="30">
      <c r="A421" s="8">
        <v>9931427</v>
      </c>
      <c r="B421" s="8">
        <v>10</v>
      </c>
      <c r="C421" s="74" t="s">
        <v>1274</v>
      </c>
      <c r="D421" s="8" t="s">
        <v>3914</v>
      </c>
    </row>
    <row r="422" spans="1:4" ht="90">
      <c r="A422" s="8">
        <v>9931427</v>
      </c>
      <c r="B422" s="8">
        <v>11</v>
      </c>
      <c r="C422" s="74" t="s">
        <v>1275</v>
      </c>
      <c r="D422" s="8" t="s">
        <v>3550</v>
      </c>
    </row>
    <row r="423" spans="1:4" ht="75">
      <c r="A423" s="8">
        <v>9931427</v>
      </c>
      <c r="B423" s="8">
        <v>12</v>
      </c>
      <c r="C423" s="74" t="s">
        <v>1276</v>
      </c>
      <c r="D423" s="8" t="s">
        <v>3347</v>
      </c>
    </row>
    <row r="424" spans="1:4" ht="30">
      <c r="A424" s="8">
        <v>9931427</v>
      </c>
      <c r="B424" s="8">
        <v>13</v>
      </c>
      <c r="C424" s="74" t="s">
        <v>1277</v>
      </c>
      <c r="D424" s="8" t="s">
        <v>3363</v>
      </c>
    </row>
    <row r="425" spans="1:4" ht="75">
      <c r="A425" s="8">
        <v>9931427</v>
      </c>
      <c r="B425" s="8">
        <v>14</v>
      </c>
      <c r="C425" s="74" t="s">
        <v>1278</v>
      </c>
      <c r="D425" s="8" t="s">
        <v>3211</v>
      </c>
    </row>
    <row r="426" spans="1:4" ht="45">
      <c r="A426" s="8">
        <v>9931427</v>
      </c>
      <c r="B426" s="8">
        <v>15</v>
      </c>
      <c r="C426" s="74" t="s">
        <v>1279</v>
      </c>
      <c r="D426" s="8" t="s">
        <v>3209</v>
      </c>
    </row>
    <row r="427" spans="1:4" ht="90">
      <c r="A427" s="8">
        <v>9931427</v>
      </c>
      <c r="B427" s="8">
        <v>16</v>
      </c>
      <c r="C427" s="74" t="s">
        <v>1280</v>
      </c>
      <c r="D427" s="8" t="s">
        <v>3556</v>
      </c>
    </row>
  </sheetData>
  <autoFilter ref="A1:A427"/>
  <mergeCells count="1">
    <mergeCell ref="A1:H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7"/>
  <sheetViews>
    <sheetView zoomScale="110" zoomScaleNormal="110" workbookViewId="0">
      <selection activeCell="A2" sqref="A1:A1048576"/>
    </sheetView>
  </sheetViews>
  <sheetFormatPr defaultRowHeight="15"/>
  <cols>
    <col min="1" max="1" width="9.5703125" style="8" customWidth="1"/>
    <col min="2" max="2" width="3.28515625" style="8" customWidth="1"/>
    <col min="3" max="3" width="46.85546875" style="74" customWidth="1"/>
    <col min="4" max="4" width="24.5703125" style="8" customWidth="1"/>
    <col min="5" max="5" width="23.42578125" style="74" customWidth="1"/>
    <col min="6" max="6" width="25.7109375" style="8" customWidth="1"/>
    <col min="7" max="7" width="22.140625" style="8" customWidth="1"/>
    <col min="8" max="8" width="25" style="8" customWidth="1"/>
    <col min="9" max="9" width="3.7109375" style="1" customWidth="1"/>
    <col min="10" max="10" width="9.140625" style="9"/>
    <col min="11" max="11" width="17.140625" style="9" customWidth="1"/>
    <col min="12" max="16" width="9.140625" style="9"/>
    <col min="17" max="16384" width="9.140625" style="8"/>
  </cols>
  <sheetData>
    <row r="1" spans="1:15">
      <c r="A1" s="108" t="s">
        <v>0</v>
      </c>
      <c r="B1" s="108"/>
      <c r="C1" s="108"/>
      <c r="D1" s="108"/>
      <c r="E1" s="108"/>
      <c r="F1" s="108"/>
      <c r="G1" s="81"/>
      <c r="H1" s="81"/>
    </row>
    <row r="2" spans="1:15" ht="60">
      <c r="A2" s="8">
        <v>8703653</v>
      </c>
      <c r="B2" s="8">
        <v>1</v>
      </c>
      <c r="C2" s="74" t="s">
        <v>1947</v>
      </c>
      <c r="D2" s="8" t="s">
        <v>3529</v>
      </c>
      <c r="K2" s="83"/>
    </row>
    <row r="3" spans="1:15" ht="105">
      <c r="A3" s="8">
        <v>8703653</v>
      </c>
      <c r="B3" s="8">
        <v>2</v>
      </c>
      <c r="C3" s="74" t="s">
        <v>1948</v>
      </c>
      <c r="D3" s="8" t="s">
        <v>3821</v>
      </c>
      <c r="K3" s="83"/>
    </row>
    <row r="4" spans="1:15" ht="60">
      <c r="A4" s="8">
        <v>8703653</v>
      </c>
      <c r="B4" s="8">
        <v>3</v>
      </c>
      <c r="C4" s="74" t="s">
        <v>1949</v>
      </c>
      <c r="D4" s="8" t="s">
        <v>3822</v>
      </c>
      <c r="K4" s="83"/>
    </row>
    <row r="5" spans="1:15" ht="75">
      <c r="A5" s="8">
        <v>8703653</v>
      </c>
      <c r="B5" s="8">
        <v>4</v>
      </c>
      <c r="C5" s="74" t="s">
        <v>1950</v>
      </c>
      <c r="D5" s="8" t="s">
        <v>3214</v>
      </c>
      <c r="K5" s="83"/>
      <c r="M5" s="84"/>
      <c r="N5" s="84"/>
      <c r="O5" s="84"/>
    </row>
    <row r="6" spans="1:15" ht="90">
      <c r="A6" s="8">
        <v>8703653</v>
      </c>
      <c r="B6" s="8">
        <v>5</v>
      </c>
      <c r="C6" s="74" t="s">
        <v>1951</v>
      </c>
      <c r="D6" s="8" t="s">
        <v>3797</v>
      </c>
      <c r="K6" s="83"/>
    </row>
    <row r="7" spans="1:15" ht="30">
      <c r="A7" s="8">
        <v>8703653</v>
      </c>
      <c r="B7" s="8">
        <v>6</v>
      </c>
      <c r="C7" s="74" t="s">
        <v>1952</v>
      </c>
      <c r="D7" s="8" t="s">
        <v>3558</v>
      </c>
    </row>
    <row r="8" spans="1:15" ht="60">
      <c r="A8" s="8">
        <v>8737761</v>
      </c>
      <c r="B8" s="8">
        <v>1</v>
      </c>
      <c r="C8" s="74" t="s">
        <v>1953</v>
      </c>
      <c r="D8" s="8" t="s">
        <v>3200</v>
      </c>
    </row>
    <row r="9" spans="1:15" ht="105">
      <c r="A9" s="8">
        <v>8737761</v>
      </c>
      <c r="B9" s="8">
        <v>2</v>
      </c>
      <c r="C9" s="74" t="s">
        <v>1954</v>
      </c>
      <c r="D9" s="8" t="s">
        <v>3556</v>
      </c>
    </row>
    <row r="10" spans="1:15" ht="90">
      <c r="A10" s="8">
        <v>8737761</v>
      </c>
      <c r="B10" s="8">
        <v>3</v>
      </c>
      <c r="C10" s="74" t="s">
        <v>1955</v>
      </c>
      <c r="D10" s="8" t="s">
        <v>3823</v>
      </c>
    </row>
    <row r="11" spans="1:15" ht="45">
      <c r="A11" s="8">
        <v>8737761</v>
      </c>
      <c r="B11" s="8">
        <v>4</v>
      </c>
      <c r="C11" s="74" t="s">
        <v>1956</v>
      </c>
      <c r="D11" s="8">
        <v>11</v>
      </c>
    </row>
    <row r="12" spans="1:15" ht="75">
      <c r="A12" s="8">
        <v>8737761</v>
      </c>
      <c r="B12" s="8">
        <v>5</v>
      </c>
      <c r="C12" s="74" t="s">
        <v>1957</v>
      </c>
      <c r="D12" s="8" t="s">
        <v>3221</v>
      </c>
    </row>
    <row r="13" spans="1:15" ht="60">
      <c r="A13" s="8">
        <v>8737761</v>
      </c>
      <c r="B13" s="8">
        <v>6</v>
      </c>
      <c r="C13" s="74" t="s">
        <v>1958</v>
      </c>
      <c r="D13" s="8" t="s">
        <v>3404</v>
      </c>
    </row>
    <row r="14" spans="1:15" ht="60">
      <c r="A14" s="8">
        <v>8737761</v>
      </c>
      <c r="B14" s="8">
        <v>7</v>
      </c>
      <c r="C14" s="74" t="s">
        <v>1959</v>
      </c>
      <c r="D14" s="8" t="s">
        <v>3272</v>
      </c>
    </row>
    <row r="15" spans="1:15" ht="75">
      <c r="A15" s="8">
        <v>8737761</v>
      </c>
      <c r="B15" s="8">
        <v>8</v>
      </c>
      <c r="C15" s="74" t="s">
        <v>1960</v>
      </c>
      <c r="D15" s="8" t="s">
        <v>3798</v>
      </c>
    </row>
    <row r="16" spans="1:15" ht="45">
      <c r="A16" s="8">
        <v>8801056</v>
      </c>
      <c r="B16" s="8">
        <v>1</v>
      </c>
      <c r="C16" s="74" t="s">
        <v>1961</v>
      </c>
      <c r="D16" s="8" t="s">
        <v>3824</v>
      </c>
    </row>
    <row r="17" spans="1:6" ht="135">
      <c r="A17" s="8">
        <v>8801056</v>
      </c>
      <c r="B17" s="8">
        <v>2</v>
      </c>
      <c r="C17" s="74" t="s">
        <v>1962</v>
      </c>
      <c r="D17" s="8" t="s">
        <v>3548</v>
      </c>
      <c r="E17" s="74" t="s">
        <v>1963</v>
      </c>
      <c r="F17" s="8" t="s">
        <v>3813</v>
      </c>
    </row>
    <row r="18" spans="1:6" ht="90">
      <c r="A18" s="8">
        <v>8801056</v>
      </c>
      <c r="B18" s="8">
        <v>3</v>
      </c>
      <c r="C18" s="74" t="s">
        <v>1964</v>
      </c>
      <c r="D18" s="8" t="s">
        <v>3799</v>
      </c>
    </row>
    <row r="19" spans="1:6" ht="90">
      <c r="A19" s="8">
        <v>8801056</v>
      </c>
      <c r="B19" s="8">
        <v>4</v>
      </c>
      <c r="C19" s="74" t="s">
        <v>1965</v>
      </c>
      <c r="D19" s="8" t="s">
        <v>3200</v>
      </c>
      <c r="E19" s="74" t="s">
        <v>1966</v>
      </c>
      <c r="F19" s="8" t="s">
        <v>3883</v>
      </c>
    </row>
    <row r="20" spans="1:6" ht="75">
      <c r="A20" s="8">
        <v>8801056</v>
      </c>
      <c r="B20" s="8">
        <v>5</v>
      </c>
      <c r="C20" s="74" t="s">
        <v>1967</v>
      </c>
      <c r="D20" s="8" t="s">
        <v>3800</v>
      </c>
    </row>
    <row r="21" spans="1:6" ht="30">
      <c r="A21" s="8">
        <v>8818573</v>
      </c>
      <c r="B21" s="8">
        <v>1</v>
      </c>
      <c r="C21" s="74" t="s">
        <v>1968</v>
      </c>
      <c r="D21" s="8" t="s">
        <v>3529</v>
      </c>
    </row>
    <row r="22" spans="1:6" ht="60">
      <c r="A22" s="8">
        <v>8818573</v>
      </c>
      <c r="B22" s="8">
        <v>2</v>
      </c>
      <c r="C22" s="74" t="s">
        <v>1969</v>
      </c>
      <c r="D22" s="8" t="s">
        <v>3459</v>
      </c>
    </row>
    <row r="23" spans="1:6" ht="45">
      <c r="A23" s="8">
        <v>8818573</v>
      </c>
      <c r="B23" s="8">
        <v>3</v>
      </c>
      <c r="C23" s="74" t="s">
        <v>1970</v>
      </c>
      <c r="D23" s="8" t="s">
        <v>3477</v>
      </c>
    </row>
    <row r="24" spans="1:6" ht="45">
      <c r="A24" s="8">
        <v>8818573</v>
      </c>
      <c r="B24" s="8">
        <v>4</v>
      </c>
      <c r="C24" s="74" t="s">
        <v>1971</v>
      </c>
      <c r="D24" s="8" t="s">
        <v>3825</v>
      </c>
    </row>
    <row r="25" spans="1:6" ht="60">
      <c r="A25" s="8">
        <v>8818573</v>
      </c>
      <c r="B25" s="8">
        <v>5</v>
      </c>
      <c r="C25" s="74" t="s">
        <v>1972</v>
      </c>
      <c r="D25" s="8" t="s">
        <v>3252</v>
      </c>
    </row>
    <row r="26" spans="1:6" ht="45">
      <c r="A26" s="8">
        <v>8818573</v>
      </c>
      <c r="B26" s="8">
        <v>6</v>
      </c>
      <c r="C26" s="74" t="s">
        <v>1973</v>
      </c>
      <c r="D26" s="8" t="s">
        <v>3775</v>
      </c>
      <c r="E26" s="74" t="s">
        <v>1974</v>
      </c>
      <c r="F26" s="8" t="s">
        <v>3703</v>
      </c>
    </row>
    <row r="27" spans="1:6" ht="75">
      <c r="A27" s="8">
        <v>8818573</v>
      </c>
      <c r="B27" s="8">
        <v>7</v>
      </c>
      <c r="C27" s="74" t="s">
        <v>1975</v>
      </c>
      <c r="D27" s="8" t="s">
        <v>3801</v>
      </c>
    </row>
    <row r="28" spans="1:6" ht="45">
      <c r="A28" s="8">
        <v>8818573</v>
      </c>
      <c r="B28" s="8">
        <v>8</v>
      </c>
      <c r="C28" s="74" t="s">
        <v>1976</v>
      </c>
      <c r="D28" s="8" t="s">
        <v>3398</v>
      </c>
    </row>
    <row r="29" spans="1:6" ht="60">
      <c r="A29" s="8">
        <v>8818573</v>
      </c>
      <c r="B29" s="8">
        <v>9</v>
      </c>
      <c r="C29" s="74" t="s">
        <v>1977</v>
      </c>
      <c r="D29" s="8" t="s">
        <v>3826</v>
      </c>
    </row>
    <row r="30" spans="1:6" ht="60">
      <c r="A30" s="8">
        <v>8818573</v>
      </c>
      <c r="B30" s="8">
        <v>10</v>
      </c>
      <c r="C30" s="74" t="s">
        <v>1978</v>
      </c>
      <c r="D30" s="8" t="s">
        <v>3509</v>
      </c>
      <c r="E30" s="74" t="s">
        <v>1979</v>
      </c>
      <c r="F30" s="8" t="s">
        <v>3884</v>
      </c>
    </row>
    <row r="31" spans="1:6" ht="45">
      <c r="A31" s="8">
        <v>8818573</v>
      </c>
      <c r="B31" s="8">
        <v>11</v>
      </c>
      <c r="C31" s="74" t="s">
        <v>1980</v>
      </c>
      <c r="D31" s="8" t="s">
        <v>3556</v>
      </c>
    </row>
    <row r="32" spans="1:6" ht="30">
      <c r="A32" s="8">
        <v>8818573</v>
      </c>
      <c r="B32" s="8">
        <v>12</v>
      </c>
      <c r="C32" s="74" t="s">
        <v>1981</v>
      </c>
      <c r="D32" s="8" t="s">
        <v>3188</v>
      </c>
    </row>
    <row r="33" spans="1:6" ht="60">
      <c r="A33" s="8">
        <v>8818573</v>
      </c>
      <c r="B33" s="8">
        <v>13</v>
      </c>
      <c r="C33" s="74" t="s">
        <v>1982</v>
      </c>
      <c r="D33" s="8" t="s">
        <v>3827</v>
      </c>
      <c r="E33" s="74" t="s">
        <v>1983</v>
      </c>
      <c r="F33" s="8" t="s">
        <v>3814</v>
      </c>
    </row>
    <row r="34" spans="1:6" ht="45">
      <c r="A34" s="8">
        <v>8818577</v>
      </c>
      <c r="B34" s="8">
        <v>1</v>
      </c>
      <c r="C34" s="74" t="s">
        <v>1984</v>
      </c>
      <c r="D34" s="8" t="s">
        <v>3529</v>
      </c>
    </row>
    <row r="35" spans="1:6" ht="30">
      <c r="A35" s="8">
        <v>8818577</v>
      </c>
      <c r="B35" s="8">
        <v>2</v>
      </c>
      <c r="C35" s="74" t="s">
        <v>1985</v>
      </c>
      <c r="D35" s="8" t="s">
        <v>3470</v>
      </c>
    </row>
    <row r="36" spans="1:6" ht="45">
      <c r="A36" s="8">
        <v>8818577</v>
      </c>
      <c r="B36" s="8">
        <v>3</v>
      </c>
      <c r="C36" s="74" t="s">
        <v>1986</v>
      </c>
      <c r="D36" s="8" t="s">
        <v>3776</v>
      </c>
    </row>
    <row r="37" spans="1:6" ht="60">
      <c r="A37" s="8">
        <v>8818577</v>
      </c>
      <c r="B37" s="8">
        <v>4</v>
      </c>
      <c r="C37" s="74" t="s">
        <v>1987</v>
      </c>
      <c r="D37" s="8" t="s">
        <v>3532</v>
      </c>
    </row>
    <row r="38" spans="1:6" ht="90">
      <c r="A38" s="8">
        <v>8818577</v>
      </c>
      <c r="B38" s="8">
        <v>5</v>
      </c>
      <c r="C38" s="74" t="s">
        <v>1988</v>
      </c>
      <c r="D38" s="8" t="s">
        <v>3828</v>
      </c>
    </row>
    <row r="39" spans="1:6" ht="75">
      <c r="A39" s="8">
        <v>8818577</v>
      </c>
      <c r="B39" s="8">
        <v>6</v>
      </c>
      <c r="C39" s="74" t="s">
        <v>1989</v>
      </c>
      <c r="D39" s="8" t="s">
        <v>3829</v>
      </c>
      <c r="E39" s="74" t="s">
        <v>1990</v>
      </c>
      <c r="F39" s="8" t="s">
        <v>3885</v>
      </c>
    </row>
    <row r="40" spans="1:6" ht="90">
      <c r="A40" s="8">
        <v>8818577</v>
      </c>
      <c r="B40" s="8">
        <v>7</v>
      </c>
      <c r="C40" s="74" t="s">
        <v>1991</v>
      </c>
      <c r="D40" s="8" t="s">
        <v>3830</v>
      </c>
    </row>
    <row r="41" spans="1:6" ht="60">
      <c r="A41" s="8">
        <v>8818577</v>
      </c>
      <c r="B41" s="8">
        <v>8</v>
      </c>
      <c r="C41" s="74" t="s">
        <v>1992</v>
      </c>
      <c r="D41" s="8" t="s">
        <v>3802</v>
      </c>
    </row>
    <row r="42" spans="1:6" ht="75">
      <c r="A42" s="8">
        <v>8818577</v>
      </c>
      <c r="B42" s="8">
        <v>9</v>
      </c>
      <c r="C42" s="74" t="s">
        <v>1993</v>
      </c>
      <c r="D42" s="8" t="s">
        <v>3716</v>
      </c>
      <c r="E42" s="74" t="s">
        <v>1994</v>
      </c>
      <c r="F42" s="8" t="s">
        <v>3886</v>
      </c>
    </row>
    <row r="43" spans="1:6" ht="75">
      <c r="A43" s="8">
        <v>8818577</v>
      </c>
      <c r="B43" s="8">
        <v>10</v>
      </c>
      <c r="C43" s="74" t="s">
        <v>1995</v>
      </c>
      <c r="D43" s="8" t="s">
        <v>3831</v>
      </c>
    </row>
    <row r="44" spans="1:6" ht="45">
      <c r="A44" s="8">
        <v>8818577</v>
      </c>
      <c r="B44" s="8">
        <v>11</v>
      </c>
      <c r="C44" s="74" t="s">
        <v>1996</v>
      </c>
      <c r="D44" s="8" t="s">
        <v>3546</v>
      </c>
    </row>
    <row r="45" spans="1:6" ht="75">
      <c r="A45" s="8">
        <v>8818577</v>
      </c>
      <c r="B45" s="8">
        <v>12</v>
      </c>
      <c r="C45" s="74" t="s">
        <v>1997</v>
      </c>
      <c r="D45" s="8" t="s">
        <v>3529</v>
      </c>
    </row>
    <row r="46" spans="1:6" ht="90">
      <c r="A46" s="8">
        <v>8818577</v>
      </c>
      <c r="B46" s="8">
        <v>13</v>
      </c>
      <c r="C46" s="74" t="s">
        <v>1998</v>
      </c>
      <c r="D46" s="8" t="s">
        <v>3529</v>
      </c>
      <c r="E46" s="74" t="s">
        <v>1999</v>
      </c>
      <c r="F46" s="8" t="s">
        <v>3815</v>
      </c>
    </row>
    <row r="47" spans="1:6" ht="45">
      <c r="A47" s="8">
        <v>8820421</v>
      </c>
      <c r="B47" s="8">
        <v>1</v>
      </c>
      <c r="C47" s="74" t="s">
        <v>2000</v>
      </c>
      <c r="D47" s="8" t="s">
        <v>3188</v>
      </c>
    </row>
    <row r="48" spans="1:6" ht="60">
      <c r="A48" s="8">
        <v>8820421</v>
      </c>
      <c r="B48" s="8">
        <v>2</v>
      </c>
      <c r="C48" s="74" t="s">
        <v>2001</v>
      </c>
      <c r="D48" s="8" t="s">
        <v>3777</v>
      </c>
    </row>
    <row r="49" spans="1:8" ht="60">
      <c r="A49" s="8">
        <v>8820421</v>
      </c>
      <c r="B49" s="8">
        <v>3</v>
      </c>
      <c r="C49" s="74" t="s">
        <v>2002</v>
      </c>
      <c r="D49" s="8" t="s">
        <v>3832</v>
      </c>
    </row>
    <row r="50" spans="1:8" ht="75">
      <c r="A50" s="8">
        <v>8820421</v>
      </c>
      <c r="B50" s="8">
        <v>4</v>
      </c>
      <c r="C50" s="74" t="s">
        <v>2003</v>
      </c>
      <c r="D50" s="8" t="s">
        <v>3788</v>
      </c>
      <c r="E50" s="74" t="s">
        <v>2004</v>
      </c>
      <c r="F50" s="8" t="s">
        <v>3887</v>
      </c>
      <c r="G50" s="8" t="s">
        <v>2005</v>
      </c>
      <c r="H50" s="8" t="s">
        <v>3909</v>
      </c>
    </row>
    <row r="51" spans="1:8" ht="120">
      <c r="A51" s="8">
        <v>8820421</v>
      </c>
      <c r="B51" s="8">
        <v>5</v>
      </c>
      <c r="C51" s="74" t="s">
        <v>2006</v>
      </c>
      <c r="D51" s="8" t="s">
        <v>3822</v>
      </c>
      <c r="E51" s="74" t="s">
        <v>2007</v>
      </c>
      <c r="F51" s="8" t="s">
        <v>3888</v>
      </c>
    </row>
    <row r="52" spans="1:8" ht="30">
      <c r="A52" s="8">
        <v>8820421</v>
      </c>
      <c r="B52" s="8">
        <v>6</v>
      </c>
      <c r="C52" s="74" t="s">
        <v>2008</v>
      </c>
      <c r="D52" s="8" t="s">
        <v>3226</v>
      </c>
    </row>
    <row r="53" spans="1:8" ht="60">
      <c r="A53" s="8">
        <v>8820421</v>
      </c>
      <c r="B53" s="8">
        <v>7</v>
      </c>
      <c r="C53" s="74" t="s">
        <v>2009</v>
      </c>
      <c r="D53" s="8" t="s">
        <v>3833</v>
      </c>
      <c r="E53" s="74" t="s">
        <v>2010</v>
      </c>
      <c r="F53" s="8" t="s">
        <v>3889</v>
      </c>
    </row>
    <row r="54" spans="1:8" ht="45">
      <c r="A54" s="8">
        <v>8820421</v>
      </c>
      <c r="B54" s="8">
        <v>8</v>
      </c>
      <c r="C54" s="74" t="s">
        <v>2011</v>
      </c>
      <c r="D54" s="8" t="s">
        <v>3529</v>
      </c>
    </row>
    <row r="55" spans="1:8" ht="105">
      <c r="A55" s="8">
        <v>8820421</v>
      </c>
      <c r="B55" s="8">
        <v>9</v>
      </c>
      <c r="C55" s="74" t="s">
        <v>2012</v>
      </c>
      <c r="D55" s="8" t="s">
        <v>3711</v>
      </c>
      <c r="E55" s="74" t="s">
        <v>2013</v>
      </c>
      <c r="F55" s="8" t="s">
        <v>3890</v>
      </c>
    </row>
    <row r="56" spans="1:8" ht="45">
      <c r="A56" s="8">
        <v>8820421</v>
      </c>
      <c r="B56" s="8">
        <v>10</v>
      </c>
      <c r="C56" s="74" t="s">
        <v>2014</v>
      </c>
      <c r="D56" s="8" t="s">
        <v>3806</v>
      </c>
    </row>
    <row r="57" spans="1:8" ht="60">
      <c r="A57" s="8">
        <v>8820421</v>
      </c>
      <c r="B57" s="8">
        <v>11</v>
      </c>
      <c r="C57" s="74" t="s">
        <v>2015</v>
      </c>
      <c r="D57" s="8" t="s">
        <v>3398</v>
      </c>
    </row>
    <row r="58" spans="1:8" ht="60">
      <c r="A58" s="8">
        <v>8820421</v>
      </c>
      <c r="B58" s="8">
        <v>12</v>
      </c>
      <c r="C58" s="74" t="s">
        <v>2016</v>
      </c>
      <c r="D58" s="8" t="s">
        <v>3529</v>
      </c>
    </row>
    <row r="59" spans="1:8" ht="45">
      <c r="A59" s="8">
        <v>8830197</v>
      </c>
      <c r="B59" s="8">
        <v>1</v>
      </c>
      <c r="C59" s="74" t="s">
        <v>2017</v>
      </c>
      <c r="D59" s="8" t="s">
        <v>3737</v>
      </c>
    </row>
    <row r="60" spans="1:8" ht="45">
      <c r="A60" s="8">
        <v>8830197</v>
      </c>
      <c r="B60" s="8">
        <v>2</v>
      </c>
      <c r="C60" s="74" t="s">
        <v>2018</v>
      </c>
      <c r="D60" s="8" t="s">
        <v>3778</v>
      </c>
    </row>
    <row r="61" spans="1:8" ht="45">
      <c r="A61" s="8">
        <v>8830197</v>
      </c>
      <c r="B61" s="8">
        <v>3</v>
      </c>
      <c r="C61" s="74" t="s">
        <v>2019</v>
      </c>
      <c r="D61" s="8" t="s">
        <v>3779</v>
      </c>
    </row>
    <row r="62" spans="1:8" ht="30">
      <c r="A62" s="8">
        <v>8830197</v>
      </c>
      <c r="B62" s="8">
        <v>4</v>
      </c>
      <c r="C62" s="74" t="s">
        <v>2020</v>
      </c>
      <c r="D62" s="8" t="s">
        <v>3459</v>
      </c>
    </row>
    <row r="63" spans="1:8" ht="60">
      <c r="A63" s="8">
        <v>8830197</v>
      </c>
      <c r="B63" s="8">
        <v>5</v>
      </c>
      <c r="C63" s="74" t="s">
        <v>2021</v>
      </c>
      <c r="D63" s="8" t="s">
        <v>3821</v>
      </c>
    </row>
    <row r="64" spans="1:8" ht="30">
      <c r="A64" s="8">
        <v>8830197</v>
      </c>
      <c r="B64" s="8">
        <v>6</v>
      </c>
      <c r="C64" s="74" t="s">
        <v>2022</v>
      </c>
      <c r="D64" s="8" t="s">
        <v>3555</v>
      </c>
    </row>
    <row r="65" spans="1:6" ht="45">
      <c r="A65" s="8">
        <v>8830197</v>
      </c>
      <c r="B65" s="8">
        <v>7</v>
      </c>
      <c r="C65" s="74" t="s">
        <v>2023</v>
      </c>
      <c r="D65" s="8" t="s">
        <v>3288</v>
      </c>
    </row>
    <row r="66" spans="1:6">
      <c r="A66" s="8">
        <v>8830197</v>
      </c>
      <c r="B66" s="8">
        <v>8</v>
      </c>
      <c r="C66" s="74" t="s">
        <v>2024</v>
      </c>
      <c r="D66" s="8" t="s">
        <v>3373</v>
      </c>
    </row>
    <row r="67" spans="1:6" ht="45">
      <c r="A67" s="8">
        <v>8830197</v>
      </c>
      <c r="B67" s="8">
        <v>9</v>
      </c>
      <c r="C67" s="74" t="s">
        <v>2025</v>
      </c>
      <c r="D67" s="8" t="s">
        <v>3834</v>
      </c>
    </row>
    <row r="68" spans="1:6" ht="45">
      <c r="A68" s="8">
        <v>8830197</v>
      </c>
      <c r="B68" s="8">
        <v>10</v>
      </c>
      <c r="C68" s="74" t="s">
        <v>2026</v>
      </c>
      <c r="D68" s="8" t="s">
        <v>3609</v>
      </c>
    </row>
    <row r="69" spans="1:6" ht="60">
      <c r="A69" s="8">
        <v>8830197</v>
      </c>
      <c r="B69" s="8">
        <v>11</v>
      </c>
      <c r="C69" s="74" t="s">
        <v>2027</v>
      </c>
      <c r="D69" s="8" t="s">
        <v>3347</v>
      </c>
      <c r="E69" s="74" t="s">
        <v>2028</v>
      </c>
      <c r="F69" s="8" t="s">
        <v>3891</v>
      </c>
    </row>
    <row r="70" spans="1:6" ht="45">
      <c r="A70" s="8">
        <v>8830197</v>
      </c>
      <c r="B70" s="8">
        <v>12</v>
      </c>
      <c r="C70" s="74" t="s">
        <v>2029</v>
      </c>
      <c r="D70" s="8" t="s">
        <v>3835</v>
      </c>
    </row>
    <row r="71" spans="1:6" ht="60">
      <c r="A71" s="8">
        <v>8830197</v>
      </c>
      <c r="B71" s="8">
        <v>13</v>
      </c>
      <c r="C71" s="74" t="s">
        <v>2030</v>
      </c>
      <c r="D71" s="8" t="s">
        <v>3780</v>
      </c>
    </row>
    <row r="72" spans="1:6" ht="60">
      <c r="A72" s="8">
        <v>8861656</v>
      </c>
      <c r="B72" s="8">
        <v>1</v>
      </c>
      <c r="C72" s="74" t="s">
        <v>2031</v>
      </c>
      <c r="D72" s="8" t="s">
        <v>3831</v>
      </c>
    </row>
    <row r="73" spans="1:6" ht="120">
      <c r="A73" s="8">
        <v>8861656</v>
      </c>
      <c r="B73" s="8">
        <v>2</v>
      </c>
      <c r="C73" s="74" t="s">
        <v>2032</v>
      </c>
      <c r="D73" s="8" t="s">
        <v>3836</v>
      </c>
    </row>
    <row r="74" spans="1:6" ht="60">
      <c r="A74" s="8">
        <v>8861656</v>
      </c>
      <c r="B74" s="8">
        <v>3</v>
      </c>
      <c r="C74" s="74" t="s">
        <v>2033</v>
      </c>
      <c r="D74" s="8" t="s">
        <v>3288</v>
      </c>
    </row>
    <row r="75" spans="1:6" ht="60">
      <c r="A75" s="8">
        <v>8861656</v>
      </c>
      <c r="B75" s="8">
        <v>4</v>
      </c>
      <c r="C75" s="74" t="s">
        <v>2034</v>
      </c>
      <c r="D75" s="8" t="s">
        <v>3837</v>
      </c>
    </row>
    <row r="76" spans="1:6" ht="90">
      <c r="A76" s="8">
        <v>8861656</v>
      </c>
      <c r="B76" s="8">
        <v>5</v>
      </c>
      <c r="C76" s="74" t="s">
        <v>2035</v>
      </c>
      <c r="D76" s="8" t="s">
        <v>3803</v>
      </c>
    </row>
    <row r="77" spans="1:6" ht="75">
      <c r="A77" s="8">
        <v>8861656</v>
      </c>
      <c r="B77" s="8">
        <v>6</v>
      </c>
      <c r="C77" s="74" t="s">
        <v>2036</v>
      </c>
      <c r="D77" s="8" t="s">
        <v>3781</v>
      </c>
      <c r="E77" s="74" t="s">
        <v>2037</v>
      </c>
      <c r="F77" s="8" t="s">
        <v>3816</v>
      </c>
    </row>
    <row r="78" spans="1:6" ht="90">
      <c r="A78" s="8">
        <v>8861656</v>
      </c>
      <c r="B78" s="8">
        <v>7</v>
      </c>
      <c r="C78" s="74" t="s">
        <v>2038</v>
      </c>
      <c r="D78" s="8" t="s">
        <v>3648</v>
      </c>
    </row>
    <row r="79" spans="1:6" ht="45">
      <c r="A79" s="8">
        <v>8866916</v>
      </c>
      <c r="B79" s="8">
        <v>1</v>
      </c>
      <c r="C79" s="74" t="s">
        <v>2039</v>
      </c>
      <c r="D79" s="8" t="s">
        <v>3556</v>
      </c>
    </row>
    <row r="80" spans="1:6" ht="60">
      <c r="A80" s="8">
        <v>8866916</v>
      </c>
      <c r="B80" s="8">
        <v>3</v>
      </c>
      <c r="C80" s="74" t="s">
        <v>2040</v>
      </c>
      <c r="D80" s="8" t="s">
        <v>3838</v>
      </c>
    </row>
    <row r="81" spans="1:6" ht="45">
      <c r="A81" s="8">
        <v>8866916</v>
      </c>
      <c r="B81" s="8">
        <v>4</v>
      </c>
      <c r="C81" s="74" t="s">
        <v>2041</v>
      </c>
      <c r="D81" s="8" t="s">
        <v>3210</v>
      </c>
    </row>
    <row r="82" spans="1:6" ht="75">
      <c r="A82" s="8">
        <v>8866916</v>
      </c>
      <c r="B82" s="8">
        <v>6</v>
      </c>
      <c r="C82" s="74" t="s">
        <v>2042</v>
      </c>
      <c r="D82" s="8" t="s">
        <v>3316</v>
      </c>
    </row>
    <row r="83" spans="1:6" ht="60">
      <c r="A83" s="8">
        <v>8866916</v>
      </c>
      <c r="B83" s="8">
        <v>7</v>
      </c>
      <c r="C83" s="74" t="s">
        <v>2043</v>
      </c>
      <c r="D83" s="8">
        <v>11</v>
      </c>
    </row>
    <row r="84" spans="1:6" ht="75">
      <c r="A84" s="8">
        <v>8866916</v>
      </c>
      <c r="B84" s="8">
        <v>8</v>
      </c>
      <c r="C84" s="74" t="s">
        <v>2044</v>
      </c>
      <c r="D84" s="8">
        <v>11</v>
      </c>
    </row>
    <row r="85" spans="1:6" ht="30">
      <c r="A85" s="8">
        <v>8866916</v>
      </c>
      <c r="B85" s="8">
        <v>9</v>
      </c>
      <c r="C85" s="74" t="s">
        <v>2045</v>
      </c>
      <c r="D85" s="8" t="s">
        <v>3316</v>
      </c>
    </row>
    <row r="86" spans="1:6" ht="75">
      <c r="A86" s="8">
        <v>8866916</v>
      </c>
      <c r="B86" s="8">
        <v>10</v>
      </c>
      <c r="C86" s="74" t="s">
        <v>2046</v>
      </c>
      <c r="D86" s="8" t="s">
        <v>3397</v>
      </c>
    </row>
    <row r="87" spans="1:6" ht="45">
      <c r="A87" s="8">
        <v>8866916</v>
      </c>
      <c r="B87" s="8">
        <v>11</v>
      </c>
      <c r="C87" s="74" t="s">
        <v>2047</v>
      </c>
      <c r="D87" s="8" t="s">
        <v>3571</v>
      </c>
    </row>
    <row r="88" spans="1:6" ht="75">
      <c r="A88" s="8">
        <v>8866916</v>
      </c>
      <c r="B88" s="8">
        <v>13</v>
      </c>
      <c r="C88" s="74" t="s">
        <v>2048</v>
      </c>
      <c r="D88" s="8" t="s">
        <v>3489</v>
      </c>
    </row>
    <row r="89" spans="1:6" ht="45">
      <c r="A89" s="8">
        <v>8866916</v>
      </c>
      <c r="B89" s="8">
        <v>14</v>
      </c>
      <c r="C89" s="74" t="s">
        <v>2049</v>
      </c>
      <c r="D89" s="8" t="s">
        <v>3834</v>
      </c>
    </row>
    <row r="90" spans="1:6" ht="120">
      <c r="A90" s="8">
        <v>8866916</v>
      </c>
      <c r="B90" s="8">
        <v>15</v>
      </c>
      <c r="C90" s="74" t="s">
        <v>2050</v>
      </c>
      <c r="D90" s="8" t="s">
        <v>3272</v>
      </c>
      <c r="E90" s="74" t="s">
        <v>2051</v>
      </c>
      <c r="F90" s="8" t="s">
        <v>3892</v>
      </c>
    </row>
    <row r="91" spans="1:6" ht="60">
      <c r="A91" s="8">
        <v>8870687</v>
      </c>
      <c r="B91" s="8">
        <v>1</v>
      </c>
      <c r="C91" s="74" t="s">
        <v>2052</v>
      </c>
      <c r="D91" s="8" t="s">
        <v>3556</v>
      </c>
    </row>
    <row r="92" spans="1:6" ht="60">
      <c r="A92" s="8">
        <v>8870687</v>
      </c>
      <c r="B92" s="8">
        <v>2</v>
      </c>
      <c r="C92" s="74" t="s">
        <v>2053</v>
      </c>
      <c r="D92" s="8" t="s">
        <v>3230</v>
      </c>
    </row>
    <row r="93" spans="1:6" ht="75">
      <c r="A93" s="8">
        <v>8870687</v>
      </c>
      <c r="B93" s="8">
        <v>3</v>
      </c>
      <c r="C93" s="74" t="s">
        <v>2054</v>
      </c>
      <c r="D93" s="8" t="s">
        <v>3532</v>
      </c>
    </row>
    <row r="94" spans="1:6" ht="90">
      <c r="A94" s="8">
        <v>8870687</v>
      </c>
      <c r="B94" s="8">
        <v>4</v>
      </c>
      <c r="C94" s="74" t="s">
        <v>2055</v>
      </c>
      <c r="D94" s="8" t="s">
        <v>3561</v>
      </c>
    </row>
    <row r="95" spans="1:6" ht="75">
      <c r="A95" s="8">
        <v>8870687</v>
      </c>
      <c r="B95" s="8">
        <v>5</v>
      </c>
      <c r="C95" s="74" t="s">
        <v>2056</v>
      </c>
      <c r="D95" s="8" t="s">
        <v>3194</v>
      </c>
    </row>
    <row r="96" spans="1:6" ht="60">
      <c r="A96" s="8">
        <v>8870687</v>
      </c>
      <c r="B96" s="8">
        <v>6</v>
      </c>
      <c r="C96" s="74" t="s">
        <v>2057</v>
      </c>
      <c r="D96" s="8" t="s">
        <v>3224</v>
      </c>
    </row>
    <row r="97" spans="1:4" ht="60">
      <c r="A97" s="8">
        <v>8870687</v>
      </c>
      <c r="B97" s="8">
        <v>7</v>
      </c>
      <c r="C97" s="74" t="s">
        <v>2058</v>
      </c>
      <c r="D97" s="8" t="s">
        <v>3546</v>
      </c>
    </row>
    <row r="98" spans="1:4" ht="75">
      <c r="A98" s="8">
        <v>8870687</v>
      </c>
      <c r="B98" s="8">
        <v>8</v>
      </c>
      <c r="C98" s="74" t="s">
        <v>2059</v>
      </c>
      <c r="D98" s="8" t="s">
        <v>3711</v>
      </c>
    </row>
    <row r="99" spans="1:4" ht="45">
      <c r="A99" s="8">
        <v>8870687</v>
      </c>
      <c r="B99" s="8">
        <v>9</v>
      </c>
      <c r="C99" s="74" t="s">
        <v>2060</v>
      </c>
      <c r="D99" s="8" t="s">
        <v>3839</v>
      </c>
    </row>
    <row r="100" spans="1:4" ht="60">
      <c r="A100" s="8">
        <v>8870687</v>
      </c>
      <c r="B100" s="8">
        <v>10</v>
      </c>
      <c r="C100" s="74" t="s">
        <v>2061</v>
      </c>
      <c r="D100" s="8" t="s">
        <v>3840</v>
      </c>
    </row>
    <row r="101" spans="1:4" ht="45">
      <c r="A101" s="8">
        <v>8870687</v>
      </c>
      <c r="B101" s="8">
        <v>11</v>
      </c>
      <c r="C101" s="74" t="s">
        <v>2062</v>
      </c>
      <c r="D101" s="8" t="s">
        <v>3188</v>
      </c>
    </row>
    <row r="102" spans="1:4" ht="90">
      <c r="A102" s="77">
        <v>8870687</v>
      </c>
      <c r="B102" s="77">
        <v>12</v>
      </c>
      <c r="C102" s="82" t="s">
        <v>2063</v>
      </c>
      <c r="D102" s="77" t="s">
        <v>3226</v>
      </c>
    </row>
    <row r="103" spans="1:4" ht="30">
      <c r="A103" s="8">
        <v>8886607</v>
      </c>
      <c r="B103" s="8">
        <v>1</v>
      </c>
      <c r="C103" s="74" t="s">
        <v>2064</v>
      </c>
      <c r="D103" s="8" t="s">
        <v>3529</v>
      </c>
    </row>
    <row r="104" spans="1:4" ht="60">
      <c r="A104" s="8">
        <v>8886607</v>
      </c>
      <c r="B104" s="8">
        <v>2</v>
      </c>
      <c r="C104" s="74" t="s">
        <v>2065</v>
      </c>
      <c r="D104" s="8" t="s">
        <v>3782</v>
      </c>
    </row>
    <row r="105" spans="1:4" ht="60">
      <c r="A105" s="8">
        <v>8886607</v>
      </c>
      <c r="B105" s="8">
        <v>3</v>
      </c>
      <c r="C105" s="74" t="s">
        <v>2066</v>
      </c>
      <c r="D105" s="8" t="s">
        <v>3840</v>
      </c>
    </row>
    <row r="106" spans="1:4" ht="45">
      <c r="A106" s="8">
        <v>8886607</v>
      </c>
      <c r="B106" s="8">
        <v>4</v>
      </c>
      <c r="C106" s="74" t="s">
        <v>2067</v>
      </c>
      <c r="D106" s="8" t="s">
        <v>3825</v>
      </c>
    </row>
    <row r="107" spans="1:4" ht="45">
      <c r="A107" s="8">
        <v>8886607</v>
      </c>
      <c r="B107" s="8">
        <v>5</v>
      </c>
      <c r="C107" s="74" t="s">
        <v>2068</v>
      </c>
      <c r="D107" s="8" t="s">
        <v>3841</v>
      </c>
    </row>
    <row r="108" spans="1:4" ht="60">
      <c r="A108" s="8">
        <v>8886607</v>
      </c>
      <c r="B108" s="8">
        <v>6</v>
      </c>
      <c r="C108" s="74" t="s">
        <v>2069</v>
      </c>
      <c r="D108" s="8" t="s">
        <v>3839</v>
      </c>
    </row>
    <row r="109" spans="1:4" ht="45">
      <c r="A109" s="8">
        <v>8886607</v>
      </c>
      <c r="B109" s="8">
        <v>7</v>
      </c>
      <c r="C109" s="74" t="s">
        <v>2070</v>
      </c>
      <c r="D109" s="8" t="s">
        <v>3195</v>
      </c>
    </row>
    <row r="110" spans="1:4" ht="75">
      <c r="A110" s="8">
        <v>8886607</v>
      </c>
      <c r="B110" s="8">
        <v>8</v>
      </c>
      <c r="C110" s="74" t="s">
        <v>2071</v>
      </c>
      <c r="D110" s="8" t="s">
        <v>3397</v>
      </c>
    </row>
    <row r="111" spans="1:4" ht="75">
      <c r="A111" s="8">
        <v>8886607</v>
      </c>
      <c r="B111" s="8">
        <v>9</v>
      </c>
      <c r="C111" s="74" t="s">
        <v>2072</v>
      </c>
      <c r="D111" s="8" t="s">
        <v>3842</v>
      </c>
    </row>
    <row r="112" spans="1:4" ht="60">
      <c r="A112" s="8">
        <v>8886607</v>
      </c>
      <c r="B112" s="8">
        <v>10</v>
      </c>
      <c r="C112" s="74" t="s">
        <v>2073</v>
      </c>
      <c r="D112" s="8">
        <v>11</v>
      </c>
    </row>
    <row r="113" spans="1:6" ht="30">
      <c r="A113" s="8">
        <v>8886607</v>
      </c>
      <c r="B113" s="8">
        <v>11</v>
      </c>
      <c r="C113" s="74" t="s">
        <v>2074</v>
      </c>
      <c r="D113" s="8" t="s">
        <v>3188</v>
      </c>
    </row>
    <row r="114" spans="1:6" ht="75">
      <c r="A114" s="8">
        <v>8886607</v>
      </c>
      <c r="B114" s="8">
        <v>12</v>
      </c>
      <c r="C114" s="74" t="s">
        <v>2075</v>
      </c>
      <c r="D114" s="8" t="s">
        <v>3344</v>
      </c>
    </row>
    <row r="115" spans="1:6" ht="60">
      <c r="A115" s="8">
        <v>8886607</v>
      </c>
      <c r="B115" s="8">
        <v>13</v>
      </c>
      <c r="C115" s="74" t="s">
        <v>2076</v>
      </c>
      <c r="D115" s="8" t="s">
        <v>3344</v>
      </c>
    </row>
    <row r="116" spans="1:6" ht="135">
      <c r="A116" s="8">
        <v>8886607</v>
      </c>
      <c r="B116" s="8">
        <v>14</v>
      </c>
      <c r="C116" s="74" t="s">
        <v>2077</v>
      </c>
      <c r="D116" s="8" t="s">
        <v>3398</v>
      </c>
      <c r="E116" s="74" t="s">
        <v>2078</v>
      </c>
      <c r="F116" s="8" t="s">
        <v>3703</v>
      </c>
    </row>
    <row r="117" spans="1:6" ht="45">
      <c r="A117" s="8">
        <v>8886607</v>
      </c>
      <c r="B117" s="8">
        <v>15</v>
      </c>
      <c r="C117" s="74" t="s">
        <v>2079</v>
      </c>
      <c r="D117" s="8" t="s">
        <v>3529</v>
      </c>
    </row>
    <row r="118" spans="1:6" ht="60">
      <c r="A118" s="8">
        <v>8886607</v>
      </c>
      <c r="B118" s="8">
        <v>16</v>
      </c>
      <c r="C118" s="74" t="s">
        <v>2080</v>
      </c>
      <c r="D118" s="8" t="s">
        <v>3188</v>
      </c>
    </row>
    <row r="119" spans="1:6" ht="60">
      <c r="A119" s="8">
        <v>8946477</v>
      </c>
      <c r="B119" s="8">
        <v>1</v>
      </c>
      <c r="C119" s="74" t="s">
        <v>2081</v>
      </c>
      <c r="D119" s="8" t="s">
        <v>3529</v>
      </c>
    </row>
    <row r="120" spans="1:6" ht="60">
      <c r="A120" s="8">
        <v>8946477</v>
      </c>
      <c r="B120" s="8">
        <v>2</v>
      </c>
      <c r="C120" s="74" t="s">
        <v>2082</v>
      </c>
      <c r="D120" s="8" t="s">
        <v>3532</v>
      </c>
      <c r="E120" s="74" t="s">
        <v>2083</v>
      </c>
      <c r="F120" s="8" t="s">
        <v>3893</v>
      </c>
    </row>
    <row r="121" spans="1:6" ht="45">
      <c r="A121" s="8">
        <v>8946477</v>
      </c>
      <c r="B121" s="8">
        <v>3</v>
      </c>
      <c r="C121" s="74" t="s">
        <v>2084</v>
      </c>
      <c r="D121" s="8" t="s">
        <v>3473</v>
      </c>
    </row>
    <row r="122" spans="1:6" ht="60">
      <c r="A122" s="8">
        <v>8946477</v>
      </c>
      <c r="B122" s="8">
        <v>4</v>
      </c>
      <c r="C122" s="74" t="s">
        <v>2085</v>
      </c>
      <c r="D122" s="8" t="s">
        <v>3200</v>
      </c>
      <c r="E122" s="74" t="s">
        <v>2086</v>
      </c>
      <c r="F122" s="8" t="s">
        <v>3894</v>
      </c>
    </row>
    <row r="123" spans="1:6" ht="60">
      <c r="A123" s="8">
        <v>8946477</v>
      </c>
      <c r="B123" s="8">
        <v>5</v>
      </c>
      <c r="C123" s="74" t="s">
        <v>2087</v>
      </c>
      <c r="D123" s="8" t="s">
        <v>3783</v>
      </c>
    </row>
    <row r="124" spans="1:6" ht="105">
      <c r="A124" s="8">
        <v>8946477</v>
      </c>
      <c r="B124" s="8">
        <v>6</v>
      </c>
      <c r="C124" s="74" t="s">
        <v>2088</v>
      </c>
      <c r="D124" s="8" t="s">
        <v>3831</v>
      </c>
    </row>
    <row r="125" spans="1:6" ht="90">
      <c r="A125" s="8">
        <v>8946477</v>
      </c>
      <c r="B125" s="8">
        <v>7</v>
      </c>
      <c r="C125" s="74" t="s">
        <v>2089</v>
      </c>
      <c r="D125" s="8" t="s">
        <v>3843</v>
      </c>
    </row>
    <row r="126" spans="1:6" ht="60">
      <c r="A126" s="8">
        <v>8986010</v>
      </c>
      <c r="B126" s="8">
        <v>1</v>
      </c>
      <c r="C126" s="74" t="s">
        <v>2090</v>
      </c>
      <c r="D126" s="8" t="s">
        <v>3824</v>
      </c>
    </row>
    <row r="127" spans="1:6" ht="75">
      <c r="A127" s="8">
        <v>8986010</v>
      </c>
      <c r="B127" s="8">
        <v>2</v>
      </c>
      <c r="C127" s="74" t="s">
        <v>2091</v>
      </c>
      <c r="D127" s="8" t="s">
        <v>3532</v>
      </c>
    </row>
    <row r="128" spans="1:6" ht="60">
      <c r="A128" s="8">
        <v>8986010</v>
      </c>
      <c r="B128" s="8">
        <v>3</v>
      </c>
      <c r="C128" s="74" t="s">
        <v>2092</v>
      </c>
      <c r="D128" s="8" t="s">
        <v>3214</v>
      </c>
    </row>
    <row r="129" spans="1:6" ht="75">
      <c r="A129" s="8">
        <v>8986010</v>
      </c>
      <c r="B129" s="8">
        <v>4</v>
      </c>
      <c r="C129" s="74" t="s">
        <v>2093</v>
      </c>
      <c r="D129" s="8" t="s">
        <v>3214</v>
      </c>
    </row>
    <row r="130" spans="1:6" ht="75">
      <c r="A130" s="8">
        <v>8986010</v>
      </c>
      <c r="B130" s="8">
        <v>5</v>
      </c>
      <c r="C130" s="74" t="s">
        <v>2094</v>
      </c>
      <c r="D130" s="8" t="s">
        <v>3354</v>
      </c>
      <c r="E130" s="74" t="s">
        <v>2095</v>
      </c>
      <c r="F130" s="8" t="s">
        <v>3895</v>
      </c>
    </row>
    <row r="131" spans="1:6" ht="60">
      <c r="A131" s="8">
        <v>8986010</v>
      </c>
      <c r="B131" s="8">
        <v>6</v>
      </c>
      <c r="C131" s="74" t="s">
        <v>2096</v>
      </c>
      <c r="D131" s="8" t="s">
        <v>3354</v>
      </c>
      <c r="E131" s="74" t="s">
        <v>2097</v>
      </c>
      <c r="F131" s="8" t="s">
        <v>3896</v>
      </c>
    </row>
    <row r="132" spans="1:6" ht="45">
      <c r="A132" s="8">
        <v>8986010</v>
      </c>
      <c r="B132" s="8">
        <v>7</v>
      </c>
      <c r="C132" s="74" t="s">
        <v>2098</v>
      </c>
      <c r="D132" s="8" t="s">
        <v>3211</v>
      </c>
    </row>
    <row r="133" spans="1:6" ht="30">
      <c r="A133" s="8">
        <v>8986010</v>
      </c>
      <c r="B133" s="8">
        <v>8</v>
      </c>
      <c r="C133" s="74" t="s">
        <v>2099</v>
      </c>
      <c r="D133" s="8" t="s">
        <v>3254</v>
      </c>
    </row>
    <row r="134" spans="1:6" ht="60">
      <c r="A134" s="8">
        <v>8986010</v>
      </c>
      <c r="B134" s="8">
        <v>9</v>
      </c>
      <c r="C134" s="74" t="s">
        <v>2100</v>
      </c>
      <c r="D134" s="8" t="s">
        <v>3214</v>
      </c>
    </row>
    <row r="135" spans="1:6" ht="60">
      <c r="A135" s="8">
        <v>8986010</v>
      </c>
      <c r="B135" s="8">
        <v>10</v>
      </c>
      <c r="C135" s="74" t="s">
        <v>2101</v>
      </c>
      <c r="D135" s="8" t="s">
        <v>3829</v>
      </c>
    </row>
    <row r="136" spans="1:6" ht="30">
      <c r="A136" s="8">
        <v>8986010</v>
      </c>
      <c r="B136" s="8">
        <v>11</v>
      </c>
      <c r="C136" s="74" t="s">
        <v>2102</v>
      </c>
      <c r="D136" s="8" t="s">
        <v>3844</v>
      </c>
    </row>
    <row r="137" spans="1:6" ht="60">
      <c r="A137" s="8">
        <v>9023285</v>
      </c>
      <c r="B137" s="8">
        <v>1</v>
      </c>
      <c r="C137" s="74" t="s">
        <v>2103</v>
      </c>
      <c r="D137" s="8" t="s">
        <v>3824</v>
      </c>
    </row>
    <row r="138" spans="1:6" ht="60">
      <c r="A138" s="8">
        <v>9023285</v>
      </c>
      <c r="B138" s="8">
        <v>2</v>
      </c>
      <c r="C138" s="74" t="s">
        <v>2104</v>
      </c>
      <c r="D138" s="8" t="s">
        <v>3605</v>
      </c>
    </row>
    <row r="139" spans="1:6" ht="75">
      <c r="A139" s="8">
        <v>9023285</v>
      </c>
      <c r="B139" s="8">
        <v>3</v>
      </c>
      <c r="C139" s="74" t="s">
        <v>2105</v>
      </c>
      <c r="D139" s="8" t="s">
        <v>3567</v>
      </c>
    </row>
    <row r="140" spans="1:6" ht="75">
      <c r="A140" s="8">
        <v>9023285</v>
      </c>
      <c r="B140" s="8">
        <v>4</v>
      </c>
      <c r="C140" s="74" t="s">
        <v>2106</v>
      </c>
      <c r="D140" s="8" t="s">
        <v>3845</v>
      </c>
    </row>
    <row r="141" spans="1:6" ht="60">
      <c r="A141" s="8">
        <v>9023285</v>
      </c>
      <c r="B141" s="8">
        <v>5</v>
      </c>
      <c r="C141" s="74" t="s">
        <v>2107</v>
      </c>
      <c r="D141" s="8" t="s">
        <v>3546</v>
      </c>
    </row>
    <row r="142" spans="1:6" ht="60">
      <c r="A142" s="8">
        <v>9023285</v>
      </c>
      <c r="B142" s="8">
        <v>6</v>
      </c>
      <c r="C142" s="74" t="s">
        <v>2108</v>
      </c>
      <c r="D142" s="8" t="s">
        <v>3846</v>
      </c>
      <c r="E142" s="74" t="s">
        <v>2109</v>
      </c>
      <c r="F142" s="8" t="s">
        <v>3897</v>
      </c>
    </row>
    <row r="143" spans="1:6" ht="60">
      <c r="A143" s="8">
        <v>9023285</v>
      </c>
      <c r="B143" s="8">
        <v>7</v>
      </c>
      <c r="C143" s="74" t="s">
        <v>2110</v>
      </c>
      <c r="D143" s="8" t="s">
        <v>3256</v>
      </c>
    </row>
    <row r="144" spans="1:6" ht="45">
      <c r="A144" s="8">
        <v>9023285</v>
      </c>
      <c r="B144" s="8">
        <v>8</v>
      </c>
      <c r="C144" s="74" t="s">
        <v>2111</v>
      </c>
      <c r="D144" s="8" t="s">
        <v>3233</v>
      </c>
    </row>
    <row r="145" spans="1:8" ht="105">
      <c r="A145" s="8">
        <v>9023285</v>
      </c>
      <c r="B145" s="8">
        <v>9</v>
      </c>
      <c r="C145" s="74" t="s">
        <v>2112</v>
      </c>
      <c r="D145" s="8" t="s">
        <v>3784</v>
      </c>
    </row>
    <row r="146" spans="1:8" ht="60">
      <c r="A146" s="8">
        <v>9023285</v>
      </c>
      <c r="B146" s="8">
        <v>10</v>
      </c>
      <c r="C146" s="74" t="s">
        <v>2113</v>
      </c>
      <c r="D146" s="8" t="s">
        <v>3804</v>
      </c>
      <c r="E146" s="74" t="s">
        <v>2114</v>
      </c>
      <c r="F146" s="8" t="s">
        <v>3704</v>
      </c>
      <c r="G146" s="8" t="s">
        <v>2115</v>
      </c>
      <c r="H146" s="8" t="s">
        <v>3910</v>
      </c>
    </row>
    <row r="147" spans="1:8" ht="45">
      <c r="A147" s="8">
        <v>9023308</v>
      </c>
      <c r="B147" s="8">
        <v>1</v>
      </c>
      <c r="C147" s="74" t="s">
        <v>2116</v>
      </c>
      <c r="D147" s="8" t="s">
        <v>3529</v>
      </c>
    </row>
    <row r="148" spans="1:8" ht="120">
      <c r="A148" s="8">
        <v>9023308</v>
      </c>
      <c r="B148" s="8">
        <v>2</v>
      </c>
      <c r="C148" s="74" t="s">
        <v>2117</v>
      </c>
      <c r="D148" s="8" t="s">
        <v>3836</v>
      </c>
    </row>
    <row r="149" spans="1:8" ht="75">
      <c r="A149" s="8">
        <v>9023308</v>
      </c>
      <c r="B149" s="8">
        <v>3</v>
      </c>
      <c r="C149" s="74" t="s">
        <v>2118</v>
      </c>
      <c r="D149" s="8" t="s">
        <v>3255</v>
      </c>
    </row>
    <row r="150" spans="1:8" ht="30">
      <c r="A150" s="8">
        <v>9023308</v>
      </c>
      <c r="B150" s="8">
        <v>4</v>
      </c>
      <c r="C150" s="74" t="s">
        <v>2119</v>
      </c>
      <c r="D150" s="8" t="s">
        <v>3806</v>
      </c>
    </row>
    <row r="151" spans="1:8" ht="75">
      <c r="A151" s="8">
        <v>9023308</v>
      </c>
      <c r="B151" s="8">
        <v>5</v>
      </c>
      <c r="C151" s="74" t="s">
        <v>2120</v>
      </c>
      <c r="D151" s="8" t="s">
        <v>3775</v>
      </c>
      <c r="E151" s="74" t="s">
        <v>2121</v>
      </c>
      <c r="F151" s="8" t="s">
        <v>3896</v>
      </c>
    </row>
    <row r="152" spans="1:8" ht="75">
      <c r="A152" s="8">
        <v>9023308</v>
      </c>
      <c r="B152" s="8">
        <v>6</v>
      </c>
      <c r="C152" s="74" t="s">
        <v>2123</v>
      </c>
      <c r="D152" s="8" t="s">
        <v>3188</v>
      </c>
      <c r="E152" s="74" t="s">
        <v>2122</v>
      </c>
      <c r="F152" s="8" t="s">
        <v>3884</v>
      </c>
    </row>
    <row r="153" spans="1:8" ht="120">
      <c r="A153" s="8">
        <v>9023308</v>
      </c>
      <c r="B153" s="8">
        <v>7</v>
      </c>
      <c r="C153" s="74" t="s">
        <v>2124</v>
      </c>
      <c r="D153" s="8" t="s">
        <v>3831</v>
      </c>
      <c r="E153" s="74" t="s">
        <v>2125</v>
      </c>
      <c r="F153" s="8" t="s">
        <v>3817</v>
      </c>
    </row>
    <row r="154" spans="1:8" ht="60">
      <c r="A154" s="8">
        <v>9023308</v>
      </c>
      <c r="B154" s="8">
        <v>8</v>
      </c>
      <c r="C154" s="74" t="s">
        <v>2126</v>
      </c>
      <c r="D154" s="8" t="s">
        <v>3529</v>
      </c>
    </row>
    <row r="155" spans="1:8" ht="45">
      <c r="A155" s="8">
        <v>9023313</v>
      </c>
      <c r="B155" s="8">
        <v>1</v>
      </c>
      <c r="C155" s="74" t="s">
        <v>2127</v>
      </c>
      <c r="D155" s="8" t="s">
        <v>3529</v>
      </c>
    </row>
    <row r="156" spans="1:8" ht="75">
      <c r="A156" s="8">
        <v>9023313</v>
      </c>
      <c r="B156" s="8">
        <v>2</v>
      </c>
      <c r="C156" s="74" t="s">
        <v>2128</v>
      </c>
      <c r="D156" s="8" t="s">
        <v>3477</v>
      </c>
    </row>
    <row r="157" spans="1:8" ht="45">
      <c r="A157" s="8">
        <v>9023313</v>
      </c>
      <c r="B157" s="8">
        <v>3</v>
      </c>
      <c r="C157" s="74" t="s">
        <v>2129</v>
      </c>
      <c r="D157" s="8" t="s">
        <v>3444</v>
      </c>
    </row>
    <row r="158" spans="1:8" ht="45">
      <c r="A158" s="8">
        <v>9023313</v>
      </c>
      <c r="B158" s="8">
        <v>4</v>
      </c>
      <c r="C158" s="74" t="s">
        <v>2130</v>
      </c>
      <c r="D158" s="8" t="s">
        <v>3847</v>
      </c>
    </row>
    <row r="159" spans="1:8" ht="45">
      <c r="A159" s="8">
        <v>9023313</v>
      </c>
      <c r="B159" s="8">
        <v>5</v>
      </c>
      <c r="C159" s="74" t="s">
        <v>2131</v>
      </c>
      <c r="D159" s="8" t="s">
        <v>3255</v>
      </c>
    </row>
    <row r="160" spans="1:8" ht="45">
      <c r="A160" s="8">
        <v>9023313</v>
      </c>
      <c r="B160" s="8">
        <v>6</v>
      </c>
      <c r="C160" s="74" t="s">
        <v>2132</v>
      </c>
      <c r="D160" s="8" t="s">
        <v>3529</v>
      </c>
    </row>
    <row r="161" spans="1:6" ht="45">
      <c r="A161" s="8">
        <v>9023313</v>
      </c>
      <c r="B161" s="8">
        <v>7</v>
      </c>
      <c r="C161" s="74" t="s">
        <v>2133</v>
      </c>
      <c r="D161" s="8" t="s">
        <v>3775</v>
      </c>
      <c r="E161" s="74" t="s">
        <v>2134</v>
      </c>
      <c r="F161" s="8" t="s">
        <v>3884</v>
      </c>
    </row>
    <row r="162" spans="1:6" ht="60">
      <c r="A162" s="8">
        <v>9023313</v>
      </c>
      <c r="B162" s="8">
        <v>8</v>
      </c>
      <c r="C162" s="74" t="s">
        <v>2135</v>
      </c>
      <c r="D162" s="8" t="s">
        <v>3188</v>
      </c>
    </row>
    <row r="163" spans="1:6" ht="75">
      <c r="A163" s="8">
        <v>9023313</v>
      </c>
      <c r="B163" s="8">
        <v>9</v>
      </c>
      <c r="C163" s="74" t="s">
        <v>2136</v>
      </c>
      <c r="D163" s="8" t="s">
        <v>3744</v>
      </c>
      <c r="E163" s="74" t="s">
        <v>2137</v>
      </c>
      <c r="F163" s="8" t="s">
        <v>3898</v>
      </c>
    </row>
    <row r="164" spans="1:6" ht="30">
      <c r="A164" s="8">
        <v>9023313</v>
      </c>
      <c r="B164" s="8">
        <v>10</v>
      </c>
      <c r="C164" s="74" t="s">
        <v>2138</v>
      </c>
      <c r="D164" s="8" t="s">
        <v>3848</v>
      </c>
    </row>
    <row r="165" spans="1:6" ht="45">
      <c r="A165" s="8">
        <v>9023313</v>
      </c>
      <c r="B165" s="8">
        <v>11</v>
      </c>
      <c r="C165" s="74" t="s">
        <v>2139</v>
      </c>
      <c r="D165" s="8" t="s">
        <v>3377</v>
      </c>
    </row>
    <row r="166" spans="1:6" ht="30">
      <c r="A166" s="8">
        <v>9023313</v>
      </c>
      <c r="B166" s="8">
        <v>12</v>
      </c>
      <c r="C166" s="74" t="s">
        <v>2140</v>
      </c>
      <c r="D166" s="8" t="s">
        <v>3844</v>
      </c>
    </row>
    <row r="167" spans="1:6" ht="60">
      <c r="A167" s="8">
        <v>9023313</v>
      </c>
      <c r="B167" s="8">
        <v>13</v>
      </c>
      <c r="C167" s="74" t="s">
        <v>2141</v>
      </c>
      <c r="D167" s="8" t="s">
        <v>3188</v>
      </c>
      <c r="E167" s="74" t="s">
        <v>2142</v>
      </c>
      <c r="F167" s="8" t="s">
        <v>3899</v>
      </c>
    </row>
    <row r="168" spans="1:6" ht="60">
      <c r="A168" s="8">
        <v>9023313</v>
      </c>
      <c r="B168" s="8">
        <v>14</v>
      </c>
      <c r="C168" s="74" t="s">
        <v>2143</v>
      </c>
      <c r="D168" s="8" t="s">
        <v>3200</v>
      </c>
    </row>
    <row r="169" spans="1:6" ht="60">
      <c r="A169" s="8">
        <v>9023313</v>
      </c>
      <c r="B169" s="8">
        <v>15</v>
      </c>
      <c r="C169" s="74" t="s">
        <v>2144</v>
      </c>
      <c r="D169" s="8" t="s">
        <v>3190</v>
      </c>
    </row>
    <row r="170" spans="1:6" ht="30">
      <c r="A170" s="8">
        <v>9023313</v>
      </c>
      <c r="B170" s="8">
        <v>16</v>
      </c>
      <c r="C170" s="74" t="s">
        <v>2145</v>
      </c>
      <c r="D170" s="8" t="s">
        <v>3188</v>
      </c>
    </row>
    <row r="171" spans="1:6" ht="60">
      <c r="A171" s="8">
        <v>9023313</v>
      </c>
      <c r="B171" s="8">
        <v>17</v>
      </c>
      <c r="C171" s="74" t="s">
        <v>2146</v>
      </c>
      <c r="D171" s="8" t="s">
        <v>3849</v>
      </c>
    </row>
    <row r="172" spans="1:6" ht="45">
      <c r="A172" s="8">
        <v>9037249</v>
      </c>
      <c r="B172" s="8">
        <v>1</v>
      </c>
      <c r="C172" s="74" t="s">
        <v>2147</v>
      </c>
      <c r="D172" s="8" t="s">
        <v>3529</v>
      </c>
    </row>
    <row r="173" spans="1:6" ht="105">
      <c r="A173" s="8">
        <v>9037249</v>
      </c>
      <c r="B173" s="8">
        <v>2</v>
      </c>
      <c r="C173" s="74" t="s">
        <v>2148</v>
      </c>
      <c r="D173" s="8" t="s">
        <v>3459</v>
      </c>
      <c r="E173" s="74" t="s">
        <v>2149</v>
      </c>
      <c r="F173" s="8" t="s">
        <v>3818</v>
      </c>
    </row>
    <row r="174" spans="1:6" ht="45">
      <c r="A174" s="8">
        <v>9037249</v>
      </c>
      <c r="B174" s="8">
        <v>3</v>
      </c>
      <c r="C174" s="74" t="s">
        <v>2150</v>
      </c>
      <c r="D174" s="8" t="s">
        <v>3477</v>
      </c>
    </row>
    <row r="175" spans="1:6" ht="45">
      <c r="A175" s="8">
        <v>9037249</v>
      </c>
      <c r="B175" s="8">
        <v>4</v>
      </c>
      <c r="C175" s="74" t="s">
        <v>2151</v>
      </c>
      <c r="D175" s="8" t="s">
        <v>3532</v>
      </c>
    </row>
    <row r="176" spans="1:6" ht="60">
      <c r="A176" s="8">
        <v>9037249</v>
      </c>
      <c r="B176" s="8">
        <v>5</v>
      </c>
      <c r="C176" s="74" t="s">
        <v>2152</v>
      </c>
      <c r="D176" s="8" t="s">
        <v>3194</v>
      </c>
    </row>
    <row r="177" spans="1:6" ht="45">
      <c r="A177" s="8">
        <v>9037249</v>
      </c>
      <c r="B177" s="8">
        <v>6</v>
      </c>
      <c r="C177" s="74" t="s">
        <v>2153</v>
      </c>
      <c r="D177" s="8" t="s">
        <v>3832</v>
      </c>
    </row>
    <row r="178" spans="1:6" ht="60">
      <c r="A178" s="8">
        <v>9037249</v>
      </c>
      <c r="B178" s="8">
        <v>7</v>
      </c>
      <c r="C178" s="74" t="s">
        <v>2154</v>
      </c>
      <c r="D178" s="8" t="s">
        <v>3272</v>
      </c>
    </row>
    <row r="179" spans="1:6" ht="75">
      <c r="A179" s="8">
        <v>9037249</v>
      </c>
      <c r="B179" s="8">
        <v>8</v>
      </c>
      <c r="C179" s="74" t="s">
        <v>2155</v>
      </c>
      <c r="D179" s="8" t="s">
        <v>3399</v>
      </c>
    </row>
    <row r="180" spans="1:6" ht="60">
      <c r="A180" s="8">
        <v>9037249</v>
      </c>
      <c r="B180" s="8">
        <v>9</v>
      </c>
      <c r="C180" s="74" t="s">
        <v>2156</v>
      </c>
      <c r="D180" s="8" t="s">
        <v>3371</v>
      </c>
      <c r="E180" s="74" t="s">
        <v>2157</v>
      </c>
      <c r="F180" s="8" t="s">
        <v>3900</v>
      </c>
    </row>
    <row r="181" spans="1:6" ht="45">
      <c r="A181" s="8">
        <v>9037249</v>
      </c>
      <c r="B181" s="8">
        <v>10</v>
      </c>
      <c r="C181" s="74" t="s">
        <v>2158</v>
      </c>
      <c r="D181" s="8" t="s">
        <v>3805</v>
      </c>
    </row>
    <row r="182" spans="1:6" ht="45">
      <c r="A182" s="8">
        <v>9037249</v>
      </c>
      <c r="B182" s="8">
        <v>11</v>
      </c>
      <c r="C182" s="74" t="s">
        <v>2159</v>
      </c>
      <c r="D182" s="8" t="s">
        <v>3529</v>
      </c>
    </row>
    <row r="183" spans="1:6" ht="90">
      <c r="A183" s="8">
        <v>9037249</v>
      </c>
      <c r="B183" s="8">
        <v>12</v>
      </c>
      <c r="C183" s="74" t="s">
        <v>2160</v>
      </c>
      <c r="D183" s="8" t="s">
        <v>3219</v>
      </c>
    </row>
    <row r="184" spans="1:6" ht="45">
      <c r="A184" s="8">
        <v>9103523</v>
      </c>
      <c r="B184" s="8">
        <v>1</v>
      </c>
      <c r="C184" s="74" t="s">
        <v>2161</v>
      </c>
      <c r="D184" s="8" t="s">
        <v>3529</v>
      </c>
    </row>
    <row r="185" spans="1:6" ht="60">
      <c r="A185" s="8">
        <v>9103523</v>
      </c>
      <c r="B185" s="8">
        <v>2</v>
      </c>
      <c r="C185" s="74" t="s">
        <v>2162</v>
      </c>
      <c r="D185" s="8" t="s">
        <v>3230</v>
      </c>
    </row>
    <row r="186" spans="1:6" ht="60">
      <c r="A186" s="8">
        <v>9103523</v>
      </c>
      <c r="B186" s="8">
        <v>3</v>
      </c>
      <c r="C186" s="74" t="s">
        <v>2163</v>
      </c>
      <c r="D186" s="8" t="s">
        <v>3477</v>
      </c>
    </row>
    <row r="187" spans="1:6" ht="45">
      <c r="A187" s="8">
        <v>9103523</v>
      </c>
      <c r="B187" s="8">
        <v>4</v>
      </c>
      <c r="C187" s="74" t="s">
        <v>2164</v>
      </c>
      <c r="D187" s="8" t="s">
        <v>3476</v>
      </c>
    </row>
    <row r="188" spans="1:6" ht="45">
      <c r="A188" s="8">
        <v>9103523</v>
      </c>
      <c r="B188" s="8">
        <v>5</v>
      </c>
      <c r="C188" s="74" t="s">
        <v>2165</v>
      </c>
      <c r="D188" s="8" t="s">
        <v>3188</v>
      </c>
    </row>
    <row r="189" spans="1:6" ht="30">
      <c r="A189" s="8">
        <v>9103523</v>
      </c>
      <c r="B189" s="8">
        <v>6</v>
      </c>
      <c r="C189" s="74" t="s">
        <v>2166</v>
      </c>
      <c r="D189" s="8" t="s">
        <v>3841</v>
      </c>
    </row>
    <row r="190" spans="1:6" ht="45">
      <c r="A190" s="8">
        <v>9103523</v>
      </c>
      <c r="B190" s="8">
        <v>7</v>
      </c>
      <c r="C190" s="74" t="s">
        <v>2167</v>
      </c>
      <c r="D190" s="8" t="s">
        <v>3209</v>
      </c>
      <c r="E190" s="74" t="s">
        <v>2168</v>
      </c>
      <c r="F190" s="8" t="s">
        <v>3694</v>
      </c>
    </row>
    <row r="191" spans="1:6" ht="105">
      <c r="A191" s="8">
        <v>9103523</v>
      </c>
      <c r="B191" s="8">
        <v>8</v>
      </c>
      <c r="C191" s="74" t="s">
        <v>2169</v>
      </c>
      <c r="D191" s="8" t="s">
        <v>3316</v>
      </c>
    </row>
    <row r="192" spans="1:6" ht="30">
      <c r="A192" s="8">
        <v>9103523</v>
      </c>
      <c r="B192" s="8">
        <v>9</v>
      </c>
      <c r="C192" s="74" t="s">
        <v>2170</v>
      </c>
      <c r="D192" s="8" t="s">
        <v>3835</v>
      </c>
    </row>
    <row r="193" spans="1:6" ht="75">
      <c r="A193" s="8">
        <v>9103523</v>
      </c>
      <c r="B193" s="8">
        <v>10</v>
      </c>
      <c r="C193" s="74" t="s">
        <v>2171</v>
      </c>
      <c r="D193" s="8" t="s">
        <v>3344</v>
      </c>
    </row>
    <row r="194" spans="1:6" ht="45">
      <c r="A194" s="8">
        <v>9103523</v>
      </c>
      <c r="B194" s="8">
        <v>11</v>
      </c>
      <c r="C194" s="74" t="s">
        <v>2172</v>
      </c>
      <c r="D194" s="8" t="s">
        <v>3344</v>
      </c>
    </row>
    <row r="195" spans="1:6" ht="120">
      <c r="A195" s="8">
        <v>9103523</v>
      </c>
      <c r="B195" s="8">
        <v>12</v>
      </c>
      <c r="C195" s="74" t="s">
        <v>2173</v>
      </c>
      <c r="D195" s="8" t="s">
        <v>3187</v>
      </c>
    </row>
    <row r="196" spans="1:6" ht="60">
      <c r="A196" s="8">
        <v>9103523</v>
      </c>
      <c r="B196" s="8">
        <v>13</v>
      </c>
      <c r="C196" s="74" t="s">
        <v>2174</v>
      </c>
      <c r="D196" s="8" t="s">
        <v>3558</v>
      </c>
    </row>
    <row r="197" spans="1:6" ht="90">
      <c r="A197" s="8">
        <v>9103523</v>
      </c>
      <c r="B197" s="8">
        <v>14</v>
      </c>
      <c r="C197" s="74" t="s">
        <v>2175</v>
      </c>
      <c r="D197" s="8" t="s">
        <v>3194</v>
      </c>
    </row>
    <row r="198" spans="1:6" ht="30">
      <c r="A198" s="8">
        <v>9103523</v>
      </c>
      <c r="B198" s="8">
        <v>15</v>
      </c>
      <c r="C198" s="74" t="s">
        <v>2176</v>
      </c>
      <c r="D198" s="8" t="s">
        <v>3363</v>
      </c>
    </row>
    <row r="199" spans="1:6" ht="60">
      <c r="A199" s="8">
        <v>9103523</v>
      </c>
      <c r="B199" s="8">
        <v>16</v>
      </c>
      <c r="C199" s="74" t="s">
        <v>2177</v>
      </c>
      <c r="D199" s="8" t="s">
        <v>3785</v>
      </c>
    </row>
    <row r="200" spans="1:6" ht="105">
      <c r="A200" s="8">
        <v>9103523</v>
      </c>
      <c r="B200" s="8">
        <v>17</v>
      </c>
      <c r="C200" s="74" t="s">
        <v>2178</v>
      </c>
      <c r="D200" s="8" t="s">
        <v>3850</v>
      </c>
      <c r="E200" s="74" t="s">
        <v>2179</v>
      </c>
      <c r="F200" s="8" t="s">
        <v>3704</v>
      </c>
    </row>
    <row r="201" spans="1:6" ht="45">
      <c r="A201" s="8">
        <v>9105404</v>
      </c>
      <c r="B201" s="8">
        <v>1</v>
      </c>
      <c r="C201" s="74" t="s">
        <v>2180</v>
      </c>
      <c r="D201" s="8" t="s">
        <v>3210</v>
      </c>
    </row>
    <row r="202" spans="1:6" ht="45">
      <c r="A202" s="8">
        <v>9105404</v>
      </c>
      <c r="B202" s="8">
        <v>2</v>
      </c>
      <c r="C202" s="74" t="s">
        <v>2181</v>
      </c>
      <c r="D202" s="8" t="s">
        <v>3477</v>
      </c>
    </row>
    <row r="203" spans="1:6" ht="45">
      <c r="A203" s="8">
        <v>9105404</v>
      </c>
      <c r="B203" s="8">
        <v>3</v>
      </c>
      <c r="C203" s="74" t="s">
        <v>2182</v>
      </c>
      <c r="D203" s="8" t="s">
        <v>3786</v>
      </c>
    </row>
    <row r="204" spans="1:6" ht="45">
      <c r="A204" s="8">
        <v>9105404</v>
      </c>
      <c r="B204" s="8">
        <v>4</v>
      </c>
      <c r="C204" s="74" t="s">
        <v>2183</v>
      </c>
      <c r="D204" s="8" t="s">
        <v>3851</v>
      </c>
    </row>
    <row r="205" spans="1:6" ht="60">
      <c r="A205" s="8">
        <v>9105404</v>
      </c>
      <c r="B205" s="8">
        <v>5</v>
      </c>
      <c r="C205" s="74" t="s">
        <v>2184</v>
      </c>
      <c r="D205" s="8" t="s">
        <v>3200</v>
      </c>
    </row>
    <row r="206" spans="1:6" ht="45">
      <c r="A206" s="8">
        <v>9105404</v>
      </c>
      <c r="B206" s="8">
        <v>6</v>
      </c>
      <c r="C206" s="74" t="s">
        <v>2185</v>
      </c>
      <c r="D206" s="8" t="s">
        <v>3211</v>
      </c>
      <c r="E206" s="74" t="s">
        <v>2186</v>
      </c>
      <c r="F206" s="8" t="s">
        <v>3901</v>
      </c>
    </row>
    <row r="207" spans="1:6" ht="30">
      <c r="A207" s="8">
        <v>9105404</v>
      </c>
      <c r="B207" s="8">
        <v>7</v>
      </c>
      <c r="C207" s="74" t="s">
        <v>2187</v>
      </c>
      <c r="D207" s="8" t="s">
        <v>3852</v>
      </c>
    </row>
    <row r="208" spans="1:6" ht="60">
      <c r="A208" s="8">
        <v>9105404</v>
      </c>
      <c r="B208" s="8">
        <v>8</v>
      </c>
      <c r="C208" s="74" t="s">
        <v>2188</v>
      </c>
      <c r="D208" s="8" t="s">
        <v>3187</v>
      </c>
    </row>
    <row r="209" spans="1:6" ht="45">
      <c r="A209" s="8">
        <v>9105404</v>
      </c>
      <c r="B209" s="8">
        <v>9</v>
      </c>
      <c r="C209" s="74" t="s">
        <v>2189</v>
      </c>
      <c r="D209" s="8" t="s">
        <v>3378</v>
      </c>
    </row>
    <row r="210" spans="1:6" ht="60">
      <c r="A210" s="8">
        <v>9107550</v>
      </c>
      <c r="B210" s="8">
        <v>1</v>
      </c>
      <c r="C210" s="74" t="s">
        <v>2190</v>
      </c>
      <c r="D210" s="8" t="s">
        <v>3188</v>
      </c>
    </row>
    <row r="211" spans="1:6" ht="90">
      <c r="A211" s="77">
        <v>9107550</v>
      </c>
      <c r="B211" s="77">
        <v>2</v>
      </c>
      <c r="C211" s="82" t="s">
        <v>2191</v>
      </c>
      <c r="D211" s="77" t="s">
        <v>3477</v>
      </c>
    </row>
    <row r="212" spans="1:6" ht="45">
      <c r="A212" s="8">
        <v>9107550</v>
      </c>
      <c r="B212" s="8">
        <v>3</v>
      </c>
      <c r="C212" s="74" t="s">
        <v>2192</v>
      </c>
      <c r="D212" s="8" t="s">
        <v>3787</v>
      </c>
    </row>
    <row r="213" spans="1:6" ht="105">
      <c r="A213" s="8">
        <v>9107550</v>
      </c>
      <c r="B213" s="8">
        <v>4</v>
      </c>
      <c r="C213" s="74" t="s">
        <v>2193</v>
      </c>
      <c r="D213" s="8" t="s">
        <v>3532</v>
      </c>
    </row>
    <row r="214" spans="1:6" ht="60">
      <c r="A214" s="8">
        <v>9107550</v>
      </c>
      <c r="B214" s="8">
        <v>5</v>
      </c>
      <c r="C214" s="74" t="s">
        <v>2194</v>
      </c>
      <c r="D214" s="8" t="s">
        <v>3824</v>
      </c>
    </row>
    <row r="215" spans="1:6">
      <c r="A215" s="8">
        <v>9107550</v>
      </c>
      <c r="B215" s="8">
        <v>6</v>
      </c>
      <c r="C215" s="74" t="s">
        <v>2195</v>
      </c>
      <c r="D215" s="8" t="s">
        <v>3788</v>
      </c>
    </row>
    <row r="216" spans="1:6" ht="45">
      <c r="A216" s="8">
        <v>9107550</v>
      </c>
      <c r="B216" s="8">
        <v>7</v>
      </c>
      <c r="C216" s="74" t="s">
        <v>2196</v>
      </c>
      <c r="D216" s="8" t="s">
        <v>3736</v>
      </c>
    </row>
    <row r="217" spans="1:6" ht="75">
      <c r="A217" s="8">
        <v>9107550</v>
      </c>
      <c r="B217" s="8">
        <v>8</v>
      </c>
      <c r="C217" s="74" t="s">
        <v>2197</v>
      </c>
      <c r="D217" s="8" t="s">
        <v>3824</v>
      </c>
    </row>
    <row r="218" spans="1:6" ht="150">
      <c r="A218" s="8">
        <v>9107550</v>
      </c>
      <c r="B218" s="8">
        <v>9</v>
      </c>
      <c r="C218" s="74" t="s">
        <v>2198</v>
      </c>
      <c r="D218" s="8" t="s">
        <v>3841</v>
      </c>
      <c r="E218" s="74" t="s">
        <v>2199</v>
      </c>
      <c r="F218" s="8" t="s">
        <v>3902</v>
      </c>
    </row>
    <row r="219" spans="1:6" ht="60">
      <c r="A219" s="8">
        <v>9107550</v>
      </c>
      <c r="B219" s="8">
        <v>10</v>
      </c>
      <c r="C219" s="74" t="s">
        <v>2200</v>
      </c>
      <c r="D219" s="8" t="s">
        <v>3261</v>
      </c>
    </row>
    <row r="220" spans="1:6" ht="60">
      <c r="A220" s="8">
        <v>9107550</v>
      </c>
      <c r="B220" s="8">
        <v>11</v>
      </c>
      <c r="C220" s="74" t="s">
        <v>2201</v>
      </c>
      <c r="D220" s="8" t="s">
        <v>3806</v>
      </c>
      <c r="E220" s="74" t="s">
        <v>2202</v>
      </c>
      <c r="F220" s="8" t="s">
        <v>3887</v>
      </c>
    </row>
    <row r="221" spans="1:6" ht="30">
      <c r="A221" s="8">
        <v>9143352</v>
      </c>
      <c r="B221" s="8">
        <v>1</v>
      </c>
      <c r="C221" s="74" t="s">
        <v>2203</v>
      </c>
      <c r="D221" s="8" t="s">
        <v>3853</v>
      </c>
    </row>
    <row r="222" spans="1:6" ht="75">
      <c r="A222" s="8">
        <v>9143352</v>
      </c>
      <c r="B222" s="8">
        <v>2</v>
      </c>
      <c r="C222" s="74" t="s">
        <v>2204</v>
      </c>
      <c r="D222" s="8" t="s">
        <v>3832</v>
      </c>
    </row>
    <row r="223" spans="1:6" ht="60">
      <c r="A223" s="8">
        <v>9143352</v>
      </c>
      <c r="B223" s="8">
        <v>3</v>
      </c>
      <c r="C223" s="74" t="s">
        <v>2205</v>
      </c>
      <c r="D223" s="8" t="s">
        <v>3807</v>
      </c>
    </row>
    <row r="224" spans="1:6" ht="45">
      <c r="A224" s="8">
        <v>9143352</v>
      </c>
      <c r="B224" s="8">
        <v>4</v>
      </c>
      <c r="C224" s="74" t="s">
        <v>2206</v>
      </c>
      <c r="D224" s="8" t="s">
        <v>3533</v>
      </c>
    </row>
    <row r="225" spans="1:6" ht="60">
      <c r="A225" s="8">
        <v>9143352</v>
      </c>
      <c r="B225" s="8">
        <v>5</v>
      </c>
      <c r="C225" s="74" t="s">
        <v>2207</v>
      </c>
      <c r="D225" s="8" t="s">
        <v>3187</v>
      </c>
      <c r="E225" s="74" t="s">
        <v>2208</v>
      </c>
      <c r="F225" s="8" t="s">
        <v>3817</v>
      </c>
    </row>
    <row r="226" spans="1:6" ht="195">
      <c r="A226" s="8">
        <v>9143352</v>
      </c>
      <c r="B226" s="8">
        <v>6</v>
      </c>
      <c r="C226" s="74" t="s">
        <v>2209</v>
      </c>
      <c r="D226" s="8" t="s">
        <v>3724</v>
      </c>
    </row>
    <row r="227" spans="1:6" ht="60">
      <c r="A227" s="8">
        <v>9143352</v>
      </c>
      <c r="B227" s="8">
        <v>7</v>
      </c>
      <c r="C227" s="74" t="s">
        <v>2210</v>
      </c>
      <c r="D227" s="8" t="s">
        <v>3724</v>
      </c>
    </row>
    <row r="228" spans="1:6" ht="105">
      <c r="A228" s="8">
        <v>9143352</v>
      </c>
      <c r="B228" s="8">
        <v>8</v>
      </c>
      <c r="C228" s="74" t="s">
        <v>2211</v>
      </c>
      <c r="D228" s="8" t="s">
        <v>3211</v>
      </c>
    </row>
    <row r="229" spans="1:6" ht="60">
      <c r="A229" s="8">
        <v>9143352</v>
      </c>
      <c r="B229" s="8">
        <v>9</v>
      </c>
      <c r="C229" s="74" t="s">
        <v>2212</v>
      </c>
      <c r="D229" s="8" t="s">
        <v>4275</v>
      </c>
    </row>
    <row r="230" spans="1:6" ht="90">
      <c r="A230" s="8">
        <v>9143352</v>
      </c>
      <c r="B230" s="8">
        <v>10</v>
      </c>
      <c r="C230" s="74" t="s">
        <v>2213</v>
      </c>
      <c r="D230" s="8" t="s">
        <v>3829</v>
      </c>
      <c r="E230" s="74" t="s">
        <v>2214</v>
      </c>
      <c r="F230" s="8" t="s">
        <v>3513</v>
      </c>
    </row>
    <row r="231" spans="1:6" ht="60">
      <c r="A231" s="8">
        <v>9143352</v>
      </c>
      <c r="B231" s="8">
        <v>11</v>
      </c>
      <c r="C231" s="74" t="s">
        <v>2215</v>
      </c>
      <c r="D231" s="8" t="s">
        <v>3854</v>
      </c>
    </row>
    <row r="232" spans="1:6" ht="30">
      <c r="A232" s="8">
        <v>9143352</v>
      </c>
      <c r="B232" s="8">
        <v>12</v>
      </c>
      <c r="C232" s="74" t="s">
        <v>2216</v>
      </c>
      <c r="D232" s="8" t="s">
        <v>3211</v>
      </c>
    </row>
    <row r="233" spans="1:6" ht="75">
      <c r="A233" s="8">
        <v>9143352</v>
      </c>
      <c r="B233" s="8">
        <v>13</v>
      </c>
      <c r="C233" s="74" t="s">
        <v>2217</v>
      </c>
      <c r="D233" s="8" t="s">
        <v>3210</v>
      </c>
    </row>
    <row r="234" spans="1:6" ht="45">
      <c r="A234" s="8">
        <v>9143352</v>
      </c>
      <c r="B234" s="8">
        <v>14</v>
      </c>
      <c r="C234" s="74" t="s">
        <v>2218</v>
      </c>
      <c r="D234" s="8" t="s">
        <v>3788</v>
      </c>
    </row>
    <row r="235" spans="1:6" ht="45">
      <c r="A235" s="8">
        <v>9144741</v>
      </c>
      <c r="B235" s="8">
        <v>1</v>
      </c>
      <c r="C235" s="74" t="s">
        <v>2219</v>
      </c>
      <c r="D235" s="8" t="s">
        <v>3711</v>
      </c>
    </row>
    <row r="236" spans="1:6" ht="30">
      <c r="A236" s="8">
        <v>9144741</v>
      </c>
      <c r="B236" s="8">
        <v>2</v>
      </c>
      <c r="C236" s="74" t="s">
        <v>2220</v>
      </c>
      <c r="D236" s="8" t="s">
        <v>3470</v>
      </c>
    </row>
    <row r="237" spans="1:6" ht="90">
      <c r="A237" s="8">
        <v>9144741</v>
      </c>
      <c r="B237" s="8">
        <v>3</v>
      </c>
      <c r="C237" s="74" t="s">
        <v>2221</v>
      </c>
      <c r="D237" s="8" t="s">
        <v>3808</v>
      </c>
      <c r="E237" s="74" t="s">
        <v>2222</v>
      </c>
      <c r="F237" s="8" t="s">
        <v>3820</v>
      </c>
    </row>
    <row r="238" spans="1:6" ht="60">
      <c r="A238" s="8">
        <v>9144741</v>
      </c>
      <c r="B238" s="8">
        <v>4</v>
      </c>
      <c r="C238" s="74" t="s">
        <v>2223</v>
      </c>
      <c r="D238" s="8" t="s">
        <v>3855</v>
      </c>
    </row>
    <row r="239" spans="1:6" ht="60">
      <c r="A239" s="8">
        <v>9144741</v>
      </c>
      <c r="B239" s="8">
        <v>5</v>
      </c>
      <c r="C239" s="74" t="s">
        <v>2224</v>
      </c>
      <c r="D239" s="8" t="s">
        <v>3716</v>
      </c>
    </row>
    <row r="240" spans="1:6" ht="45">
      <c r="A240" s="8">
        <v>9144741</v>
      </c>
      <c r="B240" s="8">
        <v>6</v>
      </c>
      <c r="C240" s="74" t="s">
        <v>2225</v>
      </c>
      <c r="D240" s="8" t="s">
        <v>3841</v>
      </c>
    </row>
    <row r="241" spans="1:6" ht="45">
      <c r="A241" s="8">
        <v>9144741</v>
      </c>
      <c r="B241" s="8">
        <v>7</v>
      </c>
      <c r="C241" s="74" t="s">
        <v>2226</v>
      </c>
      <c r="D241" s="8" t="s">
        <v>3856</v>
      </c>
    </row>
    <row r="242" spans="1:6" ht="75">
      <c r="A242" s="8">
        <v>9144741</v>
      </c>
      <c r="B242" s="8">
        <v>8</v>
      </c>
      <c r="C242" s="74" t="s">
        <v>2227</v>
      </c>
      <c r="D242" s="8" t="s">
        <v>3340</v>
      </c>
    </row>
    <row r="243" spans="1:6" ht="75">
      <c r="A243" s="8">
        <v>9144741</v>
      </c>
      <c r="B243" s="8">
        <v>9</v>
      </c>
      <c r="C243" s="74" t="s">
        <v>2228</v>
      </c>
      <c r="D243" s="8" t="s">
        <v>3775</v>
      </c>
    </row>
    <row r="244" spans="1:6" ht="45">
      <c r="A244" s="8">
        <v>9144741</v>
      </c>
      <c r="B244" s="8">
        <v>10</v>
      </c>
      <c r="C244" s="74" t="s">
        <v>2229</v>
      </c>
      <c r="D244" s="8" t="s">
        <v>3857</v>
      </c>
    </row>
    <row r="245" spans="1:6" ht="60">
      <c r="A245" s="8">
        <v>9144741</v>
      </c>
      <c r="B245" s="8">
        <v>11</v>
      </c>
      <c r="C245" s="74" t="s">
        <v>2230</v>
      </c>
      <c r="D245" s="8" t="s">
        <v>3858</v>
      </c>
    </row>
    <row r="246" spans="1:6" ht="45">
      <c r="A246" s="8">
        <v>9144741</v>
      </c>
      <c r="B246" s="8">
        <v>12</v>
      </c>
      <c r="C246" s="74" t="s">
        <v>2231</v>
      </c>
      <c r="D246" s="8" t="s">
        <v>3789</v>
      </c>
    </row>
    <row r="247" spans="1:6" ht="45">
      <c r="A247" s="8">
        <v>9152599</v>
      </c>
      <c r="B247" s="8">
        <v>1</v>
      </c>
      <c r="C247" s="74" t="s">
        <v>2232</v>
      </c>
      <c r="D247" s="8" t="s">
        <v>3829</v>
      </c>
    </row>
    <row r="248" spans="1:6" ht="90">
      <c r="A248" s="8">
        <v>9152599</v>
      </c>
      <c r="B248" s="8">
        <v>2</v>
      </c>
      <c r="C248" s="74" t="s">
        <v>2233</v>
      </c>
      <c r="D248" s="8" t="s">
        <v>3464</v>
      </c>
    </row>
    <row r="249" spans="1:6" ht="105">
      <c r="A249" s="8">
        <v>9152599</v>
      </c>
      <c r="B249" s="8">
        <v>3</v>
      </c>
      <c r="C249" s="74" t="s">
        <v>2234</v>
      </c>
      <c r="D249" s="8" t="s">
        <v>3452</v>
      </c>
      <c r="E249" s="74" t="s">
        <v>2235</v>
      </c>
      <c r="F249" s="8" t="s">
        <v>3903</v>
      </c>
    </row>
    <row r="250" spans="1:6" ht="75">
      <c r="A250" s="8">
        <v>9152599</v>
      </c>
      <c r="B250" s="8">
        <v>4</v>
      </c>
      <c r="C250" s="74" t="s">
        <v>2236</v>
      </c>
      <c r="D250" s="8" t="s">
        <v>3859</v>
      </c>
    </row>
    <row r="251" spans="1:6" ht="60">
      <c r="A251" s="8">
        <v>9152599</v>
      </c>
      <c r="B251" s="8">
        <v>5</v>
      </c>
      <c r="C251" s="74" t="s">
        <v>2237</v>
      </c>
      <c r="D251" s="8" t="s">
        <v>3555</v>
      </c>
    </row>
    <row r="252" spans="1:6" ht="75">
      <c r="A252" s="8">
        <v>9152599</v>
      </c>
      <c r="B252" s="8">
        <v>6</v>
      </c>
      <c r="C252" s="74" t="s">
        <v>2239</v>
      </c>
      <c r="D252" s="8" t="s">
        <v>3597</v>
      </c>
      <c r="E252" s="74" t="s">
        <v>2238</v>
      </c>
      <c r="F252" s="8" t="s">
        <v>3513</v>
      </c>
    </row>
    <row r="253" spans="1:6" ht="60">
      <c r="A253" s="8">
        <v>9152599</v>
      </c>
      <c r="B253" s="8">
        <v>7</v>
      </c>
      <c r="C253" s="74" t="s">
        <v>2240</v>
      </c>
      <c r="D253" s="8" t="s">
        <v>3860</v>
      </c>
    </row>
    <row r="254" spans="1:6" ht="45">
      <c r="A254" s="8">
        <v>9152599</v>
      </c>
      <c r="B254" s="8">
        <v>8</v>
      </c>
      <c r="C254" s="74" t="s">
        <v>2241</v>
      </c>
      <c r="D254" s="8" t="s">
        <v>3861</v>
      </c>
    </row>
    <row r="255" spans="1:6" ht="165">
      <c r="A255" s="8">
        <v>9152599</v>
      </c>
      <c r="B255" s="8">
        <v>9</v>
      </c>
      <c r="C255" s="74" t="s">
        <v>2242</v>
      </c>
      <c r="D255" s="8" t="s">
        <v>3342</v>
      </c>
      <c r="E255" s="74" t="s">
        <v>2243</v>
      </c>
      <c r="F255" s="8" t="s">
        <v>3904</v>
      </c>
    </row>
    <row r="256" spans="1:6" ht="75">
      <c r="A256" s="8">
        <v>9164417</v>
      </c>
      <c r="B256" s="8">
        <v>1</v>
      </c>
      <c r="C256" s="74" t="s">
        <v>2244</v>
      </c>
      <c r="D256" s="8" t="s">
        <v>3711</v>
      </c>
    </row>
    <row r="257" spans="1:6" ht="90">
      <c r="A257" s="8">
        <v>9164417</v>
      </c>
      <c r="B257" s="8">
        <v>2</v>
      </c>
      <c r="C257" s="74" t="s">
        <v>2245</v>
      </c>
      <c r="D257" s="8" t="s">
        <v>3444</v>
      </c>
      <c r="E257" s="74" t="s">
        <v>2246</v>
      </c>
      <c r="F257" s="8" t="s">
        <v>3905</v>
      </c>
    </row>
    <row r="258" spans="1:6" ht="60">
      <c r="A258" s="8">
        <v>9164417</v>
      </c>
      <c r="B258" s="8">
        <v>3</v>
      </c>
      <c r="C258" s="74" t="s">
        <v>2247</v>
      </c>
      <c r="D258" s="8" t="s">
        <v>3546</v>
      </c>
    </row>
    <row r="259" spans="1:6" ht="60">
      <c r="A259" s="8">
        <v>9164417</v>
      </c>
      <c r="B259" s="8">
        <v>4</v>
      </c>
      <c r="C259" s="74" t="s">
        <v>2248</v>
      </c>
      <c r="D259" s="8" t="s">
        <v>3541</v>
      </c>
    </row>
    <row r="260" spans="1:6" ht="75">
      <c r="A260" s="8">
        <v>9164417</v>
      </c>
      <c r="B260" s="8">
        <v>5</v>
      </c>
      <c r="C260" s="74" t="s">
        <v>2249</v>
      </c>
      <c r="D260" s="8" t="s">
        <v>3728</v>
      </c>
    </row>
    <row r="261" spans="1:6" ht="60">
      <c r="A261" s="8">
        <v>9164417</v>
      </c>
      <c r="B261" s="8">
        <v>6</v>
      </c>
      <c r="C261" s="74" t="s">
        <v>2250</v>
      </c>
      <c r="D261" s="8" t="s">
        <v>3187</v>
      </c>
    </row>
    <row r="262" spans="1:6" ht="60">
      <c r="A262" s="8">
        <v>9164417</v>
      </c>
      <c r="B262" s="8">
        <v>7</v>
      </c>
      <c r="C262" s="74" t="s">
        <v>2251</v>
      </c>
      <c r="D262" s="8" t="s">
        <v>3824</v>
      </c>
      <c r="E262" s="74" t="s">
        <v>2252</v>
      </c>
      <c r="F262" s="8" t="s">
        <v>3884</v>
      </c>
    </row>
    <row r="263" spans="1:6" ht="30">
      <c r="A263" s="8">
        <v>9164417</v>
      </c>
      <c r="B263" s="8">
        <v>8</v>
      </c>
      <c r="C263" s="74" t="s">
        <v>2253</v>
      </c>
      <c r="D263" s="8" t="s">
        <v>3862</v>
      </c>
    </row>
    <row r="264" spans="1:6" ht="105">
      <c r="A264" s="8">
        <v>9164417</v>
      </c>
      <c r="B264" s="8">
        <v>9</v>
      </c>
      <c r="C264" s="74" t="s">
        <v>2254</v>
      </c>
      <c r="D264" s="8" t="s">
        <v>3188</v>
      </c>
    </row>
    <row r="265" spans="1:6" ht="75">
      <c r="A265" s="8">
        <v>9205822</v>
      </c>
      <c r="B265" s="8">
        <v>1</v>
      </c>
      <c r="C265" s="74" t="s">
        <v>2255</v>
      </c>
      <c r="D265" s="8" t="s">
        <v>3828</v>
      </c>
    </row>
    <row r="266" spans="1:6" ht="90">
      <c r="A266" s="8">
        <v>9205822</v>
      </c>
      <c r="B266" s="8">
        <v>2</v>
      </c>
      <c r="C266" s="74" t="s">
        <v>2256</v>
      </c>
      <c r="D266" s="8" t="s">
        <v>3821</v>
      </c>
    </row>
    <row r="267" spans="1:6" ht="60">
      <c r="A267" s="8">
        <v>9205822</v>
      </c>
      <c r="B267" s="8">
        <v>3</v>
      </c>
      <c r="C267" s="74" t="s">
        <v>2257</v>
      </c>
      <c r="D267" s="8" t="s">
        <v>3834</v>
      </c>
    </row>
    <row r="268" spans="1:6" ht="45">
      <c r="A268" s="8">
        <v>9205822</v>
      </c>
      <c r="B268" s="8">
        <v>4</v>
      </c>
      <c r="C268" s="74" t="s">
        <v>2258</v>
      </c>
      <c r="D268" s="8" t="s">
        <v>3863</v>
      </c>
    </row>
    <row r="269" spans="1:6" ht="90">
      <c r="A269" s="8">
        <v>9205822</v>
      </c>
      <c r="B269" s="8">
        <v>5</v>
      </c>
      <c r="C269" s="74" t="s">
        <v>2259</v>
      </c>
      <c r="D269" s="8" t="s">
        <v>3580</v>
      </c>
    </row>
    <row r="270" spans="1:6" ht="60">
      <c r="A270" s="8">
        <v>9205822</v>
      </c>
      <c r="B270" s="8">
        <v>6</v>
      </c>
      <c r="C270" s="74" t="s">
        <v>2260</v>
      </c>
      <c r="D270" s="8" t="s">
        <v>3821</v>
      </c>
    </row>
    <row r="271" spans="1:6" ht="75">
      <c r="A271" s="8">
        <v>9205822</v>
      </c>
      <c r="B271" s="8">
        <v>7</v>
      </c>
      <c r="C271" s="74" t="s">
        <v>2261</v>
      </c>
      <c r="D271" s="8" t="s">
        <v>3864</v>
      </c>
    </row>
    <row r="272" spans="1:6" ht="90">
      <c r="A272" s="8">
        <v>9205822</v>
      </c>
      <c r="B272" s="8">
        <v>8</v>
      </c>
      <c r="C272" s="74" t="s">
        <v>2262</v>
      </c>
      <c r="D272" s="8">
        <v>11</v>
      </c>
    </row>
    <row r="273" spans="1:6" ht="30">
      <c r="A273" s="8">
        <v>9205822</v>
      </c>
      <c r="B273" s="8">
        <v>9</v>
      </c>
      <c r="C273" s="74" t="s">
        <v>2263</v>
      </c>
      <c r="D273" s="8">
        <v>11</v>
      </c>
    </row>
    <row r="274" spans="1:6" ht="45">
      <c r="A274" s="8">
        <v>9205822</v>
      </c>
      <c r="B274" s="8">
        <v>10</v>
      </c>
      <c r="C274" s="74" t="s">
        <v>2264</v>
      </c>
      <c r="D274" s="8">
        <v>11</v>
      </c>
    </row>
    <row r="275" spans="1:6" ht="60">
      <c r="A275" s="8">
        <v>9205822</v>
      </c>
      <c r="B275" s="8">
        <v>11</v>
      </c>
      <c r="C275" s="74" t="s">
        <v>2265</v>
      </c>
      <c r="D275" s="8" t="s">
        <v>3316</v>
      </c>
    </row>
    <row r="276" spans="1:6" ht="75">
      <c r="A276" s="8">
        <v>9205822</v>
      </c>
      <c r="B276" s="8">
        <v>12</v>
      </c>
      <c r="C276" s="74" t="s">
        <v>2266</v>
      </c>
      <c r="D276" s="8" t="s">
        <v>3865</v>
      </c>
    </row>
    <row r="277" spans="1:6" ht="90">
      <c r="A277" s="8">
        <v>9205822</v>
      </c>
      <c r="B277" s="8">
        <v>13</v>
      </c>
      <c r="C277" s="74" t="s">
        <v>2267</v>
      </c>
      <c r="D277" s="8" t="s">
        <v>3866</v>
      </c>
    </row>
    <row r="278" spans="1:6" ht="30">
      <c r="A278" s="8">
        <v>9224780</v>
      </c>
      <c r="B278" s="8">
        <v>1</v>
      </c>
      <c r="C278" s="74" t="s">
        <v>2268</v>
      </c>
      <c r="D278" s="8" t="s">
        <v>3210</v>
      </c>
    </row>
    <row r="279" spans="1:6" ht="45">
      <c r="A279" s="8">
        <v>9224780</v>
      </c>
      <c r="B279" s="8">
        <v>2</v>
      </c>
      <c r="C279" s="74" t="s">
        <v>2269</v>
      </c>
      <c r="D279" s="8" t="s">
        <v>3859</v>
      </c>
    </row>
    <row r="280" spans="1:6" ht="45">
      <c r="A280" s="8">
        <v>9224780</v>
      </c>
      <c r="B280" s="8">
        <v>3</v>
      </c>
      <c r="C280" s="74" t="s">
        <v>2270</v>
      </c>
      <c r="D280" s="8" t="s">
        <v>3745</v>
      </c>
      <c r="E280" s="74" t="s">
        <v>2271</v>
      </c>
      <c r="F280" s="8" t="s">
        <v>4276</v>
      </c>
    </row>
    <row r="281" spans="1:6" ht="60">
      <c r="A281" s="8">
        <v>9224780</v>
      </c>
      <c r="B281" s="8">
        <v>4</v>
      </c>
      <c r="C281" s="74" t="s">
        <v>2272</v>
      </c>
      <c r="D281" s="8" t="s">
        <v>3867</v>
      </c>
      <c r="E281" s="74" t="s">
        <v>2273</v>
      </c>
      <c r="F281" s="8" t="s">
        <v>3893</v>
      </c>
    </row>
    <row r="282" spans="1:6" ht="75">
      <c r="A282" s="8">
        <v>9224780</v>
      </c>
      <c r="B282" s="8">
        <v>5</v>
      </c>
      <c r="C282" s="74" t="s">
        <v>2274</v>
      </c>
      <c r="D282" s="8" t="s">
        <v>3399</v>
      </c>
    </row>
    <row r="283" spans="1:6" ht="75">
      <c r="A283" s="8">
        <v>9224780</v>
      </c>
      <c r="B283" s="8">
        <v>6</v>
      </c>
      <c r="C283" s="74" t="s">
        <v>2275</v>
      </c>
      <c r="D283" s="8" t="s">
        <v>3211</v>
      </c>
    </row>
    <row r="284" spans="1:6" ht="135">
      <c r="A284" s="8">
        <v>9224780</v>
      </c>
      <c r="B284" s="8">
        <v>7</v>
      </c>
      <c r="C284" s="74" t="s">
        <v>2276</v>
      </c>
      <c r="D284" s="8" t="s">
        <v>3397</v>
      </c>
    </row>
    <row r="285" spans="1:6" ht="75">
      <c r="A285" s="8">
        <v>9224780</v>
      </c>
      <c r="B285" s="8">
        <v>8</v>
      </c>
      <c r="C285" s="74" t="s">
        <v>2277</v>
      </c>
      <c r="D285" s="8" t="s">
        <v>3809</v>
      </c>
    </row>
    <row r="286" spans="1:6" ht="45">
      <c r="A286" s="8">
        <v>9224780</v>
      </c>
      <c r="B286" s="8">
        <v>9</v>
      </c>
      <c r="C286" s="74" t="s">
        <v>2278</v>
      </c>
      <c r="D286" s="8" t="s">
        <v>3868</v>
      </c>
    </row>
    <row r="287" spans="1:6" ht="45">
      <c r="A287" s="8">
        <v>9224780</v>
      </c>
      <c r="B287" s="8">
        <v>10</v>
      </c>
      <c r="C287" s="74" t="s">
        <v>2279</v>
      </c>
      <c r="D287" s="8" t="s">
        <v>3781</v>
      </c>
      <c r="E287" s="74" t="s">
        <v>2280</v>
      </c>
      <c r="F287" s="8" t="s">
        <v>3906</v>
      </c>
    </row>
    <row r="288" spans="1:6" ht="45">
      <c r="A288" s="8">
        <v>9224780</v>
      </c>
      <c r="B288" s="8">
        <v>11</v>
      </c>
      <c r="C288" s="74" t="s">
        <v>2281</v>
      </c>
      <c r="D288" s="8" t="s">
        <v>3469</v>
      </c>
      <c r="E288" s="74" t="s">
        <v>2282</v>
      </c>
      <c r="F288" s="8" t="s">
        <v>3907</v>
      </c>
    </row>
    <row r="289" spans="1:6" ht="45">
      <c r="A289" s="8">
        <v>9278209</v>
      </c>
      <c r="B289" s="8">
        <v>1</v>
      </c>
      <c r="C289" s="74" t="s">
        <v>2283</v>
      </c>
      <c r="D289" s="8" t="s">
        <v>3210</v>
      </c>
    </row>
    <row r="290" spans="1:6" ht="75">
      <c r="A290" s="8">
        <v>9278209</v>
      </c>
      <c r="B290" s="8">
        <v>2</v>
      </c>
      <c r="C290" s="74" t="s">
        <v>2284</v>
      </c>
      <c r="D290" s="8" t="s">
        <v>3869</v>
      </c>
    </row>
    <row r="291" spans="1:6" ht="30">
      <c r="A291" s="8">
        <v>9278209</v>
      </c>
      <c r="B291" s="8">
        <v>3</v>
      </c>
      <c r="C291" s="74" t="s">
        <v>2285</v>
      </c>
      <c r="D291" s="8" t="s">
        <v>3373</v>
      </c>
    </row>
    <row r="292" spans="1:6" ht="45">
      <c r="A292" s="8">
        <v>9278209</v>
      </c>
      <c r="B292" s="8">
        <v>4</v>
      </c>
      <c r="C292" s="74" t="s">
        <v>2286</v>
      </c>
      <c r="D292" s="8" t="s">
        <v>3195</v>
      </c>
    </row>
    <row r="293" spans="1:6" ht="30">
      <c r="A293" s="8">
        <v>9278209</v>
      </c>
      <c r="B293" s="8">
        <v>5</v>
      </c>
      <c r="C293" s="74" t="s">
        <v>2287</v>
      </c>
      <c r="D293" s="8" t="s">
        <v>3870</v>
      </c>
    </row>
    <row r="294" spans="1:6" ht="45">
      <c r="A294" s="8">
        <v>9278209</v>
      </c>
      <c r="B294" s="8">
        <v>6</v>
      </c>
      <c r="C294" s="74" t="s">
        <v>2288</v>
      </c>
      <c r="D294" s="8" t="s">
        <v>3555</v>
      </c>
    </row>
    <row r="295" spans="1:6" ht="90">
      <c r="A295" s="8">
        <v>9278209</v>
      </c>
      <c r="B295" s="8">
        <v>7</v>
      </c>
      <c r="C295" s="74" t="s">
        <v>2289</v>
      </c>
      <c r="D295" s="8" t="s">
        <v>3399</v>
      </c>
    </row>
    <row r="296" spans="1:6" ht="30">
      <c r="A296" s="8">
        <v>9278209</v>
      </c>
      <c r="B296" s="8">
        <v>8</v>
      </c>
      <c r="C296" s="74" t="s">
        <v>2290</v>
      </c>
      <c r="D296" s="8" t="s">
        <v>3871</v>
      </c>
    </row>
    <row r="297" spans="1:6" ht="75">
      <c r="A297" s="8">
        <v>9278209</v>
      </c>
      <c r="B297" s="8">
        <v>9</v>
      </c>
      <c r="C297" s="74" t="s">
        <v>2291</v>
      </c>
      <c r="D297" s="8" t="s">
        <v>3482</v>
      </c>
      <c r="E297" s="74" t="s">
        <v>2292</v>
      </c>
      <c r="F297" s="8" t="s">
        <v>3885</v>
      </c>
    </row>
    <row r="298" spans="1:6" ht="60">
      <c r="A298" s="8">
        <v>9278209</v>
      </c>
      <c r="B298" s="8">
        <v>10</v>
      </c>
      <c r="C298" s="74" t="s">
        <v>2293</v>
      </c>
      <c r="D298" s="8" t="s">
        <v>3211</v>
      </c>
    </row>
    <row r="299" spans="1:6" ht="30">
      <c r="A299" s="8">
        <v>9278209</v>
      </c>
      <c r="B299" s="8">
        <v>11</v>
      </c>
      <c r="C299" s="74" t="s">
        <v>2294</v>
      </c>
      <c r="D299" s="8" t="s">
        <v>3210</v>
      </c>
    </row>
    <row r="300" spans="1:6" ht="30">
      <c r="A300" s="8">
        <v>9278209</v>
      </c>
      <c r="B300" s="8">
        <v>12</v>
      </c>
      <c r="C300" s="74" t="s">
        <v>2295</v>
      </c>
      <c r="D300" s="8" t="s">
        <v>3872</v>
      </c>
    </row>
    <row r="301" spans="1:6" ht="60">
      <c r="A301" s="8">
        <v>9278209</v>
      </c>
      <c r="B301" s="8">
        <v>13</v>
      </c>
      <c r="C301" s="74" t="s">
        <v>2296</v>
      </c>
      <c r="D301" s="8" t="s">
        <v>3619</v>
      </c>
    </row>
    <row r="302" spans="1:6" ht="60">
      <c r="A302" s="8">
        <v>9298257</v>
      </c>
      <c r="B302" s="8">
        <v>1</v>
      </c>
      <c r="C302" s="74" t="s">
        <v>2297</v>
      </c>
      <c r="D302" s="8" t="s">
        <v>3873</v>
      </c>
    </row>
    <row r="303" spans="1:6" ht="60">
      <c r="A303" s="8">
        <v>9298257</v>
      </c>
      <c r="B303" s="8">
        <v>2</v>
      </c>
      <c r="C303" s="74" t="s">
        <v>2298</v>
      </c>
      <c r="D303" s="8" t="s">
        <v>3874</v>
      </c>
    </row>
    <row r="304" spans="1:6" ht="60">
      <c r="A304" s="8">
        <v>9298257</v>
      </c>
      <c r="B304" s="8">
        <v>3</v>
      </c>
      <c r="C304" s="74" t="s">
        <v>2299</v>
      </c>
      <c r="D304" s="8" t="s">
        <v>3748</v>
      </c>
    </row>
    <row r="305" spans="1:16" ht="60">
      <c r="A305" s="8">
        <v>9298257</v>
      </c>
      <c r="B305" s="8">
        <v>4</v>
      </c>
      <c r="C305" s="74" t="s">
        <v>2300</v>
      </c>
      <c r="D305" s="8" t="s">
        <v>3875</v>
      </c>
    </row>
    <row r="306" spans="1:16" ht="60">
      <c r="A306" s="8">
        <v>9298257</v>
      </c>
      <c r="B306" s="8">
        <v>5</v>
      </c>
      <c r="C306" s="74" t="s">
        <v>2301</v>
      </c>
      <c r="D306" s="8" t="s">
        <v>3473</v>
      </c>
    </row>
    <row r="307" spans="1:16" ht="45">
      <c r="A307" s="8">
        <v>9298257</v>
      </c>
      <c r="B307" s="8">
        <v>6</v>
      </c>
      <c r="C307" s="74" t="s">
        <v>2302</v>
      </c>
      <c r="D307" s="8" t="s">
        <v>3781</v>
      </c>
    </row>
    <row r="308" spans="1:16" ht="105">
      <c r="A308" s="8">
        <v>9298257</v>
      </c>
      <c r="B308" s="8">
        <v>7</v>
      </c>
      <c r="C308" s="74" t="s">
        <v>2303</v>
      </c>
      <c r="D308" s="8" t="s">
        <v>3824</v>
      </c>
    </row>
    <row r="309" spans="1:16" ht="60">
      <c r="A309" s="8">
        <v>9298257</v>
      </c>
      <c r="B309" s="8">
        <v>8</v>
      </c>
      <c r="C309" s="74" t="s">
        <v>2304</v>
      </c>
      <c r="D309" s="8" t="s">
        <v>3806</v>
      </c>
    </row>
    <row r="310" spans="1:16" ht="45">
      <c r="A310" s="8">
        <v>9298257</v>
      </c>
      <c r="B310" s="8">
        <v>9</v>
      </c>
      <c r="C310" s="74" t="s">
        <v>2305</v>
      </c>
      <c r="D310" s="8" t="s">
        <v>3537</v>
      </c>
    </row>
    <row r="311" spans="1:16" ht="60">
      <c r="A311" s="8">
        <v>9298257</v>
      </c>
      <c r="B311" s="8">
        <v>10</v>
      </c>
      <c r="C311" s="74" t="s">
        <v>2306</v>
      </c>
      <c r="D311" s="8" t="s">
        <v>3876</v>
      </c>
    </row>
    <row r="312" spans="1:16" ht="45">
      <c r="A312" s="8">
        <v>9298257</v>
      </c>
      <c r="B312" s="8">
        <v>11</v>
      </c>
      <c r="C312" s="74" t="s">
        <v>2307</v>
      </c>
      <c r="D312" s="8" t="s">
        <v>3877</v>
      </c>
    </row>
    <row r="313" spans="1:16" ht="60">
      <c r="A313" s="8">
        <v>9298257</v>
      </c>
      <c r="B313" s="8">
        <v>12</v>
      </c>
      <c r="C313" s="74" t="s">
        <v>2308</v>
      </c>
      <c r="D313" s="8" t="s">
        <v>3878</v>
      </c>
      <c r="E313" s="74" t="s">
        <v>2309</v>
      </c>
      <c r="F313" s="8" t="s">
        <v>3908</v>
      </c>
    </row>
    <row r="314" spans="1:16" ht="30">
      <c r="A314" s="8">
        <v>9298257</v>
      </c>
      <c r="B314" s="8">
        <v>13</v>
      </c>
      <c r="C314" s="74" t="s">
        <v>2310</v>
      </c>
      <c r="D314" s="8" t="s">
        <v>3879</v>
      </c>
    </row>
    <row r="315" spans="1:16" ht="90">
      <c r="A315" s="8">
        <v>9298257</v>
      </c>
      <c r="B315" s="8">
        <v>14</v>
      </c>
      <c r="C315" s="74" t="s">
        <v>2311</v>
      </c>
      <c r="D315" s="8" t="s">
        <v>3790</v>
      </c>
    </row>
    <row r="316" spans="1:16" ht="60">
      <c r="A316" s="8">
        <v>9321519</v>
      </c>
      <c r="B316" s="8">
        <v>1</v>
      </c>
      <c r="C316" s="74" t="s">
        <v>2312</v>
      </c>
      <c r="D316" s="8" t="s">
        <v>3529</v>
      </c>
    </row>
    <row r="317" spans="1:16" ht="60">
      <c r="A317" s="8">
        <v>9321519</v>
      </c>
      <c r="B317" s="8">
        <v>2</v>
      </c>
      <c r="C317" s="74" t="s">
        <v>2313</v>
      </c>
      <c r="D317" s="8" t="s">
        <v>3532</v>
      </c>
    </row>
    <row r="318" spans="1:16" ht="45">
      <c r="A318" s="8">
        <v>9321519</v>
      </c>
      <c r="B318" s="8">
        <v>3</v>
      </c>
      <c r="C318" s="74" t="s">
        <v>2314</v>
      </c>
      <c r="D318" s="8" t="s">
        <v>3288</v>
      </c>
    </row>
    <row r="319" spans="1:16" s="11" customFormat="1" ht="45">
      <c r="A319" s="11">
        <v>9321519</v>
      </c>
      <c r="B319" s="11">
        <v>4</v>
      </c>
      <c r="C319" s="10" t="s">
        <v>2315</v>
      </c>
      <c r="D319" s="11" t="s">
        <v>3534</v>
      </c>
      <c r="E319" s="10"/>
      <c r="I319" s="1"/>
      <c r="J319" s="85"/>
      <c r="K319" s="85"/>
      <c r="L319" s="85"/>
      <c r="M319" s="85"/>
      <c r="N319" s="85"/>
      <c r="O319" s="85"/>
      <c r="P319" s="85"/>
    </row>
    <row r="320" spans="1:16" ht="60">
      <c r="A320" s="8">
        <v>9321519</v>
      </c>
      <c r="B320" s="8">
        <v>5</v>
      </c>
      <c r="C320" s="74" t="s">
        <v>2316</v>
      </c>
      <c r="D320" s="8" t="s">
        <v>3417</v>
      </c>
    </row>
    <row r="321" spans="1:4" ht="30">
      <c r="A321" s="8">
        <v>9321519</v>
      </c>
      <c r="B321" s="8">
        <v>6</v>
      </c>
      <c r="C321" s="74" t="s">
        <v>2317</v>
      </c>
      <c r="D321" s="8" t="s">
        <v>3369</v>
      </c>
    </row>
    <row r="322" spans="1:4" ht="45">
      <c r="A322" s="8">
        <v>9321519</v>
      </c>
      <c r="B322" s="8">
        <v>7</v>
      </c>
      <c r="C322" s="74" t="s">
        <v>2318</v>
      </c>
      <c r="D322" s="8" t="s">
        <v>3880</v>
      </c>
    </row>
    <row r="323" spans="1:4" ht="60">
      <c r="A323" s="8">
        <v>9321519</v>
      </c>
      <c r="B323" s="8">
        <v>8</v>
      </c>
      <c r="C323" s="74" t="s">
        <v>2319</v>
      </c>
      <c r="D323" s="8" t="s">
        <v>3812</v>
      </c>
    </row>
    <row r="324" spans="1:4" ht="60">
      <c r="A324" s="8">
        <v>9321519</v>
      </c>
      <c r="B324" s="8">
        <v>9</v>
      </c>
      <c r="C324" s="74" t="s">
        <v>2320</v>
      </c>
      <c r="D324" s="8" t="s">
        <v>3791</v>
      </c>
    </row>
    <row r="325" spans="1:4" ht="60">
      <c r="A325" s="8">
        <v>9321519</v>
      </c>
      <c r="B325" s="8">
        <v>10</v>
      </c>
      <c r="C325" s="74" t="s">
        <v>2321</v>
      </c>
      <c r="D325" s="8" t="s">
        <v>3842</v>
      </c>
    </row>
    <row r="326" spans="1:4" ht="60">
      <c r="A326" s="8">
        <v>9321519</v>
      </c>
      <c r="B326" s="8">
        <v>11</v>
      </c>
      <c r="C326" s="74" t="s">
        <v>2322</v>
      </c>
      <c r="D326" s="8" t="s">
        <v>3254</v>
      </c>
    </row>
    <row r="327" spans="1:4" ht="75">
      <c r="A327" s="8">
        <v>9321519</v>
      </c>
      <c r="B327" s="8">
        <v>12</v>
      </c>
      <c r="C327" s="74" t="s">
        <v>2323</v>
      </c>
      <c r="D327" s="8" t="s">
        <v>3810</v>
      </c>
    </row>
    <row r="328" spans="1:4" ht="75">
      <c r="A328" s="8">
        <v>9321519</v>
      </c>
      <c r="B328" s="8">
        <v>13</v>
      </c>
      <c r="C328" s="74" t="s">
        <v>2324</v>
      </c>
      <c r="D328" s="8" t="s">
        <v>3881</v>
      </c>
    </row>
    <row r="329" spans="1:4" ht="45">
      <c r="A329" s="8">
        <v>9321519</v>
      </c>
      <c r="B329" s="8">
        <v>14</v>
      </c>
      <c r="C329" s="74" t="s">
        <v>2325</v>
      </c>
      <c r="D329" s="8" t="s">
        <v>3806</v>
      </c>
    </row>
    <row r="330" spans="1:4" ht="60">
      <c r="A330" s="8">
        <v>9321519</v>
      </c>
      <c r="B330" s="8">
        <v>15</v>
      </c>
      <c r="C330" s="74" t="s">
        <v>2326</v>
      </c>
      <c r="D330" s="8" t="s">
        <v>3603</v>
      </c>
    </row>
    <row r="331" spans="1:4" ht="60">
      <c r="A331" s="8">
        <v>9321519</v>
      </c>
      <c r="B331" s="8">
        <v>16</v>
      </c>
      <c r="C331" s="74" t="s">
        <v>2327</v>
      </c>
      <c r="D331" s="8" t="s">
        <v>3256</v>
      </c>
    </row>
    <row r="332" spans="1:4" ht="45">
      <c r="A332" s="8">
        <v>9321519</v>
      </c>
      <c r="B332" s="8">
        <v>17</v>
      </c>
      <c r="C332" s="74" t="s">
        <v>2328</v>
      </c>
      <c r="D332" s="8" t="s">
        <v>3792</v>
      </c>
    </row>
    <row r="333" spans="1:4" ht="45">
      <c r="A333" s="8">
        <v>9321519</v>
      </c>
      <c r="B333" s="8">
        <v>18</v>
      </c>
      <c r="C333" s="74" t="s">
        <v>2329</v>
      </c>
      <c r="D333" s="8" t="s">
        <v>3793</v>
      </c>
    </row>
    <row r="334" spans="1:4" ht="45">
      <c r="A334" s="8">
        <v>9351903</v>
      </c>
      <c r="B334" s="8">
        <v>1</v>
      </c>
      <c r="C334" s="74" t="s">
        <v>2330</v>
      </c>
      <c r="D334" s="8" t="s">
        <v>3529</v>
      </c>
    </row>
    <row r="335" spans="1:4" ht="90">
      <c r="A335" s="8">
        <v>9351903</v>
      </c>
      <c r="B335" s="8">
        <v>2</v>
      </c>
      <c r="C335" s="74" t="s">
        <v>2331</v>
      </c>
      <c r="D335" s="8" t="s">
        <v>3528</v>
      </c>
    </row>
    <row r="336" spans="1:4" ht="45">
      <c r="A336" s="8">
        <v>9351903</v>
      </c>
      <c r="B336" s="8">
        <v>3</v>
      </c>
      <c r="C336" s="74" t="s">
        <v>2332</v>
      </c>
      <c r="D336" s="8" t="s">
        <v>3223</v>
      </c>
    </row>
    <row r="337" spans="1:6" ht="90">
      <c r="A337" s="8">
        <v>9351903</v>
      </c>
      <c r="B337" s="8">
        <v>4</v>
      </c>
      <c r="C337" s="74" t="s">
        <v>2333</v>
      </c>
      <c r="D337" s="8" t="s">
        <v>3716</v>
      </c>
      <c r="E337" s="74" t="s">
        <v>2334</v>
      </c>
      <c r="F337" s="8" t="s">
        <v>3819</v>
      </c>
    </row>
    <row r="338" spans="1:6" ht="75">
      <c r="A338" s="8">
        <v>9351903</v>
      </c>
      <c r="B338" s="8">
        <v>6</v>
      </c>
      <c r="C338" s="74" t="s">
        <v>2335</v>
      </c>
      <c r="D338" s="8" t="s">
        <v>3663</v>
      </c>
    </row>
    <row r="339" spans="1:6" ht="30">
      <c r="A339" s="8">
        <v>9351903</v>
      </c>
      <c r="B339" s="8">
        <v>7</v>
      </c>
      <c r="C339" s="74" t="s">
        <v>2336</v>
      </c>
      <c r="D339" s="8" t="s">
        <v>3542</v>
      </c>
    </row>
    <row r="340" spans="1:6" ht="45">
      <c r="A340" s="8">
        <v>9351903</v>
      </c>
      <c r="B340" s="8">
        <v>8</v>
      </c>
      <c r="C340" s="74" t="s">
        <v>2337</v>
      </c>
      <c r="D340" s="8" t="s">
        <v>3533</v>
      </c>
    </row>
    <row r="341" spans="1:6" ht="75">
      <c r="A341" s="8">
        <v>9351903</v>
      </c>
      <c r="B341" s="8">
        <v>9</v>
      </c>
      <c r="C341" s="74" t="s">
        <v>2338</v>
      </c>
      <c r="D341" s="8" t="s">
        <v>3811</v>
      </c>
    </row>
    <row r="342" spans="1:6" ht="45">
      <c r="A342" s="8">
        <v>9351903</v>
      </c>
      <c r="B342" s="8">
        <v>10</v>
      </c>
      <c r="C342" s="74" t="s">
        <v>2339</v>
      </c>
      <c r="D342" s="8" t="s">
        <v>3477</v>
      </c>
    </row>
    <row r="343" spans="1:6" ht="90">
      <c r="A343" s="8">
        <v>9351903</v>
      </c>
      <c r="B343" s="8">
        <v>11</v>
      </c>
      <c r="C343" s="74" t="s">
        <v>2340</v>
      </c>
      <c r="D343" s="8" t="s">
        <v>3188</v>
      </c>
    </row>
    <row r="344" spans="1:6" ht="75">
      <c r="A344" s="8">
        <v>9351903</v>
      </c>
      <c r="B344" s="8">
        <v>12</v>
      </c>
      <c r="C344" s="74" t="s">
        <v>2341</v>
      </c>
      <c r="D344" s="8" t="s">
        <v>3529</v>
      </c>
    </row>
    <row r="345" spans="1:6" ht="60">
      <c r="A345" s="8">
        <v>9381730</v>
      </c>
      <c r="B345" s="8">
        <v>1</v>
      </c>
      <c r="C345" s="74" t="s">
        <v>2342</v>
      </c>
      <c r="D345" s="8" t="s">
        <v>3188</v>
      </c>
    </row>
    <row r="346" spans="1:6" ht="90">
      <c r="A346" s="8">
        <v>9381730</v>
      </c>
      <c r="B346" s="8">
        <v>3</v>
      </c>
      <c r="C346" s="74" t="s">
        <v>2343</v>
      </c>
      <c r="D346" s="8" t="s">
        <v>3727</v>
      </c>
    </row>
    <row r="347" spans="1:6" ht="75">
      <c r="A347" s="8">
        <v>9381730</v>
      </c>
      <c r="B347" s="8">
        <v>5</v>
      </c>
      <c r="C347" s="74" t="s">
        <v>2344</v>
      </c>
      <c r="D347" s="8" t="s">
        <v>3663</v>
      </c>
    </row>
    <row r="348" spans="1:6" ht="45">
      <c r="A348" s="8">
        <v>9381730</v>
      </c>
      <c r="B348" s="8">
        <v>6</v>
      </c>
      <c r="C348" s="74" t="s">
        <v>2345</v>
      </c>
      <c r="D348" s="8" t="s">
        <v>3794</v>
      </c>
      <c r="E348" s="74" t="s">
        <v>2346</v>
      </c>
      <c r="F348" s="8" t="s">
        <v>3688</v>
      </c>
    </row>
    <row r="349" spans="1:6" ht="30">
      <c r="A349" s="8">
        <v>9381730</v>
      </c>
      <c r="B349" s="8">
        <v>7</v>
      </c>
      <c r="C349" s="74" t="s">
        <v>2347</v>
      </c>
      <c r="D349" s="8" t="s">
        <v>3246</v>
      </c>
    </row>
    <row r="350" spans="1:6" ht="45">
      <c r="A350" s="8">
        <v>9381730</v>
      </c>
      <c r="B350" s="8">
        <v>9</v>
      </c>
      <c r="C350" s="74" t="s">
        <v>2348</v>
      </c>
      <c r="D350" s="8" t="s">
        <v>3746</v>
      </c>
    </row>
    <row r="351" spans="1:6" ht="60">
      <c r="A351" s="8">
        <v>9381730</v>
      </c>
      <c r="B351" s="8">
        <v>10</v>
      </c>
      <c r="C351" s="74" t="s">
        <v>2349</v>
      </c>
      <c r="D351" s="8" t="s">
        <v>3347</v>
      </c>
      <c r="E351" s="74" t="s">
        <v>2350</v>
      </c>
      <c r="F351" s="8" t="s">
        <v>3896</v>
      </c>
    </row>
    <row r="352" spans="1:6" ht="90">
      <c r="A352" s="8">
        <v>9381730</v>
      </c>
      <c r="B352" s="8">
        <v>11</v>
      </c>
      <c r="C352" s="74" t="s">
        <v>2351</v>
      </c>
      <c r="D352" s="8" t="s">
        <v>3453</v>
      </c>
    </row>
    <row r="353" spans="1:9" ht="45">
      <c r="A353" s="8">
        <v>9384467</v>
      </c>
      <c r="B353" s="8">
        <v>1</v>
      </c>
      <c r="C353" s="74" t="s">
        <v>2352</v>
      </c>
      <c r="D353" s="8" t="s">
        <v>3833</v>
      </c>
    </row>
    <row r="354" spans="1:9" ht="75">
      <c r="A354" s="8">
        <v>9384467</v>
      </c>
      <c r="B354" s="8">
        <v>2</v>
      </c>
      <c r="C354" s="74" t="s">
        <v>2353</v>
      </c>
      <c r="D354" s="8" t="s">
        <v>3462</v>
      </c>
    </row>
    <row r="355" spans="1:9" ht="30">
      <c r="A355" s="8">
        <v>9384467</v>
      </c>
      <c r="B355" s="8">
        <v>3</v>
      </c>
      <c r="C355" s="74" t="s">
        <v>2354</v>
      </c>
      <c r="D355" s="8" t="s">
        <v>3265</v>
      </c>
    </row>
    <row r="356" spans="1:9" ht="75">
      <c r="A356" s="8">
        <v>9384467</v>
      </c>
      <c r="B356" s="8">
        <v>4</v>
      </c>
      <c r="C356" s="74" t="s">
        <v>2355</v>
      </c>
      <c r="D356" s="8" t="s">
        <v>3731</v>
      </c>
    </row>
    <row r="357" spans="1:9" ht="60">
      <c r="A357" s="8">
        <v>9384467</v>
      </c>
      <c r="B357" s="8">
        <v>5</v>
      </c>
      <c r="C357" s="74" t="s">
        <v>2356</v>
      </c>
      <c r="D357" s="8" t="s">
        <v>3214</v>
      </c>
    </row>
    <row r="358" spans="1:9" ht="105">
      <c r="A358" s="8">
        <v>9384467</v>
      </c>
      <c r="B358" s="8">
        <v>6</v>
      </c>
      <c r="C358" s="74" t="s">
        <v>2357</v>
      </c>
      <c r="D358" s="8" t="s">
        <v>3354</v>
      </c>
    </row>
    <row r="359" spans="1:9" ht="75">
      <c r="A359" s="8">
        <v>9384467</v>
      </c>
      <c r="B359" s="8">
        <v>7</v>
      </c>
      <c r="C359" s="74" t="s">
        <v>2358</v>
      </c>
      <c r="D359" s="8" t="s">
        <v>3882</v>
      </c>
    </row>
    <row r="360" spans="1:9" ht="45">
      <c r="A360" s="8">
        <v>9384467</v>
      </c>
      <c r="B360" s="8">
        <v>8</v>
      </c>
      <c r="C360" s="74" t="s">
        <v>2359</v>
      </c>
      <c r="D360" s="8" t="s">
        <v>3201</v>
      </c>
    </row>
    <row r="361" spans="1:9" ht="45">
      <c r="A361" s="8">
        <v>9384467</v>
      </c>
      <c r="B361" s="8">
        <v>9</v>
      </c>
      <c r="C361" s="74" t="s">
        <v>2360</v>
      </c>
      <c r="D361" s="8" t="s">
        <v>3795</v>
      </c>
    </row>
    <row r="362" spans="1:9" ht="45">
      <c r="A362" s="8">
        <v>9384467</v>
      </c>
      <c r="B362" s="8">
        <v>10</v>
      </c>
      <c r="C362" s="74" t="s">
        <v>2361</v>
      </c>
      <c r="D362" s="8" t="s">
        <v>3796</v>
      </c>
    </row>
    <row r="367" spans="1:9" s="9" customFormat="1">
      <c r="A367" s="8"/>
      <c r="B367" s="8"/>
      <c r="C367" s="74"/>
      <c r="D367" s="8"/>
      <c r="E367" s="74"/>
      <c r="F367" s="8"/>
      <c r="G367" s="8"/>
      <c r="H367" s="8"/>
      <c r="I367" s="1"/>
    </row>
  </sheetData>
  <autoFilter ref="B1:B367"/>
  <mergeCells count="1">
    <mergeCell ref="A1:F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PK DDI IN VITRO</vt:lpstr>
      <vt:lpstr>IN VITRO 1_1-6</vt:lpstr>
      <vt:lpstr>IN VITRO 2_1-7</vt:lpstr>
      <vt:lpstr>IN VITRO 3_2-4</vt:lpstr>
      <vt:lpstr>IN VITRO 4_3-5</vt:lpstr>
      <vt:lpstr>IN VITRO 5_ 4-1</vt:lpstr>
      <vt:lpstr>IN VITRO  6_5-1</vt:lpstr>
      <vt:lpstr> IN VITRO 7_6-3 </vt:lpstr>
      <vt:lpstr>IN VITRO 8_7-2 </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Shijun</dc:creator>
  <cp:lastModifiedBy>Zhang, Shijun</cp:lastModifiedBy>
  <dcterms:created xsi:type="dcterms:W3CDTF">2016-09-15T17:35:24Z</dcterms:created>
  <dcterms:modified xsi:type="dcterms:W3CDTF">2017-12-01T19:27:43Z</dcterms:modified>
</cp:coreProperties>
</file>