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03E3CB8-F5B5-4FA5-B0D1-24BC4108E85F}" xr6:coauthVersionLast="47" xr6:coauthVersionMax="47" xr10:uidLastSave="{00000000-0000-0000-0000-000000000000}"/>
  <bookViews>
    <workbookView xWindow="-98" yWindow="-98" windowWidth="21795" windowHeight="13695" xr2:uid="{C54E2897-81A5-4E6A-B4F0-B5505FE602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J19" i="1"/>
  <c r="J16" i="1"/>
  <c r="J17" i="1"/>
  <c r="J18" i="1"/>
  <c r="J15" i="1"/>
  <c r="K3" i="1"/>
  <c r="M3" i="1"/>
  <c r="N3" i="1"/>
  <c r="O3" i="1"/>
  <c r="L3" i="1"/>
  <c r="O4" i="1"/>
  <c r="N4" i="1"/>
  <c r="M4" i="1"/>
  <c r="L4" i="1"/>
  <c r="K4" i="1"/>
  <c r="L5" i="1" l="1"/>
  <c r="O5" i="1"/>
  <c r="K5" i="1"/>
  <c r="N5" i="1"/>
  <c r="M5" i="1"/>
  <c r="F15" i="1" l="1"/>
  <c r="F16" i="1"/>
  <c r="F18" i="1"/>
  <c r="F17" i="1"/>
  <c r="D17" i="1"/>
  <c r="D15" i="1"/>
  <c r="D16" i="1"/>
  <c r="D18" i="1"/>
  <c r="E17" i="1"/>
  <c r="E18" i="1"/>
  <c r="E16" i="1"/>
  <c r="E15" i="1"/>
  <c r="C15" i="1"/>
  <c r="C16" i="1"/>
  <c r="C17" i="1"/>
  <c r="C18" i="1"/>
  <c r="G15" i="1"/>
  <c r="G16" i="1"/>
  <c r="G18" i="1"/>
  <c r="G17" i="1"/>
</calcChain>
</file>

<file path=xl/sharedStrings.xml><?xml version="1.0" encoding="utf-8"?>
<sst xmlns="http://schemas.openxmlformats.org/spreadsheetml/2006/main" count="41" uniqueCount="26">
  <si>
    <t>Case</t>
  </si>
  <si>
    <t>Dam Water Level</t>
  </si>
  <si>
    <t>Sg. Pahang</t>
  </si>
  <si>
    <t>Sg. Soi</t>
  </si>
  <si>
    <t>Sg. Pekan</t>
  </si>
  <si>
    <t>Sg. Gambang</t>
  </si>
  <si>
    <t>Gate</t>
  </si>
  <si>
    <t>Open</t>
  </si>
  <si>
    <t>Close</t>
  </si>
  <si>
    <t>Value</t>
  </si>
  <si>
    <t>Values</t>
  </si>
  <si>
    <t>Minimum</t>
  </si>
  <si>
    <t>Maximum</t>
  </si>
  <si>
    <t>Range</t>
  </si>
  <si>
    <t>New</t>
  </si>
  <si>
    <t>null</t>
  </si>
  <si>
    <t>LS1</t>
  </si>
  <si>
    <t>LS2</t>
  </si>
  <si>
    <t>LS3</t>
  </si>
  <si>
    <t>LS4</t>
  </si>
  <si>
    <t>Weight</t>
  </si>
  <si>
    <t>GS1</t>
  </si>
  <si>
    <t>GS2</t>
  </si>
  <si>
    <t>GS3</t>
  </si>
  <si>
    <t>GS4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</si>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</sst>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70" fontId="2" fillId="0" borderId="4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0" fontId="2" fillId="3" borderId="3" xfId="0" applyNumberFormat="1" applyFont="1" applyFill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2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12</xdr:col>
      <xdr:colOff>128607</xdr:colOff>
      <xdr:row>11</xdr:row>
      <xdr:rowOff>138116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D1FC72-9ECA-485D-8602-966DE2F10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1985963"/>
          <a:ext cx="2719407" cy="500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4</xdr:col>
      <xdr:colOff>490555</xdr:colOff>
      <xdr:row>12</xdr:row>
      <xdr:rowOff>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47E310-13B9-470B-8990-332DC7368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85963"/>
          <a:ext cx="2433655" cy="542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6567-E3CB-4449-A6E0-2A211A81F569}">
  <dimension ref="B1:P19"/>
  <sheetViews>
    <sheetView tabSelected="1" zoomScaleNormal="100" workbookViewId="0">
      <selection activeCell="C8" sqref="C8"/>
    </sheetView>
  </sheetViews>
  <sheetFormatPr defaultRowHeight="14.25" x14ac:dyDescent="0.45"/>
  <sheetData>
    <row r="1" spans="2:16" ht="14.65" thickBot="1" x14ac:dyDescent="0.5"/>
    <row r="2" spans="2:16" ht="39.75" thickBot="1" x14ac:dyDescent="0.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J2" s="1" t="s">
        <v>10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</row>
    <row r="3" spans="2:16" ht="14.65" thickBot="1" x14ac:dyDescent="0.5">
      <c r="B3" s="10" t="s">
        <v>14</v>
      </c>
      <c r="C3" s="14">
        <v>29.5</v>
      </c>
      <c r="D3" s="14">
        <v>12</v>
      </c>
      <c r="E3" s="14">
        <v>20</v>
      </c>
      <c r="F3" s="14">
        <v>22</v>
      </c>
      <c r="G3" s="14">
        <v>20</v>
      </c>
      <c r="H3" s="15" t="s">
        <v>15</v>
      </c>
      <c r="J3" s="3" t="s">
        <v>12</v>
      </c>
      <c r="K3" s="5">
        <f>MAX(C4:C7)</f>
        <v>29.5</v>
      </c>
      <c r="L3" s="5">
        <f>MAX(D4:D7)</f>
        <v>13.09</v>
      </c>
      <c r="M3" s="5">
        <f>MAX(E4:E7)</f>
        <v>30.4</v>
      </c>
      <c r="N3" s="5">
        <f>MAX(F4:F7)</f>
        <v>21.99</v>
      </c>
      <c r="O3" s="5">
        <f>MAX(G4:G7)</f>
        <v>23</v>
      </c>
    </row>
    <row r="4" spans="2:16" ht="14.65" thickBot="1" x14ac:dyDescent="0.5">
      <c r="B4" s="3">
        <v>1</v>
      </c>
      <c r="C4" s="5">
        <v>29.26</v>
      </c>
      <c r="D4" s="5">
        <v>11.06</v>
      </c>
      <c r="E4" s="5">
        <v>30.4</v>
      </c>
      <c r="F4" s="5">
        <v>15.99</v>
      </c>
      <c r="G4" s="5">
        <v>23</v>
      </c>
      <c r="H4" s="4" t="s">
        <v>7</v>
      </c>
      <c r="J4" s="3" t="s">
        <v>11</v>
      </c>
      <c r="K4" s="5">
        <f>MIN(C4:C7)</f>
        <v>27.01</v>
      </c>
      <c r="L4" s="5">
        <f>MIN(D4:D7)</f>
        <v>10.11</v>
      </c>
      <c r="M4" s="5">
        <f>MIN(E4:E7)</f>
        <v>20.99</v>
      </c>
      <c r="N4" s="5">
        <f>MIN(F4:F7)</f>
        <v>11.09</v>
      </c>
      <c r="O4" s="5">
        <f>MIN(G4:G7)</f>
        <v>19.22</v>
      </c>
    </row>
    <row r="5" spans="2:16" ht="14.65" thickBot="1" x14ac:dyDescent="0.5">
      <c r="B5" s="3">
        <v>2</v>
      </c>
      <c r="C5" s="5">
        <v>28.99</v>
      </c>
      <c r="D5" s="5">
        <v>13.09</v>
      </c>
      <c r="E5" s="5">
        <v>29.01</v>
      </c>
      <c r="F5" s="5">
        <v>17.09</v>
      </c>
      <c r="G5" s="5">
        <v>20.99</v>
      </c>
      <c r="H5" s="4" t="s">
        <v>8</v>
      </c>
      <c r="J5" s="3" t="s">
        <v>13</v>
      </c>
      <c r="K5" s="5">
        <f>K3-K4</f>
        <v>2.4899999999999984</v>
      </c>
      <c r="L5" s="5">
        <f t="shared" ref="L5:N5" si="0">L3-L4</f>
        <v>2.9800000000000004</v>
      </c>
      <c r="M5" s="5">
        <f t="shared" si="0"/>
        <v>9.41</v>
      </c>
      <c r="N5" s="5">
        <f t="shared" si="0"/>
        <v>10.899999999999999</v>
      </c>
      <c r="O5" s="5">
        <f>O3-O4</f>
        <v>3.7800000000000011</v>
      </c>
    </row>
    <row r="6" spans="2:16" ht="14.65" thickBot="1" x14ac:dyDescent="0.5">
      <c r="B6" s="3">
        <v>3</v>
      </c>
      <c r="C6" s="5">
        <v>29.5</v>
      </c>
      <c r="D6" s="5">
        <v>12.89</v>
      </c>
      <c r="E6" s="5">
        <v>20.99</v>
      </c>
      <c r="F6" s="5">
        <v>21.99</v>
      </c>
      <c r="G6" s="5">
        <v>21.09</v>
      </c>
      <c r="H6" s="4" t="s">
        <v>8</v>
      </c>
      <c r="J6" s="3" t="s">
        <v>20</v>
      </c>
      <c r="K6" s="6">
        <v>1</v>
      </c>
      <c r="L6" s="6">
        <v>2</v>
      </c>
      <c r="M6" s="6">
        <v>1</v>
      </c>
      <c r="N6" s="6">
        <v>2</v>
      </c>
      <c r="O6" s="8">
        <v>1</v>
      </c>
      <c r="P6" s="9">
        <v>7</v>
      </c>
    </row>
    <row r="7" spans="2:16" ht="14.65" thickBot="1" x14ac:dyDescent="0.5">
      <c r="B7" s="3">
        <v>4</v>
      </c>
      <c r="C7" s="5">
        <v>27.01</v>
      </c>
      <c r="D7" s="5">
        <v>10.11</v>
      </c>
      <c r="E7" s="5">
        <v>27.89</v>
      </c>
      <c r="F7" s="5">
        <v>11.09</v>
      </c>
      <c r="G7" s="5">
        <v>19.22</v>
      </c>
      <c r="H7" s="4" t="s">
        <v>7</v>
      </c>
    </row>
    <row r="8" spans="2:16" ht="14.65" thickBot="1" x14ac:dyDescent="0.5">
      <c r="B8" s="3">
        <v>5</v>
      </c>
      <c r="C8" s="16">
        <v>29.5</v>
      </c>
      <c r="D8" s="16">
        <v>12</v>
      </c>
      <c r="E8" s="16">
        <v>20</v>
      </c>
      <c r="F8" s="16">
        <v>22</v>
      </c>
      <c r="G8" s="16">
        <v>20</v>
      </c>
      <c r="H8" s="4" t="s">
        <v>8</v>
      </c>
    </row>
    <row r="13" spans="2:16" ht="14.65" thickBot="1" x14ac:dyDescent="0.5"/>
    <row r="14" spans="2:16" ht="39.75" thickBot="1" x14ac:dyDescent="0.5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I14" s="1" t="s">
        <v>0</v>
      </c>
      <c r="J14" s="2" t="s">
        <v>9</v>
      </c>
    </row>
    <row r="15" spans="2:16" ht="14.65" thickBot="1" x14ac:dyDescent="0.5">
      <c r="B15" s="3" t="s">
        <v>16</v>
      </c>
      <c r="C15" s="7">
        <f>1-(ABS($C$3-C4)/$K$5)</f>
        <v>0.90361445783132588</v>
      </c>
      <c r="D15" s="7">
        <f>1-(ABS($D$3-D4)/$L$5)</f>
        <v>0.68456375838926198</v>
      </c>
      <c r="E15" s="7">
        <f>1-(ABS($E$3-E4)/$M$5)</f>
        <v>-0.10520722635494129</v>
      </c>
      <c r="F15" s="7">
        <f>1-(ABS($F$3-F4)/$N$5)</f>
        <v>0.44862385321100917</v>
      </c>
      <c r="G15" s="7">
        <f>1-(ABS($G$3-G4)/$O$5)</f>
        <v>0.20634920634920662</v>
      </c>
      <c r="I15" s="3" t="s">
        <v>21</v>
      </c>
      <c r="J15" s="7">
        <f>(1/$P$6)*(($K$6*C15)+($L$6*D15)+($M$6*E15)+($N$6*F15)+($O$6*G15))</f>
        <v>0.46730452300373332</v>
      </c>
    </row>
    <row r="16" spans="2:16" ht="14.65" thickBot="1" x14ac:dyDescent="0.5">
      <c r="B16" s="3" t="s">
        <v>17</v>
      </c>
      <c r="C16" s="7">
        <f t="shared" ref="C16:C18" si="1">1-(ABS($C$3-C5)/$K$5)</f>
        <v>0.79518072289156549</v>
      </c>
      <c r="D16" s="7">
        <f t="shared" ref="D16:D18" si="2">1-(ABS($D$3-D5)/$L$5)</f>
        <v>0.63422818791946312</v>
      </c>
      <c r="E16" s="7">
        <f t="shared" ref="E16:E18" si="3">1-(ABS($E$3-E5)/$M$5)</f>
        <v>4.2507970244420656E-2</v>
      </c>
      <c r="F16" s="7">
        <f t="shared" ref="F16:F18" si="4">1-(ABS($F$3-F5)/$N$5)</f>
        <v>0.54954128440366967</v>
      </c>
      <c r="G16" s="7">
        <f t="shared" ref="G16:G18" si="5">1-(ABS($G$3-G5)/$O$5)</f>
        <v>0.73809523809523858</v>
      </c>
      <c r="I16" s="3" t="s">
        <v>22</v>
      </c>
      <c r="J16" s="7">
        <f t="shared" ref="J16:J18" si="6">(1/$P$6)*(($K$6*C16)+($L$6*D16)+($M$6*E16)+($N$6*F16)+($O$6*G16))</f>
        <v>0.56333183941107001</v>
      </c>
    </row>
    <row r="17" spans="2:11" ht="14.65" thickBot="1" x14ac:dyDescent="0.5">
      <c r="B17" s="3" t="s">
        <v>18</v>
      </c>
      <c r="C17" s="7">
        <f t="shared" si="1"/>
        <v>1</v>
      </c>
      <c r="D17" s="7">
        <f t="shared" si="2"/>
        <v>0.70134228187919456</v>
      </c>
      <c r="E17" s="7">
        <f t="shared" si="3"/>
        <v>0.8947927736450586</v>
      </c>
      <c r="F17" s="7">
        <f t="shared" si="4"/>
        <v>0.99908256880733926</v>
      </c>
      <c r="G17" s="7">
        <f t="shared" si="5"/>
        <v>0.71164021164021174</v>
      </c>
      <c r="I17" s="3" t="s">
        <v>23</v>
      </c>
      <c r="J17" s="12">
        <f t="shared" si="6"/>
        <v>0.85818324095119114</v>
      </c>
      <c r="K17" s="13" t="str">
        <f>H6</f>
        <v>Close</v>
      </c>
    </row>
    <row r="18" spans="2:11" ht="14.65" thickBot="1" x14ac:dyDescent="0.5">
      <c r="B18" s="3" t="s">
        <v>19</v>
      </c>
      <c r="C18" s="7">
        <f t="shared" si="1"/>
        <v>0</v>
      </c>
      <c r="D18" s="7">
        <f t="shared" si="2"/>
        <v>0.36577181208053677</v>
      </c>
      <c r="E18" s="7">
        <f t="shared" si="3"/>
        <v>0.16153028692879912</v>
      </c>
      <c r="F18" s="7">
        <f t="shared" si="4"/>
        <v>-9.174311926607448E-4</v>
      </c>
      <c r="G18" s="7">
        <f t="shared" si="5"/>
        <v>0.79365079365079338</v>
      </c>
      <c r="I18" s="3" t="s">
        <v>24</v>
      </c>
      <c r="J18" s="7">
        <f t="shared" si="6"/>
        <v>0.24069854890790637</v>
      </c>
    </row>
    <row r="19" spans="2:11" ht="14.65" thickBot="1" x14ac:dyDescent="0.5">
      <c r="I19" s="10" t="s">
        <v>25</v>
      </c>
      <c r="J19" s="11">
        <f>MAX(J15:J18)</f>
        <v>0.85818324095119114</v>
      </c>
    </row>
  </sheetData>
  <phoneticPr fontId="3" type="noConversion"/>
  <conditionalFormatting sqref="I15:J18">
    <cfRule type="cellIs" dxfId="0" priority="1" operator="equal">
      <formula>$J$19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2023-05-15T17:07:44Z</dcterms:created>
  <dcterms:modified xsi:type="dcterms:W3CDTF">2023-05-15T18:33:03Z</dcterms:modified>
</cp:coreProperties>
</file>