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15.18 a b c" sheetId="1" r:id="rId1"/>
    <sheet name="simulate b" sheetId="2" r:id="rId2"/>
    <sheet name="simulate c" sheetId="4" r:id="rId3"/>
    <sheet name="Sheet3" sheetId="3" r:id="rId4"/>
  </sheets>
  <externalReferences>
    <externalReference r:id="rId5"/>
  </externalReferences>
  <definedNames>
    <definedName name="CheckTimeAvg" localSheetId="0">'15.18 a b c'!$G$6</definedName>
    <definedName name="low">'15.18 a b c'!$D$7</definedName>
    <definedName name="MonitorTimeForCheck" localSheetId="0">'15.18 a b c'!$H$14:$H$113</definedName>
    <definedName name="MonitorWaitTimeBeforeCheck" localSheetId="0">'15.18 a b c'!$G$14:$G$113</definedName>
    <definedName name="PrinterTimeForCheck">'15.18 a b c'!$Q$14:$Q$113</definedName>
    <definedName name="PrinterWaitTimeBeforeCheck" localSheetId="0">'15.18 a b c'!$P$14:$P$113</definedName>
    <definedName name="up" localSheetId="0">'15.18 a b c'!$D$6</definedName>
  </definedNames>
  <calcPr calcId="124519"/>
</workbook>
</file>

<file path=xl/calcChain.xml><?xml version="1.0" encoding="utf-8"?>
<calcChain xmlns="http://schemas.openxmlformats.org/spreadsheetml/2006/main">
  <c r="B14" i="4"/>
  <c r="B13"/>
  <c r="B9"/>
  <c r="B8"/>
  <c r="B14" i="2"/>
  <c r="B13"/>
  <c r="B9"/>
  <c r="B8"/>
  <c r="K16" i="1"/>
  <c r="L16" s="1"/>
  <c r="M16"/>
  <c r="K17"/>
  <c r="M17"/>
  <c r="K18"/>
  <c r="M18"/>
  <c r="K19"/>
  <c r="M19"/>
  <c r="K20"/>
  <c r="M20"/>
  <c r="K21"/>
  <c r="M21"/>
  <c r="K22"/>
  <c r="M22"/>
  <c r="K23"/>
  <c r="M23"/>
  <c r="K24"/>
  <c r="M24"/>
  <c r="K25"/>
  <c r="M25"/>
  <c r="K26"/>
  <c r="M26"/>
  <c r="K27"/>
  <c r="M27"/>
  <c r="K28"/>
  <c r="M28"/>
  <c r="K29"/>
  <c r="M29"/>
  <c r="K30"/>
  <c r="M30"/>
  <c r="K31"/>
  <c r="M31"/>
  <c r="K32"/>
  <c r="M32"/>
  <c r="K33"/>
  <c r="M33"/>
  <c r="K34"/>
  <c r="M34"/>
  <c r="K35"/>
  <c r="M35"/>
  <c r="K36"/>
  <c r="M36"/>
  <c r="K37"/>
  <c r="M37"/>
  <c r="K38"/>
  <c r="M38"/>
  <c r="K39"/>
  <c r="M39"/>
  <c r="K40"/>
  <c r="M40"/>
  <c r="K41"/>
  <c r="M41"/>
  <c r="K42"/>
  <c r="M42"/>
  <c r="K43"/>
  <c r="M43"/>
  <c r="K44"/>
  <c r="M44"/>
  <c r="K45"/>
  <c r="M45"/>
  <c r="K46"/>
  <c r="M46"/>
  <c r="K47"/>
  <c r="M47"/>
  <c r="K48"/>
  <c r="M48"/>
  <c r="K49"/>
  <c r="M49"/>
  <c r="K50"/>
  <c r="M50"/>
  <c r="K51"/>
  <c r="M51"/>
  <c r="K52"/>
  <c r="M52"/>
  <c r="K53"/>
  <c r="M53"/>
  <c r="K54"/>
  <c r="M54"/>
  <c r="K55"/>
  <c r="M55"/>
  <c r="K56"/>
  <c r="M56"/>
  <c r="K57"/>
  <c r="M57"/>
  <c r="K58"/>
  <c r="M58"/>
  <c r="K59"/>
  <c r="M59"/>
  <c r="K60"/>
  <c r="M60"/>
  <c r="K61"/>
  <c r="M61"/>
  <c r="K62"/>
  <c r="M62"/>
  <c r="K63"/>
  <c r="M63"/>
  <c r="K64"/>
  <c r="M64"/>
  <c r="K65"/>
  <c r="M65"/>
  <c r="K66"/>
  <c r="M66"/>
  <c r="K67"/>
  <c r="M67"/>
  <c r="K68"/>
  <c r="M68"/>
  <c r="K69"/>
  <c r="M69"/>
  <c r="K70"/>
  <c r="M70"/>
  <c r="K71"/>
  <c r="M71"/>
  <c r="K72"/>
  <c r="M72"/>
  <c r="K73"/>
  <c r="M73"/>
  <c r="K74"/>
  <c r="M74"/>
  <c r="K75"/>
  <c r="M75"/>
  <c r="K76"/>
  <c r="M76"/>
  <c r="K77"/>
  <c r="M77"/>
  <c r="K78"/>
  <c r="M78"/>
  <c r="K79"/>
  <c r="M79"/>
  <c r="K80"/>
  <c r="M80"/>
  <c r="K81"/>
  <c r="M81"/>
  <c r="K82"/>
  <c r="M82"/>
  <c r="K83"/>
  <c r="M83"/>
  <c r="K84"/>
  <c r="M84"/>
  <c r="K85"/>
  <c r="M85"/>
  <c r="K86"/>
  <c r="M86"/>
  <c r="K87"/>
  <c r="M87"/>
  <c r="K88"/>
  <c r="M88"/>
  <c r="K89"/>
  <c r="M89"/>
  <c r="K90"/>
  <c r="M90"/>
  <c r="K91"/>
  <c r="M91"/>
  <c r="K92"/>
  <c r="M92"/>
  <c r="K93"/>
  <c r="M93"/>
  <c r="K94"/>
  <c r="M94"/>
  <c r="K95"/>
  <c r="M95"/>
  <c r="K96"/>
  <c r="M96"/>
  <c r="K97"/>
  <c r="M97"/>
  <c r="K98"/>
  <c r="M98"/>
  <c r="K99"/>
  <c r="M99"/>
  <c r="K100"/>
  <c r="M100"/>
  <c r="K101"/>
  <c r="M101"/>
  <c r="K102"/>
  <c r="M102"/>
  <c r="K103"/>
  <c r="M103"/>
  <c r="K104"/>
  <c r="M104"/>
  <c r="K105"/>
  <c r="M105"/>
  <c r="K106"/>
  <c r="M106"/>
  <c r="K107"/>
  <c r="M107"/>
  <c r="K108"/>
  <c r="M108"/>
  <c r="K109"/>
  <c r="M109"/>
  <c r="K110"/>
  <c r="M110"/>
  <c r="K111"/>
  <c r="M111"/>
  <c r="K112"/>
  <c r="M112"/>
  <c r="K113"/>
  <c r="M113"/>
  <c r="L15"/>
  <c r="K15"/>
  <c r="M15"/>
  <c r="P14"/>
  <c r="N14"/>
  <c r="M14"/>
  <c r="O14" s="1"/>
  <c r="Q14" s="1"/>
  <c r="L14"/>
  <c r="K14"/>
  <c r="D102"/>
  <c r="B25"/>
  <c r="D25"/>
  <c r="B26"/>
  <c r="D26"/>
  <c r="B27"/>
  <c r="D27"/>
  <c r="B28"/>
  <c r="D28"/>
  <c r="B29"/>
  <c r="D29"/>
  <c r="B30"/>
  <c r="D30"/>
  <c r="B31"/>
  <c r="D31"/>
  <c r="B32"/>
  <c r="D32"/>
  <c r="B33"/>
  <c r="D33"/>
  <c r="B34"/>
  <c r="D34"/>
  <c r="B35"/>
  <c r="D35"/>
  <c r="B36"/>
  <c r="D36"/>
  <c r="B37"/>
  <c r="D37"/>
  <c r="B38"/>
  <c r="D38"/>
  <c r="B39"/>
  <c r="D39"/>
  <c r="B40"/>
  <c r="D40"/>
  <c r="B41"/>
  <c r="D41"/>
  <c r="B42"/>
  <c r="D42"/>
  <c r="B43"/>
  <c r="D43"/>
  <c r="B44"/>
  <c r="D44"/>
  <c r="B45"/>
  <c r="D45"/>
  <c r="B46"/>
  <c r="D46"/>
  <c r="B47"/>
  <c r="D47"/>
  <c r="B48"/>
  <c r="D48"/>
  <c r="B49"/>
  <c r="D49"/>
  <c r="B50"/>
  <c r="D50"/>
  <c r="B51"/>
  <c r="D51"/>
  <c r="B52"/>
  <c r="D52"/>
  <c r="B53"/>
  <c r="D53"/>
  <c r="B54"/>
  <c r="D54"/>
  <c r="B55"/>
  <c r="D55"/>
  <c r="B56"/>
  <c r="D56"/>
  <c r="B57"/>
  <c r="D57"/>
  <c r="B58"/>
  <c r="D58"/>
  <c r="B59"/>
  <c r="D59"/>
  <c r="B60"/>
  <c r="D60"/>
  <c r="B61"/>
  <c r="D61"/>
  <c r="B62"/>
  <c r="D62"/>
  <c r="B63"/>
  <c r="D63"/>
  <c r="B64"/>
  <c r="D64"/>
  <c r="B65"/>
  <c r="D65"/>
  <c r="B66"/>
  <c r="D66"/>
  <c r="B67"/>
  <c r="D67"/>
  <c r="B68"/>
  <c r="D68"/>
  <c r="B69"/>
  <c r="D69"/>
  <c r="B70"/>
  <c r="D70"/>
  <c r="B71"/>
  <c r="D71"/>
  <c r="B72"/>
  <c r="D72"/>
  <c r="B73"/>
  <c r="D73"/>
  <c r="B74"/>
  <c r="D74"/>
  <c r="B75"/>
  <c r="D75"/>
  <c r="B76"/>
  <c r="D76"/>
  <c r="B77"/>
  <c r="D77"/>
  <c r="B78"/>
  <c r="D78"/>
  <c r="B79"/>
  <c r="D79"/>
  <c r="B80"/>
  <c r="D80"/>
  <c r="B81"/>
  <c r="D81"/>
  <c r="B82"/>
  <c r="D82"/>
  <c r="B83"/>
  <c r="D83"/>
  <c r="B84"/>
  <c r="D84"/>
  <c r="B85"/>
  <c r="D85"/>
  <c r="B86"/>
  <c r="D86"/>
  <c r="B87"/>
  <c r="D87"/>
  <c r="B88"/>
  <c r="D88"/>
  <c r="B89"/>
  <c r="D89"/>
  <c r="B90"/>
  <c r="D90"/>
  <c r="B91"/>
  <c r="D91"/>
  <c r="B92"/>
  <c r="D92"/>
  <c r="B93"/>
  <c r="D93"/>
  <c r="B94"/>
  <c r="D94"/>
  <c r="B95"/>
  <c r="D95"/>
  <c r="B96"/>
  <c r="D96"/>
  <c r="B97"/>
  <c r="D97"/>
  <c r="B98"/>
  <c r="D98"/>
  <c r="B99"/>
  <c r="D99"/>
  <c r="B100"/>
  <c r="D100"/>
  <c r="B101"/>
  <c r="D101"/>
  <c r="B102"/>
  <c r="B103"/>
  <c r="D103"/>
  <c r="B104"/>
  <c r="D104"/>
  <c r="B105"/>
  <c r="D105"/>
  <c r="B106"/>
  <c r="D106"/>
  <c r="B107"/>
  <c r="D107"/>
  <c r="B108"/>
  <c r="D108"/>
  <c r="B109"/>
  <c r="D109"/>
  <c r="B110"/>
  <c r="D110"/>
  <c r="B111"/>
  <c r="D111"/>
  <c r="B112"/>
  <c r="D112"/>
  <c r="B113"/>
  <c r="D113"/>
  <c r="B16"/>
  <c r="D16"/>
  <c r="B17"/>
  <c r="D17"/>
  <c r="B18"/>
  <c r="D18"/>
  <c r="B19"/>
  <c r="D19"/>
  <c r="B20"/>
  <c r="D20"/>
  <c r="B21"/>
  <c r="D21"/>
  <c r="B22"/>
  <c r="D22"/>
  <c r="B23"/>
  <c r="D23"/>
  <c r="B24"/>
  <c r="D24"/>
  <c r="B15"/>
  <c r="D15"/>
  <c r="B14"/>
  <c r="C14" s="1"/>
  <c r="D14"/>
  <c r="L17" l="1"/>
  <c r="N15"/>
  <c r="P15" s="1"/>
  <c r="E14"/>
  <c r="G14" s="1"/>
  <c r="C15"/>
  <c r="C16" s="1"/>
  <c r="O15" l="1"/>
  <c r="Q15" s="1"/>
  <c r="L18"/>
  <c r="C17"/>
  <c r="F14"/>
  <c r="H14" s="1"/>
  <c r="N16" l="1"/>
  <c r="O16" s="1"/>
  <c r="L19"/>
  <c r="C18"/>
  <c r="E15"/>
  <c r="G15" s="1"/>
  <c r="P16" l="1"/>
  <c r="L20"/>
  <c r="Q16"/>
  <c r="N17"/>
  <c r="F15"/>
  <c r="E16" s="1"/>
  <c r="C19"/>
  <c r="L21" l="1"/>
  <c r="O17"/>
  <c r="P17"/>
  <c r="H15"/>
  <c r="C20"/>
  <c r="G16"/>
  <c r="F16"/>
  <c r="L22" l="1"/>
  <c r="Q17"/>
  <c r="N18"/>
  <c r="H16"/>
  <c r="E17"/>
  <c r="C21"/>
  <c r="L23" l="1"/>
  <c r="P18"/>
  <c r="O18"/>
  <c r="C22"/>
  <c r="F17"/>
  <c r="G17"/>
  <c r="L24" l="1"/>
  <c r="Q18"/>
  <c r="N19"/>
  <c r="C23"/>
  <c r="H17"/>
  <c r="E18"/>
  <c r="L25" l="1"/>
  <c r="P19"/>
  <c r="O19"/>
  <c r="C24"/>
  <c r="C25" s="1"/>
  <c r="G18"/>
  <c r="F18"/>
  <c r="L26" l="1"/>
  <c r="Q19"/>
  <c r="N20"/>
  <c r="C26"/>
  <c r="H18"/>
  <c r="E19"/>
  <c r="L27" l="1"/>
  <c r="P20"/>
  <c r="O20"/>
  <c r="C27"/>
  <c r="G19"/>
  <c r="F19"/>
  <c r="L28" l="1"/>
  <c r="Q20"/>
  <c r="N21"/>
  <c r="C28"/>
  <c r="H19"/>
  <c r="E20"/>
  <c r="L29" l="1"/>
  <c r="O21"/>
  <c r="P21"/>
  <c r="C29"/>
  <c r="F20"/>
  <c r="G20"/>
  <c r="L30" l="1"/>
  <c r="Q21"/>
  <c r="N22"/>
  <c r="C30"/>
  <c r="H20"/>
  <c r="E21"/>
  <c r="L31" l="1"/>
  <c r="P22"/>
  <c r="O22"/>
  <c r="C31"/>
  <c r="F21"/>
  <c r="G21"/>
  <c r="L32" l="1"/>
  <c r="Q22"/>
  <c r="N23"/>
  <c r="C32"/>
  <c r="H21"/>
  <c r="E22"/>
  <c r="L33" l="1"/>
  <c r="O23"/>
  <c r="P23"/>
  <c r="C33"/>
  <c r="G22"/>
  <c r="F22"/>
  <c r="L34" l="1"/>
  <c r="Q23"/>
  <c r="N24"/>
  <c r="C34"/>
  <c r="H22"/>
  <c r="E23"/>
  <c r="L35" l="1"/>
  <c r="P24"/>
  <c r="O24"/>
  <c r="C35"/>
  <c r="G23"/>
  <c r="F23"/>
  <c r="L36" l="1"/>
  <c r="Q24"/>
  <c r="N25"/>
  <c r="C36"/>
  <c r="H23"/>
  <c r="E24"/>
  <c r="L37" l="1"/>
  <c r="O25"/>
  <c r="P25"/>
  <c r="C37"/>
  <c r="F24"/>
  <c r="G24"/>
  <c r="L38" l="1"/>
  <c r="Q25"/>
  <c r="N26"/>
  <c r="C38"/>
  <c r="H24"/>
  <c r="E25"/>
  <c r="L39" l="1"/>
  <c r="P26"/>
  <c r="O26"/>
  <c r="C39"/>
  <c r="G25"/>
  <c r="F25"/>
  <c r="L40" l="1"/>
  <c r="Q26"/>
  <c r="N27"/>
  <c r="C40"/>
  <c r="H25"/>
  <c r="E26"/>
  <c r="L41" l="1"/>
  <c r="P27"/>
  <c r="O27"/>
  <c r="F26"/>
  <c r="G26"/>
  <c r="C41"/>
  <c r="L42" l="1"/>
  <c r="Q27"/>
  <c r="N28"/>
  <c r="C42"/>
  <c r="H26"/>
  <c r="E27"/>
  <c r="L43" l="1"/>
  <c r="O28"/>
  <c r="P28"/>
  <c r="C43"/>
  <c r="G27"/>
  <c r="F27"/>
  <c r="L44" l="1"/>
  <c r="Q28"/>
  <c r="N29"/>
  <c r="C44"/>
  <c r="H27"/>
  <c r="E28"/>
  <c r="L45" l="1"/>
  <c r="O29"/>
  <c r="P29"/>
  <c r="C45"/>
  <c r="G28"/>
  <c r="F28"/>
  <c r="L46" l="1"/>
  <c r="Q29"/>
  <c r="N30"/>
  <c r="C46"/>
  <c r="H28"/>
  <c r="E29"/>
  <c r="L47" l="1"/>
  <c r="P30"/>
  <c r="O30"/>
  <c r="C47"/>
  <c r="G29"/>
  <c r="F29"/>
  <c r="L48" l="1"/>
  <c r="Q30"/>
  <c r="N31"/>
  <c r="C48"/>
  <c r="H29"/>
  <c r="E30"/>
  <c r="L49" l="1"/>
  <c r="O31"/>
  <c r="P31"/>
  <c r="C49"/>
  <c r="F30"/>
  <c r="G30"/>
  <c r="L50" l="1"/>
  <c r="Q31"/>
  <c r="N32"/>
  <c r="C50"/>
  <c r="H30"/>
  <c r="E31"/>
  <c r="L51" l="1"/>
  <c r="P32"/>
  <c r="O32"/>
  <c r="C51"/>
  <c r="G31"/>
  <c r="F31"/>
  <c r="L52" l="1"/>
  <c r="Q32"/>
  <c r="N33"/>
  <c r="C52"/>
  <c r="H31"/>
  <c r="E32"/>
  <c r="L53" l="1"/>
  <c r="O33"/>
  <c r="P33"/>
  <c r="C53"/>
  <c r="F32"/>
  <c r="G32"/>
  <c r="L54" l="1"/>
  <c r="Q33"/>
  <c r="N34"/>
  <c r="C54"/>
  <c r="H32"/>
  <c r="E33"/>
  <c r="L55" l="1"/>
  <c r="P34"/>
  <c r="O34"/>
  <c r="C55"/>
  <c r="F33"/>
  <c r="G33"/>
  <c r="L56" l="1"/>
  <c r="Q34"/>
  <c r="N35"/>
  <c r="C56"/>
  <c r="H33"/>
  <c r="E34"/>
  <c r="L57" l="1"/>
  <c r="O35"/>
  <c r="P35"/>
  <c r="C57"/>
  <c r="F34"/>
  <c r="G34"/>
  <c r="L58" l="1"/>
  <c r="Q35"/>
  <c r="N36"/>
  <c r="C58"/>
  <c r="H34"/>
  <c r="E35"/>
  <c r="L59" l="1"/>
  <c r="P36"/>
  <c r="O36"/>
  <c r="C59"/>
  <c r="G35"/>
  <c r="F35"/>
  <c r="L60" l="1"/>
  <c r="Q36"/>
  <c r="N37"/>
  <c r="C60"/>
  <c r="H35"/>
  <c r="E36"/>
  <c r="L61" l="1"/>
  <c r="O37"/>
  <c r="P37"/>
  <c r="C61"/>
  <c r="F36"/>
  <c r="G36"/>
  <c r="L62" l="1"/>
  <c r="Q37"/>
  <c r="N38"/>
  <c r="C62"/>
  <c r="H36"/>
  <c r="E37"/>
  <c r="L63" l="1"/>
  <c r="P38"/>
  <c r="O38"/>
  <c r="C63"/>
  <c r="G37"/>
  <c r="F37"/>
  <c r="L64" l="1"/>
  <c r="Q38"/>
  <c r="N39"/>
  <c r="C64"/>
  <c r="H37"/>
  <c r="E38"/>
  <c r="L65" l="1"/>
  <c r="O39"/>
  <c r="P39"/>
  <c r="C65"/>
  <c r="F38"/>
  <c r="G38"/>
  <c r="L66" l="1"/>
  <c r="Q39"/>
  <c r="N40"/>
  <c r="C66"/>
  <c r="H38"/>
  <c r="E39"/>
  <c r="L67" l="1"/>
  <c r="P40"/>
  <c r="O40"/>
  <c r="C67"/>
  <c r="G39"/>
  <c r="F39"/>
  <c r="L68" l="1"/>
  <c r="Q40"/>
  <c r="N41"/>
  <c r="C68"/>
  <c r="H39"/>
  <c r="E40"/>
  <c r="L69" l="1"/>
  <c r="O41"/>
  <c r="P41"/>
  <c r="C69"/>
  <c r="G40"/>
  <c r="F40"/>
  <c r="L70" l="1"/>
  <c r="Q41"/>
  <c r="N42"/>
  <c r="C70"/>
  <c r="H40"/>
  <c r="E41"/>
  <c r="L71" l="1"/>
  <c r="P42"/>
  <c r="O42"/>
  <c r="C71"/>
  <c r="G41"/>
  <c r="F41"/>
  <c r="L72" l="1"/>
  <c r="Q42"/>
  <c r="N43"/>
  <c r="C72"/>
  <c r="H41"/>
  <c r="E42"/>
  <c r="L73" l="1"/>
  <c r="P43"/>
  <c r="O43"/>
  <c r="C73"/>
  <c r="F42"/>
  <c r="G42"/>
  <c r="L74" l="1"/>
  <c r="Q43"/>
  <c r="N44"/>
  <c r="C74"/>
  <c r="H42"/>
  <c r="E43"/>
  <c r="L75" l="1"/>
  <c r="P44"/>
  <c r="O44"/>
  <c r="C75"/>
  <c r="G43"/>
  <c r="F43"/>
  <c r="L76" l="1"/>
  <c r="Q44"/>
  <c r="N45"/>
  <c r="C76"/>
  <c r="H43"/>
  <c r="E44"/>
  <c r="L77" l="1"/>
  <c r="O45"/>
  <c r="P45"/>
  <c r="C77"/>
  <c r="F44"/>
  <c r="G44"/>
  <c r="L78" l="1"/>
  <c r="Q45"/>
  <c r="N46"/>
  <c r="H44"/>
  <c r="E45"/>
  <c r="C78"/>
  <c r="L79" l="1"/>
  <c r="P46"/>
  <c r="O46"/>
  <c r="G45"/>
  <c r="F45"/>
  <c r="C79"/>
  <c r="L80" l="1"/>
  <c r="Q46"/>
  <c r="N47"/>
  <c r="H45"/>
  <c r="E46"/>
  <c r="C80"/>
  <c r="L81" l="1"/>
  <c r="O47"/>
  <c r="P47"/>
  <c r="F46"/>
  <c r="G46"/>
  <c r="C81"/>
  <c r="L82" l="1"/>
  <c r="Q47"/>
  <c r="N48"/>
  <c r="H46"/>
  <c r="E47"/>
  <c r="C82"/>
  <c r="L83" l="1"/>
  <c r="P48"/>
  <c r="O48"/>
  <c r="G47"/>
  <c r="F47"/>
  <c r="C83"/>
  <c r="L84" l="1"/>
  <c r="Q48"/>
  <c r="N49"/>
  <c r="H47"/>
  <c r="E48"/>
  <c r="C84"/>
  <c r="L85" l="1"/>
  <c r="O49"/>
  <c r="P49"/>
  <c r="G48"/>
  <c r="F48"/>
  <c r="C85"/>
  <c r="L86" l="1"/>
  <c r="Q49"/>
  <c r="N50"/>
  <c r="H48"/>
  <c r="E49"/>
  <c r="C86"/>
  <c r="L87" l="1"/>
  <c r="P50"/>
  <c r="O50"/>
  <c r="G49"/>
  <c r="F49"/>
  <c r="C87"/>
  <c r="L88" l="1"/>
  <c r="Q50"/>
  <c r="N51"/>
  <c r="H49"/>
  <c r="E50"/>
  <c r="C88"/>
  <c r="L89" l="1"/>
  <c r="P51"/>
  <c r="O51"/>
  <c r="F50"/>
  <c r="G50"/>
  <c r="C89"/>
  <c r="L90" l="1"/>
  <c r="Q51"/>
  <c r="N52"/>
  <c r="C90"/>
  <c r="H50"/>
  <c r="E51"/>
  <c r="P52" l="1"/>
  <c r="O52"/>
  <c r="L91"/>
  <c r="C91"/>
  <c r="G51"/>
  <c r="F51"/>
  <c r="Q52" l="1"/>
  <c r="N53"/>
  <c r="L92"/>
  <c r="C92"/>
  <c r="H51"/>
  <c r="E52"/>
  <c r="L93" l="1"/>
  <c r="O53"/>
  <c r="P53"/>
  <c r="C93"/>
  <c r="F52"/>
  <c r="G52"/>
  <c r="L94" l="1"/>
  <c r="Q53"/>
  <c r="N54"/>
  <c r="H52"/>
  <c r="E53"/>
  <c r="C94"/>
  <c r="P54" l="1"/>
  <c r="O54"/>
  <c r="L95"/>
  <c r="G53"/>
  <c r="F53"/>
  <c r="C95"/>
  <c r="Q54" l="1"/>
  <c r="N55"/>
  <c r="L96"/>
  <c r="H53"/>
  <c r="E54"/>
  <c r="C96"/>
  <c r="L97" l="1"/>
  <c r="O55"/>
  <c r="P55"/>
  <c r="F54"/>
  <c r="G54"/>
  <c r="C97"/>
  <c r="L98" l="1"/>
  <c r="Q55"/>
  <c r="N56"/>
  <c r="H54"/>
  <c r="E55"/>
  <c r="C98"/>
  <c r="P56" l="1"/>
  <c r="O56"/>
  <c r="L99"/>
  <c r="G55"/>
  <c r="F55"/>
  <c r="C99"/>
  <c r="L100" l="1"/>
  <c r="Q56"/>
  <c r="N57"/>
  <c r="H55"/>
  <c r="E56"/>
  <c r="C100"/>
  <c r="L101" l="1"/>
  <c r="O57"/>
  <c r="P57"/>
  <c r="G56"/>
  <c r="F56"/>
  <c r="C101"/>
  <c r="L102" l="1"/>
  <c r="Q57"/>
  <c r="N58"/>
  <c r="H56"/>
  <c r="E57"/>
  <c r="C102"/>
  <c r="P58" l="1"/>
  <c r="O58"/>
  <c r="L103"/>
  <c r="F57"/>
  <c r="G57"/>
  <c r="C103"/>
  <c r="Q58" l="1"/>
  <c r="N59"/>
  <c r="L104"/>
  <c r="H57"/>
  <c r="E58"/>
  <c r="C104"/>
  <c r="L105" l="1"/>
  <c r="P59"/>
  <c r="O59"/>
  <c r="F58"/>
  <c r="G58"/>
  <c r="C105"/>
  <c r="L106" l="1"/>
  <c r="Q59"/>
  <c r="N60"/>
  <c r="H58"/>
  <c r="E59"/>
  <c r="C106"/>
  <c r="O60" l="1"/>
  <c r="P60"/>
  <c r="L107"/>
  <c r="G59"/>
  <c r="F59"/>
  <c r="C107"/>
  <c r="Q60" l="1"/>
  <c r="N61"/>
  <c r="L108"/>
  <c r="H59"/>
  <c r="E60"/>
  <c r="C108"/>
  <c r="L109" l="1"/>
  <c r="O61"/>
  <c r="P61"/>
  <c r="F60"/>
  <c r="G60"/>
  <c r="C109"/>
  <c r="L110" l="1"/>
  <c r="Q61"/>
  <c r="N62"/>
  <c r="H60"/>
  <c r="E61"/>
  <c r="C110"/>
  <c r="L111" l="1"/>
  <c r="P62"/>
  <c r="O62"/>
  <c r="F61"/>
  <c r="G61"/>
  <c r="C111"/>
  <c r="Q62" l="1"/>
  <c r="N63"/>
  <c r="L112"/>
  <c r="H61"/>
  <c r="E62"/>
  <c r="C112"/>
  <c r="L113" l="1"/>
  <c r="O63"/>
  <c r="P63"/>
  <c r="F62"/>
  <c r="G62"/>
  <c r="C113"/>
  <c r="Q63" l="1"/>
  <c r="N64"/>
  <c r="H62"/>
  <c r="E63"/>
  <c r="P64" l="1"/>
  <c r="O64"/>
  <c r="G63"/>
  <c r="F63"/>
  <c r="Q64" l="1"/>
  <c r="N65"/>
  <c r="H63"/>
  <c r="E64"/>
  <c r="O65" l="1"/>
  <c r="P65"/>
  <c r="G64"/>
  <c r="F64"/>
  <c r="Q65" l="1"/>
  <c r="N66"/>
  <c r="H64"/>
  <c r="E65"/>
  <c r="P66" l="1"/>
  <c r="O66"/>
  <c r="G65"/>
  <c r="F65"/>
  <c r="Q66" l="1"/>
  <c r="N67"/>
  <c r="H65"/>
  <c r="E66"/>
  <c r="P67" l="1"/>
  <c r="O67"/>
  <c r="F66"/>
  <c r="G66"/>
  <c r="Q67" l="1"/>
  <c r="N68"/>
  <c r="H66"/>
  <c r="E67"/>
  <c r="P68" l="1"/>
  <c r="O68"/>
  <c r="G67"/>
  <c r="F67"/>
  <c r="Q68" l="1"/>
  <c r="N69"/>
  <c r="H67"/>
  <c r="E68"/>
  <c r="O69" l="1"/>
  <c r="P69"/>
  <c r="F68"/>
  <c r="G68"/>
  <c r="Q69" l="1"/>
  <c r="N70"/>
  <c r="H68"/>
  <c r="E69"/>
  <c r="P70" l="1"/>
  <c r="O70"/>
  <c r="F69"/>
  <c r="G69"/>
  <c r="Q70" l="1"/>
  <c r="N71"/>
  <c r="H69"/>
  <c r="E70"/>
  <c r="O71" l="1"/>
  <c r="P71"/>
  <c r="F70"/>
  <c r="G70"/>
  <c r="Q71" l="1"/>
  <c r="N72"/>
  <c r="H70"/>
  <c r="E71"/>
  <c r="P72" l="1"/>
  <c r="O72"/>
  <c r="G71"/>
  <c r="F71"/>
  <c r="Q72" l="1"/>
  <c r="N73"/>
  <c r="H71"/>
  <c r="E72"/>
  <c r="O73" l="1"/>
  <c r="P73"/>
  <c r="G72"/>
  <c r="F72"/>
  <c r="Q73" l="1"/>
  <c r="N74"/>
  <c r="H72"/>
  <c r="E73"/>
  <c r="P74" l="1"/>
  <c r="O74"/>
  <c r="G73"/>
  <c r="F73"/>
  <c r="Q74" l="1"/>
  <c r="N75"/>
  <c r="H73"/>
  <c r="E74"/>
  <c r="P75" l="1"/>
  <c r="O75"/>
  <c r="F74"/>
  <c r="G74"/>
  <c r="Q75" l="1"/>
  <c r="N76"/>
  <c r="H74"/>
  <c r="E75"/>
  <c r="O76" l="1"/>
  <c r="P76"/>
  <c r="G75"/>
  <c r="F75"/>
  <c r="Q76" l="1"/>
  <c r="N77"/>
  <c r="H75"/>
  <c r="E76"/>
  <c r="O77" l="1"/>
  <c r="P77"/>
  <c r="F76"/>
  <c r="G76"/>
  <c r="Q77" l="1"/>
  <c r="N78"/>
  <c r="H76"/>
  <c r="E77"/>
  <c r="P78" l="1"/>
  <c r="O78"/>
  <c r="F77"/>
  <c r="G77"/>
  <c r="Q78" l="1"/>
  <c r="N79"/>
  <c r="H77"/>
  <c r="E78"/>
  <c r="P79" l="1"/>
  <c r="O79"/>
  <c r="F78"/>
  <c r="G78"/>
  <c r="Q79" l="1"/>
  <c r="N80"/>
  <c r="H78"/>
  <c r="E79"/>
  <c r="P80" l="1"/>
  <c r="O80"/>
  <c r="G79"/>
  <c r="F79"/>
  <c r="Q80" l="1"/>
  <c r="N81"/>
  <c r="H79"/>
  <c r="E80"/>
  <c r="O81" l="1"/>
  <c r="P81"/>
  <c r="G80"/>
  <c r="F80"/>
  <c r="Q81" l="1"/>
  <c r="N82"/>
  <c r="H80"/>
  <c r="E81"/>
  <c r="P82" l="1"/>
  <c r="O82"/>
  <c r="G81"/>
  <c r="F81"/>
  <c r="Q82" l="1"/>
  <c r="N83"/>
  <c r="H81"/>
  <c r="E82"/>
  <c r="P83" l="1"/>
  <c r="O83"/>
  <c r="F82"/>
  <c r="G82"/>
  <c r="Q83" l="1"/>
  <c r="N84"/>
  <c r="H82"/>
  <c r="E83"/>
  <c r="O84" l="1"/>
  <c r="P84"/>
  <c r="G83"/>
  <c r="F83"/>
  <c r="Q84" l="1"/>
  <c r="N85"/>
  <c r="H83"/>
  <c r="E84"/>
  <c r="O85" l="1"/>
  <c r="P85"/>
  <c r="F84"/>
  <c r="G84"/>
  <c r="Q85" l="1"/>
  <c r="N86"/>
  <c r="H84"/>
  <c r="E85"/>
  <c r="P86" l="1"/>
  <c r="O86"/>
  <c r="F85"/>
  <c r="G85"/>
  <c r="Q86" l="1"/>
  <c r="N87"/>
  <c r="H85"/>
  <c r="E86"/>
  <c r="O87" l="1"/>
  <c r="P87"/>
  <c r="F86"/>
  <c r="G86"/>
  <c r="Q87" l="1"/>
  <c r="N88"/>
  <c r="H86"/>
  <c r="E87"/>
  <c r="P88" l="1"/>
  <c r="O88"/>
  <c r="G87"/>
  <c r="F87"/>
  <c r="Q88" l="1"/>
  <c r="N89"/>
  <c r="H87"/>
  <c r="E88"/>
  <c r="O89" l="1"/>
  <c r="P89"/>
  <c r="G88"/>
  <c r="F88"/>
  <c r="Q89" l="1"/>
  <c r="N90"/>
  <c r="H88"/>
  <c r="E89"/>
  <c r="P90" l="1"/>
  <c r="O90"/>
  <c r="G89"/>
  <c r="F89"/>
  <c r="Q90" l="1"/>
  <c r="N91"/>
  <c r="H89"/>
  <c r="E90"/>
  <c r="P91" l="1"/>
  <c r="O91"/>
  <c r="F90"/>
  <c r="G90"/>
  <c r="Q91" l="1"/>
  <c r="N92"/>
  <c r="H90"/>
  <c r="E91"/>
  <c r="P92" l="1"/>
  <c r="O92"/>
  <c r="G91"/>
  <c r="F91"/>
  <c r="Q92" l="1"/>
  <c r="N93"/>
  <c r="H91"/>
  <c r="E92"/>
  <c r="O93" l="1"/>
  <c r="P93"/>
  <c r="F92"/>
  <c r="G92"/>
  <c r="Q93" l="1"/>
  <c r="N94"/>
  <c r="H92"/>
  <c r="E93"/>
  <c r="P94" l="1"/>
  <c r="O94"/>
  <c r="F93"/>
  <c r="G93"/>
  <c r="Q94" l="1"/>
  <c r="N95"/>
  <c r="H93"/>
  <c r="E94"/>
  <c r="P95" l="1"/>
  <c r="O95"/>
  <c r="F94"/>
  <c r="G94"/>
  <c r="Q95" l="1"/>
  <c r="N96"/>
  <c r="H94"/>
  <c r="E95"/>
  <c r="O96" l="1"/>
  <c r="P96"/>
  <c r="G95"/>
  <c r="F95"/>
  <c r="Q96" l="1"/>
  <c r="N97"/>
  <c r="H95"/>
  <c r="E96"/>
  <c r="O97" l="1"/>
  <c r="P97"/>
  <c r="G96"/>
  <c r="F96"/>
  <c r="Q97" l="1"/>
  <c r="N98"/>
  <c r="H96"/>
  <c r="E97"/>
  <c r="P98" l="1"/>
  <c r="O98"/>
  <c r="G97"/>
  <c r="F97"/>
  <c r="Q98" l="1"/>
  <c r="N99"/>
  <c r="H97"/>
  <c r="E98"/>
  <c r="O99" l="1"/>
  <c r="P99"/>
  <c r="F98"/>
  <c r="G98"/>
  <c r="Q99" l="1"/>
  <c r="N100"/>
  <c r="H98"/>
  <c r="E99"/>
  <c r="P100" l="1"/>
  <c r="O100"/>
  <c r="G99"/>
  <c r="F99"/>
  <c r="Q100" l="1"/>
  <c r="N101"/>
  <c r="H99"/>
  <c r="E100"/>
  <c r="O101" l="1"/>
  <c r="P101"/>
  <c r="G100"/>
  <c r="F100"/>
  <c r="Q101" l="1"/>
  <c r="N102"/>
  <c r="H100"/>
  <c r="E101"/>
  <c r="P102" l="1"/>
  <c r="O102"/>
  <c r="F101"/>
  <c r="G101"/>
  <c r="Q102" l="1"/>
  <c r="N103"/>
  <c r="H101"/>
  <c r="E102"/>
  <c r="P103" l="1"/>
  <c r="O103"/>
  <c r="F102"/>
  <c r="G102"/>
  <c r="Q103" l="1"/>
  <c r="N104"/>
  <c r="H102"/>
  <c r="E103"/>
  <c r="P104" l="1"/>
  <c r="O104"/>
  <c r="G103"/>
  <c r="F103"/>
  <c r="Q104" l="1"/>
  <c r="N105"/>
  <c r="H103"/>
  <c r="E104"/>
  <c r="O105" l="1"/>
  <c r="P105"/>
  <c r="G104"/>
  <c r="F104"/>
  <c r="Q105" l="1"/>
  <c r="N106"/>
  <c r="H104"/>
  <c r="E105"/>
  <c r="P106" l="1"/>
  <c r="O106"/>
  <c r="G105"/>
  <c r="F105"/>
  <c r="Q106" l="1"/>
  <c r="N107"/>
  <c r="H105"/>
  <c r="E106"/>
  <c r="P107" l="1"/>
  <c r="O107"/>
  <c r="F106"/>
  <c r="G106"/>
  <c r="Q107" l="1"/>
  <c r="N108"/>
  <c r="H106"/>
  <c r="E107"/>
  <c r="O108" l="1"/>
  <c r="P108"/>
  <c r="G107"/>
  <c r="F107"/>
  <c r="Q108" l="1"/>
  <c r="N109"/>
  <c r="H107"/>
  <c r="E108"/>
  <c r="O109" l="1"/>
  <c r="P109"/>
  <c r="G108"/>
  <c r="F108"/>
  <c r="Q109" l="1"/>
  <c r="N110"/>
  <c r="H108"/>
  <c r="E109"/>
  <c r="P110" l="1"/>
  <c r="O110"/>
  <c r="F109"/>
  <c r="G109"/>
  <c r="Q110" l="1"/>
  <c r="N111"/>
  <c r="H109"/>
  <c r="E110"/>
  <c r="P111" l="1"/>
  <c r="O111"/>
  <c r="F110"/>
  <c r="G110"/>
  <c r="Q111" l="1"/>
  <c r="N112"/>
  <c r="H110"/>
  <c r="E111"/>
  <c r="O112" l="1"/>
  <c r="P112"/>
  <c r="G111"/>
  <c r="F111"/>
  <c r="Q112" l="1"/>
  <c r="N113"/>
  <c r="H111"/>
  <c r="E112"/>
  <c r="O113" l="1"/>
  <c r="Q113" s="1"/>
  <c r="Q11" s="1"/>
  <c r="P113"/>
  <c r="P11" s="1"/>
  <c r="G112"/>
  <c r="F112"/>
  <c r="H112" l="1"/>
  <c r="E113"/>
  <c r="G113" l="1"/>
  <c r="G11" s="1"/>
  <c r="F113"/>
  <c r="H113" s="1"/>
  <c r="H11" s="1"/>
</calcChain>
</file>

<file path=xl/sharedStrings.xml><?xml version="1.0" encoding="utf-8"?>
<sst xmlns="http://schemas.openxmlformats.org/spreadsheetml/2006/main" count="95" uniqueCount="52">
  <si>
    <t>张渊</t>
    <phoneticPr fontId="1" type="noConversion"/>
  </si>
  <si>
    <t>上限</t>
    <phoneticPr fontId="1" type="noConversion"/>
  </si>
  <si>
    <t>下限</t>
    <phoneticPr fontId="1" type="noConversion"/>
  </si>
  <si>
    <t>检验时间均值</t>
    <phoneticPr fontId="1" type="noConversion"/>
  </si>
  <si>
    <t>显示器检验</t>
    <phoneticPr fontId="1" type="noConversion"/>
  </si>
  <si>
    <t>到达时间</t>
    <phoneticPr fontId="1" type="noConversion"/>
  </si>
  <si>
    <t>检验用时</t>
    <phoneticPr fontId="1" type="noConversion"/>
  </si>
  <si>
    <t>开始时间</t>
    <phoneticPr fontId="1" type="noConversion"/>
  </si>
  <si>
    <t>结束时间</t>
    <phoneticPr fontId="1" type="noConversion"/>
  </si>
  <si>
    <t>总用时</t>
    <phoneticPr fontId="1" type="noConversion"/>
  </si>
  <si>
    <t>编号</t>
    <phoneticPr fontId="1" type="noConversion"/>
  </si>
  <si>
    <t>间隔时间</t>
    <phoneticPr fontId="1" type="noConversion"/>
  </si>
  <si>
    <t>检验前等待</t>
    <phoneticPr fontId="1" type="noConversion"/>
  </si>
  <si>
    <t>习题15.18 P704</t>
    <phoneticPr fontId="1" type="noConversion"/>
  </si>
  <si>
    <t>显示器到达间隔</t>
    <phoneticPr fontId="1" type="noConversion"/>
  </si>
  <si>
    <t>打印机到达间隔</t>
    <phoneticPr fontId="1" type="noConversion"/>
  </si>
  <si>
    <t>打印机检验</t>
    <phoneticPr fontId="1" type="noConversion"/>
  </si>
  <si>
    <t>平均值</t>
    <phoneticPr fontId="1" type="noConversion"/>
  </si>
  <si>
    <t>检测前等待</t>
    <phoneticPr fontId="1" type="noConversion"/>
  </si>
  <si>
    <t>检测用时</t>
    <phoneticPr fontId="1" type="noConversion"/>
  </si>
  <si>
    <t>Template for Queueing Simulation</t>
  </si>
  <si>
    <t>Data</t>
  </si>
  <si>
    <t>Results</t>
  </si>
  <si>
    <t>Number of Servers =</t>
  </si>
  <si>
    <t>Point</t>
  </si>
  <si>
    <t>95% Confidence Interval</t>
  </si>
  <si>
    <t>Estimate</t>
  </si>
  <si>
    <t>Low</t>
  </si>
  <si>
    <t>High</t>
  </si>
  <si>
    <t>Interarrival Times</t>
  </si>
  <si>
    <t>L =</t>
  </si>
  <si>
    <t>Distribution =</t>
  </si>
  <si>
    <t>Uniform</t>
  </si>
  <si>
    <r>
      <t>L</t>
    </r>
    <r>
      <rPr>
        <vertAlign val="subscript"/>
        <sz val="10"/>
        <rFont val="Arial"/>
        <family val="2"/>
      </rPr>
      <t>q</t>
    </r>
    <r>
      <rPr>
        <sz val="10"/>
        <rFont val="Arial"/>
        <family val="2"/>
      </rPr>
      <t xml:space="preserve"> =</t>
    </r>
  </si>
  <si>
    <t>W =</t>
  </si>
  <si>
    <r>
      <t>W</t>
    </r>
    <r>
      <rPr>
        <vertAlign val="subscript"/>
        <sz val="10"/>
        <rFont val="Arial"/>
        <family val="2"/>
      </rPr>
      <t>q</t>
    </r>
    <r>
      <rPr>
        <sz val="10"/>
        <rFont val="Arial"/>
        <family val="2"/>
      </rPr>
      <t xml:space="preserve"> =</t>
    </r>
  </si>
  <si>
    <t>Service Times</t>
  </si>
  <si>
    <r>
      <t>P</t>
    </r>
    <r>
      <rPr>
        <vertAlign val="subscript"/>
        <sz val="10"/>
        <rFont val="Arial"/>
        <family val="2"/>
      </rPr>
      <t>0</t>
    </r>
    <r>
      <rPr>
        <sz val="10"/>
        <rFont val="Arial"/>
        <family val="2"/>
      </rPr>
      <t xml:space="preserve"> =</t>
    </r>
  </si>
  <si>
    <t>Exponential</t>
  </si>
  <si>
    <r>
      <t>P</t>
    </r>
    <r>
      <rPr>
        <vertAlign val="subscript"/>
        <sz val="10"/>
        <rFont val="Arial"/>
        <family val="2"/>
      </rPr>
      <t>1</t>
    </r>
    <r>
      <rPr>
        <sz val="10"/>
        <rFont val="Arial"/>
        <family val="2"/>
      </rPr>
      <t xml:space="preserve"> =</t>
    </r>
  </si>
  <si>
    <r>
      <t>P</t>
    </r>
    <r>
      <rPr>
        <vertAlign val="subscript"/>
        <sz val="10"/>
        <rFont val="Arial"/>
        <family val="2"/>
      </rPr>
      <t>2</t>
    </r>
    <r>
      <rPr>
        <sz val="10"/>
        <rFont val="Arial"/>
        <family val="2"/>
      </rPr>
      <t xml:space="preserve"> =</t>
    </r>
  </si>
  <si>
    <r>
      <t>P</t>
    </r>
    <r>
      <rPr>
        <vertAlign val="subscript"/>
        <sz val="10"/>
        <rFont val="Arial"/>
        <family val="2"/>
      </rPr>
      <t>3</t>
    </r>
    <r>
      <rPr>
        <sz val="10"/>
        <rFont val="Arial"/>
        <family val="2"/>
      </rPr>
      <t xml:space="preserve"> =</t>
    </r>
  </si>
  <si>
    <r>
      <t>P</t>
    </r>
    <r>
      <rPr>
        <vertAlign val="subscript"/>
        <sz val="10"/>
        <rFont val="Arial"/>
        <family val="2"/>
      </rPr>
      <t>4</t>
    </r>
    <r>
      <rPr>
        <sz val="10"/>
        <rFont val="Arial"/>
        <family val="2"/>
      </rPr>
      <t xml:space="preserve"> =</t>
    </r>
  </si>
  <si>
    <t>Length of Simulation Run</t>
  </si>
  <si>
    <r>
      <t>P</t>
    </r>
    <r>
      <rPr>
        <vertAlign val="subscript"/>
        <sz val="10"/>
        <rFont val="Arial"/>
        <family val="2"/>
      </rPr>
      <t>5</t>
    </r>
    <r>
      <rPr>
        <sz val="10"/>
        <rFont val="Arial"/>
        <family val="2"/>
      </rPr>
      <t xml:space="preserve"> =</t>
    </r>
  </si>
  <si>
    <t>Number of Arrivals =</t>
  </si>
  <si>
    <r>
      <t>P</t>
    </r>
    <r>
      <rPr>
        <vertAlign val="subscript"/>
        <sz val="10"/>
        <rFont val="Arial"/>
        <family val="2"/>
      </rPr>
      <t>6</t>
    </r>
    <r>
      <rPr>
        <sz val="10"/>
        <rFont val="Arial"/>
        <family val="2"/>
      </rPr>
      <t xml:space="preserve"> =</t>
    </r>
  </si>
  <si>
    <r>
      <t>P</t>
    </r>
    <r>
      <rPr>
        <vertAlign val="subscript"/>
        <sz val="10"/>
        <rFont val="Arial"/>
        <family val="2"/>
      </rPr>
      <t xml:space="preserve">7 </t>
    </r>
    <r>
      <rPr>
        <sz val="10"/>
        <rFont val="Arial"/>
        <family val="2"/>
      </rPr>
      <t>=</t>
    </r>
  </si>
  <si>
    <r>
      <t>P</t>
    </r>
    <r>
      <rPr>
        <vertAlign val="subscript"/>
        <sz val="10"/>
        <rFont val="Arial"/>
        <family val="2"/>
      </rPr>
      <t>8</t>
    </r>
    <r>
      <rPr>
        <sz val="10"/>
        <rFont val="Arial"/>
        <family val="2"/>
      </rPr>
      <t xml:space="preserve"> =</t>
    </r>
  </si>
  <si>
    <r>
      <t>P</t>
    </r>
    <r>
      <rPr>
        <vertAlign val="subscript"/>
        <sz val="10"/>
        <rFont val="Arial"/>
        <family val="2"/>
      </rPr>
      <t>9</t>
    </r>
    <r>
      <rPr>
        <sz val="10"/>
        <rFont val="Arial"/>
        <family val="2"/>
      </rPr>
      <t xml:space="preserve"> =</t>
    </r>
  </si>
  <si>
    <r>
      <t>P</t>
    </r>
    <r>
      <rPr>
        <vertAlign val="subscript"/>
        <sz val="10"/>
        <rFont val="Arial"/>
        <family val="2"/>
      </rPr>
      <t>10</t>
    </r>
    <r>
      <rPr>
        <sz val="10"/>
        <rFont val="Arial"/>
        <family val="2"/>
      </rPr>
      <t xml:space="preserve"> =</t>
    </r>
  </si>
  <si>
    <t>Constant</t>
  </si>
</sst>
</file>

<file path=xl/styles.xml><?xml version="1.0" encoding="utf-8"?>
<styleSheet xmlns="http://schemas.openxmlformats.org/spreadsheetml/2006/main">
  <numFmts count="1">
    <numFmt numFmtId="176" formatCode="0.0_ "/>
  </numFmts>
  <fonts count="6">
    <font>
      <sz val="11"/>
      <color theme="1"/>
      <name val="宋体"/>
      <family val="2"/>
      <charset val="134"/>
      <scheme val="minor"/>
    </font>
    <font>
      <sz val="9"/>
      <name val="宋体"/>
      <family val="2"/>
      <charset val="134"/>
      <scheme val="minor"/>
    </font>
    <font>
      <b/>
      <sz val="14"/>
      <name val="Arial"/>
      <family val="2"/>
    </font>
    <font>
      <sz val="10"/>
      <name val="Arial"/>
      <family val="2"/>
    </font>
    <font>
      <b/>
      <sz val="10"/>
      <name val="Arial"/>
      <family val="2"/>
    </font>
    <font>
      <vertAlign val="subscript"/>
      <sz val="10"/>
      <name val="Arial"/>
      <family val="2"/>
    </font>
  </fonts>
  <fills count="7">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indexed="44"/>
        <bgColor indexed="64"/>
      </patternFill>
    </fill>
    <fill>
      <patternFill patternType="solid">
        <fgColor indexed="52"/>
        <bgColor indexed="64"/>
      </patternFill>
    </fill>
  </fills>
  <borders count="16">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style="thin">
        <color indexed="64"/>
      </left>
      <right style="thin">
        <color indexed="64"/>
      </right>
      <top/>
      <bottom/>
      <diagonal/>
    </border>
    <border>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36">
    <xf numFmtId="0" fontId="0" fillId="0" borderId="0" xfId="0">
      <alignment vertical="center"/>
    </xf>
    <xf numFmtId="0" fontId="0" fillId="2" borderId="0" xfId="0" applyFill="1">
      <alignment vertical="center"/>
    </xf>
    <xf numFmtId="0" fontId="0" fillId="2" borderId="0" xfId="0" applyFill="1" applyAlignment="1">
      <alignment horizontal="center" vertical="center"/>
    </xf>
    <xf numFmtId="176" fontId="0" fillId="0" borderId="0" xfId="0" applyNumberFormat="1" applyFill="1" applyAlignment="1">
      <alignment horizontal="center" vertical="center"/>
    </xf>
    <xf numFmtId="176" fontId="0" fillId="0" borderId="0" xfId="0" applyNumberFormat="1">
      <alignment vertical="center"/>
    </xf>
    <xf numFmtId="0" fontId="0" fillId="3" borderId="0" xfId="0" applyFill="1">
      <alignment vertical="center"/>
    </xf>
    <xf numFmtId="0" fontId="0" fillId="4" borderId="0" xfId="0" applyFill="1">
      <alignment vertical="center"/>
    </xf>
    <xf numFmtId="176" fontId="0" fillId="3" borderId="0" xfId="0" applyNumberFormat="1" applyFill="1">
      <alignment vertical="center"/>
    </xf>
    <xf numFmtId="0" fontId="0" fillId="3" borderId="0" xfId="0" applyFill="1" applyAlignment="1">
      <alignment horizontal="right" vertical="center"/>
    </xf>
    <xf numFmtId="0" fontId="2" fillId="0" borderId="0" xfId="0" applyFont="1" applyAlignment="1"/>
    <xf numFmtId="0" fontId="3" fillId="0" borderId="0" xfId="0" applyFont="1" applyAlignment="1"/>
    <xf numFmtId="0" fontId="3" fillId="0" borderId="0" xfId="0" applyFont="1" applyAlignment="1">
      <alignment horizontal="center"/>
    </xf>
    <xf numFmtId="0" fontId="4" fillId="0" borderId="0" xfId="0" applyFont="1" applyAlignment="1">
      <alignment horizontal="center"/>
    </xf>
    <xf numFmtId="0" fontId="4" fillId="0" borderId="0" xfId="0" applyFont="1" applyAlignment="1"/>
    <xf numFmtId="0" fontId="3" fillId="0" borderId="0" xfId="0" applyFont="1" applyBorder="1" applyAlignment="1">
      <alignment horizontal="right"/>
    </xf>
    <xf numFmtId="0" fontId="3" fillId="5" borderId="0" xfId="0" applyFont="1" applyFill="1" applyBorder="1" applyAlignment="1">
      <alignment horizontal="center"/>
    </xf>
    <xf numFmtId="0" fontId="3" fillId="0" borderId="1" xfId="0" applyFont="1" applyBorder="1" applyAlignment="1"/>
    <xf numFmtId="0" fontId="3" fillId="0" borderId="2" xfId="0" applyFont="1" applyBorder="1" applyAlignment="1">
      <alignment horizontal="center"/>
    </xf>
    <xf numFmtId="0" fontId="3" fillId="0" borderId="0" xfId="0" applyFont="1" applyBorder="1" applyAlignment="1"/>
    <xf numFmtId="0" fontId="3" fillId="0" borderId="0" xfId="0" applyFont="1" applyBorder="1" applyAlignment="1">
      <alignment horizontal="center"/>
    </xf>
    <xf numFmtId="0" fontId="3" fillId="0" borderId="5" xfId="0" applyFont="1" applyBorder="1" applyAlignment="1"/>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4" fillId="0" borderId="0" xfId="0" applyFont="1" applyBorder="1" applyAlignment="1"/>
    <xf numFmtId="0" fontId="3" fillId="0" borderId="9" xfId="0" applyFont="1" applyBorder="1" applyAlignment="1">
      <alignment horizontal="right"/>
    </xf>
    <xf numFmtId="0" fontId="3" fillId="6" borderId="10" xfId="0" applyNumberFormat="1" applyFont="1" applyFill="1" applyBorder="1" applyAlignment="1">
      <alignment horizontal="center"/>
    </xf>
    <xf numFmtId="0" fontId="3" fillId="6" borderId="0" xfId="0" applyNumberFormat="1" applyFont="1" applyFill="1" applyBorder="1" applyAlignment="1"/>
    <xf numFmtId="0" fontId="3" fillId="6" borderId="11" xfId="0" applyNumberFormat="1" applyFont="1" applyFill="1" applyBorder="1" applyAlignment="1"/>
    <xf numFmtId="3" fontId="3" fillId="5" borderId="0" xfId="0" applyNumberFormat="1" applyFont="1" applyFill="1" applyBorder="1" applyAlignment="1">
      <alignment horizontal="center"/>
    </xf>
    <xf numFmtId="0" fontId="3" fillId="0" borderId="12" xfId="0" applyFont="1" applyBorder="1" applyAlignment="1">
      <alignment horizontal="right"/>
    </xf>
    <xf numFmtId="0" fontId="3" fillId="6" borderId="13" xfId="0" applyNumberFormat="1" applyFont="1" applyFill="1" applyBorder="1" applyAlignment="1">
      <alignment horizontal="center"/>
    </xf>
    <xf numFmtId="0" fontId="3" fillId="6" borderId="14" xfId="0" applyNumberFormat="1" applyFont="1" applyFill="1" applyBorder="1" applyAlignment="1"/>
    <xf numFmtId="0" fontId="3" fillId="6" borderId="15" xfId="0" applyNumberFormat="1" applyFont="1" applyFill="1" applyBorder="1" applyAlignment="1"/>
    <xf numFmtId="0" fontId="3" fillId="0" borderId="3" xfId="0" applyFont="1" applyBorder="1" applyAlignment="1">
      <alignment horizontal="center"/>
    </xf>
    <xf numFmtId="0" fontId="3" fillId="0" borderId="4" xfId="0" applyFont="1" applyBorder="1" applyAlignment="1">
      <alignment horizontal="center"/>
    </xf>
  </cellXfs>
  <cellStyles count="1">
    <cellStyle name="常规" xfId="0" builtinId="0"/>
  </cellStyles>
  <dxfs count="4">
    <dxf>
      <font>
        <condense val="0"/>
        <extend val="0"/>
        <color indexed="9"/>
      </font>
      <fill>
        <patternFill patternType="none">
          <bgColor indexed="65"/>
        </patternFill>
      </fill>
    </dxf>
    <dxf>
      <font>
        <condense val="0"/>
        <extend val="0"/>
        <color indexed="9"/>
      </font>
      <fill>
        <patternFill patternType="none">
          <bgColor indexed="65"/>
        </patternFill>
      </fill>
    </dxf>
    <dxf>
      <font>
        <condense val="0"/>
        <extend val="0"/>
        <color indexed="9"/>
      </font>
      <fill>
        <patternFill patternType="none">
          <bgColor indexed="65"/>
        </patternFill>
      </fill>
    </dxf>
    <dxf>
      <font>
        <condense val="0"/>
        <extend val="0"/>
        <color indexed="9"/>
      </font>
      <fill>
        <patternFill patternType="none">
          <bgColor indexed="6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561975</xdr:colOff>
      <xdr:row>19</xdr:row>
      <xdr:rowOff>114300</xdr:rowOff>
    </xdr:from>
    <xdr:to>
      <xdr:col>2</xdr:col>
      <xdr:colOff>342900</xdr:colOff>
      <xdr:row>20</xdr:row>
      <xdr:rowOff>190500</xdr:rowOff>
    </xdr:to>
    <xdr:sp macro="[1]!Sheet6.DoSimulationRun" textlink="">
      <xdr:nvSpPr>
        <xdr:cNvPr id="2" name="AutoShape 2"/>
        <xdr:cNvSpPr>
          <a:spLocks noChangeArrowheads="1"/>
        </xdr:cNvSpPr>
      </xdr:nvSpPr>
      <xdr:spPr bwMode="auto">
        <a:xfrm>
          <a:off x="752475" y="3686175"/>
          <a:ext cx="1209675" cy="276225"/>
        </a:xfrm>
        <a:prstGeom prst="roundRect">
          <a:avLst>
            <a:gd name="adj" fmla="val 16667"/>
          </a:avLst>
        </a:prstGeom>
        <a:solidFill>
          <a:srgbClr val="C0C0C0"/>
        </a:solidFill>
        <a:ln w="19050">
          <a:solidFill>
            <a:srgbClr val="000000"/>
          </a:solidFill>
          <a:round/>
          <a:headEnd/>
          <a:tailEnd/>
        </a:ln>
      </xdr:spPr>
      <xdr:txBody>
        <a:bodyPr vertOverflow="clip" wrap="square" lIns="27432" tIns="22860" rIns="0" bIns="0" anchor="t" upright="1"/>
        <a:lstStyle/>
        <a:p>
          <a:pPr algn="l" rtl="0">
            <a:defRPr sz="1000"/>
          </a:pPr>
          <a:r>
            <a:rPr lang="en-US" altLang="zh-CN" sz="1200" b="0" i="0" strike="noStrike">
              <a:solidFill>
                <a:srgbClr val="000000"/>
              </a:solidFill>
              <a:latin typeface="System"/>
            </a:rPr>
            <a:t>Run Simulation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561975</xdr:colOff>
      <xdr:row>19</xdr:row>
      <xdr:rowOff>114300</xdr:rowOff>
    </xdr:from>
    <xdr:to>
      <xdr:col>2</xdr:col>
      <xdr:colOff>342900</xdr:colOff>
      <xdr:row>20</xdr:row>
      <xdr:rowOff>190500</xdr:rowOff>
    </xdr:to>
    <xdr:sp macro="[1]!Sheet6.DoSimulationRun" textlink="">
      <xdr:nvSpPr>
        <xdr:cNvPr id="2" name="AutoShape 2"/>
        <xdr:cNvSpPr>
          <a:spLocks noChangeArrowheads="1"/>
        </xdr:cNvSpPr>
      </xdr:nvSpPr>
      <xdr:spPr bwMode="auto">
        <a:xfrm>
          <a:off x="1247775" y="3686175"/>
          <a:ext cx="466725" cy="276225"/>
        </a:xfrm>
        <a:prstGeom prst="roundRect">
          <a:avLst>
            <a:gd name="adj" fmla="val 16667"/>
          </a:avLst>
        </a:prstGeom>
        <a:solidFill>
          <a:srgbClr val="C0C0C0"/>
        </a:solidFill>
        <a:ln w="19050">
          <a:solidFill>
            <a:srgbClr val="000000"/>
          </a:solidFill>
          <a:round/>
          <a:headEnd/>
          <a:tailEnd/>
        </a:ln>
      </xdr:spPr>
      <xdr:txBody>
        <a:bodyPr vertOverflow="clip" wrap="square" lIns="27432" tIns="22860" rIns="0" bIns="0" anchor="t" upright="1"/>
        <a:lstStyle/>
        <a:p>
          <a:pPr algn="l" rtl="0">
            <a:defRPr sz="1000"/>
          </a:pPr>
          <a:r>
            <a:rPr lang="en-US" altLang="zh-CN" sz="1200" b="0" i="0" strike="noStrike">
              <a:solidFill>
                <a:srgbClr val="000000"/>
              </a:solidFill>
              <a:latin typeface="System"/>
            </a:rPr>
            <a:t>Run Simulation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Queueing%20Simulator.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Queuing Simulator"/>
      <sheetName val="Sheet1"/>
      <sheetName val="Queueing Simulator"/>
    </sheetNames>
    <definedNames>
      <definedName name="Sheet6.DoSimulationRun"/>
    </definedNames>
    <sheetDataSet>
      <sheetData sheetId="0"/>
      <sheetData sheetId="1"/>
      <sheetData sheetId="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Q117"/>
  <sheetViews>
    <sheetView tabSelected="1" topLeftCell="A7" workbookViewId="0">
      <selection activeCell="K9" sqref="K9"/>
    </sheetView>
  </sheetViews>
  <sheetFormatPr defaultRowHeight="13.5"/>
  <cols>
    <col min="5" max="5" width="11.625" bestFit="1" customWidth="1"/>
    <col min="7" max="7" width="11.75" customWidth="1"/>
    <col min="16" max="16" width="10" customWidth="1"/>
  </cols>
  <sheetData>
    <row r="1" spans="1:17">
      <c r="A1" t="s">
        <v>13</v>
      </c>
      <c r="D1" t="s">
        <v>0</v>
      </c>
      <c r="E1">
        <v>1501220101</v>
      </c>
    </row>
    <row r="5" spans="1:17">
      <c r="D5" s="1" t="s">
        <v>14</v>
      </c>
      <c r="G5" s="1" t="s">
        <v>3</v>
      </c>
      <c r="L5" s="1" t="s">
        <v>15</v>
      </c>
    </row>
    <row r="6" spans="1:17">
      <c r="C6" t="s">
        <v>1</v>
      </c>
      <c r="D6">
        <v>20</v>
      </c>
      <c r="G6">
        <v>10</v>
      </c>
      <c r="L6">
        <v>15</v>
      </c>
    </row>
    <row r="7" spans="1:17">
      <c r="C7" t="s">
        <v>2</v>
      </c>
      <c r="D7">
        <v>10</v>
      </c>
    </row>
    <row r="9" spans="1:17">
      <c r="G9" s="8" t="s">
        <v>17</v>
      </c>
      <c r="H9" s="5"/>
      <c r="P9" s="8" t="s">
        <v>17</v>
      </c>
      <c r="Q9" s="5"/>
    </row>
    <row r="10" spans="1:17">
      <c r="G10" s="5" t="s">
        <v>18</v>
      </c>
      <c r="H10" s="5" t="s">
        <v>19</v>
      </c>
      <c r="P10" s="5" t="s">
        <v>18</v>
      </c>
      <c r="Q10" s="5" t="s">
        <v>19</v>
      </c>
    </row>
    <row r="11" spans="1:17">
      <c r="C11" t="s">
        <v>4</v>
      </c>
      <c r="G11" s="7">
        <f ca="1">AVERAGE(MonitorWaitTimeBeforeCheck)</f>
        <v>3.2477709800868797</v>
      </c>
      <c r="H11" s="7">
        <f ca="1">AVERAGE(MonitorTimeForCheck)</f>
        <v>12.80259099833029</v>
      </c>
      <c r="L11" t="s">
        <v>16</v>
      </c>
      <c r="P11" s="7">
        <f ca="1">AVERAGE(PrinterWaitTimeBeforeCheck)</f>
        <v>5.2322140197373024</v>
      </c>
      <c r="Q11" s="7">
        <f ca="1">AVERAGEA(PrinterTimeForCheck)</f>
        <v>15.521033231548461</v>
      </c>
    </row>
    <row r="13" spans="1:17">
      <c r="A13" s="2" t="s">
        <v>10</v>
      </c>
      <c r="B13" s="2" t="s">
        <v>11</v>
      </c>
      <c r="C13" s="1" t="s">
        <v>5</v>
      </c>
      <c r="D13" s="1" t="s">
        <v>6</v>
      </c>
      <c r="E13" s="1" t="s">
        <v>7</v>
      </c>
      <c r="F13" s="1" t="s">
        <v>8</v>
      </c>
      <c r="G13" s="1" t="s">
        <v>12</v>
      </c>
      <c r="H13" s="1" t="s">
        <v>9</v>
      </c>
      <c r="J13" s="2" t="s">
        <v>10</v>
      </c>
      <c r="K13" s="2" t="s">
        <v>11</v>
      </c>
      <c r="L13" s="1" t="s">
        <v>5</v>
      </c>
      <c r="M13" s="1" t="s">
        <v>6</v>
      </c>
      <c r="N13" s="1" t="s">
        <v>7</v>
      </c>
      <c r="O13" s="1" t="s">
        <v>8</v>
      </c>
      <c r="P13" s="1" t="s">
        <v>12</v>
      </c>
      <c r="Q13" s="1" t="s">
        <v>9</v>
      </c>
    </row>
    <row r="14" spans="1:17">
      <c r="A14" s="2">
        <v>1</v>
      </c>
      <c r="B14" s="3">
        <f t="shared" ref="B14:B45" ca="1" si="0">(up-low)*RAND()+low</f>
        <v>12.989873712352216</v>
      </c>
      <c r="C14" s="4">
        <f ca="1">B14+0</f>
        <v>12.989873712352216</v>
      </c>
      <c r="D14" s="4">
        <f t="shared" ref="D14:D45" ca="1" si="1">-CheckTimeAvg*LN(RAND())</f>
        <v>20.814483823538794</v>
      </c>
      <c r="E14" s="4">
        <f ca="1">MAX(C14,0)</f>
        <v>12.989873712352216</v>
      </c>
      <c r="F14" s="4">
        <f ca="1">E14+D14</f>
        <v>33.804357535891008</v>
      </c>
      <c r="G14" s="4">
        <f ca="1">E14-C14</f>
        <v>0</v>
      </c>
      <c r="H14" s="4">
        <f ca="1">F14-C14</f>
        <v>20.814483823538794</v>
      </c>
      <c r="J14" s="2">
        <v>1</v>
      </c>
      <c r="K14" s="4">
        <f>$L$6</f>
        <v>15</v>
      </c>
      <c r="L14" s="4">
        <f>K14+0</f>
        <v>15</v>
      </c>
      <c r="M14" s="4">
        <f t="shared" ref="M14:M45" ca="1" si="2">-CheckTimeAvg*LN(RAND())</f>
        <v>13.574739978406786</v>
      </c>
      <c r="N14" s="4">
        <f>MAX(L14,0)</f>
        <v>15</v>
      </c>
      <c r="O14" s="4">
        <f ca="1">N14+M14</f>
        <v>28.574739978406786</v>
      </c>
      <c r="P14" s="4">
        <f>N14-L14</f>
        <v>0</v>
      </c>
      <c r="Q14" s="4">
        <f ca="1">O14-L14</f>
        <v>13.574739978406786</v>
      </c>
    </row>
    <row r="15" spans="1:17">
      <c r="A15" s="2">
        <v>2</v>
      </c>
      <c r="B15" s="3">
        <f t="shared" ca="1" si="0"/>
        <v>14.94158147743855</v>
      </c>
      <c r="C15" s="4">
        <f ca="1">B15+C14</f>
        <v>27.931455189790768</v>
      </c>
      <c r="D15" s="4">
        <f t="shared" ca="1" si="1"/>
        <v>4.8246215520153877</v>
      </c>
      <c r="E15" s="4">
        <f ca="1">MAX(C15,F14)</f>
        <v>33.804357535891008</v>
      </c>
      <c r="F15" s="4">
        <f ca="1">E15+D15</f>
        <v>38.628979087906394</v>
      </c>
      <c r="G15" s="4">
        <f ca="1">E15-C15</f>
        <v>5.8729023461002399</v>
      </c>
      <c r="H15" s="4">
        <f ca="1">F15-C15</f>
        <v>10.697523898115627</v>
      </c>
      <c r="J15" s="2">
        <v>2</v>
      </c>
      <c r="K15" s="4">
        <f>$L$6</f>
        <v>15</v>
      </c>
      <c r="L15" s="4">
        <f>K15+L14</f>
        <v>30</v>
      </c>
      <c r="M15" s="4">
        <f t="shared" ca="1" si="2"/>
        <v>1.4500010383941082</v>
      </c>
      <c r="N15" s="4">
        <f ca="1">MAX(L15,O14)</f>
        <v>30</v>
      </c>
      <c r="O15" s="4">
        <f ca="1">N15+M15</f>
        <v>31.45000103839411</v>
      </c>
      <c r="P15" s="4">
        <f ca="1">N15-L15</f>
        <v>0</v>
      </c>
      <c r="Q15" s="4">
        <f ca="1">O15-L15</f>
        <v>1.4500010383941095</v>
      </c>
    </row>
    <row r="16" spans="1:17">
      <c r="A16" s="2">
        <v>3</v>
      </c>
      <c r="B16" s="3">
        <f t="shared" ca="1" si="0"/>
        <v>17.337889529587702</v>
      </c>
      <c r="C16" s="4">
        <f t="shared" ref="C16:C24" ca="1" si="3">B16+C15</f>
        <v>45.269344719378466</v>
      </c>
      <c r="D16" s="4">
        <f t="shared" ca="1" si="1"/>
        <v>1.3344349715533119</v>
      </c>
      <c r="E16" s="4">
        <f t="shared" ref="E16:E24" ca="1" si="4">MAX(C16,F15)</f>
        <v>45.269344719378466</v>
      </c>
      <c r="F16" s="4">
        <f t="shared" ref="F16:F24" ca="1" si="5">E16+D16</f>
        <v>46.603779690931781</v>
      </c>
      <c r="G16" s="4">
        <f t="shared" ref="G16:G24" ca="1" si="6">E16-C16</f>
        <v>0</v>
      </c>
      <c r="H16" s="4">
        <f t="shared" ref="H16:H24" ca="1" si="7">F16-C16</f>
        <v>1.3344349715533141</v>
      </c>
      <c r="J16" s="2">
        <v>3</v>
      </c>
      <c r="K16" s="4">
        <f t="shared" ref="K16:K79" si="8">$L$6</f>
        <v>15</v>
      </c>
      <c r="L16" s="4">
        <f t="shared" ref="L16:L79" si="9">K16+L15</f>
        <v>45</v>
      </c>
      <c r="M16" s="4">
        <f t="shared" ca="1" si="2"/>
        <v>0.16053624039959916</v>
      </c>
      <c r="N16" s="4">
        <f t="shared" ref="N16:N79" ca="1" si="10">MAX(L16,O15)</f>
        <v>45</v>
      </c>
      <c r="O16" s="4">
        <f t="shared" ref="O16:O79" ca="1" si="11">N16+M16</f>
        <v>45.160536240399601</v>
      </c>
      <c r="P16" s="4">
        <f t="shared" ref="P16:P79" ca="1" si="12">N16-L16</f>
        <v>0</v>
      </c>
      <c r="Q16" s="4">
        <f t="shared" ref="Q16:Q79" ca="1" si="13">O16-L16</f>
        <v>0.16053624039960113</v>
      </c>
    </row>
    <row r="17" spans="1:17">
      <c r="A17" s="2">
        <v>4</v>
      </c>
      <c r="B17" s="3">
        <f t="shared" ca="1" si="0"/>
        <v>15.94608548799207</v>
      </c>
      <c r="C17" s="4">
        <f t="shared" ca="1" si="3"/>
        <v>61.215430207370538</v>
      </c>
      <c r="D17" s="4">
        <f t="shared" ca="1" si="1"/>
        <v>12.485823081837911</v>
      </c>
      <c r="E17" s="4">
        <f t="shared" ca="1" si="4"/>
        <v>61.215430207370538</v>
      </c>
      <c r="F17" s="4">
        <f t="shared" ca="1" si="5"/>
        <v>73.701253289208452</v>
      </c>
      <c r="G17" s="4">
        <f t="shared" ca="1" si="6"/>
        <v>0</v>
      </c>
      <c r="H17" s="4">
        <f t="shared" ca="1" si="7"/>
        <v>12.485823081837914</v>
      </c>
      <c r="J17" s="2">
        <v>4</v>
      </c>
      <c r="K17" s="4">
        <f t="shared" si="8"/>
        <v>15</v>
      </c>
      <c r="L17" s="4">
        <f t="shared" si="9"/>
        <v>60</v>
      </c>
      <c r="M17" s="4">
        <f t="shared" ca="1" si="2"/>
        <v>6.771307398857692</v>
      </c>
      <c r="N17" s="4">
        <f t="shared" ca="1" si="10"/>
        <v>60</v>
      </c>
      <c r="O17" s="4">
        <f t="shared" ca="1" si="11"/>
        <v>66.771307398857687</v>
      </c>
      <c r="P17" s="4">
        <f t="shared" ca="1" si="12"/>
        <v>0</v>
      </c>
      <c r="Q17" s="4">
        <f t="shared" ca="1" si="13"/>
        <v>6.7713073988576866</v>
      </c>
    </row>
    <row r="18" spans="1:17">
      <c r="A18" s="2">
        <v>5</v>
      </c>
      <c r="B18" s="3">
        <f t="shared" ca="1" si="0"/>
        <v>13.921581400956926</v>
      </c>
      <c r="C18" s="4">
        <f t="shared" ca="1" si="3"/>
        <v>75.13701160832747</v>
      </c>
      <c r="D18" s="4">
        <f t="shared" ca="1" si="1"/>
        <v>0.58455288299754726</v>
      </c>
      <c r="E18" s="4">
        <f t="shared" ca="1" si="4"/>
        <v>75.13701160832747</v>
      </c>
      <c r="F18" s="4">
        <f t="shared" ca="1" si="5"/>
        <v>75.721564491325012</v>
      </c>
      <c r="G18" s="4">
        <f t="shared" ca="1" si="6"/>
        <v>0</v>
      </c>
      <c r="H18" s="4">
        <f t="shared" ca="1" si="7"/>
        <v>0.58455288299754216</v>
      </c>
      <c r="J18" s="2">
        <v>5</v>
      </c>
      <c r="K18" s="4">
        <f t="shared" si="8"/>
        <v>15</v>
      </c>
      <c r="L18" s="4">
        <f t="shared" si="9"/>
        <v>75</v>
      </c>
      <c r="M18" s="4">
        <f t="shared" ca="1" si="2"/>
        <v>10.854464410248994</v>
      </c>
      <c r="N18" s="4">
        <f t="shared" ca="1" si="10"/>
        <v>75</v>
      </c>
      <c r="O18" s="4">
        <f t="shared" ca="1" si="11"/>
        <v>85.854464410248994</v>
      </c>
      <c r="P18" s="4">
        <f t="shared" ca="1" si="12"/>
        <v>0</v>
      </c>
      <c r="Q18" s="4">
        <f t="shared" ca="1" si="13"/>
        <v>10.854464410248994</v>
      </c>
    </row>
    <row r="19" spans="1:17">
      <c r="A19" s="2">
        <v>6</v>
      </c>
      <c r="B19" s="3">
        <f t="shared" ca="1" si="0"/>
        <v>11.228853902516233</v>
      </c>
      <c r="C19" s="4">
        <f t="shared" ca="1" si="3"/>
        <v>86.365865510843705</v>
      </c>
      <c r="D19" s="4">
        <f t="shared" ca="1" si="1"/>
        <v>7.7434647412984949</v>
      </c>
      <c r="E19" s="4">
        <f t="shared" ca="1" si="4"/>
        <v>86.365865510843705</v>
      </c>
      <c r="F19" s="4">
        <f t="shared" ca="1" si="5"/>
        <v>94.1093302521422</v>
      </c>
      <c r="G19" s="4">
        <f t="shared" ca="1" si="6"/>
        <v>0</v>
      </c>
      <c r="H19" s="4">
        <f t="shared" ca="1" si="7"/>
        <v>7.7434647412984958</v>
      </c>
      <c r="J19" s="2">
        <v>6</v>
      </c>
      <c r="K19" s="4">
        <f t="shared" si="8"/>
        <v>15</v>
      </c>
      <c r="L19" s="4">
        <f t="shared" si="9"/>
        <v>90</v>
      </c>
      <c r="M19" s="4">
        <f t="shared" ca="1" si="2"/>
        <v>1.8129534483813585</v>
      </c>
      <c r="N19" s="4">
        <f t="shared" ca="1" si="10"/>
        <v>90</v>
      </c>
      <c r="O19" s="4">
        <f t="shared" ca="1" si="11"/>
        <v>91.812953448381364</v>
      </c>
      <c r="P19" s="4">
        <f t="shared" ca="1" si="12"/>
        <v>0</v>
      </c>
      <c r="Q19" s="4">
        <f t="shared" ca="1" si="13"/>
        <v>1.8129534483813643</v>
      </c>
    </row>
    <row r="20" spans="1:17">
      <c r="A20" s="2">
        <v>7</v>
      </c>
      <c r="B20" s="3">
        <f t="shared" ca="1" si="0"/>
        <v>14.380173937836993</v>
      </c>
      <c r="C20" s="4">
        <f t="shared" ca="1" si="3"/>
        <v>100.7460394486807</v>
      </c>
      <c r="D20" s="4">
        <f t="shared" ca="1" si="1"/>
        <v>2.4472812724276674</v>
      </c>
      <c r="E20" s="4">
        <f t="shared" ca="1" si="4"/>
        <v>100.7460394486807</v>
      </c>
      <c r="F20" s="4">
        <f t="shared" ca="1" si="5"/>
        <v>103.19332072110838</v>
      </c>
      <c r="G20" s="4">
        <f t="shared" ca="1" si="6"/>
        <v>0</v>
      </c>
      <c r="H20" s="4">
        <f t="shared" ca="1" si="7"/>
        <v>2.4472812724276736</v>
      </c>
      <c r="J20" s="2">
        <v>7</v>
      </c>
      <c r="K20" s="4">
        <f t="shared" si="8"/>
        <v>15</v>
      </c>
      <c r="L20" s="4">
        <f t="shared" si="9"/>
        <v>105</v>
      </c>
      <c r="M20" s="4">
        <f t="shared" ca="1" si="2"/>
        <v>1.166832589800453</v>
      </c>
      <c r="N20" s="4">
        <f t="shared" ca="1" si="10"/>
        <v>105</v>
      </c>
      <c r="O20" s="4">
        <f t="shared" ca="1" si="11"/>
        <v>106.16683258980045</v>
      </c>
      <c r="P20" s="4">
        <f t="shared" ca="1" si="12"/>
        <v>0</v>
      </c>
      <c r="Q20" s="4">
        <f t="shared" ca="1" si="13"/>
        <v>1.1668325898004497</v>
      </c>
    </row>
    <row r="21" spans="1:17">
      <c r="A21" s="2">
        <v>8</v>
      </c>
      <c r="B21" s="3">
        <f t="shared" ca="1" si="0"/>
        <v>12.024950402786772</v>
      </c>
      <c r="C21" s="4">
        <f t="shared" ca="1" si="3"/>
        <v>112.77098985146748</v>
      </c>
      <c r="D21" s="4">
        <f t="shared" ca="1" si="1"/>
        <v>0.27653834740293876</v>
      </c>
      <c r="E21" s="4">
        <f t="shared" ca="1" si="4"/>
        <v>112.77098985146748</v>
      </c>
      <c r="F21" s="4">
        <f t="shared" ca="1" si="5"/>
        <v>113.04752819887041</v>
      </c>
      <c r="G21" s="4">
        <f t="shared" ca="1" si="6"/>
        <v>0</v>
      </c>
      <c r="H21" s="4">
        <f t="shared" ca="1" si="7"/>
        <v>0.27653834740293348</v>
      </c>
      <c r="J21" s="2">
        <v>8</v>
      </c>
      <c r="K21" s="4">
        <f t="shared" si="8"/>
        <v>15</v>
      </c>
      <c r="L21" s="4">
        <f t="shared" si="9"/>
        <v>120</v>
      </c>
      <c r="M21" s="4">
        <f t="shared" ca="1" si="2"/>
        <v>32.183615948810051</v>
      </c>
      <c r="N21" s="4">
        <f t="shared" ca="1" si="10"/>
        <v>120</v>
      </c>
      <c r="O21" s="4">
        <f t="shared" ca="1" si="11"/>
        <v>152.18361594881006</v>
      </c>
      <c r="P21" s="4">
        <f t="shared" ca="1" si="12"/>
        <v>0</v>
      </c>
      <c r="Q21" s="4">
        <f t="shared" ca="1" si="13"/>
        <v>32.183615948810058</v>
      </c>
    </row>
    <row r="22" spans="1:17">
      <c r="A22" s="2">
        <v>9</v>
      </c>
      <c r="B22" s="3">
        <f t="shared" ca="1" si="0"/>
        <v>17.979994658703113</v>
      </c>
      <c r="C22" s="4">
        <f t="shared" ca="1" si="3"/>
        <v>130.75098451017058</v>
      </c>
      <c r="D22" s="4">
        <f t="shared" ca="1" si="1"/>
        <v>3.7357073235456788</v>
      </c>
      <c r="E22" s="4">
        <f t="shared" ca="1" si="4"/>
        <v>130.75098451017058</v>
      </c>
      <c r="F22" s="4">
        <f t="shared" ca="1" si="5"/>
        <v>134.48669183371626</v>
      </c>
      <c r="G22" s="4">
        <f t="shared" ca="1" si="6"/>
        <v>0</v>
      </c>
      <c r="H22" s="4">
        <f t="shared" ca="1" si="7"/>
        <v>3.7357073235456824</v>
      </c>
      <c r="J22" s="2">
        <v>9</v>
      </c>
      <c r="K22" s="4">
        <f t="shared" si="8"/>
        <v>15</v>
      </c>
      <c r="L22" s="4">
        <f t="shared" si="9"/>
        <v>135</v>
      </c>
      <c r="M22" s="4">
        <f t="shared" ca="1" si="2"/>
        <v>33.463803360217923</v>
      </c>
      <c r="N22" s="4">
        <f t="shared" ca="1" si="10"/>
        <v>152.18361594881006</v>
      </c>
      <c r="O22" s="4">
        <f t="shared" ca="1" si="11"/>
        <v>185.64741930902798</v>
      </c>
      <c r="P22" s="4">
        <f t="shared" ca="1" si="12"/>
        <v>17.183615948810058</v>
      </c>
      <c r="Q22" s="4">
        <f t="shared" ca="1" si="13"/>
        <v>50.647419309027981</v>
      </c>
    </row>
    <row r="23" spans="1:17">
      <c r="A23" s="2">
        <v>10</v>
      </c>
      <c r="B23" s="3">
        <f t="shared" ca="1" si="0"/>
        <v>18.694183977157934</v>
      </c>
      <c r="C23" s="4">
        <f t="shared" ca="1" si="3"/>
        <v>149.44516848732852</v>
      </c>
      <c r="D23" s="4">
        <f t="shared" ca="1" si="1"/>
        <v>0.66744451954991224</v>
      </c>
      <c r="E23" s="4">
        <f t="shared" ca="1" si="4"/>
        <v>149.44516848732852</v>
      </c>
      <c r="F23" s="4">
        <f t="shared" ca="1" si="5"/>
        <v>150.11261300687843</v>
      </c>
      <c r="G23" s="4">
        <f t="shared" ca="1" si="6"/>
        <v>0</v>
      </c>
      <c r="H23" s="4">
        <f t="shared" ca="1" si="7"/>
        <v>0.66744451954991746</v>
      </c>
      <c r="J23" s="2">
        <v>10</v>
      </c>
      <c r="K23" s="4">
        <f t="shared" si="8"/>
        <v>15</v>
      </c>
      <c r="L23" s="4">
        <f t="shared" si="9"/>
        <v>150</v>
      </c>
      <c r="M23" s="4">
        <f t="shared" ca="1" si="2"/>
        <v>1.0854271366135047</v>
      </c>
      <c r="N23" s="4">
        <f t="shared" ca="1" si="10"/>
        <v>185.64741930902798</v>
      </c>
      <c r="O23" s="4">
        <f t="shared" ca="1" si="11"/>
        <v>186.73284644564148</v>
      </c>
      <c r="P23" s="4">
        <f t="shared" ca="1" si="12"/>
        <v>35.647419309027981</v>
      </c>
      <c r="Q23" s="4">
        <f t="shared" ca="1" si="13"/>
        <v>36.732846445641485</v>
      </c>
    </row>
    <row r="24" spans="1:17">
      <c r="A24" s="2">
        <v>11</v>
      </c>
      <c r="B24" s="3">
        <f t="shared" ca="1" si="0"/>
        <v>16.626472662954637</v>
      </c>
      <c r="C24" s="4">
        <f t="shared" ca="1" si="3"/>
        <v>166.07164115028314</v>
      </c>
      <c r="D24" s="4">
        <f t="shared" ca="1" si="1"/>
        <v>4.0756802767749374</v>
      </c>
      <c r="E24" s="4">
        <f t="shared" ca="1" si="4"/>
        <v>166.07164115028314</v>
      </c>
      <c r="F24" s="4">
        <f t="shared" ca="1" si="5"/>
        <v>170.14732142705807</v>
      </c>
      <c r="G24" s="4">
        <f t="shared" ca="1" si="6"/>
        <v>0</v>
      </c>
      <c r="H24" s="4">
        <f t="shared" ca="1" si="7"/>
        <v>4.0756802767749321</v>
      </c>
      <c r="J24" s="2">
        <v>11</v>
      </c>
      <c r="K24" s="4">
        <f t="shared" si="8"/>
        <v>15</v>
      </c>
      <c r="L24" s="4">
        <f t="shared" si="9"/>
        <v>165</v>
      </c>
      <c r="M24" s="4">
        <f t="shared" ca="1" si="2"/>
        <v>1.8921735933754378</v>
      </c>
      <c r="N24" s="4">
        <f t="shared" ca="1" si="10"/>
        <v>186.73284644564148</v>
      </c>
      <c r="O24" s="4">
        <f t="shared" ca="1" si="11"/>
        <v>188.62502003901693</v>
      </c>
      <c r="P24" s="4">
        <f t="shared" ca="1" si="12"/>
        <v>21.732846445641485</v>
      </c>
      <c r="Q24" s="4">
        <f t="shared" ca="1" si="13"/>
        <v>23.625020039016931</v>
      </c>
    </row>
    <row r="25" spans="1:17">
      <c r="A25" s="2">
        <v>12</v>
      </c>
      <c r="B25" s="3">
        <f t="shared" ca="1" si="0"/>
        <v>19.258085028431474</v>
      </c>
      <c r="C25" s="4">
        <f t="shared" ref="C25:C88" ca="1" si="14">B25+C24</f>
        <v>185.32972617871462</v>
      </c>
      <c r="D25" s="4">
        <f t="shared" ca="1" si="1"/>
        <v>5.3085012495400967</v>
      </c>
      <c r="E25" s="4">
        <f t="shared" ref="E25:E88" ca="1" si="15">MAX(C25,F24)</f>
        <v>185.32972617871462</v>
      </c>
      <c r="F25" s="4">
        <f t="shared" ref="F25:F88" ca="1" si="16">E25+D25</f>
        <v>190.63822742825471</v>
      </c>
      <c r="G25" s="4">
        <f t="shared" ref="G25:G88" ca="1" si="17">E25-C25</f>
        <v>0</v>
      </c>
      <c r="H25" s="4">
        <f t="shared" ref="H25:H88" ca="1" si="18">F25-C25</f>
        <v>5.3085012495400861</v>
      </c>
      <c r="J25" s="2">
        <v>12</v>
      </c>
      <c r="K25" s="4">
        <f t="shared" si="8"/>
        <v>15</v>
      </c>
      <c r="L25" s="4">
        <f t="shared" si="9"/>
        <v>180</v>
      </c>
      <c r="M25" s="4">
        <f t="shared" ca="1" si="2"/>
        <v>7.3996304499775984</v>
      </c>
      <c r="N25" s="4">
        <f t="shared" ca="1" si="10"/>
        <v>188.62502003901693</v>
      </c>
      <c r="O25" s="4">
        <f t="shared" ca="1" si="11"/>
        <v>196.02465048899452</v>
      </c>
      <c r="P25" s="4">
        <f t="shared" ca="1" si="12"/>
        <v>8.6250200390169312</v>
      </c>
      <c r="Q25" s="4">
        <f t="shared" ca="1" si="13"/>
        <v>16.024650488994524</v>
      </c>
    </row>
    <row r="26" spans="1:17">
      <c r="A26" s="2">
        <v>13</v>
      </c>
      <c r="B26" s="3">
        <f t="shared" ca="1" si="0"/>
        <v>19.674332719483562</v>
      </c>
      <c r="C26" s="4">
        <f t="shared" ca="1" si="14"/>
        <v>205.0040588981982</v>
      </c>
      <c r="D26" s="4">
        <f t="shared" ca="1" si="1"/>
        <v>8.3896620162850173</v>
      </c>
      <c r="E26" s="4">
        <f t="shared" ca="1" si="15"/>
        <v>205.0040588981982</v>
      </c>
      <c r="F26" s="4">
        <f t="shared" ca="1" si="16"/>
        <v>213.39372091448323</v>
      </c>
      <c r="G26" s="4">
        <f t="shared" ca="1" si="17"/>
        <v>0</v>
      </c>
      <c r="H26" s="4">
        <f t="shared" ca="1" si="18"/>
        <v>8.3896620162850297</v>
      </c>
      <c r="J26" s="2">
        <v>13</v>
      </c>
      <c r="K26" s="4">
        <f t="shared" si="8"/>
        <v>15</v>
      </c>
      <c r="L26" s="4">
        <f t="shared" si="9"/>
        <v>195</v>
      </c>
      <c r="M26" s="4">
        <f t="shared" ca="1" si="2"/>
        <v>1.1065577863897416</v>
      </c>
      <c r="N26" s="4">
        <f t="shared" ca="1" si="10"/>
        <v>196.02465048899452</v>
      </c>
      <c r="O26" s="4">
        <f t="shared" ca="1" si="11"/>
        <v>197.13120827538427</v>
      </c>
      <c r="P26" s="4">
        <f t="shared" ca="1" si="12"/>
        <v>1.0246504889945243</v>
      </c>
      <c r="Q26" s="4">
        <f t="shared" ca="1" si="13"/>
        <v>2.1312082753842674</v>
      </c>
    </row>
    <row r="27" spans="1:17">
      <c r="A27" s="2">
        <v>14</v>
      </c>
      <c r="B27" s="3">
        <f t="shared" ca="1" si="0"/>
        <v>14.094040383680024</v>
      </c>
      <c r="C27" s="4">
        <f t="shared" ca="1" si="14"/>
        <v>219.09809928187821</v>
      </c>
      <c r="D27" s="4">
        <f t="shared" ca="1" si="1"/>
        <v>5.0654465651809764</v>
      </c>
      <c r="E27" s="4">
        <f t="shared" ca="1" si="15"/>
        <v>219.09809928187821</v>
      </c>
      <c r="F27" s="4">
        <f t="shared" ca="1" si="16"/>
        <v>224.16354584705917</v>
      </c>
      <c r="G27" s="4">
        <f t="shared" ca="1" si="17"/>
        <v>0</v>
      </c>
      <c r="H27" s="4">
        <f t="shared" ca="1" si="18"/>
        <v>5.065446565180963</v>
      </c>
      <c r="J27" s="2">
        <v>14</v>
      </c>
      <c r="K27" s="4">
        <f t="shared" si="8"/>
        <v>15</v>
      </c>
      <c r="L27" s="4">
        <f t="shared" si="9"/>
        <v>210</v>
      </c>
      <c r="M27" s="4">
        <f t="shared" ca="1" si="2"/>
        <v>16.552925765719351</v>
      </c>
      <c r="N27" s="4">
        <f t="shared" ca="1" si="10"/>
        <v>210</v>
      </c>
      <c r="O27" s="4">
        <f t="shared" ca="1" si="11"/>
        <v>226.55292576571935</v>
      </c>
      <c r="P27" s="4">
        <f t="shared" ca="1" si="12"/>
        <v>0</v>
      </c>
      <c r="Q27" s="4">
        <f t="shared" ca="1" si="13"/>
        <v>16.552925765719351</v>
      </c>
    </row>
    <row r="28" spans="1:17">
      <c r="A28" s="2">
        <v>15</v>
      </c>
      <c r="B28" s="3">
        <f t="shared" ca="1" si="0"/>
        <v>14.878240234689555</v>
      </c>
      <c r="C28" s="4">
        <f t="shared" ca="1" si="14"/>
        <v>233.97633951656775</v>
      </c>
      <c r="D28" s="4">
        <f t="shared" ca="1" si="1"/>
        <v>1.2885742739516974</v>
      </c>
      <c r="E28" s="4">
        <f t="shared" ca="1" si="15"/>
        <v>233.97633951656775</v>
      </c>
      <c r="F28" s="4">
        <f t="shared" ca="1" si="16"/>
        <v>235.26491379051944</v>
      </c>
      <c r="G28" s="4">
        <f t="shared" ca="1" si="17"/>
        <v>0</v>
      </c>
      <c r="H28" s="4">
        <f t="shared" ca="1" si="18"/>
        <v>1.2885742739516957</v>
      </c>
      <c r="J28" s="2">
        <v>15</v>
      </c>
      <c r="K28" s="4">
        <f t="shared" si="8"/>
        <v>15</v>
      </c>
      <c r="L28" s="4">
        <f t="shared" si="9"/>
        <v>225</v>
      </c>
      <c r="M28" s="4">
        <f t="shared" ca="1" si="2"/>
        <v>31.360058537360565</v>
      </c>
      <c r="N28" s="4">
        <f t="shared" ca="1" si="10"/>
        <v>226.55292576571935</v>
      </c>
      <c r="O28" s="4">
        <f t="shared" ca="1" si="11"/>
        <v>257.9129843030799</v>
      </c>
      <c r="P28" s="4">
        <f t="shared" ca="1" si="12"/>
        <v>1.5529257657193511</v>
      </c>
      <c r="Q28" s="4">
        <f t="shared" ca="1" si="13"/>
        <v>32.912984303079895</v>
      </c>
    </row>
    <row r="29" spans="1:17">
      <c r="A29" s="2">
        <v>16</v>
      </c>
      <c r="B29" s="3">
        <f t="shared" ca="1" si="0"/>
        <v>17.447251675271744</v>
      </c>
      <c r="C29" s="4">
        <f t="shared" ca="1" si="14"/>
        <v>251.42359119183948</v>
      </c>
      <c r="D29" s="4">
        <f t="shared" ca="1" si="1"/>
        <v>22.203956239818915</v>
      </c>
      <c r="E29" s="4">
        <f t="shared" ca="1" si="15"/>
        <v>251.42359119183948</v>
      </c>
      <c r="F29" s="4">
        <f t="shared" ca="1" si="16"/>
        <v>273.6275474316584</v>
      </c>
      <c r="G29" s="4">
        <f t="shared" ca="1" si="17"/>
        <v>0</v>
      </c>
      <c r="H29" s="4">
        <f t="shared" ca="1" si="18"/>
        <v>22.203956239818922</v>
      </c>
      <c r="J29" s="2">
        <v>16</v>
      </c>
      <c r="K29" s="4">
        <f t="shared" si="8"/>
        <v>15</v>
      </c>
      <c r="L29" s="4">
        <f t="shared" si="9"/>
        <v>240</v>
      </c>
      <c r="M29" s="4">
        <f t="shared" ca="1" si="2"/>
        <v>2.2744092818202608</v>
      </c>
      <c r="N29" s="4">
        <f t="shared" ca="1" si="10"/>
        <v>257.9129843030799</v>
      </c>
      <c r="O29" s="4">
        <f t="shared" ca="1" si="11"/>
        <v>260.18739358490018</v>
      </c>
      <c r="P29" s="4">
        <f t="shared" ca="1" si="12"/>
        <v>17.912984303079895</v>
      </c>
      <c r="Q29" s="4">
        <f t="shared" ca="1" si="13"/>
        <v>20.187393584900178</v>
      </c>
    </row>
    <row r="30" spans="1:17">
      <c r="A30" s="2">
        <v>17</v>
      </c>
      <c r="B30" s="3">
        <f t="shared" ca="1" si="0"/>
        <v>14.438739063573696</v>
      </c>
      <c r="C30" s="4">
        <f t="shared" ca="1" si="14"/>
        <v>265.86233025541316</v>
      </c>
      <c r="D30" s="4">
        <f t="shared" ca="1" si="1"/>
        <v>8.6372428985989167</v>
      </c>
      <c r="E30" s="4">
        <f t="shared" ca="1" si="15"/>
        <v>273.6275474316584</v>
      </c>
      <c r="F30" s="4">
        <f t="shared" ca="1" si="16"/>
        <v>282.26479033025731</v>
      </c>
      <c r="G30" s="4">
        <f t="shared" ca="1" si="17"/>
        <v>7.765217176245244</v>
      </c>
      <c r="H30" s="4">
        <f t="shared" ca="1" si="18"/>
        <v>16.402460074844157</v>
      </c>
      <c r="J30" s="2">
        <v>17</v>
      </c>
      <c r="K30" s="4">
        <f t="shared" si="8"/>
        <v>15</v>
      </c>
      <c r="L30" s="4">
        <f t="shared" si="9"/>
        <v>255</v>
      </c>
      <c r="M30" s="4">
        <f t="shared" ca="1" si="2"/>
        <v>4.2318919363633283</v>
      </c>
      <c r="N30" s="4">
        <f t="shared" ca="1" si="10"/>
        <v>260.18739358490018</v>
      </c>
      <c r="O30" s="4">
        <f t="shared" ca="1" si="11"/>
        <v>264.41928552126353</v>
      </c>
      <c r="P30" s="4">
        <f t="shared" ca="1" si="12"/>
        <v>5.1873935849001782</v>
      </c>
      <c r="Q30" s="4">
        <f t="shared" ca="1" si="13"/>
        <v>9.4192855212635322</v>
      </c>
    </row>
    <row r="31" spans="1:17">
      <c r="A31" s="2">
        <v>18</v>
      </c>
      <c r="B31" s="3">
        <f t="shared" ca="1" si="0"/>
        <v>15.674016651286156</v>
      </c>
      <c r="C31" s="4">
        <f t="shared" ca="1" si="14"/>
        <v>281.53634690669929</v>
      </c>
      <c r="D31" s="4">
        <f t="shared" ca="1" si="1"/>
        <v>27.123515255949275</v>
      </c>
      <c r="E31" s="4">
        <f t="shared" ca="1" si="15"/>
        <v>282.26479033025731</v>
      </c>
      <c r="F31" s="4">
        <f t="shared" ca="1" si="16"/>
        <v>309.38830558620657</v>
      </c>
      <c r="G31" s="4">
        <f t="shared" ca="1" si="17"/>
        <v>0.72844342355801928</v>
      </c>
      <c r="H31" s="4">
        <f t="shared" ca="1" si="18"/>
        <v>27.851958679507277</v>
      </c>
      <c r="J31" s="2">
        <v>18</v>
      </c>
      <c r="K31" s="4">
        <f t="shared" si="8"/>
        <v>15</v>
      </c>
      <c r="L31" s="4">
        <f t="shared" si="9"/>
        <v>270</v>
      </c>
      <c r="M31" s="4">
        <f t="shared" ca="1" si="2"/>
        <v>15.092813577563284</v>
      </c>
      <c r="N31" s="4">
        <f t="shared" ca="1" si="10"/>
        <v>270</v>
      </c>
      <c r="O31" s="4">
        <f t="shared" ca="1" si="11"/>
        <v>285.09281357756328</v>
      </c>
      <c r="P31" s="4">
        <f t="shared" ca="1" si="12"/>
        <v>0</v>
      </c>
      <c r="Q31" s="4">
        <f t="shared" ca="1" si="13"/>
        <v>15.092813577563277</v>
      </c>
    </row>
    <row r="32" spans="1:17">
      <c r="A32" s="2">
        <v>19</v>
      </c>
      <c r="B32" s="3">
        <f t="shared" ca="1" si="0"/>
        <v>16.564756884057321</v>
      </c>
      <c r="C32" s="4">
        <f t="shared" ca="1" si="14"/>
        <v>298.10110379075661</v>
      </c>
      <c r="D32" s="4">
        <f t="shared" ca="1" si="1"/>
        <v>8.7762624313987772</v>
      </c>
      <c r="E32" s="4">
        <f t="shared" ca="1" si="15"/>
        <v>309.38830558620657</v>
      </c>
      <c r="F32" s="4">
        <f t="shared" ca="1" si="16"/>
        <v>318.16456801760535</v>
      </c>
      <c r="G32" s="4">
        <f t="shared" ca="1" si="17"/>
        <v>11.28720179544996</v>
      </c>
      <c r="H32" s="4">
        <f t="shared" ca="1" si="18"/>
        <v>20.063464226848737</v>
      </c>
      <c r="J32" s="2">
        <v>19</v>
      </c>
      <c r="K32" s="4">
        <f t="shared" si="8"/>
        <v>15</v>
      </c>
      <c r="L32" s="4">
        <f t="shared" si="9"/>
        <v>285</v>
      </c>
      <c r="M32" s="4">
        <f t="shared" ca="1" si="2"/>
        <v>5.6394890295752553</v>
      </c>
      <c r="N32" s="4">
        <f t="shared" ca="1" si="10"/>
        <v>285.09281357756328</v>
      </c>
      <c r="O32" s="4">
        <f t="shared" ca="1" si="11"/>
        <v>290.73230260713854</v>
      </c>
      <c r="P32" s="4">
        <f t="shared" ca="1" si="12"/>
        <v>9.2813577563276795E-2</v>
      </c>
      <c r="Q32" s="4">
        <f t="shared" ca="1" si="13"/>
        <v>5.7323026071385357</v>
      </c>
    </row>
    <row r="33" spans="1:17">
      <c r="A33" s="2">
        <v>20</v>
      </c>
      <c r="B33" s="3">
        <f t="shared" ca="1" si="0"/>
        <v>19.171122141315895</v>
      </c>
      <c r="C33" s="4">
        <f t="shared" ca="1" si="14"/>
        <v>317.2722259320725</v>
      </c>
      <c r="D33" s="4">
        <f t="shared" ca="1" si="1"/>
        <v>2.6248624591429417</v>
      </c>
      <c r="E33" s="4">
        <f t="shared" ca="1" si="15"/>
        <v>318.16456801760535</v>
      </c>
      <c r="F33" s="4">
        <f t="shared" ca="1" si="16"/>
        <v>320.78943047674829</v>
      </c>
      <c r="G33" s="4">
        <f t="shared" ca="1" si="17"/>
        <v>0.89234208553284589</v>
      </c>
      <c r="H33" s="4">
        <f t="shared" ca="1" si="18"/>
        <v>3.517204544675792</v>
      </c>
      <c r="J33" s="2">
        <v>20</v>
      </c>
      <c r="K33" s="4">
        <f t="shared" si="8"/>
        <v>15</v>
      </c>
      <c r="L33" s="4">
        <f t="shared" si="9"/>
        <v>300</v>
      </c>
      <c r="M33" s="4">
        <f t="shared" ca="1" si="2"/>
        <v>13.238826111542942</v>
      </c>
      <c r="N33" s="4">
        <f t="shared" ca="1" si="10"/>
        <v>300</v>
      </c>
      <c r="O33" s="4">
        <f t="shared" ca="1" si="11"/>
        <v>313.23882611154295</v>
      </c>
      <c r="P33" s="4">
        <f t="shared" ca="1" si="12"/>
        <v>0</v>
      </c>
      <c r="Q33" s="4">
        <f t="shared" ca="1" si="13"/>
        <v>13.238826111542949</v>
      </c>
    </row>
    <row r="34" spans="1:17">
      <c r="A34" s="2">
        <v>21</v>
      </c>
      <c r="B34" s="3">
        <f t="shared" ca="1" si="0"/>
        <v>12.31496068935909</v>
      </c>
      <c r="C34" s="4">
        <f t="shared" ca="1" si="14"/>
        <v>329.58718662143161</v>
      </c>
      <c r="D34" s="4">
        <f t="shared" ca="1" si="1"/>
        <v>21.573362571443873</v>
      </c>
      <c r="E34" s="4">
        <f t="shared" ca="1" si="15"/>
        <v>329.58718662143161</v>
      </c>
      <c r="F34" s="4">
        <f t="shared" ca="1" si="16"/>
        <v>351.16054919287546</v>
      </c>
      <c r="G34" s="4">
        <f t="shared" ca="1" si="17"/>
        <v>0</v>
      </c>
      <c r="H34" s="4">
        <f t="shared" ca="1" si="18"/>
        <v>21.573362571443852</v>
      </c>
      <c r="J34" s="2">
        <v>21</v>
      </c>
      <c r="K34" s="4">
        <f t="shared" si="8"/>
        <v>15</v>
      </c>
      <c r="L34" s="4">
        <f t="shared" si="9"/>
        <v>315</v>
      </c>
      <c r="M34" s="4">
        <f t="shared" ca="1" si="2"/>
        <v>10.912926973945591</v>
      </c>
      <c r="N34" s="4">
        <f t="shared" ca="1" si="10"/>
        <v>315</v>
      </c>
      <c r="O34" s="4">
        <f t="shared" ca="1" si="11"/>
        <v>325.91292697394562</v>
      </c>
      <c r="P34" s="4">
        <f t="shared" ca="1" si="12"/>
        <v>0</v>
      </c>
      <c r="Q34" s="4">
        <f t="shared" ca="1" si="13"/>
        <v>10.912926973945616</v>
      </c>
    </row>
    <row r="35" spans="1:17">
      <c r="A35" s="2">
        <v>22</v>
      </c>
      <c r="B35" s="3">
        <f t="shared" ca="1" si="0"/>
        <v>13.235161833371505</v>
      </c>
      <c r="C35" s="4">
        <f t="shared" ca="1" si="14"/>
        <v>342.82234845480309</v>
      </c>
      <c r="D35" s="4">
        <f t="shared" ca="1" si="1"/>
        <v>9.5690478010877627</v>
      </c>
      <c r="E35" s="4">
        <f t="shared" ca="1" si="15"/>
        <v>351.16054919287546</v>
      </c>
      <c r="F35" s="4">
        <f t="shared" ca="1" si="16"/>
        <v>360.72959699396324</v>
      </c>
      <c r="G35" s="4">
        <f t="shared" ca="1" si="17"/>
        <v>8.3382007380723735</v>
      </c>
      <c r="H35" s="4">
        <f t="shared" ca="1" si="18"/>
        <v>17.90724853916015</v>
      </c>
      <c r="J35" s="2">
        <v>22</v>
      </c>
      <c r="K35" s="4">
        <f t="shared" si="8"/>
        <v>15</v>
      </c>
      <c r="L35" s="4">
        <f t="shared" si="9"/>
        <v>330</v>
      </c>
      <c r="M35" s="4">
        <f t="shared" ca="1" si="2"/>
        <v>4.7747855274694739</v>
      </c>
      <c r="N35" s="4">
        <f t="shared" ca="1" si="10"/>
        <v>330</v>
      </c>
      <c r="O35" s="4">
        <f t="shared" ca="1" si="11"/>
        <v>334.77478552746948</v>
      </c>
      <c r="P35" s="4">
        <f t="shared" ca="1" si="12"/>
        <v>0</v>
      </c>
      <c r="Q35" s="4">
        <f t="shared" ca="1" si="13"/>
        <v>4.7747855274694757</v>
      </c>
    </row>
    <row r="36" spans="1:17">
      <c r="A36" s="2">
        <v>23</v>
      </c>
      <c r="B36" s="3">
        <f t="shared" ca="1" si="0"/>
        <v>13.935352778258995</v>
      </c>
      <c r="C36" s="4">
        <f t="shared" ca="1" si="14"/>
        <v>356.75770123306211</v>
      </c>
      <c r="D36" s="4">
        <f t="shared" ca="1" si="1"/>
        <v>12.18559249904362</v>
      </c>
      <c r="E36" s="4">
        <f t="shared" ca="1" si="15"/>
        <v>360.72959699396324</v>
      </c>
      <c r="F36" s="4">
        <f t="shared" ca="1" si="16"/>
        <v>372.91518949300684</v>
      </c>
      <c r="G36" s="4">
        <f t="shared" ca="1" si="17"/>
        <v>3.9718957609011341</v>
      </c>
      <c r="H36" s="4">
        <f t="shared" ca="1" si="18"/>
        <v>16.157488259944728</v>
      </c>
      <c r="J36" s="2">
        <v>23</v>
      </c>
      <c r="K36" s="4">
        <f t="shared" si="8"/>
        <v>15</v>
      </c>
      <c r="L36" s="4">
        <f t="shared" si="9"/>
        <v>345</v>
      </c>
      <c r="M36" s="4">
        <f t="shared" ca="1" si="2"/>
        <v>3.4431961825600004</v>
      </c>
      <c r="N36" s="4">
        <f t="shared" ca="1" si="10"/>
        <v>345</v>
      </c>
      <c r="O36" s="4">
        <f t="shared" ca="1" si="11"/>
        <v>348.44319618255997</v>
      </c>
      <c r="P36" s="4">
        <f t="shared" ca="1" si="12"/>
        <v>0</v>
      </c>
      <c r="Q36" s="4">
        <f t="shared" ca="1" si="13"/>
        <v>3.4431961825599728</v>
      </c>
    </row>
    <row r="37" spans="1:17">
      <c r="A37" s="2">
        <v>24</v>
      </c>
      <c r="B37" s="3">
        <f t="shared" ca="1" si="0"/>
        <v>13.567281258693331</v>
      </c>
      <c r="C37" s="4">
        <f t="shared" ca="1" si="14"/>
        <v>370.32498249175546</v>
      </c>
      <c r="D37" s="4">
        <f t="shared" ca="1" si="1"/>
        <v>10.433892479906568</v>
      </c>
      <c r="E37" s="4">
        <f t="shared" ca="1" si="15"/>
        <v>372.91518949300684</v>
      </c>
      <c r="F37" s="4">
        <f t="shared" ca="1" si="16"/>
        <v>383.34908197291338</v>
      </c>
      <c r="G37" s="4">
        <f t="shared" ca="1" si="17"/>
        <v>2.5902070012513718</v>
      </c>
      <c r="H37" s="4">
        <f t="shared" ca="1" si="18"/>
        <v>13.024099481157918</v>
      </c>
      <c r="J37" s="2">
        <v>24</v>
      </c>
      <c r="K37" s="4">
        <f t="shared" si="8"/>
        <v>15</v>
      </c>
      <c r="L37" s="4">
        <f t="shared" si="9"/>
        <v>360</v>
      </c>
      <c r="M37" s="4">
        <f t="shared" ca="1" si="2"/>
        <v>0.37129922273617894</v>
      </c>
      <c r="N37" s="4">
        <f t="shared" ca="1" si="10"/>
        <v>360</v>
      </c>
      <c r="O37" s="4">
        <f t="shared" ca="1" si="11"/>
        <v>360.37129922273618</v>
      </c>
      <c r="P37" s="4">
        <f t="shared" ca="1" si="12"/>
        <v>0</v>
      </c>
      <c r="Q37" s="4">
        <f t="shared" ca="1" si="13"/>
        <v>0.37129922273618376</v>
      </c>
    </row>
    <row r="38" spans="1:17">
      <c r="A38" s="2">
        <v>25</v>
      </c>
      <c r="B38" s="3">
        <f t="shared" ca="1" si="0"/>
        <v>11.356234484727313</v>
      </c>
      <c r="C38" s="4">
        <f t="shared" ca="1" si="14"/>
        <v>381.6812169764828</v>
      </c>
      <c r="D38" s="4">
        <f t="shared" ca="1" si="1"/>
        <v>6.9284852901646774</v>
      </c>
      <c r="E38" s="4">
        <f t="shared" ca="1" si="15"/>
        <v>383.34908197291338</v>
      </c>
      <c r="F38" s="4">
        <f t="shared" ca="1" si="16"/>
        <v>390.27756726307808</v>
      </c>
      <c r="G38" s="4">
        <f t="shared" ca="1" si="17"/>
        <v>1.6678649964305805</v>
      </c>
      <c r="H38" s="4">
        <f t="shared" ca="1" si="18"/>
        <v>8.5963502865952819</v>
      </c>
      <c r="J38" s="2">
        <v>25</v>
      </c>
      <c r="K38" s="4">
        <f t="shared" si="8"/>
        <v>15</v>
      </c>
      <c r="L38" s="4">
        <f t="shared" si="9"/>
        <v>375</v>
      </c>
      <c r="M38" s="4">
        <f t="shared" ca="1" si="2"/>
        <v>14.484479731934069</v>
      </c>
      <c r="N38" s="4">
        <f t="shared" ca="1" si="10"/>
        <v>375</v>
      </c>
      <c r="O38" s="4">
        <f t="shared" ca="1" si="11"/>
        <v>389.48447973193407</v>
      </c>
      <c r="P38" s="4">
        <f t="shared" ca="1" si="12"/>
        <v>0</v>
      </c>
      <c r="Q38" s="4">
        <f t="shared" ca="1" si="13"/>
        <v>14.484479731934073</v>
      </c>
    </row>
    <row r="39" spans="1:17">
      <c r="A39" s="2">
        <v>26</v>
      </c>
      <c r="B39" s="3">
        <f t="shared" ca="1" si="0"/>
        <v>17.829513024814691</v>
      </c>
      <c r="C39" s="4">
        <f t="shared" ca="1" si="14"/>
        <v>399.51073000129747</v>
      </c>
      <c r="D39" s="4">
        <f t="shared" ca="1" si="1"/>
        <v>10.253582027411641</v>
      </c>
      <c r="E39" s="4">
        <f t="shared" ca="1" si="15"/>
        <v>399.51073000129747</v>
      </c>
      <c r="F39" s="4">
        <f t="shared" ca="1" si="16"/>
        <v>409.76431202870913</v>
      </c>
      <c r="G39" s="4">
        <f t="shared" ca="1" si="17"/>
        <v>0</v>
      </c>
      <c r="H39" s="4">
        <f t="shared" ca="1" si="18"/>
        <v>10.253582027411653</v>
      </c>
      <c r="J39" s="2">
        <v>26</v>
      </c>
      <c r="K39" s="4">
        <f t="shared" si="8"/>
        <v>15</v>
      </c>
      <c r="L39" s="4">
        <f t="shared" si="9"/>
        <v>390</v>
      </c>
      <c r="M39" s="4">
        <f t="shared" ca="1" si="2"/>
        <v>31.980646792363817</v>
      </c>
      <c r="N39" s="4">
        <f t="shared" ca="1" si="10"/>
        <v>390</v>
      </c>
      <c r="O39" s="4">
        <f t="shared" ca="1" si="11"/>
        <v>421.98064679236381</v>
      </c>
      <c r="P39" s="4">
        <f t="shared" ca="1" si="12"/>
        <v>0</v>
      </c>
      <c r="Q39" s="4">
        <f t="shared" ca="1" si="13"/>
        <v>31.980646792363814</v>
      </c>
    </row>
    <row r="40" spans="1:17">
      <c r="A40" s="2">
        <v>27</v>
      </c>
      <c r="B40" s="3">
        <f t="shared" ca="1" si="0"/>
        <v>10.431876712801159</v>
      </c>
      <c r="C40" s="4">
        <f t="shared" ca="1" si="14"/>
        <v>409.94260671409864</v>
      </c>
      <c r="D40" s="4">
        <f t="shared" ca="1" si="1"/>
        <v>5.7954110707357289</v>
      </c>
      <c r="E40" s="4">
        <f t="shared" ca="1" si="15"/>
        <v>409.94260671409864</v>
      </c>
      <c r="F40" s="4">
        <f t="shared" ca="1" si="16"/>
        <v>415.73801778483437</v>
      </c>
      <c r="G40" s="4">
        <f t="shared" ca="1" si="17"/>
        <v>0</v>
      </c>
      <c r="H40" s="4">
        <f t="shared" ca="1" si="18"/>
        <v>5.7954110707357245</v>
      </c>
      <c r="J40" s="2">
        <v>27</v>
      </c>
      <c r="K40" s="4">
        <f t="shared" si="8"/>
        <v>15</v>
      </c>
      <c r="L40" s="4">
        <f t="shared" si="9"/>
        <v>405</v>
      </c>
      <c r="M40" s="4">
        <f t="shared" ca="1" si="2"/>
        <v>0.43510314183353294</v>
      </c>
      <c r="N40" s="4">
        <f t="shared" ca="1" si="10"/>
        <v>421.98064679236381</v>
      </c>
      <c r="O40" s="4">
        <f t="shared" ca="1" si="11"/>
        <v>422.41574993419732</v>
      </c>
      <c r="P40" s="4">
        <f t="shared" ca="1" si="12"/>
        <v>16.980646792363814</v>
      </c>
      <c r="Q40" s="4">
        <f t="shared" ca="1" si="13"/>
        <v>17.415749934197322</v>
      </c>
    </row>
    <row r="41" spans="1:17">
      <c r="A41" s="2">
        <v>28</v>
      </c>
      <c r="B41" s="3">
        <f t="shared" ca="1" si="0"/>
        <v>15.609381208393343</v>
      </c>
      <c r="C41" s="4">
        <f t="shared" ca="1" si="14"/>
        <v>425.551987922492</v>
      </c>
      <c r="D41" s="4">
        <f t="shared" ca="1" si="1"/>
        <v>7.9046128306944308</v>
      </c>
      <c r="E41" s="4">
        <f t="shared" ca="1" si="15"/>
        <v>425.551987922492</v>
      </c>
      <c r="F41" s="4">
        <f t="shared" ca="1" si="16"/>
        <v>433.45660075318642</v>
      </c>
      <c r="G41" s="4">
        <f t="shared" ca="1" si="17"/>
        <v>0</v>
      </c>
      <c r="H41" s="4">
        <f t="shared" ca="1" si="18"/>
        <v>7.9046128306944183</v>
      </c>
      <c r="J41" s="2">
        <v>28</v>
      </c>
      <c r="K41" s="4">
        <f t="shared" si="8"/>
        <v>15</v>
      </c>
      <c r="L41" s="4">
        <f t="shared" si="9"/>
        <v>420</v>
      </c>
      <c r="M41" s="4">
        <f t="shared" ca="1" si="2"/>
        <v>4.5980306419598111</v>
      </c>
      <c r="N41" s="4">
        <f t="shared" ca="1" si="10"/>
        <v>422.41574993419732</v>
      </c>
      <c r="O41" s="4">
        <f t="shared" ca="1" si="11"/>
        <v>427.01378057615716</v>
      </c>
      <c r="P41" s="4">
        <f t="shared" ca="1" si="12"/>
        <v>2.4157499341973221</v>
      </c>
      <c r="Q41" s="4">
        <f t="shared" ca="1" si="13"/>
        <v>7.0137805761571599</v>
      </c>
    </row>
    <row r="42" spans="1:17">
      <c r="A42" s="2">
        <v>29</v>
      </c>
      <c r="B42" s="3">
        <f t="shared" ca="1" si="0"/>
        <v>17.242166412851475</v>
      </c>
      <c r="C42" s="4">
        <f t="shared" ca="1" si="14"/>
        <v>442.79415433534348</v>
      </c>
      <c r="D42" s="4">
        <f t="shared" ca="1" si="1"/>
        <v>1.4045278378857757</v>
      </c>
      <c r="E42" s="4">
        <f t="shared" ca="1" si="15"/>
        <v>442.79415433534348</v>
      </c>
      <c r="F42" s="4">
        <f t="shared" ca="1" si="16"/>
        <v>444.19868217322926</v>
      </c>
      <c r="G42" s="4">
        <f t="shared" ca="1" si="17"/>
        <v>0</v>
      </c>
      <c r="H42" s="4">
        <f t="shared" ca="1" si="18"/>
        <v>1.4045278378857802</v>
      </c>
      <c r="J42" s="2">
        <v>29</v>
      </c>
      <c r="K42" s="4">
        <f t="shared" si="8"/>
        <v>15</v>
      </c>
      <c r="L42" s="4">
        <f t="shared" si="9"/>
        <v>435</v>
      </c>
      <c r="M42" s="4">
        <f t="shared" ca="1" si="2"/>
        <v>17.982661315336447</v>
      </c>
      <c r="N42" s="4">
        <f t="shared" ca="1" si="10"/>
        <v>435</v>
      </c>
      <c r="O42" s="4">
        <f t="shared" ca="1" si="11"/>
        <v>452.98266131533643</v>
      </c>
      <c r="P42" s="4">
        <f t="shared" ca="1" si="12"/>
        <v>0</v>
      </c>
      <c r="Q42" s="4">
        <f t="shared" ca="1" si="13"/>
        <v>17.982661315336429</v>
      </c>
    </row>
    <row r="43" spans="1:17">
      <c r="A43" s="2">
        <v>30</v>
      </c>
      <c r="B43" s="3">
        <f t="shared" ca="1" si="0"/>
        <v>12.725054577409072</v>
      </c>
      <c r="C43" s="4">
        <f t="shared" ca="1" si="14"/>
        <v>455.51920891275256</v>
      </c>
      <c r="D43" s="4">
        <f t="shared" ca="1" si="1"/>
        <v>7.8902908328798373</v>
      </c>
      <c r="E43" s="4">
        <f t="shared" ca="1" si="15"/>
        <v>455.51920891275256</v>
      </c>
      <c r="F43" s="4">
        <f t="shared" ca="1" si="16"/>
        <v>463.40949974563239</v>
      </c>
      <c r="G43" s="4">
        <f t="shared" ca="1" si="17"/>
        <v>0</v>
      </c>
      <c r="H43" s="4">
        <f t="shared" ca="1" si="18"/>
        <v>7.8902908328798276</v>
      </c>
      <c r="J43" s="2">
        <v>30</v>
      </c>
      <c r="K43" s="4">
        <f t="shared" si="8"/>
        <v>15</v>
      </c>
      <c r="L43" s="4">
        <f t="shared" si="9"/>
        <v>450</v>
      </c>
      <c r="M43" s="4">
        <f t="shared" ca="1" si="2"/>
        <v>7.347153963947056</v>
      </c>
      <c r="N43" s="4">
        <f t="shared" ca="1" si="10"/>
        <v>452.98266131533643</v>
      </c>
      <c r="O43" s="4">
        <f t="shared" ca="1" si="11"/>
        <v>460.32981527928348</v>
      </c>
      <c r="P43" s="4">
        <f t="shared" ca="1" si="12"/>
        <v>2.9826613153364292</v>
      </c>
      <c r="Q43" s="4">
        <f t="shared" ca="1" si="13"/>
        <v>10.32981527928348</v>
      </c>
    </row>
    <row r="44" spans="1:17">
      <c r="A44" s="2">
        <v>31</v>
      </c>
      <c r="B44" s="3">
        <f t="shared" ca="1" si="0"/>
        <v>19.284913367740568</v>
      </c>
      <c r="C44" s="4">
        <f t="shared" ca="1" si="14"/>
        <v>474.80412228049312</v>
      </c>
      <c r="D44" s="4">
        <f t="shared" ca="1" si="1"/>
        <v>15.451738480070077</v>
      </c>
      <c r="E44" s="4">
        <f t="shared" ca="1" si="15"/>
        <v>474.80412228049312</v>
      </c>
      <c r="F44" s="4">
        <f t="shared" ca="1" si="16"/>
        <v>490.25586076056322</v>
      </c>
      <c r="G44" s="4">
        <f t="shared" ca="1" si="17"/>
        <v>0</v>
      </c>
      <c r="H44" s="4">
        <f t="shared" ca="1" si="18"/>
        <v>15.451738480070105</v>
      </c>
      <c r="J44" s="2">
        <v>31</v>
      </c>
      <c r="K44" s="4">
        <f t="shared" si="8"/>
        <v>15</v>
      </c>
      <c r="L44" s="4">
        <f t="shared" si="9"/>
        <v>465</v>
      </c>
      <c r="M44" s="4">
        <f t="shared" ca="1" si="2"/>
        <v>1.2692874549619939</v>
      </c>
      <c r="N44" s="4">
        <f t="shared" ca="1" si="10"/>
        <v>465</v>
      </c>
      <c r="O44" s="4">
        <f t="shared" ca="1" si="11"/>
        <v>466.26928745496201</v>
      </c>
      <c r="P44" s="4">
        <f t="shared" ca="1" si="12"/>
        <v>0</v>
      </c>
      <c r="Q44" s="4">
        <f t="shared" ca="1" si="13"/>
        <v>1.2692874549620115</v>
      </c>
    </row>
    <row r="45" spans="1:17">
      <c r="A45" s="2">
        <v>32</v>
      </c>
      <c r="B45" s="3">
        <f t="shared" ca="1" si="0"/>
        <v>14.085049334999528</v>
      </c>
      <c r="C45" s="4">
        <f t="shared" ca="1" si="14"/>
        <v>488.88917161549267</v>
      </c>
      <c r="D45" s="4">
        <f t="shared" ca="1" si="1"/>
        <v>10.931069670651485</v>
      </c>
      <c r="E45" s="4">
        <f t="shared" ca="1" si="15"/>
        <v>490.25586076056322</v>
      </c>
      <c r="F45" s="4">
        <f t="shared" ca="1" si="16"/>
        <v>501.18693043121471</v>
      </c>
      <c r="G45" s="4">
        <f t="shared" ca="1" si="17"/>
        <v>1.3666891450705521</v>
      </c>
      <c r="H45" s="4">
        <f t="shared" ca="1" si="18"/>
        <v>12.297758815722034</v>
      </c>
      <c r="J45" s="2">
        <v>32</v>
      </c>
      <c r="K45" s="4">
        <f t="shared" si="8"/>
        <v>15</v>
      </c>
      <c r="L45" s="4">
        <f t="shared" si="9"/>
        <v>480</v>
      </c>
      <c r="M45" s="4">
        <f t="shared" ca="1" si="2"/>
        <v>18.416213308122856</v>
      </c>
      <c r="N45" s="4">
        <f t="shared" ca="1" si="10"/>
        <v>480</v>
      </c>
      <c r="O45" s="4">
        <f t="shared" ca="1" si="11"/>
        <v>498.41621330812285</v>
      </c>
      <c r="P45" s="4">
        <f t="shared" ca="1" si="12"/>
        <v>0</v>
      </c>
      <c r="Q45" s="4">
        <f t="shared" ca="1" si="13"/>
        <v>18.416213308122849</v>
      </c>
    </row>
    <row r="46" spans="1:17">
      <c r="A46" s="2">
        <v>33</v>
      </c>
      <c r="B46" s="3">
        <f t="shared" ref="B46:B77" ca="1" si="19">(up-low)*RAND()+low</f>
        <v>12.66657687324604</v>
      </c>
      <c r="C46" s="4">
        <f t="shared" ca="1" si="14"/>
        <v>501.55574848873869</v>
      </c>
      <c r="D46" s="4">
        <f t="shared" ref="D46:D77" ca="1" si="20">-CheckTimeAvg*LN(RAND())</f>
        <v>10.073791983607769</v>
      </c>
      <c r="E46" s="4">
        <f t="shared" ca="1" si="15"/>
        <v>501.55574848873869</v>
      </c>
      <c r="F46" s="4">
        <f t="shared" ca="1" si="16"/>
        <v>511.62954047234643</v>
      </c>
      <c r="G46" s="4">
        <f t="shared" ca="1" si="17"/>
        <v>0</v>
      </c>
      <c r="H46" s="4">
        <f t="shared" ca="1" si="18"/>
        <v>10.073791983607748</v>
      </c>
      <c r="J46" s="2">
        <v>33</v>
      </c>
      <c r="K46" s="4">
        <f t="shared" si="8"/>
        <v>15</v>
      </c>
      <c r="L46" s="4">
        <f t="shared" si="9"/>
        <v>495</v>
      </c>
      <c r="M46" s="4">
        <f t="shared" ref="M46:M77" ca="1" si="21">-CheckTimeAvg*LN(RAND())</f>
        <v>13.153029073545721</v>
      </c>
      <c r="N46" s="4">
        <f t="shared" ca="1" si="10"/>
        <v>498.41621330812285</v>
      </c>
      <c r="O46" s="4">
        <f t="shared" ca="1" si="11"/>
        <v>511.56924238166857</v>
      </c>
      <c r="P46" s="4">
        <f t="shared" ca="1" si="12"/>
        <v>3.416213308122849</v>
      </c>
      <c r="Q46" s="4">
        <f t="shared" ca="1" si="13"/>
        <v>16.569242381668573</v>
      </c>
    </row>
    <row r="47" spans="1:17">
      <c r="A47" s="2">
        <v>34</v>
      </c>
      <c r="B47" s="3">
        <f t="shared" ca="1" si="19"/>
        <v>14.362463667689154</v>
      </c>
      <c r="C47" s="4">
        <f t="shared" ca="1" si="14"/>
        <v>515.91821215642778</v>
      </c>
      <c r="D47" s="4">
        <f t="shared" ca="1" si="20"/>
        <v>0.4371782146139841</v>
      </c>
      <c r="E47" s="4">
        <f t="shared" ca="1" si="15"/>
        <v>515.91821215642778</v>
      </c>
      <c r="F47" s="4">
        <f t="shared" ca="1" si="16"/>
        <v>516.35539037104172</v>
      </c>
      <c r="G47" s="4">
        <f t="shared" ca="1" si="17"/>
        <v>0</v>
      </c>
      <c r="H47" s="4">
        <f t="shared" ca="1" si="18"/>
        <v>0.43717821461393669</v>
      </c>
      <c r="J47" s="2">
        <v>34</v>
      </c>
      <c r="K47" s="4">
        <f t="shared" si="8"/>
        <v>15</v>
      </c>
      <c r="L47" s="4">
        <f t="shared" si="9"/>
        <v>510</v>
      </c>
      <c r="M47" s="4">
        <f t="shared" ca="1" si="21"/>
        <v>11.489827355369384</v>
      </c>
      <c r="N47" s="4">
        <f t="shared" ca="1" si="10"/>
        <v>511.56924238166857</v>
      </c>
      <c r="O47" s="4">
        <f t="shared" ca="1" si="11"/>
        <v>523.05906973703793</v>
      </c>
      <c r="P47" s="4">
        <f t="shared" ca="1" si="12"/>
        <v>1.5692423816685732</v>
      </c>
      <c r="Q47" s="4">
        <f t="shared" ca="1" si="13"/>
        <v>13.05906973703793</v>
      </c>
    </row>
    <row r="48" spans="1:17">
      <c r="A48" s="2">
        <v>35</v>
      </c>
      <c r="B48" s="3">
        <f t="shared" ca="1" si="19"/>
        <v>16.416606368074859</v>
      </c>
      <c r="C48" s="4">
        <f t="shared" ca="1" si="14"/>
        <v>532.33481852450268</v>
      </c>
      <c r="D48" s="4">
        <f t="shared" ca="1" si="20"/>
        <v>6.138508673045596</v>
      </c>
      <c r="E48" s="4">
        <f t="shared" ca="1" si="15"/>
        <v>532.33481852450268</v>
      </c>
      <c r="F48" s="4">
        <f t="shared" ca="1" si="16"/>
        <v>538.47332719754831</v>
      </c>
      <c r="G48" s="4">
        <f t="shared" ca="1" si="17"/>
        <v>0</v>
      </c>
      <c r="H48" s="4">
        <f t="shared" ca="1" si="18"/>
        <v>6.1385086730456351</v>
      </c>
      <c r="J48" s="2">
        <v>35</v>
      </c>
      <c r="K48" s="4">
        <f t="shared" si="8"/>
        <v>15</v>
      </c>
      <c r="L48" s="4">
        <f t="shared" si="9"/>
        <v>525</v>
      </c>
      <c r="M48" s="4">
        <f t="shared" ca="1" si="21"/>
        <v>39.227605832718318</v>
      </c>
      <c r="N48" s="4">
        <f t="shared" ca="1" si="10"/>
        <v>525</v>
      </c>
      <c r="O48" s="4">
        <f t="shared" ca="1" si="11"/>
        <v>564.22760583271827</v>
      </c>
      <c r="P48" s="4">
        <f t="shared" ca="1" si="12"/>
        <v>0</v>
      </c>
      <c r="Q48" s="4">
        <f t="shared" ca="1" si="13"/>
        <v>39.227605832718268</v>
      </c>
    </row>
    <row r="49" spans="1:17">
      <c r="A49" s="2">
        <v>36</v>
      </c>
      <c r="B49" s="3">
        <f t="shared" ca="1" si="19"/>
        <v>14.480399676421547</v>
      </c>
      <c r="C49" s="4">
        <f t="shared" ca="1" si="14"/>
        <v>546.81521820092428</v>
      </c>
      <c r="D49" s="4">
        <f t="shared" ca="1" si="20"/>
        <v>22.359415267412174</v>
      </c>
      <c r="E49" s="4">
        <f t="shared" ca="1" si="15"/>
        <v>546.81521820092428</v>
      </c>
      <c r="F49" s="4">
        <f t="shared" ca="1" si="16"/>
        <v>569.17463346833642</v>
      </c>
      <c r="G49" s="4">
        <f t="shared" ca="1" si="17"/>
        <v>0</v>
      </c>
      <c r="H49" s="4">
        <f t="shared" ca="1" si="18"/>
        <v>22.359415267412146</v>
      </c>
      <c r="J49" s="2">
        <v>36</v>
      </c>
      <c r="K49" s="4">
        <f t="shared" si="8"/>
        <v>15</v>
      </c>
      <c r="L49" s="4">
        <f t="shared" si="9"/>
        <v>540</v>
      </c>
      <c r="M49" s="4">
        <f t="shared" ca="1" si="21"/>
        <v>0.67248172458390487</v>
      </c>
      <c r="N49" s="4">
        <f t="shared" ca="1" si="10"/>
        <v>564.22760583271827</v>
      </c>
      <c r="O49" s="4">
        <f t="shared" ca="1" si="11"/>
        <v>564.90008755730219</v>
      </c>
      <c r="P49" s="4">
        <f t="shared" ca="1" si="12"/>
        <v>24.227605832718268</v>
      </c>
      <c r="Q49" s="4">
        <f t="shared" ca="1" si="13"/>
        <v>24.900087557302186</v>
      </c>
    </row>
    <row r="50" spans="1:17">
      <c r="A50" s="2">
        <v>37</v>
      </c>
      <c r="B50" s="3">
        <f t="shared" ca="1" si="19"/>
        <v>19.174514150872483</v>
      </c>
      <c r="C50" s="4">
        <f t="shared" ca="1" si="14"/>
        <v>565.98973235179676</v>
      </c>
      <c r="D50" s="4">
        <f t="shared" ca="1" si="20"/>
        <v>0.57141772956903414</v>
      </c>
      <c r="E50" s="4">
        <f t="shared" ca="1" si="15"/>
        <v>569.17463346833642</v>
      </c>
      <c r="F50" s="4">
        <f t="shared" ca="1" si="16"/>
        <v>569.74605119790544</v>
      </c>
      <c r="G50" s="4">
        <f t="shared" ca="1" si="17"/>
        <v>3.1849011165396632</v>
      </c>
      <c r="H50" s="4">
        <f t="shared" ca="1" si="18"/>
        <v>3.7563188461086838</v>
      </c>
      <c r="J50" s="2">
        <v>37</v>
      </c>
      <c r="K50" s="4">
        <f t="shared" si="8"/>
        <v>15</v>
      </c>
      <c r="L50" s="4">
        <f t="shared" si="9"/>
        <v>555</v>
      </c>
      <c r="M50" s="4">
        <f t="shared" ca="1" si="21"/>
        <v>7.8215808285116983</v>
      </c>
      <c r="N50" s="4">
        <f t="shared" ca="1" si="10"/>
        <v>564.90008755730219</v>
      </c>
      <c r="O50" s="4">
        <f t="shared" ca="1" si="11"/>
        <v>572.72166838581393</v>
      </c>
      <c r="P50" s="4">
        <f t="shared" ca="1" si="12"/>
        <v>9.9000875573021858</v>
      </c>
      <c r="Q50" s="4">
        <f t="shared" ca="1" si="13"/>
        <v>17.721668385813928</v>
      </c>
    </row>
    <row r="51" spans="1:17">
      <c r="A51" s="2">
        <v>38</v>
      </c>
      <c r="B51" s="3">
        <f t="shared" ca="1" si="19"/>
        <v>18.316277692324181</v>
      </c>
      <c r="C51" s="4">
        <f t="shared" ca="1" si="14"/>
        <v>584.30601004412097</v>
      </c>
      <c r="D51" s="4">
        <f t="shared" ca="1" si="20"/>
        <v>6.0589860499698647</v>
      </c>
      <c r="E51" s="4">
        <f t="shared" ca="1" si="15"/>
        <v>584.30601004412097</v>
      </c>
      <c r="F51" s="4">
        <f t="shared" ca="1" si="16"/>
        <v>590.36499609409088</v>
      </c>
      <c r="G51" s="4">
        <f t="shared" ca="1" si="17"/>
        <v>0</v>
      </c>
      <c r="H51" s="4">
        <f t="shared" ca="1" si="18"/>
        <v>6.0589860499699171</v>
      </c>
      <c r="J51" s="2">
        <v>38</v>
      </c>
      <c r="K51" s="4">
        <f t="shared" si="8"/>
        <v>15</v>
      </c>
      <c r="L51" s="4">
        <f t="shared" si="9"/>
        <v>570</v>
      </c>
      <c r="M51" s="4">
        <f t="shared" ca="1" si="21"/>
        <v>7.9275541673965488</v>
      </c>
      <c r="N51" s="4">
        <f t="shared" ca="1" si="10"/>
        <v>572.72166838581393</v>
      </c>
      <c r="O51" s="4">
        <f t="shared" ca="1" si="11"/>
        <v>580.64922255321051</v>
      </c>
      <c r="P51" s="4">
        <f t="shared" ca="1" si="12"/>
        <v>2.7216683858139277</v>
      </c>
      <c r="Q51" s="4">
        <f t="shared" ca="1" si="13"/>
        <v>10.649222553210507</v>
      </c>
    </row>
    <row r="52" spans="1:17">
      <c r="A52" s="2">
        <v>39</v>
      </c>
      <c r="B52" s="3">
        <f t="shared" ca="1" si="19"/>
        <v>16.176865490597766</v>
      </c>
      <c r="C52" s="4">
        <f t="shared" ca="1" si="14"/>
        <v>600.48287553471869</v>
      </c>
      <c r="D52" s="4">
        <f t="shared" ca="1" si="20"/>
        <v>9.444864358772028</v>
      </c>
      <c r="E52" s="4">
        <f t="shared" ca="1" si="15"/>
        <v>600.48287553471869</v>
      </c>
      <c r="F52" s="4">
        <f t="shared" ca="1" si="16"/>
        <v>609.92773989349075</v>
      </c>
      <c r="G52" s="4">
        <f t="shared" ca="1" si="17"/>
        <v>0</v>
      </c>
      <c r="H52" s="4">
        <f t="shared" ca="1" si="18"/>
        <v>9.4448643587720653</v>
      </c>
      <c r="J52" s="2">
        <v>39</v>
      </c>
      <c r="K52" s="4">
        <f t="shared" si="8"/>
        <v>15</v>
      </c>
      <c r="L52" s="4">
        <f t="shared" si="9"/>
        <v>585</v>
      </c>
      <c r="M52" s="4">
        <f t="shared" ca="1" si="21"/>
        <v>22.905564984646958</v>
      </c>
      <c r="N52" s="4">
        <f t="shared" ca="1" si="10"/>
        <v>585</v>
      </c>
      <c r="O52" s="4">
        <f t="shared" ca="1" si="11"/>
        <v>607.90556498464696</v>
      </c>
      <c r="P52" s="4">
        <f t="shared" ca="1" si="12"/>
        <v>0</v>
      </c>
      <c r="Q52" s="4">
        <f t="shared" ca="1" si="13"/>
        <v>22.905564984646958</v>
      </c>
    </row>
    <row r="53" spans="1:17">
      <c r="A53" s="2">
        <v>40</v>
      </c>
      <c r="B53" s="3">
        <f t="shared" ca="1" si="19"/>
        <v>12.862067320401342</v>
      </c>
      <c r="C53" s="4">
        <f t="shared" ca="1" si="14"/>
        <v>613.34494285512005</v>
      </c>
      <c r="D53" s="4">
        <f t="shared" ca="1" si="20"/>
        <v>4.88653842998351</v>
      </c>
      <c r="E53" s="4">
        <f t="shared" ca="1" si="15"/>
        <v>613.34494285512005</v>
      </c>
      <c r="F53" s="4">
        <f t="shared" ca="1" si="16"/>
        <v>618.23148128510354</v>
      </c>
      <c r="G53" s="4">
        <f t="shared" ca="1" si="17"/>
        <v>0</v>
      </c>
      <c r="H53" s="4">
        <f t="shared" ca="1" si="18"/>
        <v>4.8865384299834886</v>
      </c>
      <c r="J53" s="2">
        <v>40</v>
      </c>
      <c r="K53" s="4">
        <f t="shared" si="8"/>
        <v>15</v>
      </c>
      <c r="L53" s="4">
        <f t="shared" si="9"/>
        <v>600</v>
      </c>
      <c r="M53" s="4">
        <f t="shared" ca="1" si="21"/>
        <v>7.6565955351788606</v>
      </c>
      <c r="N53" s="4">
        <f t="shared" ca="1" si="10"/>
        <v>607.90556498464696</v>
      </c>
      <c r="O53" s="4">
        <f t="shared" ca="1" si="11"/>
        <v>615.56216051982585</v>
      </c>
      <c r="P53" s="4">
        <f t="shared" ca="1" si="12"/>
        <v>7.9055649846469578</v>
      </c>
      <c r="Q53" s="4">
        <f t="shared" ca="1" si="13"/>
        <v>15.562160519825852</v>
      </c>
    </row>
    <row r="54" spans="1:17">
      <c r="A54" s="2">
        <v>41</v>
      </c>
      <c r="B54" s="3">
        <f t="shared" ca="1" si="19"/>
        <v>13.991545669749939</v>
      </c>
      <c r="C54" s="4">
        <f t="shared" ca="1" si="14"/>
        <v>627.33648852486999</v>
      </c>
      <c r="D54" s="4">
        <f t="shared" ca="1" si="20"/>
        <v>15.647788102685503</v>
      </c>
      <c r="E54" s="4">
        <f t="shared" ca="1" si="15"/>
        <v>627.33648852486999</v>
      </c>
      <c r="F54" s="4">
        <f t="shared" ca="1" si="16"/>
        <v>642.98427662755546</v>
      </c>
      <c r="G54" s="4">
        <f t="shared" ca="1" si="17"/>
        <v>0</v>
      </c>
      <c r="H54" s="4">
        <f t="shared" ca="1" si="18"/>
        <v>15.647788102685467</v>
      </c>
      <c r="J54" s="2">
        <v>41</v>
      </c>
      <c r="K54" s="4">
        <f t="shared" si="8"/>
        <v>15</v>
      </c>
      <c r="L54" s="4">
        <f t="shared" si="9"/>
        <v>615</v>
      </c>
      <c r="M54" s="4">
        <f t="shared" ca="1" si="21"/>
        <v>1.2481867937217925</v>
      </c>
      <c r="N54" s="4">
        <f t="shared" ca="1" si="10"/>
        <v>615.56216051982585</v>
      </c>
      <c r="O54" s="4">
        <f t="shared" ca="1" si="11"/>
        <v>616.8103473135476</v>
      </c>
      <c r="P54" s="4">
        <f t="shared" ca="1" si="12"/>
        <v>0.56216051982585213</v>
      </c>
      <c r="Q54" s="4">
        <f t="shared" ca="1" si="13"/>
        <v>1.8103473135475951</v>
      </c>
    </row>
    <row r="55" spans="1:17">
      <c r="A55" s="2">
        <v>42</v>
      </c>
      <c r="B55" s="3">
        <f t="shared" ca="1" si="19"/>
        <v>19.776160578603434</v>
      </c>
      <c r="C55" s="4">
        <f t="shared" ca="1" si="14"/>
        <v>647.11264910347347</v>
      </c>
      <c r="D55" s="4">
        <f t="shared" ca="1" si="20"/>
        <v>1.6710678775228867</v>
      </c>
      <c r="E55" s="4">
        <f t="shared" ca="1" si="15"/>
        <v>647.11264910347347</v>
      </c>
      <c r="F55" s="4">
        <f t="shared" ca="1" si="16"/>
        <v>648.78371698099636</v>
      </c>
      <c r="G55" s="4">
        <f t="shared" ca="1" si="17"/>
        <v>0</v>
      </c>
      <c r="H55" s="4">
        <f t="shared" ca="1" si="18"/>
        <v>1.6710678775228871</v>
      </c>
      <c r="J55" s="2">
        <v>42</v>
      </c>
      <c r="K55" s="4">
        <f t="shared" si="8"/>
        <v>15</v>
      </c>
      <c r="L55" s="4">
        <f t="shared" si="9"/>
        <v>630</v>
      </c>
      <c r="M55" s="4">
        <f t="shared" ca="1" si="21"/>
        <v>8.4249545115382123</v>
      </c>
      <c r="N55" s="4">
        <f t="shared" ca="1" si="10"/>
        <v>630</v>
      </c>
      <c r="O55" s="4">
        <f t="shared" ca="1" si="11"/>
        <v>638.4249545115382</v>
      </c>
      <c r="P55" s="4">
        <f t="shared" ca="1" si="12"/>
        <v>0</v>
      </c>
      <c r="Q55" s="4">
        <f t="shared" ca="1" si="13"/>
        <v>8.4249545115382034</v>
      </c>
    </row>
    <row r="56" spans="1:17">
      <c r="A56" s="2">
        <v>43</v>
      </c>
      <c r="B56" s="3">
        <f t="shared" ca="1" si="19"/>
        <v>16.165361772700273</v>
      </c>
      <c r="C56" s="4">
        <f t="shared" ca="1" si="14"/>
        <v>663.27801087617377</v>
      </c>
      <c r="D56" s="4">
        <f t="shared" ca="1" si="20"/>
        <v>6.6483625543635433E-2</v>
      </c>
      <c r="E56" s="4">
        <f t="shared" ca="1" si="15"/>
        <v>663.27801087617377</v>
      </c>
      <c r="F56" s="4">
        <f t="shared" ca="1" si="16"/>
        <v>663.34449450171735</v>
      </c>
      <c r="G56" s="4">
        <f t="shared" ca="1" si="17"/>
        <v>0</v>
      </c>
      <c r="H56" s="4">
        <f t="shared" ca="1" si="18"/>
        <v>6.6483625543583003E-2</v>
      </c>
      <c r="J56" s="2">
        <v>43</v>
      </c>
      <c r="K56" s="4">
        <f t="shared" si="8"/>
        <v>15</v>
      </c>
      <c r="L56" s="4">
        <f t="shared" si="9"/>
        <v>645</v>
      </c>
      <c r="M56" s="4">
        <f t="shared" ca="1" si="21"/>
        <v>6.631685440279508</v>
      </c>
      <c r="N56" s="4">
        <f t="shared" ca="1" si="10"/>
        <v>645</v>
      </c>
      <c r="O56" s="4">
        <f t="shared" ca="1" si="11"/>
        <v>651.63168544027951</v>
      </c>
      <c r="P56" s="4">
        <f t="shared" ca="1" si="12"/>
        <v>0</v>
      </c>
      <c r="Q56" s="4">
        <f t="shared" ca="1" si="13"/>
        <v>6.6316854402795116</v>
      </c>
    </row>
    <row r="57" spans="1:17">
      <c r="A57" s="2">
        <v>44</v>
      </c>
      <c r="B57" s="3">
        <f t="shared" ca="1" si="19"/>
        <v>18.709536168429477</v>
      </c>
      <c r="C57" s="4">
        <f t="shared" ca="1" si="14"/>
        <v>681.98754704460328</v>
      </c>
      <c r="D57" s="4">
        <f t="shared" ca="1" si="20"/>
        <v>9.1724112624492999</v>
      </c>
      <c r="E57" s="4">
        <f t="shared" ca="1" si="15"/>
        <v>681.98754704460328</v>
      </c>
      <c r="F57" s="4">
        <f t="shared" ca="1" si="16"/>
        <v>691.15995830705253</v>
      </c>
      <c r="G57" s="4">
        <f t="shared" ca="1" si="17"/>
        <v>0</v>
      </c>
      <c r="H57" s="4">
        <f t="shared" ca="1" si="18"/>
        <v>9.1724112624492591</v>
      </c>
      <c r="J57" s="2">
        <v>44</v>
      </c>
      <c r="K57" s="4">
        <f t="shared" si="8"/>
        <v>15</v>
      </c>
      <c r="L57" s="4">
        <f t="shared" si="9"/>
        <v>660</v>
      </c>
      <c r="M57" s="4">
        <f t="shared" ca="1" si="21"/>
        <v>8.1341595202484953</v>
      </c>
      <c r="N57" s="4">
        <f t="shared" ca="1" si="10"/>
        <v>660</v>
      </c>
      <c r="O57" s="4">
        <f t="shared" ca="1" si="11"/>
        <v>668.13415952024855</v>
      </c>
      <c r="P57" s="4">
        <f t="shared" ca="1" si="12"/>
        <v>0</v>
      </c>
      <c r="Q57" s="4">
        <f t="shared" ca="1" si="13"/>
        <v>8.134159520248545</v>
      </c>
    </row>
    <row r="58" spans="1:17">
      <c r="A58" s="2">
        <v>45</v>
      </c>
      <c r="B58" s="3">
        <f t="shared" ca="1" si="19"/>
        <v>18.745381153592415</v>
      </c>
      <c r="C58" s="4">
        <f t="shared" ca="1" si="14"/>
        <v>700.73292819819574</v>
      </c>
      <c r="D58" s="4">
        <f t="shared" ca="1" si="20"/>
        <v>7.8982998274210843</v>
      </c>
      <c r="E58" s="4">
        <f t="shared" ca="1" si="15"/>
        <v>700.73292819819574</v>
      </c>
      <c r="F58" s="4">
        <f t="shared" ca="1" si="16"/>
        <v>708.63122802561679</v>
      </c>
      <c r="G58" s="4">
        <f t="shared" ca="1" si="17"/>
        <v>0</v>
      </c>
      <c r="H58" s="4">
        <f t="shared" ca="1" si="18"/>
        <v>7.8982998274210559</v>
      </c>
      <c r="J58" s="2">
        <v>45</v>
      </c>
      <c r="K58" s="4">
        <f t="shared" si="8"/>
        <v>15</v>
      </c>
      <c r="L58" s="4">
        <f t="shared" si="9"/>
        <v>675</v>
      </c>
      <c r="M58" s="4">
        <f t="shared" ca="1" si="21"/>
        <v>37.119156821097818</v>
      </c>
      <c r="N58" s="4">
        <f t="shared" ca="1" si="10"/>
        <v>675</v>
      </c>
      <c r="O58" s="4">
        <f t="shared" ca="1" si="11"/>
        <v>712.11915682109782</v>
      </c>
      <c r="P58" s="4">
        <f t="shared" ca="1" si="12"/>
        <v>0</v>
      </c>
      <c r="Q58" s="4">
        <f t="shared" ca="1" si="13"/>
        <v>37.119156821097818</v>
      </c>
    </row>
    <row r="59" spans="1:17">
      <c r="A59" s="2">
        <v>46</v>
      </c>
      <c r="B59" s="3">
        <f t="shared" ca="1" si="19"/>
        <v>16.954036026678374</v>
      </c>
      <c r="C59" s="4">
        <f t="shared" ca="1" si="14"/>
        <v>717.68696422487415</v>
      </c>
      <c r="D59" s="4">
        <f t="shared" ca="1" si="20"/>
        <v>18.785357857763231</v>
      </c>
      <c r="E59" s="4">
        <f t="shared" ca="1" si="15"/>
        <v>717.68696422487415</v>
      </c>
      <c r="F59" s="4">
        <f t="shared" ca="1" si="16"/>
        <v>736.47232208263733</v>
      </c>
      <c r="G59" s="4">
        <f t="shared" ca="1" si="17"/>
        <v>0</v>
      </c>
      <c r="H59" s="4">
        <f t="shared" ca="1" si="18"/>
        <v>18.785357857763188</v>
      </c>
      <c r="J59" s="2">
        <v>46</v>
      </c>
      <c r="K59" s="4">
        <f t="shared" si="8"/>
        <v>15</v>
      </c>
      <c r="L59" s="4">
        <f t="shared" si="9"/>
        <v>690</v>
      </c>
      <c r="M59" s="4">
        <f t="shared" ca="1" si="21"/>
        <v>12.675513516991854</v>
      </c>
      <c r="N59" s="4">
        <f t="shared" ca="1" si="10"/>
        <v>712.11915682109782</v>
      </c>
      <c r="O59" s="4">
        <f t="shared" ca="1" si="11"/>
        <v>724.79467033808965</v>
      </c>
      <c r="P59" s="4">
        <f t="shared" ca="1" si="12"/>
        <v>22.119156821097818</v>
      </c>
      <c r="Q59" s="4">
        <f t="shared" ca="1" si="13"/>
        <v>34.794670338089645</v>
      </c>
    </row>
    <row r="60" spans="1:17">
      <c r="A60" s="2">
        <v>47</v>
      </c>
      <c r="B60" s="3">
        <f t="shared" ca="1" si="19"/>
        <v>12.415637162739099</v>
      </c>
      <c r="C60" s="4">
        <f t="shared" ca="1" si="14"/>
        <v>730.10260138761328</v>
      </c>
      <c r="D60" s="4">
        <f t="shared" ca="1" si="20"/>
        <v>1.5980782196480627</v>
      </c>
      <c r="E60" s="4">
        <f t="shared" ca="1" si="15"/>
        <v>736.47232208263733</v>
      </c>
      <c r="F60" s="4">
        <f t="shared" ca="1" si="16"/>
        <v>738.07040030228541</v>
      </c>
      <c r="G60" s="4">
        <f t="shared" ca="1" si="17"/>
        <v>6.369720695024057</v>
      </c>
      <c r="H60" s="4">
        <f t="shared" ca="1" si="18"/>
        <v>7.9677989146721302</v>
      </c>
      <c r="J60" s="2">
        <v>47</v>
      </c>
      <c r="K60" s="4">
        <f t="shared" si="8"/>
        <v>15</v>
      </c>
      <c r="L60" s="4">
        <f t="shared" si="9"/>
        <v>705</v>
      </c>
      <c r="M60" s="4">
        <f t="shared" ca="1" si="21"/>
        <v>35.417936722330936</v>
      </c>
      <c r="N60" s="4">
        <f t="shared" ca="1" si="10"/>
        <v>724.79467033808965</v>
      </c>
      <c r="O60" s="4">
        <f t="shared" ca="1" si="11"/>
        <v>760.21260706042062</v>
      </c>
      <c r="P60" s="4">
        <f t="shared" ca="1" si="12"/>
        <v>19.794670338089645</v>
      </c>
      <c r="Q60" s="4">
        <f t="shared" ca="1" si="13"/>
        <v>55.212607060420623</v>
      </c>
    </row>
    <row r="61" spans="1:17">
      <c r="A61" s="2">
        <v>48</v>
      </c>
      <c r="B61" s="3">
        <f t="shared" ca="1" si="19"/>
        <v>12.096922625606565</v>
      </c>
      <c r="C61" s="4">
        <f t="shared" ca="1" si="14"/>
        <v>742.19952401321984</v>
      </c>
      <c r="D61" s="4">
        <f t="shared" ca="1" si="20"/>
        <v>6.7989300271570787</v>
      </c>
      <c r="E61" s="4">
        <f t="shared" ca="1" si="15"/>
        <v>742.19952401321984</v>
      </c>
      <c r="F61" s="4">
        <f t="shared" ca="1" si="16"/>
        <v>748.99845404037694</v>
      </c>
      <c r="G61" s="4">
        <f t="shared" ca="1" si="17"/>
        <v>0</v>
      </c>
      <c r="H61" s="4">
        <f t="shared" ca="1" si="18"/>
        <v>6.7989300271570983</v>
      </c>
      <c r="J61" s="2">
        <v>48</v>
      </c>
      <c r="K61" s="4">
        <f t="shared" si="8"/>
        <v>15</v>
      </c>
      <c r="L61" s="4">
        <f t="shared" si="9"/>
        <v>720</v>
      </c>
      <c r="M61" s="4">
        <f t="shared" ca="1" si="21"/>
        <v>8.6892118925567789</v>
      </c>
      <c r="N61" s="4">
        <f t="shared" ca="1" si="10"/>
        <v>760.21260706042062</v>
      </c>
      <c r="O61" s="4">
        <f t="shared" ca="1" si="11"/>
        <v>768.90181895297735</v>
      </c>
      <c r="P61" s="4">
        <f t="shared" ca="1" si="12"/>
        <v>40.212607060420623</v>
      </c>
      <c r="Q61" s="4">
        <f t="shared" ca="1" si="13"/>
        <v>48.901818952977351</v>
      </c>
    </row>
    <row r="62" spans="1:17">
      <c r="A62" s="2">
        <v>49</v>
      </c>
      <c r="B62" s="3">
        <f t="shared" ca="1" si="19"/>
        <v>13.274278669431819</v>
      </c>
      <c r="C62" s="4">
        <f t="shared" ca="1" si="14"/>
        <v>755.47380268265169</v>
      </c>
      <c r="D62" s="4">
        <f t="shared" ca="1" si="20"/>
        <v>10.086013182516524</v>
      </c>
      <c r="E62" s="4">
        <f t="shared" ca="1" si="15"/>
        <v>755.47380268265169</v>
      </c>
      <c r="F62" s="4">
        <f t="shared" ca="1" si="16"/>
        <v>765.55981586516828</v>
      </c>
      <c r="G62" s="4">
        <f t="shared" ca="1" si="17"/>
        <v>0</v>
      </c>
      <c r="H62" s="4">
        <f t="shared" ca="1" si="18"/>
        <v>10.086013182516581</v>
      </c>
      <c r="J62" s="2">
        <v>49</v>
      </c>
      <c r="K62" s="4">
        <f t="shared" si="8"/>
        <v>15</v>
      </c>
      <c r="L62" s="4">
        <f t="shared" si="9"/>
        <v>735</v>
      </c>
      <c r="M62" s="4">
        <f t="shared" ca="1" si="21"/>
        <v>1.8904717204632422</v>
      </c>
      <c r="N62" s="4">
        <f t="shared" ca="1" si="10"/>
        <v>768.90181895297735</v>
      </c>
      <c r="O62" s="4">
        <f t="shared" ca="1" si="11"/>
        <v>770.79229067344056</v>
      </c>
      <c r="P62" s="4">
        <f t="shared" ca="1" si="12"/>
        <v>33.901818952977351</v>
      </c>
      <c r="Q62" s="4">
        <f t="shared" ca="1" si="13"/>
        <v>35.792290673440561</v>
      </c>
    </row>
    <row r="63" spans="1:17">
      <c r="A63" s="2">
        <v>50</v>
      </c>
      <c r="B63" s="3">
        <f t="shared" ca="1" si="19"/>
        <v>18.874690775589261</v>
      </c>
      <c r="C63" s="4">
        <f t="shared" ca="1" si="14"/>
        <v>774.34849345824091</v>
      </c>
      <c r="D63" s="4">
        <f t="shared" ca="1" si="20"/>
        <v>7.6290427018976885</v>
      </c>
      <c r="E63" s="4">
        <f t="shared" ca="1" si="15"/>
        <v>774.34849345824091</v>
      </c>
      <c r="F63" s="4">
        <f t="shared" ca="1" si="16"/>
        <v>781.97753616013858</v>
      </c>
      <c r="G63" s="4">
        <f t="shared" ca="1" si="17"/>
        <v>0</v>
      </c>
      <c r="H63" s="4">
        <f t="shared" ca="1" si="18"/>
        <v>7.6290427018976743</v>
      </c>
      <c r="J63" s="2">
        <v>50</v>
      </c>
      <c r="K63" s="4">
        <f t="shared" si="8"/>
        <v>15</v>
      </c>
      <c r="L63" s="4">
        <f t="shared" si="9"/>
        <v>750</v>
      </c>
      <c r="M63" s="4">
        <f t="shared" ca="1" si="21"/>
        <v>11.955870415877525</v>
      </c>
      <c r="N63" s="4">
        <f t="shared" ca="1" si="10"/>
        <v>770.79229067344056</v>
      </c>
      <c r="O63" s="4">
        <f t="shared" ca="1" si="11"/>
        <v>782.74816108931805</v>
      </c>
      <c r="P63" s="4">
        <f t="shared" ca="1" si="12"/>
        <v>20.792290673440561</v>
      </c>
      <c r="Q63" s="4">
        <f t="shared" ca="1" si="13"/>
        <v>32.748161089318046</v>
      </c>
    </row>
    <row r="64" spans="1:17">
      <c r="A64" s="2">
        <v>51</v>
      </c>
      <c r="B64" s="3">
        <f t="shared" ca="1" si="19"/>
        <v>15.169786430278304</v>
      </c>
      <c r="C64" s="4">
        <f t="shared" ca="1" si="14"/>
        <v>789.51827988851926</v>
      </c>
      <c r="D64" s="4">
        <f t="shared" ca="1" si="20"/>
        <v>0.14577121621479339</v>
      </c>
      <c r="E64" s="4">
        <f t="shared" ca="1" si="15"/>
        <v>789.51827988851926</v>
      </c>
      <c r="F64" s="4">
        <f t="shared" ca="1" si="16"/>
        <v>789.66405110473409</v>
      </c>
      <c r="G64" s="4">
        <f t="shared" ca="1" si="17"/>
        <v>0</v>
      </c>
      <c r="H64" s="4">
        <f t="shared" ca="1" si="18"/>
        <v>0.14577121621482547</v>
      </c>
      <c r="J64" s="2">
        <v>51</v>
      </c>
      <c r="K64" s="4">
        <f t="shared" si="8"/>
        <v>15</v>
      </c>
      <c r="L64" s="4">
        <f t="shared" si="9"/>
        <v>765</v>
      </c>
      <c r="M64" s="4">
        <f t="shared" ca="1" si="21"/>
        <v>2.8100110328004235</v>
      </c>
      <c r="N64" s="4">
        <f t="shared" ca="1" si="10"/>
        <v>782.74816108931805</v>
      </c>
      <c r="O64" s="4">
        <f t="shared" ca="1" si="11"/>
        <v>785.55817212211844</v>
      </c>
      <c r="P64" s="4">
        <f t="shared" ca="1" si="12"/>
        <v>17.748161089318046</v>
      </c>
      <c r="Q64" s="4">
        <f t="shared" ca="1" si="13"/>
        <v>20.558172122118435</v>
      </c>
    </row>
    <row r="65" spans="1:17">
      <c r="A65" s="2">
        <v>52</v>
      </c>
      <c r="B65" s="3">
        <f t="shared" ca="1" si="19"/>
        <v>16.421968070803139</v>
      </c>
      <c r="C65" s="4">
        <f t="shared" ca="1" si="14"/>
        <v>805.94024795932239</v>
      </c>
      <c r="D65" s="4">
        <f t="shared" ca="1" si="20"/>
        <v>28.285736175128147</v>
      </c>
      <c r="E65" s="4">
        <f t="shared" ca="1" si="15"/>
        <v>805.94024795932239</v>
      </c>
      <c r="F65" s="4">
        <f t="shared" ca="1" si="16"/>
        <v>834.22598413445053</v>
      </c>
      <c r="G65" s="4">
        <f t="shared" ca="1" si="17"/>
        <v>0</v>
      </c>
      <c r="H65" s="4">
        <f t="shared" ca="1" si="18"/>
        <v>28.285736175128136</v>
      </c>
      <c r="J65" s="2">
        <v>52</v>
      </c>
      <c r="K65" s="4">
        <f t="shared" si="8"/>
        <v>15</v>
      </c>
      <c r="L65" s="4">
        <f t="shared" si="9"/>
        <v>780</v>
      </c>
      <c r="M65" s="4">
        <f t="shared" ca="1" si="21"/>
        <v>9.2791725086338062</v>
      </c>
      <c r="N65" s="4">
        <f t="shared" ca="1" si="10"/>
        <v>785.55817212211844</v>
      </c>
      <c r="O65" s="4">
        <f t="shared" ca="1" si="11"/>
        <v>794.83734463075223</v>
      </c>
      <c r="P65" s="4">
        <f t="shared" ca="1" si="12"/>
        <v>5.5581721221184353</v>
      </c>
      <c r="Q65" s="4">
        <f t="shared" ca="1" si="13"/>
        <v>14.837344630752227</v>
      </c>
    </row>
    <row r="66" spans="1:17">
      <c r="A66" s="2">
        <v>53</v>
      </c>
      <c r="B66" s="3">
        <f t="shared" ca="1" si="19"/>
        <v>11.912175221139641</v>
      </c>
      <c r="C66" s="4">
        <f t="shared" ca="1" si="14"/>
        <v>817.85242318046198</v>
      </c>
      <c r="D66" s="4">
        <f t="shared" ca="1" si="20"/>
        <v>4.4478053332550136</v>
      </c>
      <c r="E66" s="4">
        <f t="shared" ca="1" si="15"/>
        <v>834.22598413445053</v>
      </c>
      <c r="F66" s="4">
        <f t="shared" ca="1" si="16"/>
        <v>838.67378946770555</v>
      </c>
      <c r="G66" s="4">
        <f t="shared" ca="1" si="17"/>
        <v>16.373560953988544</v>
      </c>
      <c r="H66" s="4">
        <f t="shared" ca="1" si="18"/>
        <v>20.821366287243563</v>
      </c>
      <c r="J66" s="2">
        <v>53</v>
      </c>
      <c r="K66" s="4">
        <f t="shared" si="8"/>
        <v>15</v>
      </c>
      <c r="L66" s="4">
        <f t="shared" si="9"/>
        <v>795</v>
      </c>
      <c r="M66" s="4">
        <f t="shared" ca="1" si="21"/>
        <v>3.8948028875537233</v>
      </c>
      <c r="N66" s="4">
        <f t="shared" ca="1" si="10"/>
        <v>795</v>
      </c>
      <c r="O66" s="4">
        <f t="shared" ca="1" si="11"/>
        <v>798.89480288755374</v>
      </c>
      <c r="P66" s="4">
        <f t="shared" ca="1" si="12"/>
        <v>0</v>
      </c>
      <c r="Q66" s="4">
        <f t="shared" ca="1" si="13"/>
        <v>3.8948028875537375</v>
      </c>
    </row>
    <row r="67" spans="1:17">
      <c r="A67" s="2">
        <v>54</v>
      </c>
      <c r="B67" s="3">
        <f t="shared" ca="1" si="19"/>
        <v>19.954704820316842</v>
      </c>
      <c r="C67" s="4">
        <f t="shared" ca="1" si="14"/>
        <v>837.80712800077879</v>
      </c>
      <c r="D67" s="4">
        <f t="shared" ca="1" si="20"/>
        <v>21.724764614565323</v>
      </c>
      <c r="E67" s="4">
        <f t="shared" ca="1" si="15"/>
        <v>838.67378946770555</v>
      </c>
      <c r="F67" s="4">
        <f t="shared" ca="1" si="16"/>
        <v>860.39855408227083</v>
      </c>
      <c r="G67" s="4">
        <f t="shared" ca="1" si="17"/>
        <v>0.86666146692675738</v>
      </c>
      <c r="H67" s="4">
        <f t="shared" ca="1" si="18"/>
        <v>22.591426081492045</v>
      </c>
      <c r="J67" s="2">
        <v>54</v>
      </c>
      <c r="K67" s="4">
        <f t="shared" si="8"/>
        <v>15</v>
      </c>
      <c r="L67" s="4">
        <f t="shared" si="9"/>
        <v>810</v>
      </c>
      <c r="M67" s="4">
        <f t="shared" ca="1" si="21"/>
        <v>7.9255391244065745</v>
      </c>
      <c r="N67" s="4">
        <f t="shared" ca="1" si="10"/>
        <v>810</v>
      </c>
      <c r="O67" s="4">
        <f t="shared" ca="1" si="11"/>
        <v>817.92553912440655</v>
      </c>
      <c r="P67" s="4">
        <f t="shared" ca="1" si="12"/>
        <v>0</v>
      </c>
      <c r="Q67" s="4">
        <f t="shared" ca="1" si="13"/>
        <v>7.9255391244065549</v>
      </c>
    </row>
    <row r="68" spans="1:17">
      <c r="A68" s="2">
        <v>55</v>
      </c>
      <c r="B68" s="3">
        <f t="shared" ca="1" si="19"/>
        <v>16.201495192229508</v>
      </c>
      <c r="C68" s="4">
        <f t="shared" ca="1" si="14"/>
        <v>854.00862319300825</v>
      </c>
      <c r="D68" s="4">
        <f t="shared" ca="1" si="20"/>
        <v>24.891292636803563</v>
      </c>
      <c r="E68" s="4">
        <f t="shared" ca="1" si="15"/>
        <v>860.39855408227083</v>
      </c>
      <c r="F68" s="4">
        <f t="shared" ca="1" si="16"/>
        <v>885.28984671907438</v>
      </c>
      <c r="G68" s="4">
        <f t="shared" ca="1" si="17"/>
        <v>6.3899308892625868</v>
      </c>
      <c r="H68" s="4">
        <f t="shared" ca="1" si="18"/>
        <v>31.281223526066128</v>
      </c>
      <c r="J68" s="2">
        <v>55</v>
      </c>
      <c r="K68" s="4">
        <f t="shared" si="8"/>
        <v>15</v>
      </c>
      <c r="L68" s="4">
        <f t="shared" si="9"/>
        <v>825</v>
      </c>
      <c r="M68" s="4">
        <f t="shared" ca="1" si="21"/>
        <v>6.2380986564325109</v>
      </c>
      <c r="N68" s="4">
        <f t="shared" ca="1" si="10"/>
        <v>825</v>
      </c>
      <c r="O68" s="4">
        <f t="shared" ca="1" si="11"/>
        <v>831.2380986564325</v>
      </c>
      <c r="P68" s="4">
        <f t="shared" ca="1" si="12"/>
        <v>0</v>
      </c>
      <c r="Q68" s="4">
        <f t="shared" ca="1" si="13"/>
        <v>6.2380986564324985</v>
      </c>
    </row>
    <row r="69" spans="1:17">
      <c r="A69" s="2">
        <v>56</v>
      </c>
      <c r="B69" s="3">
        <f t="shared" ca="1" si="19"/>
        <v>11.112361228821324</v>
      </c>
      <c r="C69" s="4">
        <f t="shared" ca="1" si="14"/>
        <v>865.12098442182958</v>
      </c>
      <c r="D69" s="4">
        <f t="shared" ca="1" si="20"/>
        <v>29.161100081608925</v>
      </c>
      <c r="E69" s="4">
        <f t="shared" ca="1" si="15"/>
        <v>885.28984671907438</v>
      </c>
      <c r="F69" s="4">
        <f t="shared" ca="1" si="16"/>
        <v>914.45094680068325</v>
      </c>
      <c r="G69" s="4">
        <f t="shared" ca="1" si="17"/>
        <v>20.1688622972448</v>
      </c>
      <c r="H69" s="4">
        <f t="shared" ca="1" si="18"/>
        <v>49.329962378853679</v>
      </c>
      <c r="J69" s="2">
        <v>56</v>
      </c>
      <c r="K69" s="4">
        <f t="shared" si="8"/>
        <v>15</v>
      </c>
      <c r="L69" s="4">
        <f t="shared" si="9"/>
        <v>840</v>
      </c>
      <c r="M69" s="4">
        <f t="shared" ca="1" si="21"/>
        <v>25.514783008179084</v>
      </c>
      <c r="N69" s="4">
        <f t="shared" ca="1" si="10"/>
        <v>840</v>
      </c>
      <c r="O69" s="4">
        <f t="shared" ca="1" si="11"/>
        <v>865.51478300817905</v>
      </c>
      <c r="P69" s="4">
        <f t="shared" ca="1" si="12"/>
        <v>0</v>
      </c>
      <c r="Q69" s="4">
        <f t="shared" ca="1" si="13"/>
        <v>25.514783008179052</v>
      </c>
    </row>
    <row r="70" spans="1:17">
      <c r="A70" s="2">
        <v>57</v>
      </c>
      <c r="B70" s="3">
        <f t="shared" ca="1" si="19"/>
        <v>12.067284359932378</v>
      </c>
      <c r="C70" s="4">
        <f t="shared" ca="1" si="14"/>
        <v>877.18826878176196</v>
      </c>
      <c r="D70" s="4">
        <f t="shared" ca="1" si="20"/>
        <v>1.7711657561274463</v>
      </c>
      <c r="E70" s="4">
        <f t="shared" ca="1" si="15"/>
        <v>914.45094680068325</v>
      </c>
      <c r="F70" s="4">
        <f t="shared" ca="1" si="16"/>
        <v>916.22211255681066</v>
      </c>
      <c r="G70" s="4">
        <f t="shared" ca="1" si="17"/>
        <v>37.262678018921292</v>
      </c>
      <c r="H70" s="4">
        <f t="shared" ca="1" si="18"/>
        <v>39.033843775048695</v>
      </c>
      <c r="J70" s="2">
        <v>57</v>
      </c>
      <c r="K70" s="4">
        <f t="shared" si="8"/>
        <v>15</v>
      </c>
      <c r="L70" s="4">
        <f t="shared" si="9"/>
        <v>855</v>
      </c>
      <c r="M70" s="4">
        <f t="shared" ca="1" si="21"/>
        <v>0.28673105592855413</v>
      </c>
      <c r="N70" s="4">
        <f t="shared" ca="1" si="10"/>
        <v>865.51478300817905</v>
      </c>
      <c r="O70" s="4">
        <f t="shared" ca="1" si="11"/>
        <v>865.80151406410755</v>
      </c>
      <c r="P70" s="4">
        <f t="shared" ca="1" si="12"/>
        <v>10.514783008179052</v>
      </c>
      <c r="Q70" s="4">
        <f t="shared" ca="1" si="13"/>
        <v>10.80151406410755</v>
      </c>
    </row>
    <row r="71" spans="1:17">
      <c r="A71" s="2">
        <v>58</v>
      </c>
      <c r="B71" s="3">
        <f t="shared" ca="1" si="19"/>
        <v>14.625508630100272</v>
      </c>
      <c r="C71" s="4">
        <f t="shared" ca="1" si="14"/>
        <v>891.81377741186225</v>
      </c>
      <c r="D71" s="4">
        <f t="shared" ca="1" si="20"/>
        <v>13.255749326791035</v>
      </c>
      <c r="E71" s="4">
        <f t="shared" ca="1" si="15"/>
        <v>916.22211255681066</v>
      </c>
      <c r="F71" s="4">
        <f t="shared" ca="1" si="16"/>
        <v>929.47786188360169</v>
      </c>
      <c r="G71" s="4">
        <f t="shared" ca="1" si="17"/>
        <v>24.40833514494841</v>
      </c>
      <c r="H71" s="4">
        <f t="shared" ca="1" si="18"/>
        <v>37.664084471739443</v>
      </c>
      <c r="J71" s="2">
        <v>58</v>
      </c>
      <c r="K71" s="4">
        <f t="shared" si="8"/>
        <v>15</v>
      </c>
      <c r="L71" s="4">
        <f t="shared" si="9"/>
        <v>870</v>
      </c>
      <c r="M71" s="4">
        <f t="shared" ca="1" si="21"/>
        <v>17.496915220900778</v>
      </c>
      <c r="N71" s="4">
        <f t="shared" ca="1" si="10"/>
        <v>870</v>
      </c>
      <c r="O71" s="4">
        <f t="shared" ca="1" si="11"/>
        <v>887.49691522090075</v>
      </c>
      <c r="P71" s="4">
        <f t="shared" ca="1" si="12"/>
        <v>0</v>
      </c>
      <c r="Q71" s="4">
        <f t="shared" ca="1" si="13"/>
        <v>17.496915220900746</v>
      </c>
    </row>
    <row r="72" spans="1:17">
      <c r="A72" s="2">
        <v>59</v>
      </c>
      <c r="B72" s="3">
        <f t="shared" ca="1" si="19"/>
        <v>12.050824187246789</v>
      </c>
      <c r="C72" s="4">
        <f t="shared" ca="1" si="14"/>
        <v>903.86460159910905</v>
      </c>
      <c r="D72" s="4">
        <f t="shared" ca="1" si="20"/>
        <v>9.8522173086140779</v>
      </c>
      <c r="E72" s="4">
        <f t="shared" ca="1" si="15"/>
        <v>929.47786188360169</v>
      </c>
      <c r="F72" s="4">
        <f t="shared" ca="1" si="16"/>
        <v>939.33007919221575</v>
      </c>
      <c r="G72" s="4">
        <f t="shared" ca="1" si="17"/>
        <v>25.61326028449264</v>
      </c>
      <c r="H72" s="4">
        <f t="shared" ca="1" si="18"/>
        <v>35.465477593106698</v>
      </c>
      <c r="J72" s="2">
        <v>59</v>
      </c>
      <c r="K72" s="4">
        <f t="shared" si="8"/>
        <v>15</v>
      </c>
      <c r="L72" s="4">
        <f t="shared" si="9"/>
        <v>885</v>
      </c>
      <c r="M72" s="4">
        <f t="shared" ca="1" si="21"/>
        <v>8.1525970226743905</v>
      </c>
      <c r="N72" s="4">
        <f t="shared" ca="1" si="10"/>
        <v>887.49691522090075</v>
      </c>
      <c r="O72" s="4">
        <f t="shared" ca="1" si="11"/>
        <v>895.64951224357515</v>
      </c>
      <c r="P72" s="4">
        <f t="shared" ca="1" si="12"/>
        <v>2.4969152209007461</v>
      </c>
      <c r="Q72" s="4">
        <f t="shared" ca="1" si="13"/>
        <v>10.649512243575145</v>
      </c>
    </row>
    <row r="73" spans="1:17">
      <c r="A73" s="2">
        <v>60</v>
      </c>
      <c r="B73" s="3">
        <f t="shared" ca="1" si="19"/>
        <v>17.82762400787707</v>
      </c>
      <c r="C73" s="4">
        <f t="shared" ca="1" si="14"/>
        <v>921.69222560698609</v>
      </c>
      <c r="D73" s="4">
        <f t="shared" ca="1" si="20"/>
        <v>14.049878312325353</v>
      </c>
      <c r="E73" s="4">
        <f t="shared" ca="1" si="15"/>
        <v>939.33007919221575</v>
      </c>
      <c r="F73" s="4">
        <f t="shared" ca="1" si="16"/>
        <v>953.37995750454115</v>
      </c>
      <c r="G73" s="4">
        <f t="shared" ca="1" si="17"/>
        <v>17.637853585229664</v>
      </c>
      <c r="H73" s="4">
        <f t="shared" ca="1" si="18"/>
        <v>31.687731897555068</v>
      </c>
      <c r="J73" s="2">
        <v>60</v>
      </c>
      <c r="K73" s="4">
        <f t="shared" si="8"/>
        <v>15</v>
      </c>
      <c r="L73" s="4">
        <f t="shared" si="9"/>
        <v>900</v>
      </c>
      <c r="M73" s="4">
        <f t="shared" ca="1" si="21"/>
        <v>19.923085870255619</v>
      </c>
      <c r="N73" s="4">
        <f t="shared" ca="1" si="10"/>
        <v>900</v>
      </c>
      <c r="O73" s="4">
        <f t="shared" ca="1" si="11"/>
        <v>919.92308587025559</v>
      </c>
      <c r="P73" s="4">
        <f t="shared" ca="1" si="12"/>
        <v>0</v>
      </c>
      <c r="Q73" s="4">
        <f t="shared" ca="1" si="13"/>
        <v>19.923085870255591</v>
      </c>
    </row>
    <row r="74" spans="1:17">
      <c r="A74" s="2">
        <v>61</v>
      </c>
      <c r="B74" s="3">
        <f t="shared" ca="1" si="19"/>
        <v>15.238269336138146</v>
      </c>
      <c r="C74" s="4">
        <f t="shared" ca="1" si="14"/>
        <v>936.93049494312424</v>
      </c>
      <c r="D74" s="4">
        <f t="shared" ca="1" si="20"/>
        <v>13.484309409040844</v>
      </c>
      <c r="E74" s="4">
        <f t="shared" ca="1" si="15"/>
        <v>953.37995750454115</v>
      </c>
      <c r="F74" s="4">
        <f t="shared" ca="1" si="16"/>
        <v>966.86426691358201</v>
      </c>
      <c r="G74" s="4">
        <f t="shared" ca="1" si="17"/>
        <v>16.449462561416908</v>
      </c>
      <c r="H74" s="4">
        <f t="shared" ca="1" si="18"/>
        <v>29.933771970457769</v>
      </c>
      <c r="J74" s="2">
        <v>61</v>
      </c>
      <c r="K74" s="4">
        <f t="shared" si="8"/>
        <v>15</v>
      </c>
      <c r="L74" s="4">
        <f t="shared" si="9"/>
        <v>915</v>
      </c>
      <c r="M74" s="4">
        <f t="shared" ca="1" si="21"/>
        <v>13.06446830670323</v>
      </c>
      <c r="N74" s="4">
        <f t="shared" ca="1" si="10"/>
        <v>919.92308587025559</v>
      </c>
      <c r="O74" s="4">
        <f t="shared" ca="1" si="11"/>
        <v>932.98755417695884</v>
      </c>
      <c r="P74" s="4">
        <f t="shared" ca="1" si="12"/>
        <v>4.9230858702555906</v>
      </c>
      <c r="Q74" s="4">
        <f t="shared" ca="1" si="13"/>
        <v>17.987554176958838</v>
      </c>
    </row>
    <row r="75" spans="1:17">
      <c r="A75" s="2">
        <v>62</v>
      </c>
      <c r="B75" s="3">
        <f t="shared" ca="1" si="19"/>
        <v>13.796417024586546</v>
      </c>
      <c r="C75" s="4">
        <f t="shared" ca="1" si="14"/>
        <v>950.72691196771075</v>
      </c>
      <c r="D75" s="4">
        <f t="shared" ca="1" si="20"/>
        <v>3.5812115389227577</v>
      </c>
      <c r="E75" s="4">
        <f t="shared" ca="1" si="15"/>
        <v>966.86426691358201</v>
      </c>
      <c r="F75" s="4">
        <f t="shared" ca="1" si="16"/>
        <v>970.44547845250474</v>
      </c>
      <c r="G75" s="4">
        <f t="shared" ca="1" si="17"/>
        <v>16.137354945871266</v>
      </c>
      <c r="H75" s="4">
        <f t="shared" ca="1" si="18"/>
        <v>19.718566484793996</v>
      </c>
      <c r="J75" s="2">
        <v>62</v>
      </c>
      <c r="K75" s="4">
        <f t="shared" si="8"/>
        <v>15</v>
      </c>
      <c r="L75" s="4">
        <f t="shared" si="9"/>
        <v>930</v>
      </c>
      <c r="M75" s="4">
        <f t="shared" ca="1" si="21"/>
        <v>10.25532565833247</v>
      </c>
      <c r="N75" s="4">
        <f t="shared" ca="1" si="10"/>
        <v>932.98755417695884</v>
      </c>
      <c r="O75" s="4">
        <f t="shared" ca="1" si="11"/>
        <v>943.24287983529132</v>
      </c>
      <c r="P75" s="4">
        <f t="shared" ca="1" si="12"/>
        <v>2.9875541769588381</v>
      </c>
      <c r="Q75" s="4">
        <f t="shared" ca="1" si="13"/>
        <v>13.242879835291319</v>
      </c>
    </row>
    <row r="76" spans="1:17">
      <c r="A76" s="2">
        <v>63</v>
      </c>
      <c r="B76" s="3">
        <f t="shared" ca="1" si="19"/>
        <v>14.889092904077552</v>
      </c>
      <c r="C76" s="4">
        <f t="shared" ca="1" si="14"/>
        <v>965.61600487178828</v>
      </c>
      <c r="D76" s="4">
        <f t="shared" ca="1" si="20"/>
        <v>9.0745754005285768</v>
      </c>
      <c r="E76" s="4">
        <f t="shared" ca="1" si="15"/>
        <v>970.44547845250474</v>
      </c>
      <c r="F76" s="4">
        <f t="shared" ca="1" si="16"/>
        <v>979.52005385303335</v>
      </c>
      <c r="G76" s="4">
        <f t="shared" ca="1" si="17"/>
        <v>4.829473580716467</v>
      </c>
      <c r="H76" s="4">
        <f t="shared" ca="1" si="18"/>
        <v>13.904048981245069</v>
      </c>
      <c r="J76" s="2">
        <v>63</v>
      </c>
      <c r="K76" s="4">
        <f t="shared" si="8"/>
        <v>15</v>
      </c>
      <c r="L76" s="4">
        <f t="shared" si="9"/>
        <v>945</v>
      </c>
      <c r="M76" s="4">
        <f t="shared" ca="1" si="21"/>
        <v>1.3796413205360472</v>
      </c>
      <c r="N76" s="4">
        <f t="shared" ca="1" si="10"/>
        <v>945</v>
      </c>
      <c r="O76" s="4">
        <f t="shared" ca="1" si="11"/>
        <v>946.37964132053605</v>
      </c>
      <c r="P76" s="4">
        <f t="shared" ca="1" si="12"/>
        <v>0</v>
      </c>
      <c r="Q76" s="4">
        <f t="shared" ca="1" si="13"/>
        <v>1.3796413205360523</v>
      </c>
    </row>
    <row r="77" spans="1:17">
      <c r="A77" s="2">
        <v>64</v>
      </c>
      <c r="B77" s="3">
        <f t="shared" ca="1" si="19"/>
        <v>14.024605947740621</v>
      </c>
      <c r="C77" s="4">
        <f t="shared" ca="1" si="14"/>
        <v>979.64061081952889</v>
      </c>
      <c r="D77" s="4">
        <f t="shared" ca="1" si="20"/>
        <v>25.7052657727072</v>
      </c>
      <c r="E77" s="4">
        <f t="shared" ca="1" si="15"/>
        <v>979.64061081952889</v>
      </c>
      <c r="F77" s="4">
        <f t="shared" ca="1" si="16"/>
        <v>1005.3458765922361</v>
      </c>
      <c r="G77" s="4">
        <f t="shared" ca="1" si="17"/>
        <v>0</v>
      </c>
      <c r="H77" s="4">
        <f t="shared" ca="1" si="18"/>
        <v>25.705265772707207</v>
      </c>
      <c r="J77" s="2">
        <v>64</v>
      </c>
      <c r="K77" s="4">
        <f t="shared" si="8"/>
        <v>15</v>
      </c>
      <c r="L77" s="4">
        <f t="shared" si="9"/>
        <v>960</v>
      </c>
      <c r="M77" s="4">
        <f t="shared" ca="1" si="21"/>
        <v>15.295201680208903</v>
      </c>
      <c r="N77" s="4">
        <f t="shared" ca="1" si="10"/>
        <v>960</v>
      </c>
      <c r="O77" s="4">
        <f t="shared" ca="1" si="11"/>
        <v>975.29520168020895</v>
      </c>
      <c r="P77" s="4">
        <f t="shared" ca="1" si="12"/>
        <v>0</v>
      </c>
      <c r="Q77" s="4">
        <f t="shared" ca="1" si="13"/>
        <v>15.295201680208947</v>
      </c>
    </row>
    <row r="78" spans="1:17">
      <c r="A78" s="2">
        <v>65</v>
      </c>
      <c r="B78" s="3">
        <f t="shared" ref="B78:B113" ca="1" si="22">(up-low)*RAND()+low</f>
        <v>15.102856607147643</v>
      </c>
      <c r="C78" s="4">
        <f t="shared" ca="1" si="14"/>
        <v>994.74346742667649</v>
      </c>
      <c r="D78" s="4">
        <f t="shared" ref="D78:D113" ca="1" si="23">-CheckTimeAvg*LN(RAND())</f>
        <v>3.4292367273351374</v>
      </c>
      <c r="E78" s="4">
        <f t="shared" ca="1" si="15"/>
        <v>1005.3458765922361</v>
      </c>
      <c r="F78" s="4">
        <f t="shared" ca="1" si="16"/>
        <v>1008.7751133195712</v>
      </c>
      <c r="G78" s="4">
        <f t="shared" ca="1" si="17"/>
        <v>10.602409165559607</v>
      </c>
      <c r="H78" s="4">
        <f t="shared" ca="1" si="18"/>
        <v>14.031645892894744</v>
      </c>
      <c r="J78" s="2">
        <v>65</v>
      </c>
      <c r="K78" s="4">
        <f t="shared" si="8"/>
        <v>15</v>
      </c>
      <c r="L78" s="4">
        <f t="shared" si="9"/>
        <v>975</v>
      </c>
      <c r="M78" s="4">
        <f t="shared" ref="M78:M113" ca="1" si="24">-CheckTimeAvg*LN(RAND())</f>
        <v>1.6147172552629316</v>
      </c>
      <c r="N78" s="4">
        <f t="shared" ca="1" si="10"/>
        <v>975.29520168020895</v>
      </c>
      <c r="O78" s="4">
        <f t="shared" ca="1" si="11"/>
        <v>976.90991893547186</v>
      </c>
      <c r="P78" s="4">
        <f t="shared" ca="1" si="12"/>
        <v>0.29520168020894744</v>
      </c>
      <c r="Q78" s="4">
        <f t="shared" ca="1" si="13"/>
        <v>1.9099189354718646</v>
      </c>
    </row>
    <row r="79" spans="1:17">
      <c r="A79" s="2">
        <v>66</v>
      </c>
      <c r="B79" s="3">
        <f t="shared" ca="1" si="22"/>
        <v>10.722456295741665</v>
      </c>
      <c r="C79" s="4">
        <f t="shared" ca="1" si="14"/>
        <v>1005.4659237224182</v>
      </c>
      <c r="D79" s="4">
        <f t="shared" ca="1" si="23"/>
        <v>2.0741149758473214</v>
      </c>
      <c r="E79" s="4">
        <f t="shared" ca="1" si="15"/>
        <v>1008.7751133195712</v>
      </c>
      <c r="F79" s="4">
        <f t="shared" ca="1" si="16"/>
        <v>1010.8492282954186</v>
      </c>
      <c r="G79" s="4">
        <f t="shared" ca="1" si="17"/>
        <v>3.3091895971530221</v>
      </c>
      <c r="H79" s="4">
        <f t="shared" ca="1" si="18"/>
        <v>5.3833045730003732</v>
      </c>
      <c r="J79" s="2">
        <v>66</v>
      </c>
      <c r="K79" s="4">
        <f t="shared" si="8"/>
        <v>15</v>
      </c>
      <c r="L79" s="4">
        <f t="shared" si="9"/>
        <v>990</v>
      </c>
      <c r="M79" s="4">
        <f t="shared" ca="1" si="24"/>
        <v>3.0333376232461124</v>
      </c>
      <c r="N79" s="4">
        <f t="shared" ca="1" si="10"/>
        <v>990</v>
      </c>
      <c r="O79" s="4">
        <f t="shared" ca="1" si="11"/>
        <v>993.0333376232461</v>
      </c>
      <c r="P79" s="4">
        <f t="shared" ca="1" si="12"/>
        <v>0</v>
      </c>
      <c r="Q79" s="4">
        <f t="shared" ca="1" si="13"/>
        <v>3.0333376232460978</v>
      </c>
    </row>
    <row r="80" spans="1:17">
      <c r="A80" s="2">
        <v>67</v>
      </c>
      <c r="B80" s="3">
        <f t="shared" ca="1" si="22"/>
        <v>19.366310359951441</v>
      </c>
      <c r="C80" s="4">
        <f t="shared" ca="1" si="14"/>
        <v>1024.8322340823697</v>
      </c>
      <c r="D80" s="4">
        <f t="shared" ca="1" si="23"/>
        <v>21.505831770314586</v>
      </c>
      <c r="E80" s="4">
        <f t="shared" ca="1" si="15"/>
        <v>1024.8322340823697</v>
      </c>
      <c r="F80" s="4">
        <f t="shared" ca="1" si="16"/>
        <v>1046.3380658526844</v>
      </c>
      <c r="G80" s="4">
        <f t="shared" ca="1" si="17"/>
        <v>0</v>
      </c>
      <c r="H80" s="4">
        <f t="shared" ca="1" si="18"/>
        <v>21.505831770314671</v>
      </c>
      <c r="J80" s="2">
        <v>67</v>
      </c>
      <c r="K80" s="4">
        <f t="shared" ref="K80:K113" si="25">$L$6</f>
        <v>15</v>
      </c>
      <c r="L80" s="4">
        <f t="shared" ref="L80:L113" si="26">K80+L79</f>
        <v>1005</v>
      </c>
      <c r="M80" s="4">
        <f t="shared" ca="1" si="24"/>
        <v>0.47969010619960439</v>
      </c>
      <c r="N80" s="4">
        <f t="shared" ref="N80:N113" ca="1" si="27">MAX(L80,O79)</f>
        <v>1005</v>
      </c>
      <c r="O80" s="4">
        <f t="shared" ref="O80:O113" ca="1" si="28">N80+M80</f>
        <v>1005.4796901061997</v>
      </c>
      <c r="P80" s="4">
        <f t="shared" ref="P80:P113" ca="1" si="29">N80-L80</f>
        <v>0</v>
      </c>
      <c r="Q80" s="4">
        <f t="shared" ref="Q80:Q113" ca="1" si="30">O80-L80</f>
        <v>0.47969010619965502</v>
      </c>
    </row>
    <row r="81" spans="1:17">
      <c r="A81" s="2">
        <v>68</v>
      </c>
      <c r="B81" s="3">
        <f t="shared" ca="1" si="22"/>
        <v>15.610908465041193</v>
      </c>
      <c r="C81" s="4">
        <f t="shared" ca="1" si="14"/>
        <v>1040.4431425474108</v>
      </c>
      <c r="D81" s="4">
        <f t="shared" ca="1" si="23"/>
        <v>10.107484045787608</v>
      </c>
      <c r="E81" s="4">
        <f t="shared" ca="1" si="15"/>
        <v>1046.3380658526844</v>
      </c>
      <c r="F81" s="4">
        <f t="shared" ca="1" si="16"/>
        <v>1056.4455498984721</v>
      </c>
      <c r="G81" s="4">
        <f t="shared" ca="1" si="17"/>
        <v>5.8949233052735508</v>
      </c>
      <c r="H81" s="4">
        <f t="shared" ca="1" si="18"/>
        <v>16.002407351061265</v>
      </c>
      <c r="J81" s="2">
        <v>68</v>
      </c>
      <c r="K81" s="4">
        <f t="shared" si="25"/>
        <v>15</v>
      </c>
      <c r="L81" s="4">
        <f t="shared" si="26"/>
        <v>1020</v>
      </c>
      <c r="M81" s="4">
        <f t="shared" ca="1" si="24"/>
        <v>8.3704569174653205</v>
      </c>
      <c r="N81" s="4">
        <f t="shared" ca="1" si="27"/>
        <v>1020</v>
      </c>
      <c r="O81" s="4">
        <f t="shared" ca="1" si="28"/>
        <v>1028.3704569174654</v>
      </c>
      <c r="P81" s="4">
        <f t="shared" ca="1" si="29"/>
        <v>0</v>
      </c>
      <c r="Q81" s="4">
        <f t="shared" ca="1" si="30"/>
        <v>8.3704569174653898</v>
      </c>
    </row>
    <row r="82" spans="1:17">
      <c r="A82" s="2">
        <v>69</v>
      </c>
      <c r="B82" s="3">
        <f t="shared" ca="1" si="22"/>
        <v>17.786427484864554</v>
      </c>
      <c r="C82" s="4">
        <f t="shared" ca="1" si="14"/>
        <v>1058.2295700322754</v>
      </c>
      <c r="D82" s="4">
        <f t="shared" ca="1" si="23"/>
        <v>3.8784772409286878</v>
      </c>
      <c r="E82" s="4">
        <f t="shared" ca="1" si="15"/>
        <v>1058.2295700322754</v>
      </c>
      <c r="F82" s="4">
        <f t="shared" ca="1" si="16"/>
        <v>1062.1080472732042</v>
      </c>
      <c r="G82" s="4">
        <f t="shared" ca="1" si="17"/>
        <v>0</v>
      </c>
      <c r="H82" s="4">
        <f t="shared" ca="1" si="18"/>
        <v>3.8784772409287598</v>
      </c>
      <c r="J82" s="2">
        <v>69</v>
      </c>
      <c r="K82" s="4">
        <f t="shared" si="25"/>
        <v>15</v>
      </c>
      <c r="L82" s="4">
        <f t="shared" si="26"/>
        <v>1035</v>
      </c>
      <c r="M82" s="4">
        <f t="shared" ca="1" si="24"/>
        <v>8.6939598735421786</v>
      </c>
      <c r="N82" s="4">
        <f t="shared" ca="1" si="27"/>
        <v>1035</v>
      </c>
      <c r="O82" s="4">
        <f t="shared" ca="1" si="28"/>
        <v>1043.6939598735421</v>
      </c>
      <c r="P82" s="4">
        <f t="shared" ca="1" si="29"/>
        <v>0</v>
      </c>
      <c r="Q82" s="4">
        <f t="shared" ca="1" si="30"/>
        <v>8.6939598735420986</v>
      </c>
    </row>
    <row r="83" spans="1:17">
      <c r="A83" s="2">
        <v>70</v>
      </c>
      <c r="B83" s="3">
        <f t="shared" ca="1" si="22"/>
        <v>16.822052093781288</v>
      </c>
      <c r="C83" s="4">
        <f t="shared" ca="1" si="14"/>
        <v>1075.0516221260568</v>
      </c>
      <c r="D83" s="4">
        <f t="shared" ca="1" si="23"/>
        <v>6.2977251585123497</v>
      </c>
      <c r="E83" s="4">
        <f t="shared" ca="1" si="15"/>
        <v>1075.0516221260568</v>
      </c>
      <c r="F83" s="4">
        <f t="shared" ca="1" si="16"/>
        <v>1081.3493472845691</v>
      </c>
      <c r="G83" s="4">
        <f t="shared" ca="1" si="17"/>
        <v>0</v>
      </c>
      <c r="H83" s="4">
        <f t="shared" ca="1" si="18"/>
        <v>6.2977251585123213</v>
      </c>
      <c r="J83" s="2">
        <v>70</v>
      </c>
      <c r="K83" s="4">
        <f t="shared" si="25"/>
        <v>15</v>
      </c>
      <c r="L83" s="4">
        <f t="shared" si="26"/>
        <v>1050</v>
      </c>
      <c r="M83" s="4">
        <f t="shared" ca="1" si="24"/>
        <v>26.70125593857691</v>
      </c>
      <c r="N83" s="4">
        <f t="shared" ca="1" si="27"/>
        <v>1050</v>
      </c>
      <c r="O83" s="4">
        <f t="shared" ca="1" si="28"/>
        <v>1076.7012559385769</v>
      </c>
      <c r="P83" s="4">
        <f t="shared" ca="1" si="29"/>
        <v>0</v>
      </c>
      <c r="Q83" s="4">
        <f t="shared" ca="1" si="30"/>
        <v>26.701255938576878</v>
      </c>
    </row>
    <row r="84" spans="1:17">
      <c r="A84" s="2">
        <v>71</v>
      </c>
      <c r="B84" s="3">
        <f t="shared" ca="1" si="22"/>
        <v>19.514995896119203</v>
      </c>
      <c r="C84" s="4">
        <f t="shared" ca="1" si="14"/>
        <v>1094.566618022176</v>
      </c>
      <c r="D84" s="4">
        <f t="shared" ca="1" si="23"/>
        <v>3.3446447564170443</v>
      </c>
      <c r="E84" s="4">
        <f t="shared" ca="1" si="15"/>
        <v>1094.566618022176</v>
      </c>
      <c r="F84" s="4">
        <f t="shared" ca="1" si="16"/>
        <v>1097.911262778593</v>
      </c>
      <c r="G84" s="4">
        <f t="shared" ca="1" si="17"/>
        <v>0</v>
      </c>
      <c r="H84" s="4">
        <f t="shared" ca="1" si="18"/>
        <v>3.344644756416983</v>
      </c>
      <c r="J84" s="2">
        <v>71</v>
      </c>
      <c r="K84" s="4">
        <f t="shared" si="25"/>
        <v>15</v>
      </c>
      <c r="L84" s="4">
        <f t="shared" si="26"/>
        <v>1065</v>
      </c>
      <c r="M84" s="4">
        <f t="shared" ca="1" si="24"/>
        <v>4.9116905600839136</v>
      </c>
      <c r="N84" s="4">
        <f t="shared" ca="1" si="27"/>
        <v>1076.7012559385769</v>
      </c>
      <c r="O84" s="4">
        <f t="shared" ca="1" si="28"/>
        <v>1081.6129464986609</v>
      </c>
      <c r="P84" s="4">
        <f t="shared" ca="1" si="29"/>
        <v>11.701255938576878</v>
      </c>
      <c r="Q84" s="4">
        <f t="shared" ca="1" si="30"/>
        <v>16.612946498660904</v>
      </c>
    </row>
    <row r="85" spans="1:17">
      <c r="A85" s="2">
        <v>72</v>
      </c>
      <c r="B85" s="3">
        <f t="shared" ca="1" si="22"/>
        <v>16.814356609215348</v>
      </c>
      <c r="C85" s="4">
        <f t="shared" ca="1" si="14"/>
        <v>1111.3809746313914</v>
      </c>
      <c r="D85" s="4">
        <f t="shared" ca="1" si="23"/>
        <v>16.343734810823698</v>
      </c>
      <c r="E85" s="4">
        <f t="shared" ca="1" si="15"/>
        <v>1111.3809746313914</v>
      </c>
      <c r="F85" s="4">
        <f t="shared" ca="1" si="16"/>
        <v>1127.724709442215</v>
      </c>
      <c r="G85" s="4">
        <f t="shared" ca="1" si="17"/>
        <v>0</v>
      </c>
      <c r="H85" s="4">
        <f t="shared" ca="1" si="18"/>
        <v>16.343734810823662</v>
      </c>
      <c r="J85" s="2">
        <v>72</v>
      </c>
      <c r="K85" s="4">
        <f t="shared" si="25"/>
        <v>15</v>
      </c>
      <c r="L85" s="4">
        <f t="shared" si="26"/>
        <v>1080</v>
      </c>
      <c r="M85" s="4">
        <f t="shared" ca="1" si="24"/>
        <v>1.3826473222007438</v>
      </c>
      <c r="N85" s="4">
        <f t="shared" ca="1" si="27"/>
        <v>1081.6129464986609</v>
      </c>
      <c r="O85" s="4">
        <f t="shared" ca="1" si="28"/>
        <v>1082.9955938208616</v>
      </c>
      <c r="P85" s="4">
        <f t="shared" ca="1" si="29"/>
        <v>1.6129464986609037</v>
      </c>
      <c r="Q85" s="4">
        <f t="shared" ca="1" si="30"/>
        <v>2.9955938208615862</v>
      </c>
    </row>
    <row r="86" spans="1:17">
      <c r="A86" s="2">
        <v>73</v>
      </c>
      <c r="B86" s="3">
        <f t="shared" ca="1" si="22"/>
        <v>14.344973077950938</v>
      </c>
      <c r="C86" s="4">
        <f t="shared" ca="1" si="14"/>
        <v>1125.7259477093423</v>
      </c>
      <c r="D86" s="4">
        <f t="shared" ca="1" si="23"/>
        <v>22.539734284901076</v>
      </c>
      <c r="E86" s="4">
        <f t="shared" ca="1" si="15"/>
        <v>1127.724709442215</v>
      </c>
      <c r="F86" s="4">
        <f t="shared" ca="1" si="16"/>
        <v>1150.264443727116</v>
      </c>
      <c r="G86" s="4">
        <f t="shared" ca="1" si="17"/>
        <v>1.9987617328727083</v>
      </c>
      <c r="H86" s="4">
        <f t="shared" ca="1" si="18"/>
        <v>24.538496017773696</v>
      </c>
      <c r="J86" s="2">
        <v>73</v>
      </c>
      <c r="K86" s="4">
        <f t="shared" si="25"/>
        <v>15</v>
      </c>
      <c r="L86" s="4">
        <f t="shared" si="26"/>
        <v>1095</v>
      </c>
      <c r="M86" s="4">
        <f t="shared" ca="1" si="24"/>
        <v>5.2885916972848888</v>
      </c>
      <c r="N86" s="4">
        <f t="shared" ca="1" si="27"/>
        <v>1095</v>
      </c>
      <c r="O86" s="4">
        <f t="shared" ca="1" si="28"/>
        <v>1100.2885916972848</v>
      </c>
      <c r="P86" s="4">
        <f t="shared" ca="1" si="29"/>
        <v>0</v>
      </c>
      <c r="Q86" s="4">
        <f t="shared" ca="1" si="30"/>
        <v>5.2885916972848008</v>
      </c>
    </row>
    <row r="87" spans="1:17">
      <c r="A87" s="2">
        <v>74</v>
      </c>
      <c r="B87" s="3">
        <f t="shared" ca="1" si="22"/>
        <v>17.401862127280559</v>
      </c>
      <c r="C87" s="4">
        <f t="shared" ca="1" si="14"/>
        <v>1143.1278098366229</v>
      </c>
      <c r="D87" s="4">
        <f t="shared" ca="1" si="23"/>
        <v>5.7029048092686168</v>
      </c>
      <c r="E87" s="4">
        <f t="shared" ca="1" si="15"/>
        <v>1150.264443727116</v>
      </c>
      <c r="F87" s="4">
        <f t="shared" ca="1" si="16"/>
        <v>1155.9673485363846</v>
      </c>
      <c r="G87" s="4">
        <f t="shared" ca="1" si="17"/>
        <v>7.1366338904931581</v>
      </c>
      <c r="H87" s="4">
        <f t="shared" ca="1" si="18"/>
        <v>12.839538699761761</v>
      </c>
      <c r="J87" s="2">
        <v>74</v>
      </c>
      <c r="K87" s="4">
        <f t="shared" si="25"/>
        <v>15</v>
      </c>
      <c r="L87" s="4">
        <f t="shared" si="26"/>
        <v>1110</v>
      </c>
      <c r="M87" s="4">
        <f t="shared" ca="1" si="24"/>
        <v>1.8375870339496394</v>
      </c>
      <c r="N87" s="4">
        <f t="shared" ca="1" si="27"/>
        <v>1110</v>
      </c>
      <c r="O87" s="4">
        <f t="shared" ca="1" si="28"/>
        <v>1111.8375870339496</v>
      </c>
      <c r="P87" s="4">
        <f t="shared" ca="1" si="29"/>
        <v>0</v>
      </c>
      <c r="Q87" s="4">
        <f t="shared" ca="1" si="30"/>
        <v>1.8375870339496032</v>
      </c>
    </row>
    <row r="88" spans="1:17">
      <c r="A88" s="2">
        <v>75</v>
      </c>
      <c r="B88" s="3">
        <f t="shared" ca="1" si="22"/>
        <v>16.166654544143334</v>
      </c>
      <c r="C88" s="4">
        <f t="shared" ca="1" si="14"/>
        <v>1159.2944643807662</v>
      </c>
      <c r="D88" s="4">
        <f t="shared" ca="1" si="23"/>
        <v>2.9138076065437972</v>
      </c>
      <c r="E88" s="4">
        <f t="shared" ca="1" si="15"/>
        <v>1159.2944643807662</v>
      </c>
      <c r="F88" s="4">
        <f t="shared" ca="1" si="16"/>
        <v>1162.2082719873099</v>
      </c>
      <c r="G88" s="4">
        <f t="shared" ca="1" si="17"/>
        <v>0</v>
      </c>
      <c r="H88" s="4">
        <f t="shared" ca="1" si="18"/>
        <v>2.9138076065437417</v>
      </c>
      <c r="J88" s="2">
        <v>75</v>
      </c>
      <c r="K88" s="4">
        <f t="shared" si="25"/>
        <v>15</v>
      </c>
      <c r="L88" s="4">
        <f t="shared" si="26"/>
        <v>1125</v>
      </c>
      <c r="M88" s="4">
        <f t="shared" ca="1" si="24"/>
        <v>20.621620516429118</v>
      </c>
      <c r="N88" s="4">
        <f t="shared" ca="1" si="27"/>
        <v>1125</v>
      </c>
      <c r="O88" s="4">
        <f t="shared" ca="1" si="28"/>
        <v>1145.6216205164292</v>
      </c>
      <c r="P88" s="4">
        <f t="shared" ca="1" si="29"/>
        <v>0</v>
      </c>
      <c r="Q88" s="4">
        <f t="shared" ca="1" si="30"/>
        <v>20.621620516429175</v>
      </c>
    </row>
    <row r="89" spans="1:17">
      <c r="A89" s="2">
        <v>76</v>
      </c>
      <c r="B89" s="3">
        <f t="shared" ca="1" si="22"/>
        <v>12.954722382823363</v>
      </c>
      <c r="C89" s="4">
        <f t="shared" ref="C89:C113" ca="1" si="31">B89+C88</f>
        <v>1172.2491867635895</v>
      </c>
      <c r="D89" s="4">
        <f t="shared" ca="1" si="23"/>
        <v>1.2092749800549816</v>
      </c>
      <c r="E89" s="4">
        <f t="shared" ref="E89:E113" ca="1" si="32">MAX(C89,F88)</f>
        <v>1172.2491867635895</v>
      </c>
      <c r="F89" s="4">
        <f t="shared" ref="F89:F113" ca="1" si="33">E89+D89</f>
        <v>1173.4584617436444</v>
      </c>
      <c r="G89" s="4">
        <f t="shared" ref="G89:G113" ca="1" si="34">E89-C89</f>
        <v>0</v>
      </c>
      <c r="H89" s="4">
        <f t="shared" ref="H89:H113" ca="1" si="35">F89-C89</f>
        <v>1.2092749800549427</v>
      </c>
      <c r="J89" s="2">
        <v>76</v>
      </c>
      <c r="K89" s="4">
        <f t="shared" si="25"/>
        <v>15</v>
      </c>
      <c r="L89" s="4">
        <f t="shared" si="26"/>
        <v>1140</v>
      </c>
      <c r="M89" s="4">
        <f t="shared" ca="1" si="24"/>
        <v>11.75904838889139</v>
      </c>
      <c r="N89" s="4">
        <f t="shared" ca="1" si="27"/>
        <v>1145.6216205164292</v>
      </c>
      <c r="O89" s="4">
        <f t="shared" ca="1" si="28"/>
        <v>1157.3806689053206</v>
      </c>
      <c r="P89" s="4">
        <f t="shared" ca="1" si="29"/>
        <v>5.621620516429175</v>
      </c>
      <c r="Q89" s="4">
        <f t="shared" ca="1" si="30"/>
        <v>17.38066890532059</v>
      </c>
    </row>
    <row r="90" spans="1:17">
      <c r="A90" s="2">
        <v>77</v>
      </c>
      <c r="B90" s="3">
        <f t="shared" ca="1" si="22"/>
        <v>12.523562972411252</v>
      </c>
      <c r="C90" s="4">
        <f t="shared" ca="1" si="31"/>
        <v>1184.7727497360008</v>
      </c>
      <c r="D90" s="4">
        <f t="shared" ca="1" si="23"/>
        <v>33.138293392875802</v>
      </c>
      <c r="E90" s="4">
        <f t="shared" ca="1" si="32"/>
        <v>1184.7727497360008</v>
      </c>
      <c r="F90" s="4">
        <f t="shared" ca="1" si="33"/>
        <v>1217.9110431288766</v>
      </c>
      <c r="G90" s="4">
        <f t="shared" ca="1" si="34"/>
        <v>0</v>
      </c>
      <c r="H90" s="4">
        <f t="shared" ca="1" si="35"/>
        <v>33.138293392875767</v>
      </c>
      <c r="J90" s="2">
        <v>77</v>
      </c>
      <c r="K90" s="4">
        <f t="shared" si="25"/>
        <v>15</v>
      </c>
      <c r="L90" s="4">
        <f t="shared" si="26"/>
        <v>1155</v>
      </c>
      <c r="M90" s="4">
        <f t="shared" ca="1" si="24"/>
        <v>12.54815916427458</v>
      </c>
      <c r="N90" s="4">
        <f t="shared" ca="1" si="27"/>
        <v>1157.3806689053206</v>
      </c>
      <c r="O90" s="4">
        <f t="shared" ca="1" si="28"/>
        <v>1169.9288280695951</v>
      </c>
      <c r="P90" s="4">
        <f t="shared" ca="1" si="29"/>
        <v>2.3806689053205901</v>
      </c>
      <c r="Q90" s="4">
        <f t="shared" ca="1" si="30"/>
        <v>14.928828069595056</v>
      </c>
    </row>
    <row r="91" spans="1:17">
      <c r="A91" s="2">
        <v>78</v>
      </c>
      <c r="B91" s="3">
        <f t="shared" ca="1" si="22"/>
        <v>17.889781291259894</v>
      </c>
      <c r="C91" s="4">
        <f t="shared" ca="1" si="31"/>
        <v>1202.6625310272607</v>
      </c>
      <c r="D91" s="4">
        <f t="shared" ca="1" si="23"/>
        <v>1.524679882429514</v>
      </c>
      <c r="E91" s="4">
        <f t="shared" ca="1" si="32"/>
        <v>1217.9110431288766</v>
      </c>
      <c r="F91" s="4">
        <f t="shared" ca="1" si="33"/>
        <v>1219.4357230113062</v>
      </c>
      <c r="G91" s="4">
        <f t="shared" ca="1" si="34"/>
        <v>15.248512101615916</v>
      </c>
      <c r="H91" s="4">
        <f t="shared" ca="1" si="35"/>
        <v>16.773191984045525</v>
      </c>
      <c r="J91" s="2">
        <v>78</v>
      </c>
      <c r="K91" s="4">
        <f t="shared" si="25"/>
        <v>15</v>
      </c>
      <c r="L91" s="4">
        <f t="shared" si="26"/>
        <v>1170</v>
      </c>
      <c r="M91" s="4">
        <f t="shared" ca="1" si="24"/>
        <v>6.1683788904009518</v>
      </c>
      <c r="N91" s="4">
        <f t="shared" ca="1" si="27"/>
        <v>1170</v>
      </c>
      <c r="O91" s="4">
        <f t="shared" ca="1" si="28"/>
        <v>1176.1683788904008</v>
      </c>
      <c r="P91" s="4">
        <f t="shared" ca="1" si="29"/>
        <v>0</v>
      </c>
      <c r="Q91" s="4">
        <f t="shared" ca="1" si="30"/>
        <v>6.1683788904008452</v>
      </c>
    </row>
    <row r="92" spans="1:17">
      <c r="A92" s="2">
        <v>79</v>
      </c>
      <c r="B92" s="3">
        <f t="shared" ca="1" si="22"/>
        <v>18.039521384010634</v>
      </c>
      <c r="C92" s="4">
        <f t="shared" ca="1" si="31"/>
        <v>1220.7020524112713</v>
      </c>
      <c r="D92" s="4">
        <f t="shared" ca="1" si="23"/>
        <v>20.760932138912345</v>
      </c>
      <c r="E92" s="4">
        <f t="shared" ca="1" si="32"/>
        <v>1220.7020524112713</v>
      </c>
      <c r="F92" s="4">
        <f t="shared" ca="1" si="33"/>
        <v>1241.4629845501836</v>
      </c>
      <c r="G92" s="4">
        <f t="shared" ca="1" si="34"/>
        <v>0</v>
      </c>
      <c r="H92" s="4">
        <f t="shared" ca="1" si="35"/>
        <v>20.760932138912267</v>
      </c>
      <c r="J92" s="2">
        <v>79</v>
      </c>
      <c r="K92" s="4">
        <f t="shared" si="25"/>
        <v>15</v>
      </c>
      <c r="L92" s="4">
        <f t="shared" si="26"/>
        <v>1185</v>
      </c>
      <c r="M92" s="4">
        <f t="shared" ca="1" si="24"/>
        <v>4.3093364088519071</v>
      </c>
      <c r="N92" s="4">
        <f t="shared" ca="1" si="27"/>
        <v>1185</v>
      </c>
      <c r="O92" s="4">
        <f t="shared" ca="1" si="28"/>
        <v>1189.309336408852</v>
      </c>
      <c r="P92" s="4">
        <f t="shared" ca="1" si="29"/>
        <v>0</v>
      </c>
      <c r="Q92" s="4">
        <f t="shared" ca="1" si="30"/>
        <v>4.3093364088520048</v>
      </c>
    </row>
    <row r="93" spans="1:17">
      <c r="A93" s="2">
        <v>80</v>
      </c>
      <c r="B93" s="3">
        <f t="shared" ca="1" si="22"/>
        <v>11.033869356715593</v>
      </c>
      <c r="C93" s="4">
        <f t="shared" ca="1" si="31"/>
        <v>1231.7359217679868</v>
      </c>
      <c r="D93" s="4">
        <f t="shared" ca="1" si="23"/>
        <v>2.766750475963077</v>
      </c>
      <c r="E93" s="4">
        <f t="shared" ca="1" si="32"/>
        <v>1241.4629845501836</v>
      </c>
      <c r="F93" s="4">
        <f t="shared" ca="1" si="33"/>
        <v>1244.2297350261467</v>
      </c>
      <c r="G93" s="4">
        <f t="shared" ca="1" si="34"/>
        <v>9.7270627821967537</v>
      </c>
      <c r="H93" s="4">
        <f t="shared" ca="1" si="35"/>
        <v>12.493813258159889</v>
      </c>
      <c r="J93" s="2">
        <v>80</v>
      </c>
      <c r="K93" s="4">
        <f t="shared" si="25"/>
        <v>15</v>
      </c>
      <c r="L93" s="4">
        <f t="shared" si="26"/>
        <v>1200</v>
      </c>
      <c r="M93" s="4">
        <f t="shared" ca="1" si="24"/>
        <v>5.5395383692991738</v>
      </c>
      <c r="N93" s="4">
        <f t="shared" ca="1" si="27"/>
        <v>1200</v>
      </c>
      <c r="O93" s="4">
        <f t="shared" ca="1" si="28"/>
        <v>1205.5395383692992</v>
      </c>
      <c r="P93" s="4">
        <f t="shared" ca="1" si="29"/>
        <v>0</v>
      </c>
      <c r="Q93" s="4">
        <f t="shared" ca="1" si="30"/>
        <v>5.53953836929918</v>
      </c>
    </row>
    <row r="94" spans="1:17">
      <c r="A94" s="2">
        <v>81</v>
      </c>
      <c r="B94" s="3">
        <f t="shared" ca="1" si="22"/>
        <v>15.133599036696403</v>
      </c>
      <c r="C94" s="4">
        <f t="shared" ca="1" si="31"/>
        <v>1246.8695208046831</v>
      </c>
      <c r="D94" s="4">
        <f t="shared" ca="1" si="23"/>
        <v>7.5296876849612557</v>
      </c>
      <c r="E94" s="4">
        <f t="shared" ca="1" si="32"/>
        <v>1246.8695208046831</v>
      </c>
      <c r="F94" s="4">
        <f t="shared" ca="1" si="33"/>
        <v>1254.3992084896445</v>
      </c>
      <c r="G94" s="4">
        <f t="shared" ca="1" si="34"/>
        <v>0</v>
      </c>
      <c r="H94" s="4">
        <f t="shared" ca="1" si="35"/>
        <v>7.5296876849613454</v>
      </c>
      <c r="J94" s="2">
        <v>81</v>
      </c>
      <c r="K94" s="4">
        <f t="shared" si="25"/>
        <v>15</v>
      </c>
      <c r="L94" s="4">
        <f t="shared" si="26"/>
        <v>1215</v>
      </c>
      <c r="M94" s="4">
        <f t="shared" ca="1" si="24"/>
        <v>1.4981806839969938</v>
      </c>
      <c r="N94" s="4">
        <f t="shared" ca="1" si="27"/>
        <v>1215</v>
      </c>
      <c r="O94" s="4">
        <f t="shared" ca="1" si="28"/>
        <v>1216.4981806839969</v>
      </c>
      <c r="P94" s="4">
        <f t="shared" ca="1" si="29"/>
        <v>0</v>
      </c>
      <c r="Q94" s="4">
        <f t="shared" ca="1" si="30"/>
        <v>1.4981806839969067</v>
      </c>
    </row>
    <row r="95" spans="1:17">
      <c r="A95" s="2">
        <v>82</v>
      </c>
      <c r="B95" s="3">
        <f t="shared" ca="1" si="22"/>
        <v>12.932916780922241</v>
      </c>
      <c r="C95" s="4">
        <f t="shared" ca="1" si="31"/>
        <v>1259.8024375856053</v>
      </c>
      <c r="D95" s="4">
        <f t="shared" ca="1" si="23"/>
        <v>5.2497073024533911</v>
      </c>
      <c r="E95" s="4">
        <f t="shared" ca="1" si="32"/>
        <v>1259.8024375856053</v>
      </c>
      <c r="F95" s="4">
        <f t="shared" ca="1" si="33"/>
        <v>1265.0521448880586</v>
      </c>
      <c r="G95" s="4">
        <f t="shared" ca="1" si="34"/>
        <v>0</v>
      </c>
      <c r="H95" s="4">
        <f t="shared" ca="1" si="35"/>
        <v>5.2497073024533165</v>
      </c>
      <c r="J95" s="2">
        <v>82</v>
      </c>
      <c r="K95" s="4">
        <f t="shared" si="25"/>
        <v>15</v>
      </c>
      <c r="L95" s="4">
        <f t="shared" si="26"/>
        <v>1230</v>
      </c>
      <c r="M95" s="4">
        <f t="shared" ca="1" si="24"/>
        <v>9.8653160041247006</v>
      </c>
      <c r="N95" s="4">
        <f t="shared" ca="1" si="27"/>
        <v>1230</v>
      </c>
      <c r="O95" s="4">
        <f t="shared" ca="1" si="28"/>
        <v>1239.8653160041247</v>
      </c>
      <c r="P95" s="4">
        <f t="shared" ca="1" si="29"/>
        <v>0</v>
      </c>
      <c r="Q95" s="4">
        <f t="shared" ca="1" si="30"/>
        <v>9.8653160041246792</v>
      </c>
    </row>
    <row r="96" spans="1:17">
      <c r="A96" s="2">
        <v>83</v>
      </c>
      <c r="B96" s="3">
        <f t="shared" ca="1" si="22"/>
        <v>11.372198989313736</v>
      </c>
      <c r="C96" s="4">
        <f t="shared" ca="1" si="31"/>
        <v>1271.1746365749191</v>
      </c>
      <c r="D96" s="4">
        <f t="shared" ca="1" si="23"/>
        <v>6.3136358356809925</v>
      </c>
      <c r="E96" s="4">
        <f t="shared" ca="1" si="32"/>
        <v>1271.1746365749191</v>
      </c>
      <c r="F96" s="4">
        <f t="shared" ca="1" si="33"/>
        <v>1277.4882724106001</v>
      </c>
      <c r="G96" s="4">
        <f t="shared" ca="1" si="34"/>
        <v>0</v>
      </c>
      <c r="H96" s="4">
        <f t="shared" ca="1" si="35"/>
        <v>6.3136358356809978</v>
      </c>
      <c r="J96" s="2">
        <v>83</v>
      </c>
      <c r="K96" s="4">
        <f t="shared" si="25"/>
        <v>15</v>
      </c>
      <c r="L96" s="4">
        <f t="shared" si="26"/>
        <v>1245</v>
      </c>
      <c r="M96" s="4">
        <f t="shared" ca="1" si="24"/>
        <v>0.71082867415185746</v>
      </c>
      <c r="N96" s="4">
        <f t="shared" ca="1" si="27"/>
        <v>1245</v>
      </c>
      <c r="O96" s="4">
        <f t="shared" ca="1" si="28"/>
        <v>1245.7108286741518</v>
      </c>
      <c r="P96" s="4">
        <f t="shared" ca="1" si="29"/>
        <v>0</v>
      </c>
      <c r="Q96" s="4">
        <f t="shared" ca="1" si="30"/>
        <v>0.71082867415179862</v>
      </c>
    </row>
    <row r="97" spans="1:17">
      <c r="A97" s="2">
        <v>84</v>
      </c>
      <c r="B97" s="3">
        <f t="shared" ca="1" si="22"/>
        <v>17.790586908506711</v>
      </c>
      <c r="C97" s="4">
        <f t="shared" ca="1" si="31"/>
        <v>1288.9652234834257</v>
      </c>
      <c r="D97" s="4">
        <f t="shared" ca="1" si="23"/>
        <v>13.883326063940494</v>
      </c>
      <c r="E97" s="4">
        <f t="shared" ca="1" si="32"/>
        <v>1288.9652234834257</v>
      </c>
      <c r="F97" s="4">
        <f t="shared" ca="1" si="33"/>
        <v>1302.8485495473662</v>
      </c>
      <c r="G97" s="4">
        <f t="shared" ca="1" si="34"/>
        <v>0</v>
      </c>
      <c r="H97" s="4">
        <f t="shared" ca="1" si="35"/>
        <v>13.883326063940558</v>
      </c>
      <c r="J97" s="2">
        <v>84</v>
      </c>
      <c r="K97" s="4">
        <f t="shared" si="25"/>
        <v>15</v>
      </c>
      <c r="L97" s="4">
        <f t="shared" si="26"/>
        <v>1260</v>
      </c>
      <c r="M97" s="4">
        <f t="shared" ca="1" si="24"/>
        <v>10.232354289810905</v>
      </c>
      <c r="N97" s="4">
        <f t="shared" ca="1" si="27"/>
        <v>1260</v>
      </c>
      <c r="O97" s="4">
        <f t="shared" ca="1" si="28"/>
        <v>1270.2323542898109</v>
      </c>
      <c r="P97" s="4">
        <f t="shared" ca="1" si="29"/>
        <v>0</v>
      </c>
      <c r="Q97" s="4">
        <f t="shared" ca="1" si="30"/>
        <v>10.232354289810928</v>
      </c>
    </row>
    <row r="98" spans="1:17">
      <c r="A98" s="2">
        <v>85</v>
      </c>
      <c r="B98" s="3">
        <f t="shared" ca="1" si="22"/>
        <v>19.957311726310465</v>
      </c>
      <c r="C98" s="4">
        <f t="shared" ca="1" si="31"/>
        <v>1308.9225352097362</v>
      </c>
      <c r="D98" s="4">
        <f t="shared" ca="1" si="23"/>
        <v>20.718985884678101</v>
      </c>
      <c r="E98" s="4">
        <f t="shared" ca="1" si="32"/>
        <v>1308.9225352097362</v>
      </c>
      <c r="F98" s="4">
        <f t="shared" ca="1" si="33"/>
        <v>1329.6415210944144</v>
      </c>
      <c r="G98" s="4">
        <f t="shared" ca="1" si="34"/>
        <v>0</v>
      </c>
      <c r="H98" s="4">
        <f t="shared" ca="1" si="35"/>
        <v>20.718985884678204</v>
      </c>
      <c r="J98" s="2">
        <v>85</v>
      </c>
      <c r="K98" s="4">
        <f t="shared" si="25"/>
        <v>15</v>
      </c>
      <c r="L98" s="4">
        <f t="shared" si="26"/>
        <v>1275</v>
      </c>
      <c r="M98" s="4">
        <f t="shared" ca="1" si="24"/>
        <v>8.2019482409123476</v>
      </c>
      <c r="N98" s="4">
        <f t="shared" ca="1" si="27"/>
        <v>1275</v>
      </c>
      <c r="O98" s="4">
        <f t="shared" ca="1" si="28"/>
        <v>1283.2019482409123</v>
      </c>
      <c r="P98" s="4">
        <f t="shared" ca="1" si="29"/>
        <v>0</v>
      </c>
      <c r="Q98" s="4">
        <f t="shared" ca="1" si="30"/>
        <v>8.2019482409123157</v>
      </c>
    </row>
    <row r="99" spans="1:17">
      <c r="A99" s="2">
        <v>86</v>
      </c>
      <c r="B99" s="3">
        <f t="shared" ca="1" si="22"/>
        <v>18.845977481485239</v>
      </c>
      <c r="C99" s="4">
        <f t="shared" ca="1" si="31"/>
        <v>1327.7685126912215</v>
      </c>
      <c r="D99" s="4">
        <f t="shared" ca="1" si="23"/>
        <v>8.9070614185007848</v>
      </c>
      <c r="E99" s="4">
        <f t="shared" ca="1" si="32"/>
        <v>1329.6415210944144</v>
      </c>
      <c r="F99" s="4">
        <f t="shared" ca="1" si="33"/>
        <v>1338.5485825129151</v>
      </c>
      <c r="G99" s="4">
        <f t="shared" ca="1" si="34"/>
        <v>1.8730084031928982</v>
      </c>
      <c r="H99" s="4">
        <f t="shared" ca="1" si="35"/>
        <v>10.780069821693587</v>
      </c>
      <c r="J99" s="2">
        <v>86</v>
      </c>
      <c r="K99" s="4">
        <f t="shared" si="25"/>
        <v>15</v>
      </c>
      <c r="L99" s="4">
        <f t="shared" si="26"/>
        <v>1290</v>
      </c>
      <c r="M99" s="4">
        <f t="shared" ca="1" si="24"/>
        <v>2.0372021345275879</v>
      </c>
      <c r="N99" s="4">
        <f t="shared" ca="1" si="27"/>
        <v>1290</v>
      </c>
      <c r="O99" s="4">
        <f t="shared" ca="1" si="28"/>
        <v>1292.0372021345277</v>
      </c>
      <c r="P99" s="4">
        <f t="shared" ca="1" si="29"/>
        <v>0</v>
      </c>
      <c r="Q99" s="4">
        <f t="shared" ca="1" si="30"/>
        <v>2.0372021345276607</v>
      </c>
    </row>
    <row r="100" spans="1:17">
      <c r="A100" s="2">
        <v>87</v>
      </c>
      <c r="B100" s="3">
        <f t="shared" ca="1" si="22"/>
        <v>11.477197152832259</v>
      </c>
      <c r="C100" s="4">
        <f t="shared" ca="1" si="31"/>
        <v>1339.2457098440539</v>
      </c>
      <c r="D100" s="4">
        <f t="shared" ca="1" si="23"/>
        <v>0.54946092797492652</v>
      </c>
      <c r="E100" s="4">
        <f t="shared" ca="1" si="32"/>
        <v>1339.2457098440539</v>
      </c>
      <c r="F100" s="4">
        <f t="shared" ca="1" si="33"/>
        <v>1339.7951707720288</v>
      </c>
      <c r="G100" s="4">
        <f t="shared" ca="1" si="34"/>
        <v>0</v>
      </c>
      <c r="H100" s="4">
        <f t="shared" ca="1" si="35"/>
        <v>0.54946092797490564</v>
      </c>
      <c r="J100" s="2">
        <v>87</v>
      </c>
      <c r="K100" s="4">
        <f t="shared" si="25"/>
        <v>15</v>
      </c>
      <c r="L100" s="4">
        <f t="shared" si="26"/>
        <v>1305</v>
      </c>
      <c r="M100" s="4">
        <f t="shared" ca="1" si="24"/>
        <v>4.4459204330225432</v>
      </c>
      <c r="N100" s="4">
        <f t="shared" ca="1" si="27"/>
        <v>1305</v>
      </c>
      <c r="O100" s="4">
        <f t="shared" ca="1" si="28"/>
        <v>1309.4459204330226</v>
      </c>
      <c r="P100" s="4">
        <f t="shared" ca="1" si="29"/>
        <v>0</v>
      </c>
      <c r="Q100" s="4">
        <f t="shared" ca="1" si="30"/>
        <v>4.445920433022593</v>
      </c>
    </row>
    <row r="101" spans="1:17">
      <c r="A101" s="2">
        <v>88</v>
      </c>
      <c r="B101" s="3">
        <f t="shared" ca="1" si="22"/>
        <v>19.330072610995586</v>
      </c>
      <c r="C101" s="4">
        <f t="shared" ca="1" si="31"/>
        <v>1358.5757824550494</v>
      </c>
      <c r="D101" s="4">
        <f t="shared" ca="1" si="23"/>
        <v>12.581421396773711</v>
      </c>
      <c r="E101" s="4">
        <f t="shared" ca="1" si="32"/>
        <v>1358.5757824550494</v>
      </c>
      <c r="F101" s="4">
        <f t="shared" ca="1" si="33"/>
        <v>1371.1572038518232</v>
      </c>
      <c r="G101" s="4">
        <f t="shared" ca="1" si="34"/>
        <v>0</v>
      </c>
      <c r="H101" s="4">
        <f t="shared" ca="1" si="35"/>
        <v>12.581421396773749</v>
      </c>
      <c r="J101" s="2">
        <v>88</v>
      </c>
      <c r="K101" s="4">
        <f t="shared" si="25"/>
        <v>15</v>
      </c>
      <c r="L101" s="4">
        <f t="shared" si="26"/>
        <v>1320</v>
      </c>
      <c r="M101" s="4">
        <f t="shared" ca="1" si="24"/>
        <v>40.767380679402919</v>
      </c>
      <c r="N101" s="4">
        <f t="shared" ca="1" si="27"/>
        <v>1320</v>
      </c>
      <c r="O101" s="4">
        <f t="shared" ca="1" si="28"/>
        <v>1360.767380679403</v>
      </c>
      <c r="P101" s="4">
        <f t="shared" ca="1" si="29"/>
        <v>0</v>
      </c>
      <c r="Q101" s="4">
        <f t="shared" ca="1" si="30"/>
        <v>40.767380679403004</v>
      </c>
    </row>
    <row r="102" spans="1:17">
      <c r="A102" s="2">
        <v>89</v>
      </c>
      <c r="B102" s="3">
        <f t="shared" ca="1" si="22"/>
        <v>17.229606336646146</v>
      </c>
      <c r="C102" s="4">
        <f t="shared" ca="1" si="31"/>
        <v>1375.8053887916956</v>
      </c>
      <c r="D102" s="4">
        <f t="shared" ca="1" si="23"/>
        <v>5.1122486397722779</v>
      </c>
      <c r="E102" s="4">
        <f t="shared" ca="1" si="32"/>
        <v>1375.8053887916956</v>
      </c>
      <c r="F102" s="4">
        <f t="shared" ca="1" si="33"/>
        <v>1380.9176374314679</v>
      </c>
      <c r="G102" s="4">
        <f t="shared" ca="1" si="34"/>
        <v>0</v>
      </c>
      <c r="H102" s="4">
        <f t="shared" ca="1" si="35"/>
        <v>5.1122486397723605</v>
      </c>
      <c r="J102" s="2">
        <v>89</v>
      </c>
      <c r="K102" s="4">
        <f t="shared" si="25"/>
        <v>15</v>
      </c>
      <c r="L102" s="4">
        <f t="shared" si="26"/>
        <v>1335</v>
      </c>
      <c r="M102" s="4">
        <f t="shared" ca="1" si="24"/>
        <v>30.933470745731558</v>
      </c>
      <c r="N102" s="4">
        <f t="shared" ca="1" si="27"/>
        <v>1360.767380679403</v>
      </c>
      <c r="O102" s="4">
        <f t="shared" ca="1" si="28"/>
        <v>1391.7008514251345</v>
      </c>
      <c r="P102" s="4">
        <f t="shared" ca="1" si="29"/>
        <v>25.767380679403004</v>
      </c>
      <c r="Q102" s="4">
        <f t="shared" ca="1" si="30"/>
        <v>56.700851425134488</v>
      </c>
    </row>
    <row r="103" spans="1:17">
      <c r="A103" s="2">
        <v>90</v>
      </c>
      <c r="B103" s="3">
        <f t="shared" ca="1" si="22"/>
        <v>19.730056045588512</v>
      </c>
      <c r="C103" s="4">
        <f t="shared" ca="1" si="31"/>
        <v>1395.5354448372841</v>
      </c>
      <c r="D103" s="4">
        <f t="shared" ca="1" si="23"/>
        <v>1.9121324258837038</v>
      </c>
      <c r="E103" s="4">
        <f t="shared" ca="1" si="32"/>
        <v>1395.5354448372841</v>
      </c>
      <c r="F103" s="4">
        <f t="shared" ca="1" si="33"/>
        <v>1397.4475772631679</v>
      </c>
      <c r="G103" s="4">
        <f t="shared" ca="1" si="34"/>
        <v>0</v>
      </c>
      <c r="H103" s="4">
        <f t="shared" ca="1" si="35"/>
        <v>1.9121324258837831</v>
      </c>
      <c r="J103" s="2">
        <v>90</v>
      </c>
      <c r="K103" s="4">
        <f t="shared" si="25"/>
        <v>15</v>
      </c>
      <c r="L103" s="4">
        <f t="shared" si="26"/>
        <v>1350</v>
      </c>
      <c r="M103" s="4">
        <f t="shared" ca="1" si="24"/>
        <v>8.4744146346826881</v>
      </c>
      <c r="N103" s="4">
        <f t="shared" ca="1" si="27"/>
        <v>1391.7008514251345</v>
      </c>
      <c r="O103" s="4">
        <f t="shared" ca="1" si="28"/>
        <v>1400.1752660598172</v>
      </c>
      <c r="P103" s="4">
        <f t="shared" ca="1" si="29"/>
        <v>41.700851425134488</v>
      </c>
      <c r="Q103" s="4">
        <f t="shared" ca="1" si="30"/>
        <v>50.175266059817204</v>
      </c>
    </row>
    <row r="104" spans="1:17">
      <c r="A104" s="2">
        <v>91</v>
      </c>
      <c r="B104" s="3">
        <f t="shared" ca="1" si="22"/>
        <v>10.92123292104665</v>
      </c>
      <c r="C104" s="4">
        <f t="shared" ca="1" si="31"/>
        <v>1406.4566777583307</v>
      </c>
      <c r="D104" s="4">
        <f t="shared" ca="1" si="23"/>
        <v>2.3994268799173528</v>
      </c>
      <c r="E104" s="4">
        <f t="shared" ca="1" si="32"/>
        <v>1406.4566777583307</v>
      </c>
      <c r="F104" s="4">
        <f t="shared" ca="1" si="33"/>
        <v>1408.8561046382481</v>
      </c>
      <c r="G104" s="4">
        <f t="shared" ca="1" si="34"/>
        <v>0</v>
      </c>
      <c r="H104" s="4">
        <f t="shared" ca="1" si="35"/>
        <v>2.3994268799174279</v>
      </c>
      <c r="J104" s="2">
        <v>91</v>
      </c>
      <c r="K104" s="4">
        <f t="shared" si="25"/>
        <v>15</v>
      </c>
      <c r="L104" s="4">
        <f t="shared" si="26"/>
        <v>1365</v>
      </c>
      <c r="M104" s="4">
        <f t="shared" ca="1" si="24"/>
        <v>5.1731010922138934</v>
      </c>
      <c r="N104" s="4">
        <f t="shared" ca="1" si="27"/>
        <v>1400.1752660598172</v>
      </c>
      <c r="O104" s="4">
        <f t="shared" ca="1" si="28"/>
        <v>1405.3483671520312</v>
      </c>
      <c r="P104" s="4">
        <f t="shared" ca="1" si="29"/>
        <v>35.175266059817204</v>
      </c>
      <c r="Q104" s="4">
        <f t="shared" ca="1" si="30"/>
        <v>40.348367152031187</v>
      </c>
    </row>
    <row r="105" spans="1:17">
      <c r="A105" s="2">
        <v>92</v>
      </c>
      <c r="B105" s="3">
        <f t="shared" ca="1" si="22"/>
        <v>18.874818936504081</v>
      </c>
      <c r="C105" s="4">
        <f t="shared" ca="1" si="31"/>
        <v>1425.3314966948346</v>
      </c>
      <c r="D105" s="4">
        <f t="shared" ca="1" si="23"/>
        <v>6.4057740660013067</v>
      </c>
      <c r="E105" s="4">
        <f t="shared" ca="1" si="32"/>
        <v>1425.3314966948346</v>
      </c>
      <c r="F105" s="4">
        <f t="shared" ca="1" si="33"/>
        <v>1431.7372707608361</v>
      </c>
      <c r="G105" s="4">
        <f t="shared" ca="1" si="34"/>
        <v>0</v>
      </c>
      <c r="H105" s="4">
        <f t="shared" ca="1" si="35"/>
        <v>6.4057740660014133</v>
      </c>
      <c r="J105" s="2">
        <v>92</v>
      </c>
      <c r="K105" s="4">
        <f t="shared" si="25"/>
        <v>15</v>
      </c>
      <c r="L105" s="4">
        <f t="shared" si="26"/>
        <v>1380</v>
      </c>
      <c r="M105" s="4">
        <f t="shared" ca="1" si="24"/>
        <v>0.57899015761011108</v>
      </c>
      <c r="N105" s="4">
        <f t="shared" ca="1" si="27"/>
        <v>1405.3483671520312</v>
      </c>
      <c r="O105" s="4">
        <f t="shared" ca="1" si="28"/>
        <v>1405.9273573096414</v>
      </c>
      <c r="P105" s="4">
        <f t="shared" ca="1" si="29"/>
        <v>25.348367152031187</v>
      </c>
      <c r="Q105" s="4">
        <f t="shared" ca="1" si="30"/>
        <v>25.927357309641366</v>
      </c>
    </row>
    <row r="106" spans="1:17">
      <c r="A106" s="2">
        <v>93</v>
      </c>
      <c r="B106" s="3">
        <f t="shared" ca="1" si="22"/>
        <v>12.237368618081991</v>
      </c>
      <c r="C106" s="4">
        <f t="shared" ca="1" si="31"/>
        <v>1437.5688653129166</v>
      </c>
      <c r="D106" s="4">
        <f t="shared" ca="1" si="23"/>
        <v>7.5534157979502456</v>
      </c>
      <c r="E106" s="4">
        <f t="shared" ca="1" si="32"/>
        <v>1437.5688653129166</v>
      </c>
      <c r="F106" s="4">
        <f t="shared" ca="1" si="33"/>
        <v>1445.1222811108669</v>
      </c>
      <c r="G106" s="4">
        <f t="shared" ca="1" si="34"/>
        <v>0</v>
      </c>
      <c r="H106" s="4">
        <f t="shared" ca="1" si="35"/>
        <v>7.5534157979502652</v>
      </c>
      <c r="J106" s="2">
        <v>93</v>
      </c>
      <c r="K106" s="4">
        <f t="shared" si="25"/>
        <v>15</v>
      </c>
      <c r="L106" s="4">
        <f t="shared" si="26"/>
        <v>1395</v>
      </c>
      <c r="M106" s="4">
        <f t="shared" ca="1" si="24"/>
        <v>9.2350248659785472E-2</v>
      </c>
      <c r="N106" s="4">
        <f t="shared" ca="1" si="27"/>
        <v>1405.9273573096414</v>
      </c>
      <c r="O106" s="4">
        <f t="shared" ca="1" si="28"/>
        <v>1406.0197075583012</v>
      </c>
      <c r="P106" s="4">
        <f t="shared" ca="1" si="29"/>
        <v>10.927357309641366</v>
      </c>
      <c r="Q106" s="4">
        <f t="shared" ca="1" si="30"/>
        <v>11.019707558301207</v>
      </c>
    </row>
    <row r="107" spans="1:17">
      <c r="A107" s="2">
        <v>94</v>
      </c>
      <c r="B107" s="3">
        <f t="shared" ca="1" si="22"/>
        <v>14.502465309558101</v>
      </c>
      <c r="C107" s="4">
        <f t="shared" ca="1" si="31"/>
        <v>1452.0713306224748</v>
      </c>
      <c r="D107" s="4">
        <f t="shared" ca="1" si="23"/>
        <v>10.808898659388522</v>
      </c>
      <c r="E107" s="4">
        <f t="shared" ca="1" si="32"/>
        <v>1452.0713306224748</v>
      </c>
      <c r="F107" s="4">
        <f t="shared" ca="1" si="33"/>
        <v>1462.8802292818632</v>
      </c>
      <c r="G107" s="4">
        <f t="shared" ca="1" si="34"/>
        <v>0</v>
      </c>
      <c r="H107" s="4">
        <f t="shared" ca="1" si="35"/>
        <v>10.808898659388433</v>
      </c>
      <c r="J107" s="2">
        <v>94</v>
      </c>
      <c r="K107" s="4">
        <f t="shared" si="25"/>
        <v>15</v>
      </c>
      <c r="L107" s="4">
        <f t="shared" si="26"/>
        <v>1410</v>
      </c>
      <c r="M107" s="4">
        <f t="shared" ca="1" si="24"/>
        <v>2.964287161546368</v>
      </c>
      <c r="N107" s="4">
        <f t="shared" ca="1" si="27"/>
        <v>1410</v>
      </c>
      <c r="O107" s="4">
        <f t="shared" ca="1" si="28"/>
        <v>1412.9642871615463</v>
      </c>
      <c r="P107" s="4">
        <f t="shared" ca="1" si="29"/>
        <v>0</v>
      </c>
      <c r="Q107" s="4">
        <f t="shared" ca="1" si="30"/>
        <v>2.9642871615462809</v>
      </c>
    </row>
    <row r="108" spans="1:17">
      <c r="A108" s="2">
        <v>95</v>
      </c>
      <c r="B108" s="3">
        <f t="shared" ca="1" si="22"/>
        <v>17.375240133486699</v>
      </c>
      <c r="C108" s="4">
        <f t="shared" ca="1" si="31"/>
        <v>1469.4465707559614</v>
      </c>
      <c r="D108" s="4">
        <f t="shared" ca="1" si="23"/>
        <v>11.69653433731748</v>
      </c>
      <c r="E108" s="4">
        <f t="shared" ca="1" si="32"/>
        <v>1469.4465707559614</v>
      </c>
      <c r="F108" s="4">
        <f t="shared" ca="1" si="33"/>
        <v>1481.1431050932788</v>
      </c>
      <c r="G108" s="4">
        <f t="shared" ca="1" si="34"/>
        <v>0</v>
      </c>
      <c r="H108" s="4">
        <f t="shared" ca="1" si="35"/>
        <v>11.696534337317416</v>
      </c>
      <c r="J108" s="2">
        <v>95</v>
      </c>
      <c r="K108" s="4">
        <f t="shared" si="25"/>
        <v>15</v>
      </c>
      <c r="L108" s="4">
        <f t="shared" si="26"/>
        <v>1425</v>
      </c>
      <c r="M108" s="4">
        <f t="shared" ca="1" si="24"/>
        <v>0.72888073668935704</v>
      </c>
      <c r="N108" s="4">
        <f t="shared" ca="1" si="27"/>
        <v>1425</v>
      </c>
      <c r="O108" s="4">
        <f t="shared" ca="1" si="28"/>
        <v>1425.7288807366895</v>
      </c>
      <c r="P108" s="4">
        <f t="shared" ca="1" si="29"/>
        <v>0</v>
      </c>
      <c r="Q108" s="4">
        <f t="shared" ca="1" si="30"/>
        <v>0.72888073668946163</v>
      </c>
    </row>
    <row r="109" spans="1:17">
      <c r="A109" s="2">
        <v>96</v>
      </c>
      <c r="B109" s="3">
        <f t="shared" ca="1" si="22"/>
        <v>19.22355681479759</v>
      </c>
      <c r="C109" s="4">
        <f t="shared" ca="1" si="31"/>
        <v>1488.670127570759</v>
      </c>
      <c r="D109" s="4">
        <f t="shared" ca="1" si="23"/>
        <v>1.6507364359686481</v>
      </c>
      <c r="E109" s="4">
        <f t="shared" ca="1" si="32"/>
        <v>1488.670127570759</v>
      </c>
      <c r="F109" s="4">
        <f t="shared" ca="1" si="33"/>
        <v>1490.3208640067276</v>
      </c>
      <c r="G109" s="4">
        <f t="shared" ca="1" si="34"/>
        <v>0</v>
      </c>
      <c r="H109" s="4">
        <f t="shared" ca="1" si="35"/>
        <v>1.6507364359686107</v>
      </c>
      <c r="J109" s="2">
        <v>96</v>
      </c>
      <c r="K109" s="4">
        <f t="shared" si="25"/>
        <v>15</v>
      </c>
      <c r="L109" s="4">
        <f t="shared" si="26"/>
        <v>1440</v>
      </c>
      <c r="M109" s="4">
        <f t="shared" ca="1" si="24"/>
        <v>12.045776762071327</v>
      </c>
      <c r="N109" s="4">
        <f t="shared" ca="1" si="27"/>
        <v>1440</v>
      </c>
      <c r="O109" s="4">
        <f t="shared" ca="1" si="28"/>
        <v>1452.0457767620712</v>
      </c>
      <c r="P109" s="4">
        <f t="shared" ca="1" si="29"/>
        <v>0</v>
      </c>
      <c r="Q109" s="4">
        <f t="shared" ca="1" si="30"/>
        <v>12.045776762071227</v>
      </c>
    </row>
    <row r="110" spans="1:17">
      <c r="A110" s="2">
        <v>97</v>
      </c>
      <c r="B110" s="3">
        <f t="shared" ca="1" si="22"/>
        <v>13.131940003167113</v>
      </c>
      <c r="C110" s="4">
        <f t="shared" ca="1" si="31"/>
        <v>1501.802067573926</v>
      </c>
      <c r="D110" s="4">
        <f t="shared" ca="1" si="23"/>
        <v>13.827422804817582</v>
      </c>
      <c r="E110" s="4">
        <f t="shared" ca="1" si="32"/>
        <v>1501.802067573926</v>
      </c>
      <c r="F110" s="4">
        <f t="shared" ca="1" si="33"/>
        <v>1515.6294903787436</v>
      </c>
      <c r="G110" s="4">
        <f t="shared" ca="1" si="34"/>
        <v>0</v>
      </c>
      <c r="H110" s="4">
        <f t="shared" ca="1" si="35"/>
        <v>13.827422804817616</v>
      </c>
      <c r="J110" s="2">
        <v>97</v>
      </c>
      <c r="K110" s="4">
        <f t="shared" si="25"/>
        <v>15</v>
      </c>
      <c r="L110" s="4">
        <f t="shared" si="26"/>
        <v>1455</v>
      </c>
      <c r="M110" s="4">
        <f t="shared" ca="1" si="24"/>
        <v>5.3132565764837771</v>
      </c>
      <c r="N110" s="4">
        <f t="shared" ca="1" si="27"/>
        <v>1455</v>
      </c>
      <c r="O110" s="4">
        <f t="shared" ca="1" si="28"/>
        <v>1460.3132565764838</v>
      </c>
      <c r="P110" s="4">
        <f t="shared" ca="1" si="29"/>
        <v>0</v>
      </c>
      <c r="Q110" s="4">
        <f t="shared" ca="1" si="30"/>
        <v>5.3132565764838091</v>
      </c>
    </row>
    <row r="111" spans="1:17">
      <c r="A111" s="2">
        <v>98</v>
      </c>
      <c r="B111" s="3">
        <f t="shared" ca="1" si="22"/>
        <v>11.356671685853623</v>
      </c>
      <c r="C111" s="4">
        <f t="shared" ca="1" si="31"/>
        <v>1513.1587392597796</v>
      </c>
      <c r="D111" s="4">
        <f t="shared" ca="1" si="23"/>
        <v>20.394189239200749</v>
      </c>
      <c r="E111" s="4">
        <f t="shared" ca="1" si="32"/>
        <v>1515.6294903787436</v>
      </c>
      <c r="F111" s="4">
        <f t="shared" ca="1" si="33"/>
        <v>1536.0236796179445</v>
      </c>
      <c r="G111" s="4">
        <f t="shared" ca="1" si="34"/>
        <v>2.4707511189640172</v>
      </c>
      <c r="H111" s="4">
        <f t="shared" ca="1" si="35"/>
        <v>22.864940358164858</v>
      </c>
      <c r="J111" s="2">
        <v>98</v>
      </c>
      <c r="K111" s="4">
        <f t="shared" si="25"/>
        <v>15</v>
      </c>
      <c r="L111" s="4">
        <f t="shared" si="26"/>
        <v>1470</v>
      </c>
      <c r="M111" s="4">
        <f t="shared" ca="1" si="24"/>
        <v>12.869985559160543</v>
      </c>
      <c r="N111" s="4">
        <f t="shared" ca="1" si="27"/>
        <v>1470</v>
      </c>
      <c r="O111" s="4">
        <f t="shared" ca="1" si="28"/>
        <v>1482.8699855591606</v>
      </c>
      <c r="P111" s="4">
        <f t="shared" ca="1" si="29"/>
        <v>0</v>
      </c>
      <c r="Q111" s="4">
        <f t="shared" ca="1" si="30"/>
        <v>12.869985559160568</v>
      </c>
    </row>
    <row r="112" spans="1:17">
      <c r="A112" s="2">
        <v>99</v>
      </c>
      <c r="B112" s="3">
        <f t="shared" ca="1" si="22"/>
        <v>14.229249367131329</v>
      </c>
      <c r="C112" s="4">
        <f t="shared" ca="1" si="31"/>
        <v>1527.387988626911</v>
      </c>
      <c r="D112" s="4">
        <f t="shared" ca="1" si="23"/>
        <v>21.142945713828816</v>
      </c>
      <c r="E112" s="4">
        <f t="shared" ca="1" si="32"/>
        <v>1536.0236796179445</v>
      </c>
      <c r="F112" s="4">
        <f t="shared" ca="1" si="33"/>
        <v>1557.1666253317733</v>
      </c>
      <c r="G112" s="4">
        <f t="shared" ca="1" si="34"/>
        <v>8.6356909910334707</v>
      </c>
      <c r="H112" s="4">
        <f t="shared" ca="1" si="35"/>
        <v>29.778636704862265</v>
      </c>
      <c r="J112" s="2">
        <v>99</v>
      </c>
      <c r="K112" s="4">
        <f t="shared" si="25"/>
        <v>15</v>
      </c>
      <c r="L112" s="4">
        <f t="shared" si="26"/>
        <v>1485</v>
      </c>
      <c r="M112" s="4">
        <f t="shared" ca="1" si="24"/>
        <v>14.461449318094299</v>
      </c>
      <c r="N112" s="4">
        <f t="shared" ca="1" si="27"/>
        <v>1485</v>
      </c>
      <c r="O112" s="4">
        <f t="shared" ca="1" si="28"/>
        <v>1499.4614493180943</v>
      </c>
      <c r="P112" s="4">
        <f t="shared" ca="1" si="29"/>
        <v>0</v>
      </c>
      <c r="Q112" s="4">
        <f t="shared" ca="1" si="30"/>
        <v>14.46144931809431</v>
      </c>
    </row>
    <row r="113" spans="1:17">
      <c r="A113" s="2">
        <v>100</v>
      </c>
      <c r="B113" s="3">
        <f t="shared" ca="1" si="22"/>
        <v>12.071501793724774</v>
      </c>
      <c r="C113" s="4">
        <f t="shared" ca="1" si="31"/>
        <v>1539.4594904206358</v>
      </c>
      <c r="D113" s="4">
        <f t="shared" ca="1" si="23"/>
        <v>11.822677403418343</v>
      </c>
      <c r="E113" s="4">
        <f t="shared" ca="1" si="32"/>
        <v>1557.1666253317733</v>
      </c>
      <c r="F113" s="4">
        <f t="shared" ca="1" si="33"/>
        <v>1568.9893027351916</v>
      </c>
      <c r="G113" s="4">
        <f t="shared" ca="1" si="34"/>
        <v>17.707134911137473</v>
      </c>
      <c r="H113" s="4">
        <f t="shared" ca="1" si="35"/>
        <v>29.529812314555784</v>
      </c>
      <c r="J113" s="2">
        <v>100</v>
      </c>
      <c r="K113" s="4">
        <f t="shared" si="25"/>
        <v>15</v>
      </c>
      <c r="L113" s="4">
        <f t="shared" si="26"/>
        <v>1500</v>
      </c>
      <c r="M113" s="4">
        <f t="shared" ca="1" si="24"/>
        <v>32.340808894670758</v>
      </c>
      <c r="N113" s="4">
        <f t="shared" ca="1" si="27"/>
        <v>1500</v>
      </c>
      <c r="O113" s="4">
        <f t="shared" ca="1" si="28"/>
        <v>1532.3408088946708</v>
      </c>
      <c r="P113" s="4">
        <f t="shared" ca="1" si="29"/>
        <v>0</v>
      </c>
      <c r="Q113" s="4">
        <f t="shared" ca="1" si="30"/>
        <v>32.340808894670772</v>
      </c>
    </row>
    <row r="117" spans="1:17">
      <c r="C117" s="6"/>
      <c r="D117" s="6"/>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H21"/>
  <sheetViews>
    <sheetView workbookViewId="0">
      <selection activeCell="D20" sqref="D20"/>
    </sheetView>
  </sheetViews>
  <sheetFormatPr defaultRowHeight="12.75"/>
  <cols>
    <col min="1" max="2" width="9" style="10"/>
    <col min="3" max="3" width="9" style="11"/>
    <col min="4" max="5" width="9" style="10"/>
    <col min="6" max="6" width="9" style="11"/>
    <col min="7" max="16384" width="9" style="10"/>
  </cols>
  <sheetData>
    <row r="1" spans="1:8" ht="18">
      <c r="A1" s="9" t="s">
        <v>20</v>
      </c>
    </row>
    <row r="3" spans="1:8" ht="13.5" thickBot="1">
      <c r="C3" s="12" t="s">
        <v>21</v>
      </c>
      <c r="F3" s="10"/>
      <c r="G3" s="13" t="s">
        <v>22</v>
      </c>
    </row>
    <row r="4" spans="1:8">
      <c r="B4" s="14" t="s">
        <v>23</v>
      </c>
      <c r="C4" s="15">
        <v>1</v>
      </c>
      <c r="E4" s="16"/>
      <c r="F4" s="17" t="s">
        <v>24</v>
      </c>
      <c r="G4" s="34" t="s">
        <v>25</v>
      </c>
      <c r="H4" s="35"/>
    </row>
    <row r="5" spans="1:8">
      <c r="B5" s="18"/>
      <c r="C5" s="19"/>
      <c r="E5" s="20"/>
      <c r="F5" s="21" t="s">
        <v>26</v>
      </c>
      <c r="G5" s="22" t="s">
        <v>27</v>
      </c>
      <c r="H5" s="23" t="s">
        <v>28</v>
      </c>
    </row>
    <row r="6" spans="1:8">
      <c r="B6" s="24" t="s">
        <v>29</v>
      </c>
      <c r="C6" s="19"/>
      <c r="E6" s="25" t="s">
        <v>30</v>
      </c>
      <c r="F6" s="26">
        <v>1.2181256916848719</v>
      </c>
      <c r="G6" s="27">
        <v>1.1317389193045722</v>
      </c>
      <c r="H6" s="28">
        <v>1.3045124640651717</v>
      </c>
    </row>
    <row r="7" spans="1:8" ht="15.75">
      <c r="B7" s="14" t="s">
        <v>31</v>
      </c>
      <c r="C7" s="15" t="s">
        <v>32</v>
      </c>
      <c r="E7" s="25" t="s">
        <v>33</v>
      </c>
      <c r="F7" s="26">
        <v>0.54581842685371207</v>
      </c>
      <c r="G7" s="27">
        <v>0.46949325810440162</v>
      </c>
      <c r="H7" s="28">
        <v>0.62214359560302246</v>
      </c>
    </row>
    <row r="8" spans="1:8">
      <c r="B8" s="14" t="str">
        <f>IF(C7="Constant","Value =",IF(C7="Erlang","Mean =",IF(C7="Exponential","Mean =",IF(C7="Translated Exponential","Minimum Value =","Minimum Value ="))))</f>
        <v>Minimum Value =</v>
      </c>
      <c r="C8" s="15">
        <v>10</v>
      </c>
      <c r="E8" s="25" t="s">
        <v>34</v>
      </c>
      <c r="F8" s="26">
        <v>18.304884045257605</v>
      </c>
      <c r="G8" s="27">
        <v>17.017381399560577</v>
      </c>
      <c r="H8" s="28">
        <v>19.592386690954633</v>
      </c>
    </row>
    <row r="9" spans="1:8" ht="15.75">
      <c r="B9" s="14" t="str">
        <f>IF(C7="Erlang","k =",IF(C7="Translated Exponential","Mean =",IF(C7="Uniform","Maximum Value =","")))</f>
        <v>Maximum Value =</v>
      </c>
      <c r="C9" s="15">
        <v>20</v>
      </c>
      <c r="E9" s="25" t="s">
        <v>35</v>
      </c>
      <c r="F9" s="26">
        <v>8.2020624649191127</v>
      </c>
      <c r="G9" s="27">
        <v>7.059995812046564</v>
      </c>
      <c r="H9" s="28">
        <v>9.3441291177916614</v>
      </c>
    </row>
    <row r="10" spans="1:8">
      <c r="B10" s="18"/>
      <c r="C10" s="19"/>
      <c r="E10" s="25"/>
      <c r="F10" s="26"/>
      <c r="G10" s="27"/>
      <c r="H10" s="28"/>
    </row>
    <row r="11" spans="1:8" ht="15.75">
      <c r="B11" s="24" t="s">
        <v>36</v>
      </c>
      <c r="C11" s="19"/>
      <c r="E11" s="25" t="s">
        <v>37</v>
      </c>
      <c r="F11" s="26">
        <v>0.32769273516883746</v>
      </c>
      <c r="G11" s="27">
        <v>0.31401913565629785</v>
      </c>
      <c r="H11" s="28">
        <v>0.34136633468137706</v>
      </c>
    </row>
    <row r="12" spans="1:8" ht="15.75">
      <c r="B12" s="14" t="s">
        <v>31</v>
      </c>
      <c r="C12" s="15" t="s">
        <v>38</v>
      </c>
      <c r="E12" s="25" t="s">
        <v>39</v>
      </c>
      <c r="F12" s="26">
        <v>0.36790013243582109</v>
      </c>
      <c r="G12" s="27">
        <v>0.35741738556533081</v>
      </c>
      <c r="H12" s="28">
        <v>0.37838287930631137</v>
      </c>
    </row>
    <row r="13" spans="1:8" ht="15.75">
      <c r="B13" s="14" t="str">
        <f>IF(C12="Constant","Value =",IF(C12="Erlang","Mean =",IF(C12="Exponential","Mean =",IF(C12="Translated Exponential","Minimum Value =","Minimum Value ="))))</f>
        <v>Mean =</v>
      </c>
      <c r="C13" s="15">
        <v>10</v>
      </c>
      <c r="E13" s="25" t="s">
        <v>40</v>
      </c>
      <c r="F13" s="26">
        <v>0.16907828283153639</v>
      </c>
      <c r="G13" s="27">
        <v>0.16078783740791297</v>
      </c>
      <c r="H13" s="28">
        <v>0.17736872825515981</v>
      </c>
    </row>
    <row r="14" spans="1:8" ht="15.75">
      <c r="B14" s="14" t="str">
        <f>IF(C12="Erlang","k =",IF(C12="Translated Exponential","Mean =",IF(C12="Uniform","Maximum Value =","")))</f>
        <v/>
      </c>
      <c r="C14" s="15">
        <v>25</v>
      </c>
      <c r="E14" s="25" t="s">
        <v>41</v>
      </c>
      <c r="F14" s="26">
        <v>7.7439019426233546E-2</v>
      </c>
      <c r="G14" s="27">
        <v>6.922357891730177E-2</v>
      </c>
      <c r="H14" s="28">
        <v>8.5654459935165322E-2</v>
      </c>
    </row>
    <row r="15" spans="1:8" ht="15.75">
      <c r="B15" s="18"/>
      <c r="C15" s="19"/>
      <c r="E15" s="25" t="s">
        <v>42</v>
      </c>
      <c r="F15" s="26">
        <v>3.3914500085309239E-2</v>
      </c>
      <c r="G15" s="27">
        <v>2.7955647796264079E-2</v>
      </c>
      <c r="H15" s="28">
        <v>3.9873352374354395E-2</v>
      </c>
    </row>
    <row r="16" spans="1:8" ht="15.75">
      <c r="B16" s="24" t="s">
        <v>43</v>
      </c>
      <c r="C16" s="19"/>
      <c r="E16" s="25" t="s">
        <v>44</v>
      </c>
      <c r="F16" s="26">
        <v>1.270824335911383E-2</v>
      </c>
      <c r="G16" s="27">
        <v>8.9592054089944351E-3</v>
      </c>
      <c r="H16" s="28">
        <v>1.6457281309233227E-2</v>
      </c>
    </row>
    <row r="17" spans="2:8" ht="15.75">
      <c r="B17" s="14" t="s">
        <v>45</v>
      </c>
      <c r="C17" s="29">
        <v>10000</v>
      </c>
      <c r="E17" s="25" t="s">
        <v>46</v>
      </c>
      <c r="F17" s="26">
        <v>5.2468392601233201E-3</v>
      </c>
      <c r="G17" s="27">
        <v>2.7985004558254215E-3</v>
      </c>
      <c r="H17" s="28">
        <v>7.6951780644212188E-3</v>
      </c>
    </row>
    <row r="18" spans="2:8" ht="15.75">
      <c r="E18" s="25" t="s">
        <v>47</v>
      </c>
      <c r="F18" s="26">
        <v>2.582947396401092E-3</v>
      </c>
      <c r="G18" s="27">
        <v>2.1879047048492571E-4</v>
      </c>
      <c r="H18" s="28">
        <v>4.9471043223172587E-3</v>
      </c>
    </row>
    <row r="19" spans="2:8" ht="15.75">
      <c r="E19" s="25" t="s">
        <v>48</v>
      </c>
      <c r="F19" s="26">
        <v>1.2244655537790292E-3</v>
      </c>
      <c r="G19" s="27">
        <v>-2.0591427678378574E-4</v>
      </c>
      <c r="H19" s="28">
        <v>2.6548453843418442E-3</v>
      </c>
    </row>
    <row r="20" spans="2:8" ht="15.75">
      <c r="E20" s="25" t="s">
        <v>49</v>
      </c>
      <c r="F20" s="26">
        <v>1.2794631144779345E-3</v>
      </c>
      <c r="G20" s="27">
        <v>-5.3485411457902853E-4</v>
      </c>
      <c r="H20" s="28">
        <v>3.0937803435348975E-3</v>
      </c>
    </row>
    <row r="21" spans="2:8" ht="16.5" thickBot="1">
      <c r="E21" s="30" t="s">
        <v>50</v>
      </c>
      <c r="F21" s="31">
        <v>5.8692667764466335E-4</v>
      </c>
      <c r="G21" s="32">
        <v>-4.1095016445563584E-4</v>
      </c>
      <c r="H21" s="33">
        <v>1.5848035197449624E-3</v>
      </c>
    </row>
  </sheetData>
  <mergeCells count="1">
    <mergeCell ref="G4:H4"/>
  </mergeCells>
  <phoneticPr fontId="1" type="noConversion"/>
  <conditionalFormatting sqref="C9">
    <cfRule type="expression" dxfId="3" priority="2" stopIfTrue="1">
      <formula>OR(C7="Exponential",C7="Constant")</formula>
    </cfRule>
  </conditionalFormatting>
  <conditionalFormatting sqref="C14">
    <cfRule type="expression" dxfId="2" priority="1" stopIfTrue="1">
      <formula>OR(C12="Constant",C12="Exponential")</formula>
    </cfRule>
  </conditionalFormatting>
  <dataValidations count="3">
    <dataValidation type="whole" allowBlank="1" showInputMessage="1" showErrorMessage="1" error="The number of servers must be between 1 and 25 (inclusive)." sqref="C4 IY4 SU4 ACQ4 AMM4 AWI4 BGE4 BQA4 BZW4 CJS4 CTO4 DDK4 DNG4 DXC4 EGY4 EQU4 FAQ4 FKM4 FUI4 GEE4 GOA4 GXW4 HHS4 HRO4 IBK4 ILG4 IVC4 JEY4 JOU4 JYQ4 KIM4 KSI4 LCE4 LMA4 LVW4 MFS4 MPO4 MZK4 NJG4 NTC4 OCY4 OMU4 OWQ4 PGM4 PQI4 QAE4 QKA4 QTW4 RDS4 RNO4 RXK4 SHG4 SRC4 TAY4 TKU4 TUQ4 UEM4 UOI4 UYE4 VIA4 VRW4 WBS4 WLO4 WVK4 C65540 IY65540 SU65540 ACQ65540 AMM65540 AWI65540 BGE65540 BQA65540 BZW65540 CJS65540 CTO65540 DDK65540 DNG65540 DXC65540 EGY65540 EQU65540 FAQ65540 FKM65540 FUI65540 GEE65540 GOA65540 GXW65540 HHS65540 HRO65540 IBK65540 ILG65540 IVC65540 JEY65540 JOU65540 JYQ65540 KIM65540 KSI65540 LCE65540 LMA65540 LVW65540 MFS65540 MPO65540 MZK65540 NJG65540 NTC65540 OCY65540 OMU65540 OWQ65540 PGM65540 PQI65540 QAE65540 QKA65540 QTW65540 RDS65540 RNO65540 RXK65540 SHG65540 SRC65540 TAY65540 TKU65540 TUQ65540 UEM65540 UOI65540 UYE65540 VIA65540 VRW65540 WBS65540 WLO65540 WVK65540 C131076 IY131076 SU131076 ACQ131076 AMM131076 AWI131076 BGE131076 BQA131076 BZW131076 CJS131076 CTO131076 DDK131076 DNG131076 DXC131076 EGY131076 EQU131076 FAQ131076 FKM131076 FUI131076 GEE131076 GOA131076 GXW131076 HHS131076 HRO131076 IBK131076 ILG131076 IVC131076 JEY131076 JOU131076 JYQ131076 KIM131076 KSI131076 LCE131076 LMA131076 LVW131076 MFS131076 MPO131076 MZK131076 NJG131076 NTC131076 OCY131076 OMU131076 OWQ131076 PGM131076 PQI131076 QAE131076 QKA131076 QTW131076 RDS131076 RNO131076 RXK131076 SHG131076 SRC131076 TAY131076 TKU131076 TUQ131076 UEM131076 UOI131076 UYE131076 VIA131076 VRW131076 WBS131076 WLO131076 WVK131076 C196612 IY196612 SU196612 ACQ196612 AMM196612 AWI196612 BGE196612 BQA196612 BZW196612 CJS196612 CTO196612 DDK196612 DNG196612 DXC196612 EGY196612 EQU196612 FAQ196612 FKM196612 FUI196612 GEE196612 GOA196612 GXW196612 HHS196612 HRO196612 IBK196612 ILG196612 IVC196612 JEY196612 JOU196612 JYQ196612 KIM196612 KSI196612 LCE196612 LMA196612 LVW196612 MFS196612 MPO196612 MZK196612 NJG196612 NTC196612 OCY196612 OMU196612 OWQ196612 PGM196612 PQI196612 QAE196612 QKA196612 QTW196612 RDS196612 RNO196612 RXK196612 SHG196612 SRC196612 TAY196612 TKU196612 TUQ196612 UEM196612 UOI196612 UYE196612 VIA196612 VRW196612 WBS196612 WLO196612 WVK196612 C262148 IY262148 SU262148 ACQ262148 AMM262148 AWI262148 BGE262148 BQA262148 BZW262148 CJS262148 CTO262148 DDK262148 DNG262148 DXC262148 EGY262148 EQU262148 FAQ262148 FKM262148 FUI262148 GEE262148 GOA262148 GXW262148 HHS262148 HRO262148 IBK262148 ILG262148 IVC262148 JEY262148 JOU262148 JYQ262148 KIM262148 KSI262148 LCE262148 LMA262148 LVW262148 MFS262148 MPO262148 MZK262148 NJG262148 NTC262148 OCY262148 OMU262148 OWQ262148 PGM262148 PQI262148 QAE262148 QKA262148 QTW262148 RDS262148 RNO262148 RXK262148 SHG262148 SRC262148 TAY262148 TKU262148 TUQ262148 UEM262148 UOI262148 UYE262148 VIA262148 VRW262148 WBS262148 WLO262148 WVK262148 C327684 IY327684 SU327684 ACQ327684 AMM327684 AWI327684 BGE327684 BQA327684 BZW327684 CJS327684 CTO327684 DDK327684 DNG327684 DXC327684 EGY327684 EQU327684 FAQ327684 FKM327684 FUI327684 GEE327684 GOA327684 GXW327684 HHS327684 HRO327684 IBK327684 ILG327684 IVC327684 JEY327684 JOU327684 JYQ327684 KIM327684 KSI327684 LCE327684 LMA327684 LVW327684 MFS327684 MPO327684 MZK327684 NJG327684 NTC327684 OCY327684 OMU327684 OWQ327684 PGM327684 PQI327684 QAE327684 QKA327684 QTW327684 RDS327684 RNO327684 RXK327684 SHG327684 SRC327684 TAY327684 TKU327684 TUQ327684 UEM327684 UOI327684 UYE327684 VIA327684 VRW327684 WBS327684 WLO327684 WVK327684 C393220 IY393220 SU393220 ACQ393220 AMM393220 AWI393220 BGE393220 BQA393220 BZW393220 CJS393220 CTO393220 DDK393220 DNG393220 DXC393220 EGY393220 EQU393220 FAQ393220 FKM393220 FUI393220 GEE393220 GOA393220 GXW393220 HHS393220 HRO393220 IBK393220 ILG393220 IVC393220 JEY393220 JOU393220 JYQ393220 KIM393220 KSI393220 LCE393220 LMA393220 LVW393220 MFS393220 MPO393220 MZK393220 NJG393220 NTC393220 OCY393220 OMU393220 OWQ393220 PGM393220 PQI393220 QAE393220 QKA393220 QTW393220 RDS393220 RNO393220 RXK393220 SHG393220 SRC393220 TAY393220 TKU393220 TUQ393220 UEM393220 UOI393220 UYE393220 VIA393220 VRW393220 WBS393220 WLO393220 WVK393220 C458756 IY458756 SU458756 ACQ458756 AMM458756 AWI458756 BGE458756 BQA458756 BZW458756 CJS458756 CTO458756 DDK458756 DNG458756 DXC458756 EGY458756 EQU458756 FAQ458756 FKM458756 FUI458756 GEE458756 GOA458756 GXW458756 HHS458756 HRO458756 IBK458756 ILG458756 IVC458756 JEY458756 JOU458756 JYQ458756 KIM458756 KSI458756 LCE458756 LMA458756 LVW458756 MFS458756 MPO458756 MZK458756 NJG458756 NTC458756 OCY458756 OMU458756 OWQ458756 PGM458756 PQI458756 QAE458756 QKA458756 QTW458756 RDS458756 RNO458756 RXK458756 SHG458756 SRC458756 TAY458756 TKU458756 TUQ458756 UEM458756 UOI458756 UYE458756 VIA458756 VRW458756 WBS458756 WLO458756 WVK458756 C524292 IY524292 SU524292 ACQ524292 AMM524292 AWI524292 BGE524292 BQA524292 BZW524292 CJS524292 CTO524292 DDK524292 DNG524292 DXC524292 EGY524292 EQU524292 FAQ524292 FKM524292 FUI524292 GEE524292 GOA524292 GXW524292 HHS524292 HRO524292 IBK524292 ILG524292 IVC524292 JEY524292 JOU524292 JYQ524292 KIM524292 KSI524292 LCE524292 LMA524292 LVW524292 MFS524292 MPO524292 MZK524292 NJG524292 NTC524292 OCY524292 OMU524292 OWQ524292 PGM524292 PQI524292 QAE524292 QKA524292 QTW524292 RDS524292 RNO524292 RXK524292 SHG524292 SRC524292 TAY524292 TKU524292 TUQ524292 UEM524292 UOI524292 UYE524292 VIA524292 VRW524292 WBS524292 WLO524292 WVK524292 C589828 IY589828 SU589828 ACQ589828 AMM589828 AWI589828 BGE589828 BQA589828 BZW589828 CJS589828 CTO589828 DDK589828 DNG589828 DXC589828 EGY589828 EQU589828 FAQ589828 FKM589828 FUI589828 GEE589828 GOA589828 GXW589828 HHS589828 HRO589828 IBK589828 ILG589828 IVC589828 JEY589828 JOU589828 JYQ589828 KIM589828 KSI589828 LCE589828 LMA589828 LVW589828 MFS589828 MPO589828 MZK589828 NJG589828 NTC589828 OCY589828 OMU589828 OWQ589828 PGM589828 PQI589828 QAE589828 QKA589828 QTW589828 RDS589828 RNO589828 RXK589828 SHG589828 SRC589828 TAY589828 TKU589828 TUQ589828 UEM589828 UOI589828 UYE589828 VIA589828 VRW589828 WBS589828 WLO589828 WVK589828 C655364 IY655364 SU655364 ACQ655364 AMM655364 AWI655364 BGE655364 BQA655364 BZW655364 CJS655364 CTO655364 DDK655364 DNG655364 DXC655364 EGY655364 EQU655364 FAQ655364 FKM655364 FUI655364 GEE655364 GOA655364 GXW655364 HHS655364 HRO655364 IBK655364 ILG655364 IVC655364 JEY655364 JOU655364 JYQ655364 KIM655364 KSI655364 LCE655364 LMA655364 LVW655364 MFS655364 MPO655364 MZK655364 NJG655364 NTC655364 OCY655364 OMU655364 OWQ655364 PGM655364 PQI655364 QAE655364 QKA655364 QTW655364 RDS655364 RNO655364 RXK655364 SHG655364 SRC655364 TAY655364 TKU655364 TUQ655364 UEM655364 UOI655364 UYE655364 VIA655364 VRW655364 WBS655364 WLO655364 WVK655364 C720900 IY720900 SU720900 ACQ720900 AMM720900 AWI720900 BGE720900 BQA720900 BZW720900 CJS720900 CTO720900 DDK720900 DNG720900 DXC720900 EGY720900 EQU720900 FAQ720900 FKM720900 FUI720900 GEE720900 GOA720900 GXW720900 HHS720900 HRO720900 IBK720900 ILG720900 IVC720900 JEY720900 JOU720900 JYQ720900 KIM720900 KSI720900 LCE720900 LMA720900 LVW720900 MFS720900 MPO720900 MZK720900 NJG720900 NTC720900 OCY720900 OMU720900 OWQ720900 PGM720900 PQI720900 QAE720900 QKA720900 QTW720900 RDS720900 RNO720900 RXK720900 SHG720900 SRC720900 TAY720900 TKU720900 TUQ720900 UEM720900 UOI720900 UYE720900 VIA720900 VRW720900 WBS720900 WLO720900 WVK720900 C786436 IY786436 SU786436 ACQ786436 AMM786436 AWI786436 BGE786436 BQA786436 BZW786436 CJS786436 CTO786436 DDK786436 DNG786436 DXC786436 EGY786436 EQU786436 FAQ786436 FKM786436 FUI786436 GEE786436 GOA786436 GXW786436 HHS786436 HRO786436 IBK786436 ILG786436 IVC786436 JEY786436 JOU786436 JYQ786436 KIM786436 KSI786436 LCE786436 LMA786436 LVW786436 MFS786436 MPO786436 MZK786436 NJG786436 NTC786436 OCY786436 OMU786436 OWQ786436 PGM786436 PQI786436 QAE786436 QKA786436 QTW786436 RDS786436 RNO786436 RXK786436 SHG786436 SRC786436 TAY786436 TKU786436 TUQ786436 UEM786436 UOI786436 UYE786436 VIA786436 VRW786436 WBS786436 WLO786436 WVK786436 C851972 IY851972 SU851972 ACQ851972 AMM851972 AWI851972 BGE851972 BQA851972 BZW851972 CJS851972 CTO851972 DDK851972 DNG851972 DXC851972 EGY851972 EQU851972 FAQ851972 FKM851972 FUI851972 GEE851972 GOA851972 GXW851972 HHS851972 HRO851972 IBK851972 ILG851972 IVC851972 JEY851972 JOU851972 JYQ851972 KIM851972 KSI851972 LCE851972 LMA851972 LVW851972 MFS851972 MPO851972 MZK851972 NJG851972 NTC851972 OCY851972 OMU851972 OWQ851972 PGM851972 PQI851972 QAE851972 QKA851972 QTW851972 RDS851972 RNO851972 RXK851972 SHG851972 SRC851972 TAY851972 TKU851972 TUQ851972 UEM851972 UOI851972 UYE851972 VIA851972 VRW851972 WBS851972 WLO851972 WVK851972 C917508 IY917508 SU917508 ACQ917508 AMM917508 AWI917508 BGE917508 BQA917508 BZW917508 CJS917508 CTO917508 DDK917508 DNG917508 DXC917508 EGY917508 EQU917508 FAQ917508 FKM917508 FUI917508 GEE917508 GOA917508 GXW917508 HHS917508 HRO917508 IBK917508 ILG917508 IVC917508 JEY917508 JOU917508 JYQ917508 KIM917508 KSI917508 LCE917508 LMA917508 LVW917508 MFS917508 MPO917508 MZK917508 NJG917508 NTC917508 OCY917508 OMU917508 OWQ917508 PGM917508 PQI917508 QAE917508 QKA917508 QTW917508 RDS917508 RNO917508 RXK917508 SHG917508 SRC917508 TAY917508 TKU917508 TUQ917508 UEM917508 UOI917508 UYE917508 VIA917508 VRW917508 WBS917508 WLO917508 WVK917508 C983044 IY983044 SU983044 ACQ983044 AMM983044 AWI983044 BGE983044 BQA983044 BZW983044 CJS983044 CTO983044 DDK983044 DNG983044 DXC983044 EGY983044 EQU983044 FAQ983044 FKM983044 FUI983044 GEE983044 GOA983044 GXW983044 HHS983044 HRO983044 IBK983044 ILG983044 IVC983044 JEY983044 JOU983044 JYQ983044 KIM983044 KSI983044 LCE983044 LMA983044 LVW983044 MFS983044 MPO983044 MZK983044 NJG983044 NTC983044 OCY983044 OMU983044 OWQ983044 PGM983044 PQI983044 QAE983044 QKA983044 QTW983044 RDS983044 RNO983044 RXK983044 SHG983044 SRC983044 TAY983044 TKU983044 TUQ983044 UEM983044 UOI983044 UYE983044 VIA983044 VRW983044 WBS983044 WLO983044 WVK983044">
      <formula1>1</formula1>
      <formula2>25</formula2>
    </dataValidation>
    <dataValidation type="whole" allowBlank="1" showInputMessage="1" showErrorMessage="1" error="The number of arrivals simulated must be an integer between 1 and 1,000,000." sqref="C17 IY17 SU17 ACQ17 AMM17 AWI17 BGE17 BQA17 BZW17 CJS17 CTO17 DDK17 DNG17 DXC17 EGY17 EQU17 FAQ17 FKM17 FUI17 GEE17 GOA17 GXW17 HHS17 HRO17 IBK17 ILG17 IVC17 JEY17 JOU17 JYQ17 KIM17 KSI17 LCE17 LMA17 LVW17 MFS17 MPO17 MZK17 NJG17 NTC17 OCY17 OMU17 OWQ17 PGM17 PQI17 QAE17 QKA17 QTW17 RDS17 RNO17 RXK17 SHG17 SRC17 TAY17 TKU17 TUQ17 UEM17 UOI17 UYE17 VIA17 VRW17 WBS17 WLO17 WVK17 C65553 IY65553 SU65553 ACQ65553 AMM65553 AWI65553 BGE65553 BQA65553 BZW65553 CJS65553 CTO65553 DDK65553 DNG65553 DXC65553 EGY65553 EQU65553 FAQ65553 FKM65553 FUI65553 GEE65553 GOA65553 GXW65553 HHS65553 HRO65553 IBK65553 ILG65553 IVC65553 JEY65553 JOU65553 JYQ65553 KIM65553 KSI65553 LCE65553 LMA65553 LVW65553 MFS65553 MPO65553 MZK65553 NJG65553 NTC65553 OCY65553 OMU65553 OWQ65553 PGM65553 PQI65553 QAE65553 QKA65553 QTW65553 RDS65553 RNO65553 RXK65553 SHG65553 SRC65553 TAY65553 TKU65553 TUQ65553 UEM65553 UOI65553 UYE65553 VIA65553 VRW65553 WBS65553 WLO65553 WVK65553 C131089 IY131089 SU131089 ACQ131089 AMM131089 AWI131089 BGE131089 BQA131089 BZW131089 CJS131089 CTO131089 DDK131089 DNG131089 DXC131089 EGY131089 EQU131089 FAQ131089 FKM131089 FUI131089 GEE131089 GOA131089 GXW131089 HHS131089 HRO131089 IBK131089 ILG131089 IVC131089 JEY131089 JOU131089 JYQ131089 KIM131089 KSI131089 LCE131089 LMA131089 LVW131089 MFS131089 MPO131089 MZK131089 NJG131089 NTC131089 OCY131089 OMU131089 OWQ131089 PGM131089 PQI131089 QAE131089 QKA131089 QTW131089 RDS131089 RNO131089 RXK131089 SHG131089 SRC131089 TAY131089 TKU131089 TUQ131089 UEM131089 UOI131089 UYE131089 VIA131089 VRW131089 WBS131089 WLO131089 WVK131089 C196625 IY196625 SU196625 ACQ196625 AMM196625 AWI196625 BGE196625 BQA196625 BZW196625 CJS196625 CTO196625 DDK196625 DNG196625 DXC196625 EGY196625 EQU196625 FAQ196625 FKM196625 FUI196625 GEE196625 GOA196625 GXW196625 HHS196625 HRO196625 IBK196625 ILG196625 IVC196625 JEY196625 JOU196625 JYQ196625 KIM196625 KSI196625 LCE196625 LMA196625 LVW196625 MFS196625 MPO196625 MZK196625 NJG196625 NTC196625 OCY196625 OMU196625 OWQ196625 PGM196625 PQI196625 QAE196625 QKA196625 QTW196625 RDS196625 RNO196625 RXK196625 SHG196625 SRC196625 TAY196625 TKU196625 TUQ196625 UEM196625 UOI196625 UYE196625 VIA196625 VRW196625 WBS196625 WLO196625 WVK196625 C262161 IY262161 SU262161 ACQ262161 AMM262161 AWI262161 BGE262161 BQA262161 BZW262161 CJS262161 CTO262161 DDK262161 DNG262161 DXC262161 EGY262161 EQU262161 FAQ262161 FKM262161 FUI262161 GEE262161 GOA262161 GXW262161 HHS262161 HRO262161 IBK262161 ILG262161 IVC262161 JEY262161 JOU262161 JYQ262161 KIM262161 KSI262161 LCE262161 LMA262161 LVW262161 MFS262161 MPO262161 MZK262161 NJG262161 NTC262161 OCY262161 OMU262161 OWQ262161 PGM262161 PQI262161 QAE262161 QKA262161 QTW262161 RDS262161 RNO262161 RXK262161 SHG262161 SRC262161 TAY262161 TKU262161 TUQ262161 UEM262161 UOI262161 UYE262161 VIA262161 VRW262161 WBS262161 WLO262161 WVK262161 C327697 IY327697 SU327697 ACQ327697 AMM327697 AWI327697 BGE327697 BQA327697 BZW327697 CJS327697 CTO327697 DDK327697 DNG327697 DXC327697 EGY327697 EQU327697 FAQ327697 FKM327697 FUI327697 GEE327697 GOA327697 GXW327697 HHS327697 HRO327697 IBK327697 ILG327697 IVC327697 JEY327697 JOU327697 JYQ327697 KIM327697 KSI327697 LCE327697 LMA327697 LVW327697 MFS327697 MPO327697 MZK327697 NJG327697 NTC327697 OCY327697 OMU327697 OWQ327697 PGM327697 PQI327697 QAE327697 QKA327697 QTW327697 RDS327697 RNO327697 RXK327697 SHG327697 SRC327697 TAY327697 TKU327697 TUQ327697 UEM327697 UOI327697 UYE327697 VIA327697 VRW327697 WBS327697 WLO327697 WVK327697 C393233 IY393233 SU393233 ACQ393233 AMM393233 AWI393233 BGE393233 BQA393233 BZW393233 CJS393233 CTO393233 DDK393233 DNG393233 DXC393233 EGY393233 EQU393233 FAQ393233 FKM393233 FUI393233 GEE393233 GOA393233 GXW393233 HHS393233 HRO393233 IBK393233 ILG393233 IVC393233 JEY393233 JOU393233 JYQ393233 KIM393233 KSI393233 LCE393233 LMA393233 LVW393233 MFS393233 MPO393233 MZK393233 NJG393233 NTC393233 OCY393233 OMU393233 OWQ393233 PGM393233 PQI393233 QAE393233 QKA393233 QTW393233 RDS393233 RNO393233 RXK393233 SHG393233 SRC393233 TAY393233 TKU393233 TUQ393233 UEM393233 UOI393233 UYE393233 VIA393233 VRW393233 WBS393233 WLO393233 WVK393233 C458769 IY458769 SU458769 ACQ458769 AMM458769 AWI458769 BGE458769 BQA458769 BZW458769 CJS458769 CTO458769 DDK458769 DNG458769 DXC458769 EGY458769 EQU458769 FAQ458769 FKM458769 FUI458769 GEE458769 GOA458769 GXW458769 HHS458769 HRO458769 IBK458769 ILG458769 IVC458769 JEY458769 JOU458769 JYQ458769 KIM458769 KSI458769 LCE458769 LMA458769 LVW458769 MFS458769 MPO458769 MZK458769 NJG458769 NTC458769 OCY458769 OMU458769 OWQ458769 PGM458769 PQI458769 QAE458769 QKA458769 QTW458769 RDS458769 RNO458769 RXK458769 SHG458769 SRC458769 TAY458769 TKU458769 TUQ458769 UEM458769 UOI458769 UYE458769 VIA458769 VRW458769 WBS458769 WLO458769 WVK458769 C524305 IY524305 SU524305 ACQ524305 AMM524305 AWI524305 BGE524305 BQA524305 BZW524305 CJS524305 CTO524305 DDK524305 DNG524305 DXC524305 EGY524305 EQU524305 FAQ524305 FKM524305 FUI524305 GEE524305 GOA524305 GXW524305 HHS524305 HRO524305 IBK524305 ILG524305 IVC524305 JEY524305 JOU524305 JYQ524305 KIM524305 KSI524305 LCE524305 LMA524305 LVW524305 MFS524305 MPO524305 MZK524305 NJG524305 NTC524305 OCY524305 OMU524305 OWQ524305 PGM524305 PQI524305 QAE524305 QKA524305 QTW524305 RDS524305 RNO524305 RXK524305 SHG524305 SRC524305 TAY524305 TKU524305 TUQ524305 UEM524305 UOI524305 UYE524305 VIA524305 VRW524305 WBS524305 WLO524305 WVK524305 C589841 IY589841 SU589841 ACQ589841 AMM589841 AWI589841 BGE589841 BQA589841 BZW589841 CJS589841 CTO589841 DDK589841 DNG589841 DXC589841 EGY589841 EQU589841 FAQ589841 FKM589841 FUI589841 GEE589841 GOA589841 GXW589841 HHS589841 HRO589841 IBK589841 ILG589841 IVC589841 JEY589841 JOU589841 JYQ589841 KIM589841 KSI589841 LCE589841 LMA589841 LVW589841 MFS589841 MPO589841 MZK589841 NJG589841 NTC589841 OCY589841 OMU589841 OWQ589841 PGM589841 PQI589841 QAE589841 QKA589841 QTW589841 RDS589841 RNO589841 RXK589841 SHG589841 SRC589841 TAY589841 TKU589841 TUQ589841 UEM589841 UOI589841 UYE589841 VIA589841 VRW589841 WBS589841 WLO589841 WVK589841 C655377 IY655377 SU655377 ACQ655377 AMM655377 AWI655377 BGE655377 BQA655377 BZW655377 CJS655377 CTO655377 DDK655377 DNG655377 DXC655377 EGY655377 EQU655377 FAQ655377 FKM655377 FUI655377 GEE655377 GOA655377 GXW655377 HHS655377 HRO655377 IBK655377 ILG655377 IVC655377 JEY655377 JOU655377 JYQ655377 KIM655377 KSI655377 LCE655377 LMA655377 LVW655377 MFS655377 MPO655377 MZK655377 NJG655377 NTC655377 OCY655377 OMU655377 OWQ655377 PGM655377 PQI655377 QAE655377 QKA655377 QTW655377 RDS655377 RNO655377 RXK655377 SHG655377 SRC655377 TAY655377 TKU655377 TUQ655377 UEM655377 UOI655377 UYE655377 VIA655377 VRW655377 WBS655377 WLO655377 WVK655377 C720913 IY720913 SU720913 ACQ720913 AMM720913 AWI720913 BGE720913 BQA720913 BZW720913 CJS720913 CTO720913 DDK720913 DNG720913 DXC720913 EGY720913 EQU720913 FAQ720913 FKM720913 FUI720913 GEE720913 GOA720913 GXW720913 HHS720913 HRO720913 IBK720913 ILG720913 IVC720913 JEY720913 JOU720913 JYQ720913 KIM720913 KSI720913 LCE720913 LMA720913 LVW720913 MFS720913 MPO720913 MZK720913 NJG720913 NTC720913 OCY720913 OMU720913 OWQ720913 PGM720913 PQI720913 QAE720913 QKA720913 QTW720913 RDS720913 RNO720913 RXK720913 SHG720913 SRC720913 TAY720913 TKU720913 TUQ720913 UEM720913 UOI720913 UYE720913 VIA720913 VRW720913 WBS720913 WLO720913 WVK720913 C786449 IY786449 SU786449 ACQ786449 AMM786449 AWI786449 BGE786449 BQA786449 BZW786449 CJS786449 CTO786449 DDK786449 DNG786449 DXC786449 EGY786449 EQU786449 FAQ786449 FKM786449 FUI786449 GEE786449 GOA786449 GXW786449 HHS786449 HRO786449 IBK786449 ILG786449 IVC786449 JEY786449 JOU786449 JYQ786449 KIM786449 KSI786449 LCE786449 LMA786449 LVW786449 MFS786449 MPO786449 MZK786449 NJG786449 NTC786449 OCY786449 OMU786449 OWQ786449 PGM786449 PQI786449 QAE786449 QKA786449 QTW786449 RDS786449 RNO786449 RXK786449 SHG786449 SRC786449 TAY786449 TKU786449 TUQ786449 UEM786449 UOI786449 UYE786449 VIA786449 VRW786449 WBS786449 WLO786449 WVK786449 C851985 IY851985 SU851985 ACQ851985 AMM851985 AWI851985 BGE851985 BQA851985 BZW851985 CJS851985 CTO851985 DDK851985 DNG851985 DXC851985 EGY851985 EQU851985 FAQ851985 FKM851985 FUI851985 GEE851985 GOA851985 GXW851985 HHS851985 HRO851985 IBK851985 ILG851985 IVC851985 JEY851985 JOU851985 JYQ851985 KIM851985 KSI851985 LCE851985 LMA851985 LVW851985 MFS851985 MPO851985 MZK851985 NJG851985 NTC851985 OCY851985 OMU851985 OWQ851985 PGM851985 PQI851985 QAE851985 QKA851985 QTW851985 RDS851985 RNO851985 RXK851985 SHG851985 SRC851985 TAY851985 TKU851985 TUQ851985 UEM851985 UOI851985 UYE851985 VIA851985 VRW851985 WBS851985 WLO851985 WVK851985 C917521 IY917521 SU917521 ACQ917521 AMM917521 AWI917521 BGE917521 BQA917521 BZW917521 CJS917521 CTO917521 DDK917521 DNG917521 DXC917521 EGY917521 EQU917521 FAQ917521 FKM917521 FUI917521 GEE917521 GOA917521 GXW917521 HHS917521 HRO917521 IBK917521 ILG917521 IVC917521 JEY917521 JOU917521 JYQ917521 KIM917521 KSI917521 LCE917521 LMA917521 LVW917521 MFS917521 MPO917521 MZK917521 NJG917521 NTC917521 OCY917521 OMU917521 OWQ917521 PGM917521 PQI917521 QAE917521 QKA917521 QTW917521 RDS917521 RNO917521 RXK917521 SHG917521 SRC917521 TAY917521 TKU917521 TUQ917521 UEM917521 UOI917521 UYE917521 VIA917521 VRW917521 WBS917521 WLO917521 WVK917521 C983057 IY983057 SU983057 ACQ983057 AMM983057 AWI983057 BGE983057 BQA983057 BZW983057 CJS983057 CTO983057 DDK983057 DNG983057 DXC983057 EGY983057 EQU983057 FAQ983057 FKM983057 FUI983057 GEE983057 GOA983057 GXW983057 HHS983057 HRO983057 IBK983057 ILG983057 IVC983057 JEY983057 JOU983057 JYQ983057 KIM983057 KSI983057 LCE983057 LMA983057 LVW983057 MFS983057 MPO983057 MZK983057 NJG983057 NTC983057 OCY983057 OMU983057 OWQ983057 PGM983057 PQI983057 QAE983057 QKA983057 QTW983057 RDS983057 RNO983057 RXK983057 SHG983057 SRC983057 TAY983057 TKU983057 TUQ983057 UEM983057 UOI983057 UYE983057 VIA983057 VRW983057 WBS983057 WLO983057 WVK983057">
      <formula1>1</formula1>
      <formula2>1000000</formula2>
    </dataValidation>
    <dataValidation type="list" allowBlank="1" showInputMessage="1" showErrorMessage="1" sqref="C12 IY12 SU12 ACQ12 AMM12 AWI12 BGE12 BQA12 BZW12 CJS12 CTO12 DDK12 DNG12 DXC12 EGY12 EQU12 FAQ12 FKM12 FUI12 GEE12 GOA12 GXW12 HHS12 HRO12 IBK12 ILG12 IVC12 JEY12 JOU12 JYQ12 KIM12 KSI12 LCE12 LMA12 LVW12 MFS12 MPO12 MZK12 NJG12 NTC12 OCY12 OMU12 OWQ12 PGM12 PQI12 QAE12 QKA12 QTW12 RDS12 RNO12 RXK12 SHG12 SRC12 TAY12 TKU12 TUQ12 UEM12 UOI12 UYE12 VIA12 VRW12 WBS12 WLO12 WVK12 C65548 IY65548 SU65548 ACQ65548 AMM65548 AWI65548 BGE65548 BQA65548 BZW65548 CJS65548 CTO65548 DDK65548 DNG65548 DXC65548 EGY65548 EQU65548 FAQ65548 FKM65548 FUI65548 GEE65548 GOA65548 GXW65548 HHS65548 HRO65548 IBK65548 ILG65548 IVC65548 JEY65548 JOU65548 JYQ65548 KIM65548 KSI65548 LCE65548 LMA65548 LVW65548 MFS65548 MPO65548 MZK65548 NJG65548 NTC65548 OCY65548 OMU65548 OWQ65548 PGM65548 PQI65548 QAE65548 QKA65548 QTW65548 RDS65548 RNO65548 RXK65548 SHG65548 SRC65548 TAY65548 TKU65548 TUQ65548 UEM65548 UOI65548 UYE65548 VIA65548 VRW65548 WBS65548 WLO65548 WVK65548 C131084 IY131084 SU131084 ACQ131084 AMM131084 AWI131084 BGE131084 BQA131084 BZW131084 CJS131084 CTO131084 DDK131084 DNG131084 DXC131084 EGY131084 EQU131084 FAQ131084 FKM131084 FUI131084 GEE131084 GOA131084 GXW131084 HHS131084 HRO131084 IBK131084 ILG131084 IVC131084 JEY131084 JOU131084 JYQ131084 KIM131084 KSI131084 LCE131084 LMA131084 LVW131084 MFS131084 MPO131084 MZK131084 NJG131084 NTC131084 OCY131084 OMU131084 OWQ131084 PGM131084 PQI131084 QAE131084 QKA131084 QTW131084 RDS131084 RNO131084 RXK131084 SHG131084 SRC131084 TAY131084 TKU131084 TUQ131084 UEM131084 UOI131084 UYE131084 VIA131084 VRW131084 WBS131084 WLO131084 WVK131084 C196620 IY196620 SU196620 ACQ196620 AMM196620 AWI196620 BGE196620 BQA196620 BZW196620 CJS196620 CTO196620 DDK196620 DNG196620 DXC196620 EGY196620 EQU196620 FAQ196620 FKM196620 FUI196620 GEE196620 GOA196620 GXW196620 HHS196620 HRO196620 IBK196620 ILG196620 IVC196620 JEY196620 JOU196620 JYQ196620 KIM196620 KSI196620 LCE196620 LMA196620 LVW196620 MFS196620 MPO196620 MZK196620 NJG196620 NTC196620 OCY196620 OMU196620 OWQ196620 PGM196620 PQI196620 QAE196620 QKA196620 QTW196620 RDS196620 RNO196620 RXK196620 SHG196620 SRC196620 TAY196620 TKU196620 TUQ196620 UEM196620 UOI196620 UYE196620 VIA196620 VRW196620 WBS196620 WLO196620 WVK196620 C262156 IY262156 SU262156 ACQ262156 AMM262156 AWI262156 BGE262156 BQA262156 BZW262156 CJS262156 CTO262156 DDK262156 DNG262156 DXC262156 EGY262156 EQU262156 FAQ262156 FKM262156 FUI262156 GEE262156 GOA262156 GXW262156 HHS262156 HRO262156 IBK262156 ILG262156 IVC262156 JEY262156 JOU262156 JYQ262156 KIM262156 KSI262156 LCE262156 LMA262156 LVW262156 MFS262156 MPO262156 MZK262156 NJG262156 NTC262156 OCY262156 OMU262156 OWQ262156 PGM262156 PQI262156 QAE262156 QKA262156 QTW262156 RDS262156 RNO262156 RXK262156 SHG262156 SRC262156 TAY262156 TKU262156 TUQ262156 UEM262156 UOI262156 UYE262156 VIA262156 VRW262156 WBS262156 WLO262156 WVK262156 C327692 IY327692 SU327692 ACQ327692 AMM327692 AWI327692 BGE327692 BQA327692 BZW327692 CJS327692 CTO327692 DDK327692 DNG327692 DXC327692 EGY327692 EQU327692 FAQ327692 FKM327692 FUI327692 GEE327692 GOA327692 GXW327692 HHS327692 HRO327692 IBK327692 ILG327692 IVC327692 JEY327692 JOU327692 JYQ327692 KIM327692 KSI327692 LCE327692 LMA327692 LVW327692 MFS327692 MPO327692 MZK327692 NJG327692 NTC327692 OCY327692 OMU327692 OWQ327692 PGM327692 PQI327692 QAE327692 QKA327692 QTW327692 RDS327692 RNO327692 RXK327692 SHG327692 SRC327692 TAY327692 TKU327692 TUQ327692 UEM327692 UOI327692 UYE327692 VIA327692 VRW327692 WBS327692 WLO327692 WVK327692 C393228 IY393228 SU393228 ACQ393228 AMM393228 AWI393228 BGE393228 BQA393228 BZW393228 CJS393228 CTO393228 DDK393228 DNG393228 DXC393228 EGY393228 EQU393228 FAQ393228 FKM393228 FUI393228 GEE393228 GOA393228 GXW393228 HHS393228 HRO393228 IBK393228 ILG393228 IVC393228 JEY393228 JOU393228 JYQ393228 KIM393228 KSI393228 LCE393228 LMA393228 LVW393228 MFS393228 MPO393228 MZK393228 NJG393228 NTC393228 OCY393228 OMU393228 OWQ393228 PGM393228 PQI393228 QAE393228 QKA393228 QTW393228 RDS393228 RNO393228 RXK393228 SHG393228 SRC393228 TAY393228 TKU393228 TUQ393228 UEM393228 UOI393228 UYE393228 VIA393228 VRW393228 WBS393228 WLO393228 WVK393228 C458764 IY458764 SU458764 ACQ458764 AMM458764 AWI458764 BGE458764 BQA458764 BZW458764 CJS458764 CTO458764 DDK458764 DNG458764 DXC458764 EGY458764 EQU458764 FAQ458764 FKM458764 FUI458764 GEE458764 GOA458764 GXW458764 HHS458764 HRO458764 IBK458764 ILG458764 IVC458764 JEY458764 JOU458764 JYQ458764 KIM458764 KSI458764 LCE458764 LMA458764 LVW458764 MFS458764 MPO458764 MZK458764 NJG458764 NTC458764 OCY458764 OMU458764 OWQ458764 PGM458764 PQI458764 QAE458764 QKA458764 QTW458764 RDS458764 RNO458764 RXK458764 SHG458764 SRC458764 TAY458764 TKU458764 TUQ458764 UEM458764 UOI458764 UYE458764 VIA458764 VRW458764 WBS458764 WLO458764 WVK458764 C524300 IY524300 SU524300 ACQ524300 AMM524300 AWI524300 BGE524300 BQA524300 BZW524300 CJS524300 CTO524300 DDK524300 DNG524300 DXC524300 EGY524300 EQU524300 FAQ524300 FKM524300 FUI524300 GEE524300 GOA524300 GXW524300 HHS524300 HRO524300 IBK524300 ILG524300 IVC524300 JEY524300 JOU524300 JYQ524300 KIM524300 KSI524300 LCE524300 LMA524300 LVW524300 MFS524300 MPO524300 MZK524300 NJG524300 NTC524300 OCY524300 OMU524300 OWQ524300 PGM524300 PQI524300 QAE524300 QKA524300 QTW524300 RDS524300 RNO524300 RXK524300 SHG524300 SRC524300 TAY524300 TKU524300 TUQ524300 UEM524300 UOI524300 UYE524300 VIA524300 VRW524300 WBS524300 WLO524300 WVK524300 C589836 IY589836 SU589836 ACQ589836 AMM589836 AWI589836 BGE589836 BQA589836 BZW589836 CJS589836 CTO589836 DDK589836 DNG589836 DXC589836 EGY589836 EQU589836 FAQ589836 FKM589836 FUI589836 GEE589836 GOA589836 GXW589836 HHS589836 HRO589836 IBK589836 ILG589836 IVC589836 JEY589836 JOU589836 JYQ589836 KIM589836 KSI589836 LCE589836 LMA589836 LVW589836 MFS589836 MPO589836 MZK589836 NJG589836 NTC589836 OCY589836 OMU589836 OWQ589836 PGM589836 PQI589836 QAE589836 QKA589836 QTW589836 RDS589836 RNO589836 RXK589836 SHG589836 SRC589836 TAY589836 TKU589836 TUQ589836 UEM589836 UOI589836 UYE589836 VIA589836 VRW589836 WBS589836 WLO589836 WVK589836 C655372 IY655372 SU655372 ACQ655372 AMM655372 AWI655372 BGE655372 BQA655372 BZW655372 CJS655372 CTO655372 DDK655372 DNG655372 DXC655372 EGY655372 EQU655372 FAQ655372 FKM655372 FUI655372 GEE655372 GOA655372 GXW655372 HHS655372 HRO655372 IBK655372 ILG655372 IVC655372 JEY655372 JOU655372 JYQ655372 KIM655372 KSI655372 LCE655372 LMA655372 LVW655372 MFS655372 MPO655372 MZK655372 NJG655372 NTC655372 OCY655372 OMU655372 OWQ655372 PGM655372 PQI655372 QAE655372 QKA655372 QTW655372 RDS655372 RNO655372 RXK655372 SHG655372 SRC655372 TAY655372 TKU655372 TUQ655372 UEM655372 UOI655372 UYE655372 VIA655372 VRW655372 WBS655372 WLO655372 WVK655372 C720908 IY720908 SU720908 ACQ720908 AMM720908 AWI720908 BGE720908 BQA720908 BZW720908 CJS720908 CTO720908 DDK720908 DNG720908 DXC720908 EGY720908 EQU720908 FAQ720908 FKM720908 FUI720908 GEE720908 GOA720908 GXW720908 HHS720908 HRO720908 IBK720908 ILG720908 IVC720908 JEY720908 JOU720908 JYQ720908 KIM720908 KSI720908 LCE720908 LMA720908 LVW720908 MFS720908 MPO720908 MZK720908 NJG720908 NTC720908 OCY720908 OMU720908 OWQ720908 PGM720908 PQI720908 QAE720908 QKA720908 QTW720908 RDS720908 RNO720908 RXK720908 SHG720908 SRC720908 TAY720908 TKU720908 TUQ720908 UEM720908 UOI720908 UYE720908 VIA720908 VRW720908 WBS720908 WLO720908 WVK720908 C786444 IY786444 SU786444 ACQ786444 AMM786444 AWI786444 BGE786444 BQA786444 BZW786444 CJS786444 CTO786444 DDK786444 DNG786444 DXC786444 EGY786444 EQU786444 FAQ786444 FKM786444 FUI786444 GEE786444 GOA786444 GXW786444 HHS786444 HRO786444 IBK786444 ILG786444 IVC786444 JEY786444 JOU786444 JYQ786444 KIM786444 KSI786444 LCE786444 LMA786444 LVW786444 MFS786444 MPO786444 MZK786444 NJG786444 NTC786444 OCY786444 OMU786444 OWQ786444 PGM786444 PQI786444 QAE786444 QKA786444 QTW786444 RDS786444 RNO786444 RXK786444 SHG786444 SRC786444 TAY786444 TKU786444 TUQ786444 UEM786444 UOI786444 UYE786444 VIA786444 VRW786444 WBS786444 WLO786444 WVK786444 C851980 IY851980 SU851980 ACQ851980 AMM851980 AWI851980 BGE851980 BQA851980 BZW851980 CJS851980 CTO851980 DDK851980 DNG851980 DXC851980 EGY851980 EQU851980 FAQ851980 FKM851980 FUI851980 GEE851980 GOA851980 GXW851980 HHS851980 HRO851980 IBK851980 ILG851980 IVC851980 JEY851980 JOU851980 JYQ851980 KIM851980 KSI851980 LCE851980 LMA851980 LVW851980 MFS851980 MPO851980 MZK851980 NJG851980 NTC851980 OCY851980 OMU851980 OWQ851980 PGM851980 PQI851980 QAE851980 QKA851980 QTW851980 RDS851980 RNO851980 RXK851980 SHG851980 SRC851980 TAY851980 TKU851980 TUQ851980 UEM851980 UOI851980 UYE851980 VIA851980 VRW851980 WBS851980 WLO851980 WVK851980 C917516 IY917516 SU917516 ACQ917516 AMM917516 AWI917516 BGE917516 BQA917516 BZW917516 CJS917516 CTO917516 DDK917516 DNG917516 DXC917516 EGY917516 EQU917516 FAQ917516 FKM917516 FUI917516 GEE917516 GOA917516 GXW917516 HHS917516 HRO917516 IBK917516 ILG917516 IVC917516 JEY917516 JOU917516 JYQ917516 KIM917516 KSI917516 LCE917516 LMA917516 LVW917516 MFS917516 MPO917516 MZK917516 NJG917516 NTC917516 OCY917516 OMU917516 OWQ917516 PGM917516 PQI917516 QAE917516 QKA917516 QTW917516 RDS917516 RNO917516 RXK917516 SHG917516 SRC917516 TAY917516 TKU917516 TUQ917516 UEM917516 UOI917516 UYE917516 VIA917516 VRW917516 WBS917516 WLO917516 WVK917516 C983052 IY983052 SU983052 ACQ983052 AMM983052 AWI983052 BGE983052 BQA983052 BZW983052 CJS983052 CTO983052 DDK983052 DNG983052 DXC983052 EGY983052 EQU983052 FAQ983052 FKM983052 FUI983052 GEE983052 GOA983052 GXW983052 HHS983052 HRO983052 IBK983052 ILG983052 IVC983052 JEY983052 JOU983052 JYQ983052 KIM983052 KSI983052 LCE983052 LMA983052 LVW983052 MFS983052 MPO983052 MZK983052 NJG983052 NTC983052 OCY983052 OMU983052 OWQ983052 PGM983052 PQI983052 QAE983052 QKA983052 QTW983052 RDS983052 RNO983052 RXK983052 SHG983052 SRC983052 TAY983052 TKU983052 TUQ983052 UEM983052 UOI983052 UYE983052 VIA983052 VRW983052 WBS983052 WLO983052 WVK983052 C7 IY7 SU7 ACQ7 AMM7 AWI7 BGE7 BQA7 BZW7 CJS7 CTO7 DDK7 DNG7 DXC7 EGY7 EQU7 FAQ7 FKM7 FUI7 GEE7 GOA7 GXW7 HHS7 HRO7 IBK7 ILG7 IVC7 JEY7 JOU7 JYQ7 KIM7 KSI7 LCE7 LMA7 LVW7 MFS7 MPO7 MZK7 NJG7 NTC7 OCY7 OMU7 OWQ7 PGM7 PQI7 QAE7 QKA7 QTW7 RDS7 RNO7 RXK7 SHG7 SRC7 TAY7 TKU7 TUQ7 UEM7 UOI7 UYE7 VIA7 VRW7 WBS7 WLO7 WVK7 C65543 IY65543 SU65543 ACQ65543 AMM65543 AWI65543 BGE65543 BQA65543 BZW65543 CJS65543 CTO65543 DDK65543 DNG65543 DXC65543 EGY65543 EQU65543 FAQ65543 FKM65543 FUI65543 GEE65543 GOA65543 GXW65543 HHS65543 HRO65543 IBK65543 ILG65543 IVC65543 JEY65543 JOU65543 JYQ65543 KIM65543 KSI65543 LCE65543 LMA65543 LVW65543 MFS65543 MPO65543 MZK65543 NJG65543 NTC65543 OCY65543 OMU65543 OWQ65543 PGM65543 PQI65543 QAE65543 QKA65543 QTW65543 RDS65543 RNO65543 RXK65543 SHG65543 SRC65543 TAY65543 TKU65543 TUQ65543 UEM65543 UOI65543 UYE65543 VIA65543 VRW65543 WBS65543 WLO65543 WVK65543 C131079 IY131079 SU131079 ACQ131079 AMM131079 AWI131079 BGE131079 BQA131079 BZW131079 CJS131079 CTO131079 DDK131079 DNG131079 DXC131079 EGY131079 EQU131079 FAQ131079 FKM131079 FUI131079 GEE131079 GOA131079 GXW131079 HHS131079 HRO131079 IBK131079 ILG131079 IVC131079 JEY131079 JOU131079 JYQ131079 KIM131079 KSI131079 LCE131079 LMA131079 LVW131079 MFS131079 MPO131079 MZK131079 NJG131079 NTC131079 OCY131079 OMU131079 OWQ131079 PGM131079 PQI131079 QAE131079 QKA131079 QTW131079 RDS131079 RNO131079 RXK131079 SHG131079 SRC131079 TAY131079 TKU131079 TUQ131079 UEM131079 UOI131079 UYE131079 VIA131079 VRW131079 WBS131079 WLO131079 WVK131079 C196615 IY196615 SU196615 ACQ196615 AMM196615 AWI196615 BGE196615 BQA196615 BZW196615 CJS196615 CTO196615 DDK196615 DNG196615 DXC196615 EGY196615 EQU196615 FAQ196615 FKM196615 FUI196615 GEE196615 GOA196615 GXW196615 HHS196615 HRO196615 IBK196615 ILG196615 IVC196615 JEY196615 JOU196615 JYQ196615 KIM196615 KSI196615 LCE196615 LMA196615 LVW196615 MFS196615 MPO196615 MZK196615 NJG196615 NTC196615 OCY196615 OMU196615 OWQ196615 PGM196615 PQI196615 QAE196615 QKA196615 QTW196615 RDS196615 RNO196615 RXK196615 SHG196615 SRC196615 TAY196615 TKU196615 TUQ196615 UEM196615 UOI196615 UYE196615 VIA196615 VRW196615 WBS196615 WLO196615 WVK196615 C262151 IY262151 SU262151 ACQ262151 AMM262151 AWI262151 BGE262151 BQA262151 BZW262151 CJS262151 CTO262151 DDK262151 DNG262151 DXC262151 EGY262151 EQU262151 FAQ262151 FKM262151 FUI262151 GEE262151 GOA262151 GXW262151 HHS262151 HRO262151 IBK262151 ILG262151 IVC262151 JEY262151 JOU262151 JYQ262151 KIM262151 KSI262151 LCE262151 LMA262151 LVW262151 MFS262151 MPO262151 MZK262151 NJG262151 NTC262151 OCY262151 OMU262151 OWQ262151 PGM262151 PQI262151 QAE262151 QKA262151 QTW262151 RDS262151 RNO262151 RXK262151 SHG262151 SRC262151 TAY262151 TKU262151 TUQ262151 UEM262151 UOI262151 UYE262151 VIA262151 VRW262151 WBS262151 WLO262151 WVK262151 C327687 IY327687 SU327687 ACQ327687 AMM327687 AWI327687 BGE327687 BQA327687 BZW327687 CJS327687 CTO327687 DDK327687 DNG327687 DXC327687 EGY327687 EQU327687 FAQ327687 FKM327687 FUI327687 GEE327687 GOA327687 GXW327687 HHS327687 HRO327687 IBK327687 ILG327687 IVC327687 JEY327687 JOU327687 JYQ327687 KIM327687 KSI327687 LCE327687 LMA327687 LVW327687 MFS327687 MPO327687 MZK327687 NJG327687 NTC327687 OCY327687 OMU327687 OWQ327687 PGM327687 PQI327687 QAE327687 QKA327687 QTW327687 RDS327687 RNO327687 RXK327687 SHG327687 SRC327687 TAY327687 TKU327687 TUQ327687 UEM327687 UOI327687 UYE327687 VIA327687 VRW327687 WBS327687 WLO327687 WVK327687 C393223 IY393223 SU393223 ACQ393223 AMM393223 AWI393223 BGE393223 BQA393223 BZW393223 CJS393223 CTO393223 DDK393223 DNG393223 DXC393223 EGY393223 EQU393223 FAQ393223 FKM393223 FUI393223 GEE393223 GOA393223 GXW393223 HHS393223 HRO393223 IBK393223 ILG393223 IVC393223 JEY393223 JOU393223 JYQ393223 KIM393223 KSI393223 LCE393223 LMA393223 LVW393223 MFS393223 MPO393223 MZK393223 NJG393223 NTC393223 OCY393223 OMU393223 OWQ393223 PGM393223 PQI393223 QAE393223 QKA393223 QTW393223 RDS393223 RNO393223 RXK393223 SHG393223 SRC393223 TAY393223 TKU393223 TUQ393223 UEM393223 UOI393223 UYE393223 VIA393223 VRW393223 WBS393223 WLO393223 WVK393223 C458759 IY458759 SU458759 ACQ458759 AMM458759 AWI458759 BGE458759 BQA458759 BZW458759 CJS458759 CTO458759 DDK458759 DNG458759 DXC458759 EGY458759 EQU458759 FAQ458759 FKM458759 FUI458759 GEE458759 GOA458759 GXW458759 HHS458759 HRO458759 IBK458759 ILG458759 IVC458759 JEY458759 JOU458759 JYQ458759 KIM458759 KSI458759 LCE458759 LMA458759 LVW458759 MFS458759 MPO458759 MZK458759 NJG458759 NTC458759 OCY458759 OMU458759 OWQ458759 PGM458759 PQI458759 QAE458759 QKA458759 QTW458759 RDS458759 RNO458759 RXK458759 SHG458759 SRC458759 TAY458759 TKU458759 TUQ458759 UEM458759 UOI458759 UYE458759 VIA458759 VRW458759 WBS458759 WLO458759 WVK458759 C524295 IY524295 SU524295 ACQ524295 AMM524295 AWI524295 BGE524295 BQA524295 BZW524295 CJS524295 CTO524295 DDK524295 DNG524295 DXC524295 EGY524295 EQU524295 FAQ524295 FKM524295 FUI524295 GEE524295 GOA524295 GXW524295 HHS524295 HRO524295 IBK524295 ILG524295 IVC524295 JEY524295 JOU524295 JYQ524295 KIM524295 KSI524295 LCE524295 LMA524295 LVW524295 MFS524295 MPO524295 MZK524295 NJG524295 NTC524295 OCY524295 OMU524295 OWQ524295 PGM524295 PQI524295 QAE524295 QKA524295 QTW524295 RDS524295 RNO524295 RXK524295 SHG524295 SRC524295 TAY524295 TKU524295 TUQ524295 UEM524295 UOI524295 UYE524295 VIA524295 VRW524295 WBS524295 WLO524295 WVK524295 C589831 IY589831 SU589831 ACQ589831 AMM589831 AWI589831 BGE589831 BQA589831 BZW589831 CJS589831 CTO589831 DDK589831 DNG589831 DXC589831 EGY589831 EQU589831 FAQ589831 FKM589831 FUI589831 GEE589831 GOA589831 GXW589831 HHS589831 HRO589831 IBK589831 ILG589831 IVC589831 JEY589831 JOU589831 JYQ589831 KIM589831 KSI589831 LCE589831 LMA589831 LVW589831 MFS589831 MPO589831 MZK589831 NJG589831 NTC589831 OCY589831 OMU589831 OWQ589831 PGM589831 PQI589831 QAE589831 QKA589831 QTW589831 RDS589831 RNO589831 RXK589831 SHG589831 SRC589831 TAY589831 TKU589831 TUQ589831 UEM589831 UOI589831 UYE589831 VIA589831 VRW589831 WBS589831 WLO589831 WVK589831 C655367 IY655367 SU655367 ACQ655367 AMM655367 AWI655367 BGE655367 BQA655367 BZW655367 CJS655367 CTO655367 DDK655367 DNG655367 DXC655367 EGY655367 EQU655367 FAQ655367 FKM655367 FUI655367 GEE655367 GOA655367 GXW655367 HHS655367 HRO655367 IBK655367 ILG655367 IVC655367 JEY655367 JOU655367 JYQ655367 KIM655367 KSI655367 LCE655367 LMA655367 LVW655367 MFS655367 MPO655367 MZK655367 NJG655367 NTC655367 OCY655367 OMU655367 OWQ655367 PGM655367 PQI655367 QAE655367 QKA655367 QTW655367 RDS655367 RNO655367 RXK655367 SHG655367 SRC655367 TAY655367 TKU655367 TUQ655367 UEM655367 UOI655367 UYE655367 VIA655367 VRW655367 WBS655367 WLO655367 WVK655367 C720903 IY720903 SU720903 ACQ720903 AMM720903 AWI720903 BGE720903 BQA720903 BZW720903 CJS720903 CTO720903 DDK720903 DNG720903 DXC720903 EGY720903 EQU720903 FAQ720903 FKM720903 FUI720903 GEE720903 GOA720903 GXW720903 HHS720903 HRO720903 IBK720903 ILG720903 IVC720903 JEY720903 JOU720903 JYQ720903 KIM720903 KSI720903 LCE720903 LMA720903 LVW720903 MFS720903 MPO720903 MZK720903 NJG720903 NTC720903 OCY720903 OMU720903 OWQ720903 PGM720903 PQI720903 QAE720903 QKA720903 QTW720903 RDS720903 RNO720903 RXK720903 SHG720903 SRC720903 TAY720903 TKU720903 TUQ720903 UEM720903 UOI720903 UYE720903 VIA720903 VRW720903 WBS720903 WLO720903 WVK720903 C786439 IY786439 SU786439 ACQ786439 AMM786439 AWI786439 BGE786439 BQA786439 BZW786439 CJS786439 CTO786439 DDK786439 DNG786439 DXC786439 EGY786439 EQU786439 FAQ786439 FKM786439 FUI786439 GEE786439 GOA786439 GXW786439 HHS786439 HRO786439 IBK786439 ILG786439 IVC786439 JEY786439 JOU786439 JYQ786439 KIM786439 KSI786439 LCE786439 LMA786439 LVW786439 MFS786439 MPO786439 MZK786439 NJG786439 NTC786439 OCY786439 OMU786439 OWQ786439 PGM786439 PQI786439 QAE786439 QKA786439 QTW786439 RDS786439 RNO786439 RXK786439 SHG786439 SRC786439 TAY786439 TKU786439 TUQ786439 UEM786439 UOI786439 UYE786439 VIA786439 VRW786439 WBS786439 WLO786439 WVK786439 C851975 IY851975 SU851975 ACQ851975 AMM851975 AWI851975 BGE851975 BQA851975 BZW851975 CJS851975 CTO851975 DDK851975 DNG851975 DXC851975 EGY851975 EQU851975 FAQ851975 FKM851975 FUI851975 GEE851975 GOA851975 GXW851975 HHS851975 HRO851975 IBK851975 ILG851975 IVC851975 JEY851975 JOU851975 JYQ851975 KIM851975 KSI851975 LCE851975 LMA851975 LVW851975 MFS851975 MPO851975 MZK851975 NJG851975 NTC851975 OCY851975 OMU851975 OWQ851975 PGM851975 PQI851975 QAE851975 QKA851975 QTW851975 RDS851975 RNO851975 RXK851975 SHG851975 SRC851975 TAY851975 TKU851975 TUQ851975 UEM851975 UOI851975 UYE851975 VIA851975 VRW851975 WBS851975 WLO851975 WVK851975 C917511 IY917511 SU917511 ACQ917511 AMM917511 AWI917511 BGE917511 BQA917511 BZW917511 CJS917511 CTO917511 DDK917511 DNG917511 DXC917511 EGY917511 EQU917511 FAQ917511 FKM917511 FUI917511 GEE917511 GOA917511 GXW917511 HHS917511 HRO917511 IBK917511 ILG917511 IVC917511 JEY917511 JOU917511 JYQ917511 KIM917511 KSI917511 LCE917511 LMA917511 LVW917511 MFS917511 MPO917511 MZK917511 NJG917511 NTC917511 OCY917511 OMU917511 OWQ917511 PGM917511 PQI917511 QAE917511 QKA917511 QTW917511 RDS917511 RNO917511 RXK917511 SHG917511 SRC917511 TAY917511 TKU917511 TUQ917511 UEM917511 UOI917511 UYE917511 VIA917511 VRW917511 WBS917511 WLO917511 WVK917511 C983047 IY983047 SU983047 ACQ983047 AMM983047 AWI983047 BGE983047 BQA983047 BZW983047 CJS983047 CTO983047 DDK983047 DNG983047 DXC983047 EGY983047 EQU983047 FAQ983047 FKM983047 FUI983047 GEE983047 GOA983047 GXW983047 HHS983047 HRO983047 IBK983047 ILG983047 IVC983047 JEY983047 JOU983047 JYQ983047 KIM983047 KSI983047 LCE983047 LMA983047 LVW983047 MFS983047 MPO983047 MZK983047 NJG983047 NTC983047 OCY983047 OMU983047 OWQ983047 PGM983047 PQI983047 QAE983047 QKA983047 QTW983047 RDS983047 RNO983047 RXK983047 SHG983047 SRC983047 TAY983047 TKU983047 TUQ983047 UEM983047 UOI983047 UYE983047 VIA983047 VRW983047 WBS983047 WLO983047 WVK983047">
      <formula1>"Constant,Erlang,Exponential,Translated Exponential,Uniform"</formula1>
    </dataValidation>
  </dataValidations>
  <pageMargins left="0.7" right="0.7" top="0.75" bottom="0.75" header="0.3" footer="0.3"/>
  <pageSetup paperSize="9"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dimension ref="A1:H21"/>
  <sheetViews>
    <sheetView workbookViewId="0">
      <selection activeCell="L17" sqref="L17"/>
    </sheetView>
  </sheetViews>
  <sheetFormatPr defaultRowHeight="12.75"/>
  <cols>
    <col min="1" max="2" width="9" style="10"/>
    <col min="3" max="3" width="9" style="11"/>
    <col min="4" max="5" width="9" style="10"/>
    <col min="6" max="6" width="9" style="11"/>
    <col min="7" max="16384" width="9" style="10"/>
  </cols>
  <sheetData>
    <row r="1" spans="1:8" ht="18">
      <c r="A1" s="9" t="s">
        <v>20</v>
      </c>
    </row>
    <row r="3" spans="1:8" ht="13.5" thickBot="1">
      <c r="C3" s="12" t="s">
        <v>21</v>
      </c>
      <c r="F3" s="10"/>
      <c r="G3" s="13" t="s">
        <v>22</v>
      </c>
    </row>
    <row r="4" spans="1:8">
      <c r="B4" s="14" t="s">
        <v>23</v>
      </c>
      <c r="C4" s="15">
        <v>1</v>
      </c>
      <c r="E4" s="16"/>
      <c r="F4" s="17" t="s">
        <v>24</v>
      </c>
      <c r="G4" s="34" t="s">
        <v>25</v>
      </c>
      <c r="H4" s="35"/>
    </row>
    <row r="5" spans="1:8">
      <c r="B5" s="18"/>
      <c r="C5" s="19"/>
      <c r="E5" s="20"/>
      <c r="F5" s="21" t="s">
        <v>26</v>
      </c>
      <c r="G5" s="22" t="s">
        <v>27</v>
      </c>
      <c r="H5" s="23" t="s">
        <v>28</v>
      </c>
    </row>
    <row r="6" spans="1:8">
      <c r="B6" s="24" t="s">
        <v>29</v>
      </c>
      <c r="C6" s="19"/>
      <c r="E6" s="25" t="s">
        <v>30</v>
      </c>
      <c r="F6" s="26">
        <v>1.1399753427392483</v>
      </c>
      <c r="G6" s="27">
        <v>1.0637122742276321</v>
      </c>
      <c r="H6" s="28">
        <v>1.2162384112508644</v>
      </c>
    </row>
    <row r="7" spans="1:8" ht="15.75">
      <c r="B7" s="14" t="s">
        <v>31</v>
      </c>
      <c r="C7" s="15" t="s">
        <v>51</v>
      </c>
      <c r="E7" s="25" t="s">
        <v>33</v>
      </c>
      <c r="F7" s="26">
        <v>0.47369382083930689</v>
      </c>
      <c r="G7" s="27">
        <v>0.40721379778222094</v>
      </c>
      <c r="H7" s="28">
        <v>0.54017384389639278</v>
      </c>
    </row>
    <row r="8" spans="1:8">
      <c r="B8" s="14" t="str">
        <f>IF(C7="Constant","Value =",IF(C7="Erlang","Mean =",IF(C7="Exponential","Mean =",IF(C7="Translated Exponential","Minimum Value =","Minimum Value ="))))</f>
        <v>Value =</v>
      </c>
      <c r="C8" s="15">
        <v>15</v>
      </c>
      <c r="E8" s="25" t="s">
        <v>34</v>
      </c>
      <c r="F8" s="26">
        <v>17.099630141088724</v>
      </c>
      <c r="G8" s="27">
        <v>15.955684113414483</v>
      </c>
      <c r="H8" s="28">
        <v>18.243576168762967</v>
      </c>
    </row>
    <row r="9" spans="1:8" ht="15.75">
      <c r="B9" s="14" t="str">
        <f>IF(C7="Erlang","k =",IF(C7="Translated Exponential","Mean =",IF(C7="Uniform","Maximum Value =","")))</f>
        <v/>
      </c>
      <c r="C9" s="15">
        <v>20</v>
      </c>
      <c r="E9" s="25" t="s">
        <v>35</v>
      </c>
      <c r="F9" s="26">
        <v>7.1054073125896036</v>
      </c>
      <c r="G9" s="27">
        <v>6.1082069667333148</v>
      </c>
      <c r="H9" s="28">
        <v>8.1026076584458924</v>
      </c>
    </row>
    <row r="10" spans="1:8">
      <c r="B10" s="18"/>
      <c r="C10" s="19"/>
      <c r="E10" s="25"/>
      <c r="F10" s="26"/>
      <c r="G10" s="27"/>
      <c r="H10" s="28"/>
    </row>
    <row r="11" spans="1:8" ht="15.75">
      <c r="B11" s="24" t="s">
        <v>36</v>
      </c>
      <c r="C11" s="19"/>
      <c r="E11" s="25" t="s">
        <v>37</v>
      </c>
      <c r="F11" s="26">
        <v>0.33371847810005734</v>
      </c>
      <c r="G11" s="27">
        <v>0.32086563345409314</v>
      </c>
      <c r="H11" s="28">
        <v>0.34657132274602154</v>
      </c>
    </row>
    <row r="12" spans="1:8" ht="15.75">
      <c r="B12" s="14" t="s">
        <v>31</v>
      </c>
      <c r="C12" s="15" t="s">
        <v>38</v>
      </c>
      <c r="E12" s="25" t="s">
        <v>39</v>
      </c>
      <c r="F12" s="26">
        <v>0.39121835714049746</v>
      </c>
      <c r="G12" s="27">
        <v>0.38115455966297984</v>
      </c>
      <c r="H12" s="28">
        <v>0.40128215461801509</v>
      </c>
    </row>
    <row r="13" spans="1:8" ht="15.75">
      <c r="B13" s="14" t="str">
        <f>IF(C12="Constant","Value =",IF(C12="Erlang","Mean =",IF(C12="Exponential","Mean =",IF(C12="Translated Exponential","Minimum Value =","Minimum Value ="))))</f>
        <v>Mean =</v>
      </c>
      <c r="C13" s="15">
        <v>10</v>
      </c>
      <c r="E13" s="25" t="s">
        <v>40</v>
      </c>
      <c r="F13" s="26">
        <v>0.16264949782366861</v>
      </c>
      <c r="G13" s="27">
        <v>0.15445917400570455</v>
      </c>
      <c r="H13" s="28">
        <v>0.17083982164163267</v>
      </c>
    </row>
    <row r="14" spans="1:8" ht="15.75">
      <c r="B14" s="14" t="str">
        <f>IF(C12="Erlang","k =",IF(C12="Translated Exponential","Mean =",IF(C12="Uniform","Maximum Value =","")))</f>
        <v/>
      </c>
      <c r="C14" s="15">
        <v>25</v>
      </c>
      <c r="E14" s="25" t="s">
        <v>41</v>
      </c>
      <c r="F14" s="26">
        <v>6.594586150536208E-2</v>
      </c>
      <c r="G14" s="27">
        <v>5.8977971322462609E-2</v>
      </c>
      <c r="H14" s="28">
        <v>7.2913751688261558E-2</v>
      </c>
    </row>
    <row r="15" spans="1:8" ht="15.75">
      <c r="B15" s="18"/>
      <c r="C15" s="19"/>
      <c r="E15" s="25" t="s">
        <v>42</v>
      </c>
      <c r="F15" s="26">
        <v>2.4866083500532505E-2</v>
      </c>
      <c r="G15" s="27">
        <v>1.9889037402950817E-2</v>
      </c>
      <c r="H15" s="28">
        <v>2.9843129598114193E-2</v>
      </c>
    </row>
    <row r="16" spans="1:8" ht="15.75">
      <c r="B16" s="24" t="s">
        <v>43</v>
      </c>
      <c r="C16" s="19"/>
      <c r="E16" s="25" t="s">
        <v>44</v>
      </c>
      <c r="F16" s="26">
        <v>1.1475090561561452E-2</v>
      </c>
      <c r="G16" s="27">
        <v>7.3262346814203195E-3</v>
      </c>
      <c r="H16" s="28">
        <v>1.5623946441702584E-2</v>
      </c>
    </row>
    <row r="17" spans="2:8" ht="15.75">
      <c r="B17" s="14" t="s">
        <v>45</v>
      </c>
      <c r="C17" s="29">
        <v>10000</v>
      </c>
      <c r="E17" s="25" t="s">
        <v>46</v>
      </c>
      <c r="F17" s="26">
        <v>5.5091166634177171E-3</v>
      </c>
      <c r="G17" s="27">
        <v>2.5662060337561317E-3</v>
      </c>
      <c r="H17" s="28">
        <v>8.452027293079303E-3</v>
      </c>
    </row>
    <row r="18" spans="2:8" ht="15.75">
      <c r="E18" s="25" t="s">
        <v>47</v>
      </c>
      <c r="F18" s="26">
        <v>2.3882898299897753E-3</v>
      </c>
      <c r="G18" s="27">
        <v>7.0201967734606543E-4</v>
      </c>
      <c r="H18" s="28">
        <v>4.0745599826334852E-3</v>
      </c>
    </row>
    <row r="19" spans="2:8" ht="15.75">
      <c r="E19" s="25" t="s">
        <v>48</v>
      </c>
      <c r="F19" s="26">
        <v>1.2718375386555508E-3</v>
      </c>
      <c r="G19" s="27">
        <v>-2.0200145028807033E-4</v>
      </c>
      <c r="H19" s="28">
        <v>2.7456765275991717E-3</v>
      </c>
    </row>
    <row r="20" spans="2:8" ht="15.75">
      <c r="E20" s="25" t="s">
        <v>49</v>
      </c>
      <c r="F20" s="26">
        <v>7.6184193401339524E-4</v>
      </c>
      <c r="G20" s="27">
        <v>-3.6648962630865826E-4</v>
      </c>
      <c r="H20" s="28">
        <v>1.8901734943354486E-3</v>
      </c>
    </row>
    <row r="21" spans="2:8" ht="16.5" thickBot="1">
      <c r="E21" s="30" t="s">
        <v>50</v>
      </c>
      <c r="F21" s="31">
        <v>1.7438730509300085E-4</v>
      </c>
      <c r="G21" s="32">
        <v>-7.2498406407322017E-5</v>
      </c>
      <c r="H21" s="33">
        <v>4.2127301659332372E-4</v>
      </c>
    </row>
  </sheetData>
  <mergeCells count="1">
    <mergeCell ref="G4:H4"/>
  </mergeCells>
  <phoneticPr fontId="1" type="noConversion"/>
  <conditionalFormatting sqref="C9">
    <cfRule type="expression" dxfId="1" priority="2" stopIfTrue="1">
      <formula>OR(C7="Exponential",C7="Constant")</formula>
    </cfRule>
  </conditionalFormatting>
  <conditionalFormatting sqref="C14">
    <cfRule type="expression" dxfId="0" priority="1" stopIfTrue="1">
      <formula>OR(C12="Constant",C12="Exponential")</formula>
    </cfRule>
  </conditionalFormatting>
  <dataValidations count="3">
    <dataValidation type="list" allowBlank="1" showInputMessage="1" showErrorMessage="1" sqref="C12 IY12 SU12 ACQ12 AMM12 AWI12 BGE12 BQA12 BZW12 CJS12 CTO12 DDK12 DNG12 DXC12 EGY12 EQU12 FAQ12 FKM12 FUI12 GEE12 GOA12 GXW12 HHS12 HRO12 IBK12 ILG12 IVC12 JEY12 JOU12 JYQ12 KIM12 KSI12 LCE12 LMA12 LVW12 MFS12 MPO12 MZK12 NJG12 NTC12 OCY12 OMU12 OWQ12 PGM12 PQI12 QAE12 QKA12 QTW12 RDS12 RNO12 RXK12 SHG12 SRC12 TAY12 TKU12 TUQ12 UEM12 UOI12 UYE12 VIA12 VRW12 WBS12 WLO12 WVK12 C65548 IY65548 SU65548 ACQ65548 AMM65548 AWI65548 BGE65548 BQA65548 BZW65548 CJS65548 CTO65548 DDK65548 DNG65548 DXC65548 EGY65548 EQU65548 FAQ65548 FKM65548 FUI65548 GEE65548 GOA65548 GXW65548 HHS65548 HRO65548 IBK65548 ILG65548 IVC65548 JEY65548 JOU65548 JYQ65548 KIM65548 KSI65548 LCE65548 LMA65548 LVW65548 MFS65548 MPO65548 MZK65548 NJG65548 NTC65548 OCY65548 OMU65548 OWQ65548 PGM65548 PQI65548 QAE65548 QKA65548 QTW65548 RDS65548 RNO65548 RXK65548 SHG65548 SRC65548 TAY65548 TKU65548 TUQ65548 UEM65548 UOI65548 UYE65548 VIA65548 VRW65548 WBS65548 WLO65548 WVK65548 C131084 IY131084 SU131084 ACQ131084 AMM131084 AWI131084 BGE131084 BQA131084 BZW131084 CJS131084 CTO131084 DDK131084 DNG131084 DXC131084 EGY131084 EQU131084 FAQ131084 FKM131084 FUI131084 GEE131084 GOA131084 GXW131084 HHS131084 HRO131084 IBK131084 ILG131084 IVC131084 JEY131084 JOU131084 JYQ131084 KIM131084 KSI131084 LCE131084 LMA131084 LVW131084 MFS131084 MPO131084 MZK131084 NJG131084 NTC131084 OCY131084 OMU131084 OWQ131084 PGM131084 PQI131084 QAE131084 QKA131084 QTW131084 RDS131084 RNO131084 RXK131084 SHG131084 SRC131084 TAY131084 TKU131084 TUQ131084 UEM131084 UOI131084 UYE131084 VIA131084 VRW131084 WBS131084 WLO131084 WVK131084 C196620 IY196620 SU196620 ACQ196620 AMM196620 AWI196620 BGE196620 BQA196620 BZW196620 CJS196620 CTO196620 DDK196620 DNG196620 DXC196620 EGY196620 EQU196620 FAQ196620 FKM196620 FUI196620 GEE196620 GOA196620 GXW196620 HHS196620 HRO196620 IBK196620 ILG196620 IVC196620 JEY196620 JOU196620 JYQ196620 KIM196620 KSI196620 LCE196620 LMA196620 LVW196620 MFS196620 MPO196620 MZK196620 NJG196620 NTC196620 OCY196620 OMU196620 OWQ196620 PGM196620 PQI196620 QAE196620 QKA196620 QTW196620 RDS196620 RNO196620 RXK196620 SHG196620 SRC196620 TAY196620 TKU196620 TUQ196620 UEM196620 UOI196620 UYE196620 VIA196620 VRW196620 WBS196620 WLO196620 WVK196620 C262156 IY262156 SU262156 ACQ262156 AMM262156 AWI262156 BGE262156 BQA262156 BZW262156 CJS262156 CTO262156 DDK262156 DNG262156 DXC262156 EGY262156 EQU262156 FAQ262156 FKM262156 FUI262156 GEE262156 GOA262156 GXW262156 HHS262156 HRO262156 IBK262156 ILG262156 IVC262156 JEY262156 JOU262156 JYQ262156 KIM262156 KSI262156 LCE262156 LMA262156 LVW262156 MFS262156 MPO262156 MZK262156 NJG262156 NTC262156 OCY262156 OMU262156 OWQ262156 PGM262156 PQI262156 QAE262156 QKA262156 QTW262156 RDS262156 RNO262156 RXK262156 SHG262156 SRC262156 TAY262156 TKU262156 TUQ262156 UEM262156 UOI262156 UYE262156 VIA262156 VRW262156 WBS262156 WLO262156 WVK262156 C327692 IY327692 SU327692 ACQ327692 AMM327692 AWI327692 BGE327692 BQA327692 BZW327692 CJS327692 CTO327692 DDK327692 DNG327692 DXC327692 EGY327692 EQU327692 FAQ327692 FKM327692 FUI327692 GEE327692 GOA327692 GXW327692 HHS327692 HRO327692 IBK327692 ILG327692 IVC327692 JEY327692 JOU327692 JYQ327692 KIM327692 KSI327692 LCE327692 LMA327692 LVW327692 MFS327692 MPO327692 MZK327692 NJG327692 NTC327692 OCY327692 OMU327692 OWQ327692 PGM327692 PQI327692 QAE327692 QKA327692 QTW327692 RDS327692 RNO327692 RXK327692 SHG327692 SRC327692 TAY327692 TKU327692 TUQ327692 UEM327692 UOI327692 UYE327692 VIA327692 VRW327692 WBS327692 WLO327692 WVK327692 C393228 IY393228 SU393228 ACQ393228 AMM393228 AWI393228 BGE393228 BQA393228 BZW393228 CJS393228 CTO393228 DDK393228 DNG393228 DXC393228 EGY393228 EQU393228 FAQ393228 FKM393228 FUI393228 GEE393228 GOA393228 GXW393228 HHS393228 HRO393228 IBK393228 ILG393228 IVC393228 JEY393228 JOU393228 JYQ393228 KIM393228 KSI393228 LCE393228 LMA393228 LVW393228 MFS393228 MPO393228 MZK393228 NJG393228 NTC393228 OCY393228 OMU393228 OWQ393228 PGM393228 PQI393228 QAE393228 QKA393228 QTW393228 RDS393228 RNO393228 RXK393228 SHG393228 SRC393228 TAY393228 TKU393228 TUQ393228 UEM393228 UOI393228 UYE393228 VIA393228 VRW393228 WBS393228 WLO393228 WVK393228 C458764 IY458764 SU458764 ACQ458764 AMM458764 AWI458764 BGE458764 BQA458764 BZW458764 CJS458764 CTO458764 DDK458764 DNG458764 DXC458764 EGY458764 EQU458764 FAQ458764 FKM458764 FUI458764 GEE458764 GOA458764 GXW458764 HHS458764 HRO458764 IBK458764 ILG458764 IVC458764 JEY458764 JOU458764 JYQ458764 KIM458764 KSI458764 LCE458764 LMA458764 LVW458764 MFS458764 MPO458764 MZK458764 NJG458764 NTC458764 OCY458764 OMU458764 OWQ458764 PGM458764 PQI458764 QAE458764 QKA458764 QTW458764 RDS458764 RNO458764 RXK458764 SHG458764 SRC458764 TAY458764 TKU458764 TUQ458764 UEM458764 UOI458764 UYE458764 VIA458764 VRW458764 WBS458764 WLO458764 WVK458764 C524300 IY524300 SU524300 ACQ524300 AMM524300 AWI524300 BGE524300 BQA524300 BZW524300 CJS524300 CTO524300 DDK524300 DNG524300 DXC524300 EGY524300 EQU524300 FAQ524300 FKM524300 FUI524300 GEE524300 GOA524300 GXW524300 HHS524300 HRO524300 IBK524300 ILG524300 IVC524300 JEY524300 JOU524300 JYQ524300 KIM524300 KSI524300 LCE524300 LMA524300 LVW524300 MFS524300 MPO524300 MZK524300 NJG524300 NTC524300 OCY524300 OMU524300 OWQ524300 PGM524300 PQI524300 QAE524300 QKA524300 QTW524300 RDS524300 RNO524300 RXK524300 SHG524300 SRC524300 TAY524300 TKU524300 TUQ524300 UEM524300 UOI524300 UYE524300 VIA524300 VRW524300 WBS524300 WLO524300 WVK524300 C589836 IY589836 SU589836 ACQ589836 AMM589836 AWI589836 BGE589836 BQA589836 BZW589836 CJS589836 CTO589836 DDK589836 DNG589836 DXC589836 EGY589836 EQU589836 FAQ589836 FKM589836 FUI589836 GEE589836 GOA589836 GXW589836 HHS589836 HRO589836 IBK589836 ILG589836 IVC589836 JEY589836 JOU589836 JYQ589836 KIM589836 KSI589836 LCE589836 LMA589836 LVW589836 MFS589836 MPO589836 MZK589836 NJG589836 NTC589836 OCY589836 OMU589836 OWQ589836 PGM589836 PQI589836 QAE589836 QKA589836 QTW589836 RDS589836 RNO589836 RXK589836 SHG589836 SRC589836 TAY589836 TKU589836 TUQ589836 UEM589836 UOI589836 UYE589836 VIA589836 VRW589836 WBS589836 WLO589836 WVK589836 C655372 IY655372 SU655372 ACQ655372 AMM655372 AWI655372 BGE655372 BQA655372 BZW655372 CJS655372 CTO655372 DDK655372 DNG655372 DXC655372 EGY655372 EQU655372 FAQ655372 FKM655372 FUI655372 GEE655372 GOA655372 GXW655372 HHS655372 HRO655372 IBK655372 ILG655372 IVC655372 JEY655372 JOU655372 JYQ655372 KIM655372 KSI655372 LCE655372 LMA655372 LVW655372 MFS655372 MPO655372 MZK655372 NJG655372 NTC655372 OCY655372 OMU655372 OWQ655372 PGM655372 PQI655372 QAE655372 QKA655372 QTW655372 RDS655372 RNO655372 RXK655372 SHG655372 SRC655372 TAY655372 TKU655372 TUQ655372 UEM655372 UOI655372 UYE655372 VIA655372 VRW655372 WBS655372 WLO655372 WVK655372 C720908 IY720908 SU720908 ACQ720908 AMM720908 AWI720908 BGE720908 BQA720908 BZW720908 CJS720908 CTO720908 DDK720908 DNG720908 DXC720908 EGY720908 EQU720908 FAQ720908 FKM720908 FUI720908 GEE720908 GOA720908 GXW720908 HHS720908 HRO720908 IBK720908 ILG720908 IVC720908 JEY720908 JOU720908 JYQ720908 KIM720908 KSI720908 LCE720908 LMA720908 LVW720908 MFS720908 MPO720908 MZK720908 NJG720908 NTC720908 OCY720908 OMU720908 OWQ720908 PGM720908 PQI720908 QAE720908 QKA720908 QTW720908 RDS720908 RNO720908 RXK720908 SHG720908 SRC720908 TAY720908 TKU720908 TUQ720908 UEM720908 UOI720908 UYE720908 VIA720908 VRW720908 WBS720908 WLO720908 WVK720908 C786444 IY786444 SU786444 ACQ786444 AMM786444 AWI786444 BGE786444 BQA786444 BZW786444 CJS786444 CTO786444 DDK786444 DNG786444 DXC786444 EGY786444 EQU786444 FAQ786444 FKM786444 FUI786444 GEE786444 GOA786444 GXW786444 HHS786444 HRO786444 IBK786444 ILG786444 IVC786444 JEY786444 JOU786444 JYQ786444 KIM786444 KSI786444 LCE786444 LMA786444 LVW786444 MFS786444 MPO786444 MZK786444 NJG786444 NTC786444 OCY786444 OMU786444 OWQ786444 PGM786444 PQI786444 QAE786444 QKA786444 QTW786444 RDS786444 RNO786444 RXK786444 SHG786444 SRC786444 TAY786444 TKU786444 TUQ786444 UEM786444 UOI786444 UYE786444 VIA786444 VRW786444 WBS786444 WLO786444 WVK786444 C851980 IY851980 SU851980 ACQ851980 AMM851980 AWI851980 BGE851980 BQA851980 BZW851980 CJS851980 CTO851980 DDK851980 DNG851980 DXC851980 EGY851980 EQU851980 FAQ851980 FKM851980 FUI851980 GEE851980 GOA851980 GXW851980 HHS851980 HRO851980 IBK851980 ILG851980 IVC851980 JEY851980 JOU851980 JYQ851980 KIM851980 KSI851980 LCE851980 LMA851980 LVW851980 MFS851980 MPO851980 MZK851980 NJG851980 NTC851980 OCY851980 OMU851980 OWQ851980 PGM851980 PQI851980 QAE851980 QKA851980 QTW851980 RDS851980 RNO851980 RXK851980 SHG851980 SRC851980 TAY851980 TKU851980 TUQ851980 UEM851980 UOI851980 UYE851980 VIA851980 VRW851980 WBS851980 WLO851980 WVK851980 C917516 IY917516 SU917516 ACQ917516 AMM917516 AWI917516 BGE917516 BQA917516 BZW917516 CJS917516 CTO917516 DDK917516 DNG917516 DXC917516 EGY917516 EQU917516 FAQ917516 FKM917516 FUI917516 GEE917516 GOA917516 GXW917516 HHS917516 HRO917516 IBK917516 ILG917516 IVC917516 JEY917516 JOU917516 JYQ917516 KIM917516 KSI917516 LCE917516 LMA917516 LVW917516 MFS917516 MPO917516 MZK917516 NJG917516 NTC917516 OCY917516 OMU917516 OWQ917516 PGM917516 PQI917516 QAE917516 QKA917516 QTW917516 RDS917516 RNO917516 RXK917516 SHG917516 SRC917516 TAY917516 TKU917516 TUQ917516 UEM917516 UOI917516 UYE917516 VIA917516 VRW917516 WBS917516 WLO917516 WVK917516 C983052 IY983052 SU983052 ACQ983052 AMM983052 AWI983052 BGE983052 BQA983052 BZW983052 CJS983052 CTO983052 DDK983052 DNG983052 DXC983052 EGY983052 EQU983052 FAQ983052 FKM983052 FUI983052 GEE983052 GOA983052 GXW983052 HHS983052 HRO983052 IBK983052 ILG983052 IVC983052 JEY983052 JOU983052 JYQ983052 KIM983052 KSI983052 LCE983052 LMA983052 LVW983052 MFS983052 MPO983052 MZK983052 NJG983052 NTC983052 OCY983052 OMU983052 OWQ983052 PGM983052 PQI983052 QAE983052 QKA983052 QTW983052 RDS983052 RNO983052 RXK983052 SHG983052 SRC983052 TAY983052 TKU983052 TUQ983052 UEM983052 UOI983052 UYE983052 VIA983052 VRW983052 WBS983052 WLO983052 WVK983052 C7 IY7 SU7 ACQ7 AMM7 AWI7 BGE7 BQA7 BZW7 CJS7 CTO7 DDK7 DNG7 DXC7 EGY7 EQU7 FAQ7 FKM7 FUI7 GEE7 GOA7 GXW7 HHS7 HRO7 IBK7 ILG7 IVC7 JEY7 JOU7 JYQ7 KIM7 KSI7 LCE7 LMA7 LVW7 MFS7 MPO7 MZK7 NJG7 NTC7 OCY7 OMU7 OWQ7 PGM7 PQI7 QAE7 QKA7 QTW7 RDS7 RNO7 RXK7 SHG7 SRC7 TAY7 TKU7 TUQ7 UEM7 UOI7 UYE7 VIA7 VRW7 WBS7 WLO7 WVK7 C65543 IY65543 SU65543 ACQ65543 AMM65543 AWI65543 BGE65543 BQA65543 BZW65543 CJS65543 CTO65543 DDK65543 DNG65543 DXC65543 EGY65543 EQU65543 FAQ65543 FKM65543 FUI65543 GEE65543 GOA65543 GXW65543 HHS65543 HRO65543 IBK65543 ILG65543 IVC65543 JEY65543 JOU65543 JYQ65543 KIM65543 KSI65543 LCE65543 LMA65543 LVW65543 MFS65543 MPO65543 MZK65543 NJG65543 NTC65543 OCY65543 OMU65543 OWQ65543 PGM65543 PQI65543 QAE65543 QKA65543 QTW65543 RDS65543 RNO65543 RXK65543 SHG65543 SRC65543 TAY65543 TKU65543 TUQ65543 UEM65543 UOI65543 UYE65543 VIA65543 VRW65543 WBS65543 WLO65543 WVK65543 C131079 IY131079 SU131079 ACQ131079 AMM131079 AWI131079 BGE131079 BQA131079 BZW131079 CJS131079 CTO131079 DDK131079 DNG131079 DXC131079 EGY131079 EQU131079 FAQ131079 FKM131079 FUI131079 GEE131079 GOA131079 GXW131079 HHS131079 HRO131079 IBK131079 ILG131079 IVC131079 JEY131079 JOU131079 JYQ131079 KIM131079 KSI131079 LCE131079 LMA131079 LVW131079 MFS131079 MPO131079 MZK131079 NJG131079 NTC131079 OCY131079 OMU131079 OWQ131079 PGM131079 PQI131079 QAE131079 QKA131079 QTW131079 RDS131079 RNO131079 RXK131079 SHG131079 SRC131079 TAY131079 TKU131079 TUQ131079 UEM131079 UOI131079 UYE131079 VIA131079 VRW131079 WBS131079 WLO131079 WVK131079 C196615 IY196615 SU196615 ACQ196615 AMM196615 AWI196615 BGE196615 BQA196615 BZW196615 CJS196615 CTO196615 DDK196615 DNG196615 DXC196615 EGY196615 EQU196615 FAQ196615 FKM196615 FUI196615 GEE196615 GOA196615 GXW196615 HHS196615 HRO196615 IBK196615 ILG196615 IVC196615 JEY196615 JOU196615 JYQ196615 KIM196615 KSI196615 LCE196615 LMA196615 LVW196615 MFS196615 MPO196615 MZK196615 NJG196615 NTC196615 OCY196615 OMU196615 OWQ196615 PGM196615 PQI196615 QAE196615 QKA196615 QTW196615 RDS196615 RNO196615 RXK196615 SHG196615 SRC196615 TAY196615 TKU196615 TUQ196615 UEM196615 UOI196615 UYE196615 VIA196615 VRW196615 WBS196615 WLO196615 WVK196615 C262151 IY262151 SU262151 ACQ262151 AMM262151 AWI262151 BGE262151 BQA262151 BZW262151 CJS262151 CTO262151 DDK262151 DNG262151 DXC262151 EGY262151 EQU262151 FAQ262151 FKM262151 FUI262151 GEE262151 GOA262151 GXW262151 HHS262151 HRO262151 IBK262151 ILG262151 IVC262151 JEY262151 JOU262151 JYQ262151 KIM262151 KSI262151 LCE262151 LMA262151 LVW262151 MFS262151 MPO262151 MZK262151 NJG262151 NTC262151 OCY262151 OMU262151 OWQ262151 PGM262151 PQI262151 QAE262151 QKA262151 QTW262151 RDS262151 RNO262151 RXK262151 SHG262151 SRC262151 TAY262151 TKU262151 TUQ262151 UEM262151 UOI262151 UYE262151 VIA262151 VRW262151 WBS262151 WLO262151 WVK262151 C327687 IY327687 SU327687 ACQ327687 AMM327687 AWI327687 BGE327687 BQA327687 BZW327687 CJS327687 CTO327687 DDK327687 DNG327687 DXC327687 EGY327687 EQU327687 FAQ327687 FKM327687 FUI327687 GEE327687 GOA327687 GXW327687 HHS327687 HRO327687 IBK327687 ILG327687 IVC327687 JEY327687 JOU327687 JYQ327687 KIM327687 KSI327687 LCE327687 LMA327687 LVW327687 MFS327687 MPO327687 MZK327687 NJG327687 NTC327687 OCY327687 OMU327687 OWQ327687 PGM327687 PQI327687 QAE327687 QKA327687 QTW327687 RDS327687 RNO327687 RXK327687 SHG327687 SRC327687 TAY327687 TKU327687 TUQ327687 UEM327687 UOI327687 UYE327687 VIA327687 VRW327687 WBS327687 WLO327687 WVK327687 C393223 IY393223 SU393223 ACQ393223 AMM393223 AWI393223 BGE393223 BQA393223 BZW393223 CJS393223 CTO393223 DDK393223 DNG393223 DXC393223 EGY393223 EQU393223 FAQ393223 FKM393223 FUI393223 GEE393223 GOA393223 GXW393223 HHS393223 HRO393223 IBK393223 ILG393223 IVC393223 JEY393223 JOU393223 JYQ393223 KIM393223 KSI393223 LCE393223 LMA393223 LVW393223 MFS393223 MPO393223 MZK393223 NJG393223 NTC393223 OCY393223 OMU393223 OWQ393223 PGM393223 PQI393223 QAE393223 QKA393223 QTW393223 RDS393223 RNO393223 RXK393223 SHG393223 SRC393223 TAY393223 TKU393223 TUQ393223 UEM393223 UOI393223 UYE393223 VIA393223 VRW393223 WBS393223 WLO393223 WVK393223 C458759 IY458759 SU458759 ACQ458759 AMM458759 AWI458759 BGE458759 BQA458759 BZW458759 CJS458759 CTO458759 DDK458759 DNG458759 DXC458759 EGY458759 EQU458759 FAQ458759 FKM458759 FUI458759 GEE458759 GOA458759 GXW458759 HHS458759 HRO458759 IBK458759 ILG458759 IVC458759 JEY458759 JOU458759 JYQ458759 KIM458759 KSI458759 LCE458759 LMA458759 LVW458759 MFS458759 MPO458759 MZK458759 NJG458759 NTC458759 OCY458759 OMU458759 OWQ458759 PGM458759 PQI458759 QAE458759 QKA458759 QTW458759 RDS458759 RNO458759 RXK458759 SHG458759 SRC458759 TAY458759 TKU458759 TUQ458759 UEM458759 UOI458759 UYE458759 VIA458759 VRW458759 WBS458759 WLO458759 WVK458759 C524295 IY524295 SU524295 ACQ524295 AMM524295 AWI524295 BGE524295 BQA524295 BZW524295 CJS524295 CTO524295 DDK524295 DNG524295 DXC524295 EGY524295 EQU524295 FAQ524295 FKM524295 FUI524295 GEE524295 GOA524295 GXW524295 HHS524295 HRO524295 IBK524295 ILG524295 IVC524295 JEY524295 JOU524295 JYQ524295 KIM524295 KSI524295 LCE524295 LMA524295 LVW524295 MFS524295 MPO524295 MZK524295 NJG524295 NTC524295 OCY524295 OMU524295 OWQ524295 PGM524295 PQI524295 QAE524295 QKA524295 QTW524295 RDS524295 RNO524295 RXK524295 SHG524295 SRC524295 TAY524295 TKU524295 TUQ524295 UEM524295 UOI524295 UYE524295 VIA524295 VRW524295 WBS524295 WLO524295 WVK524295 C589831 IY589831 SU589831 ACQ589831 AMM589831 AWI589831 BGE589831 BQA589831 BZW589831 CJS589831 CTO589831 DDK589831 DNG589831 DXC589831 EGY589831 EQU589831 FAQ589831 FKM589831 FUI589831 GEE589831 GOA589831 GXW589831 HHS589831 HRO589831 IBK589831 ILG589831 IVC589831 JEY589831 JOU589831 JYQ589831 KIM589831 KSI589831 LCE589831 LMA589831 LVW589831 MFS589831 MPO589831 MZK589831 NJG589831 NTC589831 OCY589831 OMU589831 OWQ589831 PGM589831 PQI589831 QAE589831 QKA589831 QTW589831 RDS589831 RNO589831 RXK589831 SHG589831 SRC589831 TAY589831 TKU589831 TUQ589831 UEM589831 UOI589831 UYE589831 VIA589831 VRW589831 WBS589831 WLO589831 WVK589831 C655367 IY655367 SU655367 ACQ655367 AMM655367 AWI655367 BGE655367 BQA655367 BZW655367 CJS655367 CTO655367 DDK655367 DNG655367 DXC655367 EGY655367 EQU655367 FAQ655367 FKM655367 FUI655367 GEE655367 GOA655367 GXW655367 HHS655367 HRO655367 IBK655367 ILG655367 IVC655367 JEY655367 JOU655367 JYQ655367 KIM655367 KSI655367 LCE655367 LMA655367 LVW655367 MFS655367 MPO655367 MZK655367 NJG655367 NTC655367 OCY655367 OMU655367 OWQ655367 PGM655367 PQI655367 QAE655367 QKA655367 QTW655367 RDS655367 RNO655367 RXK655367 SHG655367 SRC655367 TAY655367 TKU655367 TUQ655367 UEM655367 UOI655367 UYE655367 VIA655367 VRW655367 WBS655367 WLO655367 WVK655367 C720903 IY720903 SU720903 ACQ720903 AMM720903 AWI720903 BGE720903 BQA720903 BZW720903 CJS720903 CTO720903 DDK720903 DNG720903 DXC720903 EGY720903 EQU720903 FAQ720903 FKM720903 FUI720903 GEE720903 GOA720903 GXW720903 HHS720903 HRO720903 IBK720903 ILG720903 IVC720903 JEY720903 JOU720903 JYQ720903 KIM720903 KSI720903 LCE720903 LMA720903 LVW720903 MFS720903 MPO720903 MZK720903 NJG720903 NTC720903 OCY720903 OMU720903 OWQ720903 PGM720903 PQI720903 QAE720903 QKA720903 QTW720903 RDS720903 RNO720903 RXK720903 SHG720903 SRC720903 TAY720903 TKU720903 TUQ720903 UEM720903 UOI720903 UYE720903 VIA720903 VRW720903 WBS720903 WLO720903 WVK720903 C786439 IY786439 SU786439 ACQ786439 AMM786439 AWI786439 BGE786439 BQA786439 BZW786439 CJS786439 CTO786439 DDK786439 DNG786439 DXC786439 EGY786439 EQU786439 FAQ786439 FKM786439 FUI786439 GEE786439 GOA786439 GXW786439 HHS786439 HRO786439 IBK786439 ILG786439 IVC786439 JEY786439 JOU786439 JYQ786439 KIM786439 KSI786439 LCE786439 LMA786439 LVW786439 MFS786439 MPO786439 MZK786439 NJG786439 NTC786439 OCY786439 OMU786439 OWQ786439 PGM786439 PQI786439 QAE786439 QKA786439 QTW786439 RDS786439 RNO786439 RXK786439 SHG786439 SRC786439 TAY786439 TKU786439 TUQ786439 UEM786439 UOI786439 UYE786439 VIA786439 VRW786439 WBS786439 WLO786439 WVK786439 C851975 IY851975 SU851975 ACQ851975 AMM851975 AWI851975 BGE851975 BQA851975 BZW851975 CJS851975 CTO851975 DDK851975 DNG851975 DXC851975 EGY851975 EQU851975 FAQ851975 FKM851975 FUI851975 GEE851975 GOA851975 GXW851975 HHS851975 HRO851975 IBK851975 ILG851975 IVC851975 JEY851975 JOU851975 JYQ851975 KIM851975 KSI851975 LCE851975 LMA851975 LVW851975 MFS851975 MPO851975 MZK851975 NJG851975 NTC851975 OCY851975 OMU851975 OWQ851975 PGM851975 PQI851975 QAE851975 QKA851975 QTW851975 RDS851975 RNO851975 RXK851975 SHG851975 SRC851975 TAY851975 TKU851975 TUQ851975 UEM851975 UOI851975 UYE851975 VIA851975 VRW851975 WBS851975 WLO851975 WVK851975 C917511 IY917511 SU917511 ACQ917511 AMM917511 AWI917511 BGE917511 BQA917511 BZW917511 CJS917511 CTO917511 DDK917511 DNG917511 DXC917511 EGY917511 EQU917511 FAQ917511 FKM917511 FUI917511 GEE917511 GOA917511 GXW917511 HHS917511 HRO917511 IBK917511 ILG917511 IVC917511 JEY917511 JOU917511 JYQ917511 KIM917511 KSI917511 LCE917511 LMA917511 LVW917511 MFS917511 MPO917511 MZK917511 NJG917511 NTC917511 OCY917511 OMU917511 OWQ917511 PGM917511 PQI917511 QAE917511 QKA917511 QTW917511 RDS917511 RNO917511 RXK917511 SHG917511 SRC917511 TAY917511 TKU917511 TUQ917511 UEM917511 UOI917511 UYE917511 VIA917511 VRW917511 WBS917511 WLO917511 WVK917511 C983047 IY983047 SU983047 ACQ983047 AMM983047 AWI983047 BGE983047 BQA983047 BZW983047 CJS983047 CTO983047 DDK983047 DNG983047 DXC983047 EGY983047 EQU983047 FAQ983047 FKM983047 FUI983047 GEE983047 GOA983047 GXW983047 HHS983047 HRO983047 IBK983047 ILG983047 IVC983047 JEY983047 JOU983047 JYQ983047 KIM983047 KSI983047 LCE983047 LMA983047 LVW983047 MFS983047 MPO983047 MZK983047 NJG983047 NTC983047 OCY983047 OMU983047 OWQ983047 PGM983047 PQI983047 QAE983047 QKA983047 QTW983047 RDS983047 RNO983047 RXK983047 SHG983047 SRC983047 TAY983047 TKU983047 TUQ983047 UEM983047 UOI983047 UYE983047 VIA983047 VRW983047 WBS983047 WLO983047 WVK983047">
      <formula1>"Constant,Erlang,Exponential,Translated Exponential,Uniform"</formula1>
    </dataValidation>
    <dataValidation type="whole" allowBlank="1" showInputMessage="1" showErrorMessage="1" error="The number of arrivals simulated must be an integer between 1 and 1,000,000." sqref="C17 IY17 SU17 ACQ17 AMM17 AWI17 BGE17 BQA17 BZW17 CJS17 CTO17 DDK17 DNG17 DXC17 EGY17 EQU17 FAQ17 FKM17 FUI17 GEE17 GOA17 GXW17 HHS17 HRO17 IBK17 ILG17 IVC17 JEY17 JOU17 JYQ17 KIM17 KSI17 LCE17 LMA17 LVW17 MFS17 MPO17 MZK17 NJG17 NTC17 OCY17 OMU17 OWQ17 PGM17 PQI17 QAE17 QKA17 QTW17 RDS17 RNO17 RXK17 SHG17 SRC17 TAY17 TKU17 TUQ17 UEM17 UOI17 UYE17 VIA17 VRW17 WBS17 WLO17 WVK17 C65553 IY65553 SU65553 ACQ65553 AMM65553 AWI65553 BGE65553 BQA65553 BZW65553 CJS65553 CTO65553 DDK65553 DNG65553 DXC65553 EGY65553 EQU65553 FAQ65553 FKM65553 FUI65553 GEE65553 GOA65553 GXW65553 HHS65553 HRO65553 IBK65553 ILG65553 IVC65553 JEY65553 JOU65553 JYQ65553 KIM65553 KSI65553 LCE65553 LMA65553 LVW65553 MFS65553 MPO65553 MZK65553 NJG65553 NTC65553 OCY65553 OMU65553 OWQ65553 PGM65553 PQI65553 QAE65553 QKA65553 QTW65553 RDS65553 RNO65553 RXK65553 SHG65553 SRC65553 TAY65553 TKU65553 TUQ65553 UEM65553 UOI65553 UYE65553 VIA65553 VRW65553 WBS65553 WLO65553 WVK65553 C131089 IY131089 SU131089 ACQ131089 AMM131089 AWI131089 BGE131089 BQA131089 BZW131089 CJS131089 CTO131089 DDK131089 DNG131089 DXC131089 EGY131089 EQU131089 FAQ131089 FKM131089 FUI131089 GEE131089 GOA131089 GXW131089 HHS131089 HRO131089 IBK131089 ILG131089 IVC131089 JEY131089 JOU131089 JYQ131089 KIM131089 KSI131089 LCE131089 LMA131089 LVW131089 MFS131089 MPO131089 MZK131089 NJG131089 NTC131089 OCY131089 OMU131089 OWQ131089 PGM131089 PQI131089 QAE131089 QKA131089 QTW131089 RDS131089 RNO131089 RXK131089 SHG131089 SRC131089 TAY131089 TKU131089 TUQ131089 UEM131089 UOI131089 UYE131089 VIA131089 VRW131089 WBS131089 WLO131089 WVK131089 C196625 IY196625 SU196625 ACQ196625 AMM196625 AWI196625 BGE196625 BQA196625 BZW196625 CJS196625 CTO196625 DDK196625 DNG196625 DXC196625 EGY196625 EQU196625 FAQ196625 FKM196625 FUI196625 GEE196625 GOA196625 GXW196625 HHS196625 HRO196625 IBK196625 ILG196625 IVC196625 JEY196625 JOU196625 JYQ196625 KIM196625 KSI196625 LCE196625 LMA196625 LVW196625 MFS196625 MPO196625 MZK196625 NJG196625 NTC196625 OCY196625 OMU196625 OWQ196625 PGM196625 PQI196625 QAE196625 QKA196625 QTW196625 RDS196625 RNO196625 RXK196625 SHG196625 SRC196625 TAY196625 TKU196625 TUQ196625 UEM196625 UOI196625 UYE196625 VIA196625 VRW196625 WBS196625 WLO196625 WVK196625 C262161 IY262161 SU262161 ACQ262161 AMM262161 AWI262161 BGE262161 BQA262161 BZW262161 CJS262161 CTO262161 DDK262161 DNG262161 DXC262161 EGY262161 EQU262161 FAQ262161 FKM262161 FUI262161 GEE262161 GOA262161 GXW262161 HHS262161 HRO262161 IBK262161 ILG262161 IVC262161 JEY262161 JOU262161 JYQ262161 KIM262161 KSI262161 LCE262161 LMA262161 LVW262161 MFS262161 MPO262161 MZK262161 NJG262161 NTC262161 OCY262161 OMU262161 OWQ262161 PGM262161 PQI262161 QAE262161 QKA262161 QTW262161 RDS262161 RNO262161 RXK262161 SHG262161 SRC262161 TAY262161 TKU262161 TUQ262161 UEM262161 UOI262161 UYE262161 VIA262161 VRW262161 WBS262161 WLO262161 WVK262161 C327697 IY327697 SU327697 ACQ327697 AMM327697 AWI327697 BGE327697 BQA327697 BZW327697 CJS327697 CTO327697 DDK327697 DNG327697 DXC327697 EGY327697 EQU327697 FAQ327697 FKM327697 FUI327697 GEE327697 GOA327697 GXW327697 HHS327697 HRO327697 IBK327697 ILG327697 IVC327697 JEY327697 JOU327697 JYQ327697 KIM327697 KSI327697 LCE327697 LMA327697 LVW327697 MFS327697 MPO327697 MZK327697 NJG327697 NTC327697 OCY327697 OMU327697 OWQ327697 PGM327697 PQI327697 QAE327697 QKA327697 QTW327697 RDS327697 RNO327697 RXK327697 SHG327697 SRC327697 TAY327697 TKU327697 TUQ327697 UEM327697 UOI327697 UYE327697 VIA327697 VRW327697 WBS327697 WLO327697 WVK327697 C393233 IY393233 SU393233 ACQ393233 AMM393233 AWI393233 BGE393233 BQA393233 BZW393233 CJS393233 CTO393233 DDK393233 DNG393233 DXC393233 EGY393233 EQU393233 FAQ393233 FKM393233 FUI393233 GEE393233 GOA393233 GXW393233 HHS393233 HRO393233 IBK393233 ILG393233 IVC393233 JEY393233 JOU393233 JYQ393233 KIM393233 KSI393233 LCE393233 LMA393233 LVW393233 MFS393233 MPO393233 MZK393233 NJG393233 NTC393233 OCY393233 OMU393233 OWQ393233 PGM393233 PQI393233 QAE393233 QKA393233 QTW393233 RDS393233 RNO393233 RXK393233 SHG393233 SRC393233 TAY393233 TKU393233 TUQ393233 UEM393233 UOI393233 UYE393233 VIA393233 VRW393233 WBS393233 WLO393233 WVK393233 C458769 IY458769 SU458769 ACQ458769 AMM458769 AWI458769 BGE458769 BQA458769 BZW458769 CJS458769 CTO458769 DDK458769 DNG458769 DXC458769 EGY458769 EQU458769 FAQ458769 FKM458769 FUI458769 GEE458769 GOA458769 GXW458769 HHS458769 HRO458769 IBK458769 ILG458769 IVC458769 JEY458769 JOU458769 JYQ458769 KIM458769 KSI458769 LCE458769 LMA458769 LVW458769 MFS458769 MPO458769 MZK458769 NJG458769 NTC458769 OCY458769 OMU458769 OWQ458769 PGM458769 PQI458769 QAE458769 QKA458769 QTW458769 RDS458769 RNO458769 RXK458769 SHG458769 SRC458769 TAY458769 TKU458769 TUQ458769 UEM458769 UOI458769 UYE458769 VIA458769 VRW458769 WBS458769 WLO458769 WVK458769 C524305 IY524305 SU524305 ACQ524305 AMM524305 AWI524305 BGE524305 BQA524305 BZW524305 CJS524305 CTO524305 DDK524305 DNG524305 DXC524305 EGY524305 EQU524305 FAQ524305 FKM524305 FUI524305 GEE524305 GOA524305 GXW524305 HHS524305 HRO524305 IBK524305 ILG524305 IVC524305 JEY524305 JOU524305 JYQ524305 KIM524305 KSI524305 LCE524305 LMA524305 LVW524305 MFS524305 MPO524305 MZK524305 NJG524305 NTC524305 OCY524305 OMU524305 OWQ524305 PGM524305 PQI524305 QAE524305 QKA524305 QTW524305 RDS524305 RNO524305 RXK524305 SHG524305 SRC524305 TAY524305 TKU524305 TUQ524305 UEM524305 UOI524305 UYE524305 VIA524305 VRW524305 WBS524305 WLO524305 WVK524305 C589841 IY589841 SU589841 ACQ589841 AMM589841 AWI589841 BGE589841 BQA589841 BZW589841 CJS589841 CTO589841 DDK589841 DNG589841 DXC589841 EGY589841 EQU589841 FAQ589841 FKM589841 FUI589841 GEE589841 GOA589841 GXW589841 HHS589841 HRO589841 IBK589841 ILG589841 IVC589841 JEY589841 JOU589841 JYQ589841 KIM589841 KSI589841 LCE589841 LMA589841 LVW589841 MFS589841 MPO589841 MZK589841 NJG589841 NTC589841 OCY589841 OMU589841 OWQ589841 PGM589841 PQI589841 QAE589841 QKA589841 QTW589841 RDS589841 RNO589841 RXK589841 SHG589841 SRC589841 TAY589841 TKU589841 TUQ589841 UEM589841 UOI589841 UYE589841 VIA589841 VRW589841 WBS589841 WLO589841 WVK589841 C655377 IY655377 SU655377 ACQ655377 AMM655377 AWI655377 BGE655377 BQA655377 BZW655377 CJS655377 CTO655377 DDK655377 DNG655377 DXC655377 EGY655377 EQU655377 FAQ655377 FKM655377 FUI655377 GEE655377 GOA655377 GXW655377 HHS655377 HRO655377 IBK655377 ILG655377 IVC655377 JEY655377 JOU655377 JYQ655377 KIM655377 KSI655377 LCE655377 LMA655377 LVW655377 MFS655377 MPO655377 MZK655377 NJG655377 NTC655377 OCY655377 OMU655377 OWQ655377 PGM655377 PQI655377 QAE655377 QKA655377 QTW655377 RDS655377 RNO655377 RXK655377 SHG655377 SRC655377 TAY655377 TKU655377 TUQ655377 UEM655377 UOI655377 UYE655377 VIA655377 VRW655377 WBS655377 WLO655377 WVK655377 C720913 IY720913 SU720913 ACQ720913 AMM720913 AWI720913 BGE720913 BQA720913 BZW720913 CJS720913 CTO720913 DDK720913 DNG720913 DXC720913 EGY720913 EQU720913 FAQ720913 FKM720913 FUI720913 GEE720913 GOA720913 GXW720913 HHS720913 HRO720913 IBK720913 ILG720913 IVC720913 JEY720913 JOU720913 JYQ720913 KIM720913 KSI720913 LCE720913 LMA720913 LVW720913 MFS720913 MPO720913 MZK720913 NJG720913 NTC720913 OCY720913 OMU720913 OWQ720913 PGM720913 PQI720913 QAE720913 QKA720913 QTW720913 RDS720913 RNO720913 RXK720913 SHG720913 SRC720913 TAY720913 TKU720913 TUQ720913 UEM720913 UOI720913 UYE720913 VIA720913 VRW720913 WBS720913 WLO720913 WVK720913 C786449 IY786449 SU786449 ACQ786449 AMM786449 AWI786449 BGE786449 BQA786449 BZW786449 CJS786449 CTO786449 DDK786449 DNG786449 DXC786449 EGY786449 EQU786449 FAQ786449 FKM786449 FUI786449 GEE786449 GOA786449 GXW786449 HHS786449 HRO786449 IBK786449 ILG786449 IVC786449 JEY786449 JOU786449 JYQ786449 KIM786449 KSI786449 LCE786449 LMA786449 LVW786449 MFS786449 MPO786449 MZK786449 NJG786449 NTC786449 OCY786449 OMU786449 OWQ786449 PGM786449 PQI786449 QAE786449 QKA786449 QTW786449 RDS786449 RNO786449 RXK786449 SHG786449 SRC786449 TAY786449 TKU786449 TUQ786449 UEM786449 UOI786449 UYE786449 VIA786449 VRW786449 WBS786449 WLO786449 WVK786449 C851985 IY851985 SU851985 ACQ851985 AMM851985 AWI851985 BGE851985 BQA851985 BZW851985 CJS851985 CTO851985 DDK851985 DNG851985 DXC851985 EGY851985 EQU851985 FAQ851985 FKM851985 FUI851985 GEE851985 GOA851985 GXW851985 HHS851985 HRO851985 IBK851985 ILG851985 IVC851985 JEY851985 JOU851985 JYQ851985 KIM851985 KSI851985 LCE851985 LMA851985 LVW851985 MFS851985 MPO851985 MZK851985 NJG851985 NTC851985 OCY851985 OMU851985 OWQ851985 PGM851985 PQI851985 QAE851985 QKA851985 QTW851985 RDS851985 RNO851985 RXK851985 SHG851985 SRC851985 TAY851985 TKU851985 TUQ851985 UEM851985 UOI851985 UYE851985 VIA851985 VRW851985 WBS851985 WLO851985 WVK851985 C917521 IY917521 SU917521 ACQ917521 AMM917521 AWI917521 BGE917521 BQA917521 BZW917521 CJS917521 CTO917521 DDK917521 DNG917521 DXC917521 EGY917521 EQU917521 FAQ917521 FKM917521 FUI917521 GEE917521 GOA917521 GXW917521 HHS917521 HRO917521 IBK917521 ILG917521 IVC917521 JEY917521 JOU917521 JYQ917521 KIM917521 KSI917521 LCE917521 LMA917521 LVW917521 MFS917521 MPO917521 MZK917521 NJG917521 NTC917521 OCY917521 OMU917521 OWQ917521 PGM917521 PQI917521 QAE917521 QKA917521 QTW917521 RDS917521 RNO917521 RXK917521 SHG917521 SRC917521 TAY917521 TKU917521 TUQ917521 UEM917521 UOI917521 UYE917521 VIA917521 VRW917521 WBS917521 WLO917521 WVK917521 C983057 IY983057 SU983057 ACQ983057 AMM983057 AWI983057 BGE983057 BQA983057 BZW983057 CJS983057 CTO983057 DDK983057 DNG983057 DXC983057 EGY983057 EQU983057 FAQ983057 FKM983057 FUI983057 GEE983057 GOA983057 GXW983057 HHS983057 HRO983057 IBK983057 ILG983057 IVC983057 JEY983057 JOU983057 JYQ983057 KIM983057 KSI983057 LCE983057 LMA983057 LVW983057 MFS983057 MPO983057 MZK983057 NJG983057 NTC983057 OCY983057 OMU983057 OWQ983057 PGM983057 PQI983057 QAE983057 QKA983057 QTW983057 RDS983057 RNO983057 RXK983057 SHG983057 SRC983057 TAY983057 TKU983057 TUQ983057 UEM983057 UOI983057 UYE983057 VIA983057 VRW983057 WBS983057 WLO983057 WVK983057">
      <formula1>1</formula1>
      <formula2>1000000</formula2>
    </dataValidation>
    <dataValidation type="whole" allowBlank="1" showInputMessage="1" showErrorMessage="1" error="The number of servers must be between 1 and 25 (inclusive)." sqref="C4 IY4 SU4 ACQ4 AMM4 AWI4 BGE4 BQA4 BZW4 CJS4 CTO4 DDK4 DNG4 DXC4 EGY4 EQU4 FAQ4 FKM4 FUI4 GEE4 GOA4 GXW4 HHS4 HRO4 IBK4 ILG4 IVC4 JEY4 JOU4 JYQ4 KIM4 KSI4 LCE4 LMA4 LVW4 MFS4 MPO4 MZK4 NJG4 NTC4 OCY4 OMU4 OWQ4 PGM4 PQI4 QAE4 QKA4 QTW4 RDS4 RNO4 RXK4 SHG4 SRC4 TAY4 TKU4 TUQ4 UEM4 UOI4 UYE4 VIA4 VRW4 WBS4 WLO4 WVK4 C65540 IY65540 SU65540 ACQ65540 AMM65540 AWI65540 BGE65540 BQA65540 BZW65540 CJS65540 CTO65540 DDK65540 DNG65540 DXC65540 EGY65540 EQU65540 FAQ65540 FKM65540 FUI65540 GEE65540 GOA65540 GXW65540 HHS65540 HRO65540 IBK65540 ILG65540 IVC65540 JEY65540 JOU65540 JYQ65540 KIM65540 KSI65540 LCE65540 LMA65540 LVW65540 MFS65540 MPO65540 MZK65540 NJG65540 NTC65540 OCY65540 OMU65540 OWQ65540 PGM65540 PQI65540 QAE65540 QKA65540 QTW65540 RDS65540 RNO65540 RXK65540 SHG65540 SRC65540 TAY65540 TKU65540 TUQ65540 UEM65540 UOI65540 UYE65540 VIA65540 VRW65540 WBS65540 WLO65540 WVK65540 C131076 IY131076 SU131076 ACQ131076 AMM131076 AWI131076 BGE131076 BQA131076 BZW131076 CJS131076 CTO131076 DDK131076 DNG131076 DXC131076 EGY131076 EQU131076 FAQ131076 FKM131076 FUI131076 GEE131076 GOA131076 GXW131076 HHS131076 HRO131076 IBK131076 ILG131076 IVC131076 JEY131076 JOU131076 JYQ131076 KIM131076 KSI131076 LCE131076 LMA131076 LVW131076 MFS131076 MPO131076 MZK131076 NJG131076 NTC131076 OCY131076 OMU131076 OWQ131076 PGM131076 PQI131076 QAE131076 QKA131076 QTW131076 RDS131076 RNO131076 RXK131076 SHG131076 SRC131076 TAY131076 TKU131076 TUQ131076 UEM131076 UOI131076 UYE131076 VIA131076 VRW131076 WBS131076 WLO131076 WVK131076 C196612 IY196612 SU196612 ACQ196612 AMM196612 AWI196612 BGE196612 BQA196612 BZW196612 CJS196612 CTO196612 DDK196612 DNG196612 DXC196612 EGY196612 EQU196612 FAQ196612 FKM196612 FUI196612 GEE196612 GOA196612 GXW196612 HHS196612 HRO196612 IBK196612 ILG196612 IVC196612 JEY196612 JOU196612 JYQ196612 KIM196612 KSI196612 LCE196612 LMA196612 LVW196612 MFS196612 MPO196612 MZK196612 NJG196612 NTC196612 OCY196612 OMU196612 OWQ196612 PGM196612 PQI196612 QAE196612 QKA196612 QTW196612 RDS196612 RNO196612 RXK196612 SHG196612 SRC196612 TAY196612 TKU196612 TUQ196612 UEM196612 UOI196612 UYE196612 VIA196612 VRW196612 WBS196612 WLO196612 WVK196612 C262148 IY262148 SU262148 ACQ262148 AMM262148 AWI262148 BGE262148 BQA262148 BZW262148 CJS262148 CTO262148 DDK262148 DNG262148 DXC262148 EGY262148 EQU262148 FAQ262148 FKM262148 FUI262148 GEE262148 GOA262148 GXW262148 HHS262148 HRO262148 IBK262148 ILG262148 IVC262148 JEY262148 JOU262148 JYQ262148 KIM262148 KSI262148 LCE262148 LMA262148 LVW262148 MFS262148 MPO262148 MZK262148 NJG262148 NTC262148 OCY262148 OMU262148 OWQ262148 PGM262148 PQI262148 QAE262148 QKA262148 QTW262148 RDS262148 RNO262148 RXK262148 SHG262148 SRC262148 TAY262148 TKU262148 TUQ262148 UEM262148 UOI262148 UYE262148 VIA262148 VRW262148 WBS262148 WLO262148 WVK262148 C327684 IY327684 SU327684 ACQ327684 AMM327684 AWI327684 BGE327684 BQA327684 BZW327684 CJS327684 CTO327684 DDK327684 DNG327684 DXC327684 EGY327684 EQU327684 FAQ327684 FKM327684 FUI327684 GEE327684 GOA327684 GXW327684 HHS327684 HRO327684 IBK327684 ILG327684 IVC327684 JEY327684 JOU327684 JYQ327684 KIM327684 KSI327684 LCE327684 LMA327684 LVW327684 MFS327684 MPO327684 MZK327684 NJG327684 NTC327684 OCY327684 OMU327684 OWQ327684 PGM327684 PQI327684 QAE327684 QKA327684 QTW327684 RDS327684 RNO327684 RXK327684 SHG327684 SRC327684 TAY327684 TKU327684 TUQ327684 UEM327684 UOI327684 UYE327684 VIA327684 VRW327684 WBS327684 WLO327684 WVK327684 C393220 IY393220 SU393220 ACQ393220 AMM393220 AWI393220 BGE393220 BQA393220 BZW393220 CJS393220 CTO393220 DDK393220 DNG393220 DXC393220 EGY393220 EQU393220 FAQ393220 FKM393220 FUI393220 GEE393220 GOA393220 GXW393220 HHS393220 HRO393220 IBK393220 ILG393220 IVC393220 JEY393220 JOU393220 JYQ393220 KIM393220 KSI393220 LCE393220 LMA393220 LVW393220 MFS393220 MPO393220 MZK393220 NJG393220 NTC393220 OCY393220 OMU393220 OWQ393220 PGM393220 PQI393220 QAE393220 QKA393220 QTW393220 RDS393220 RNO393220 RXK393220 SHG393220 SRC393220 TAY393220 TKU393220 TUQ393220 UEM393220 UOI393220 UYE393220 VIA393220 VRW393220 WBS393220 WLO393220 WVK393220 C458756 IY458756 SU458756 ACQ458756 AMM458756 AWI458756 BGE458756 BQA458756 BZW458756 CJS458756 CTO458756 DDK458756 DNG458756 DXC458756 EGY458756 EQU458756 FAQ458756 FKM458756 FUI458756 GEE458756 GOA458756 GXW458756 HHS458756 HRO458756 IBK458756 ILG458756 IVC458756 JEY458756 JOU458756 JYQ458756 KIM458756 KSI458756 LCE458756 LMA458756 LVW458756 MFS458756 MPO458756 MZK458756 NJG458756 NTC458756 OCY458756 OMU458756 OWQ458756 PGM458756 PQI458756 QAE458756 QKA458756 QTW458756 RDS458756 RNO458756 RXK458756 SHG458756 SRC458756 TAY458756 TKU458756 TUQ458756 UEM458756 UOI458756 UYE458756 VIA458756 VRW458756 WBS458756 WLO458756 WVK458756 C524292 IY524292 SU524292 ACQ524292 AMM524292 AWI524292 BGE524292 BQA524292 BZW524292 CJS524292 CTO524292 DDK524292 DNG524292 DXC524292 EGY524292 EQU524292 FAQ524292 FKM524292 FUI524292 GEE524292 GOA524292 GXW524292 HHS524292 HRO524292 IBK524292 ILG524292 IVC524292 JEY524292 JOU524292 JYQ524292 KIM524292 KSI524292 LCE524292 LMA524292 LVW524292 MFS524292 MPO524292 MZK524292 NJG524292 NTC524292 OCY524292 OMU524292 OWQ524292 PGM524292 PQI524292 QAE524292 QKA524292 QTW524292 RDS524292 RNO524292 RXK524292 SHG524292 SRC524292 TAY524292 TKU524292 TUQ524292 UEM524292 UOI524292 UYE524292 VIA524292 VRW524292 WBS524292 WLO524292 WVK524292 C589828 IY589828 SU589828 ACQ589828 AMM589828 AWI589828 BGE589828 BQA589828 BZW589828 CJS589828 CTO589828 DDK589828 DNG589828 DXC589828 EGY589828 EQU589828 FAQ589828 FKM589828 FUI589828 GEE589828 GOA589828 GXW589828 HHS589828 HRO589828 IBK589828 ILG589828 IVC589828 JEY589828 JOU589828 JYQ589828 KIM589828 KSI589828 LCE589828 LMA589828 LVW589828 MFS589828 MPO589828 MZK589828 NJG589828 NTC589828 OCY589828 OMU589828 OWQ589828 PGM589828 PQI589828 QAE589828 QKA589828 QTW589828 RDS589828 RNO589828 RXK589828 SHG589828 SRC589828 TAY589828 TKU589828 TUQ589828 UEM589828 UOI589828 UYE589828 VIA589828 VRW589828 WBS589828 WLO589828 WVK589828 C655364 IY655364 SU655364 ACQ655364 AMM655364 AWI655364 BGE655364 BQA655364 BZW655364 CJS655364 CTO655364 DDK655364 DNG655364 DXC655364 EGY655364 EQU655364 FAQ655364 FKM655364 FUI655364 GEE655364 GOA655364 GXW655364 HHS655364 HRO655364 IBK655364 ILG655364 IVC655364 JEY655364 JOU655364 JYQ655364 KIM655364 KSI655364 LCE655364 LMA655364 LVW655364 MFS655364 MPO655364 MZK655364 NJG655364 NTC655364 OCY655364 OMU655364 OWQ655364 PGM655364 PQI655364 QAE655364 QKA655364 QTW655364 RDS655364 RNO655364 RXK655364 SHG655364 SRC655364 TAY655364 TKU655364 TUQ655364 UEM655364 UOI655364 UYE655364 VIA655364 VRW655364 WBS655364 WLO655364 WVK655364 C720900 IY720900 SU720900 ACQ720900 AMM720900 AWI720900 BGE720900 BQA720900 BZW720900 CJS720900 CTO720900 DDK720900 DNG720900 DXC720900 EGY720900 EQU720900 FAQ720900 FKM720900 FUI720900 GEE720900 GOA720900 GXW720900 HHS720900 HRO720900 IBK720900 ILG720900 IVC720900 JEY720900 JOU720900 JYQ720900 KIM720900 KSI720900 LCE720900 LMA720900 LVW720900 MFS720900 MPO720900 MZK720900 NJG720900 NTC720900 OCY720900 OMU720900 OWQ720900 PGM720900 PQI720900 QAE720900 QKA720900 QTW720900 RDS720900 RNO720900 RXK720900 SHG720900 SRC720900 TAY720900 TKU720900 TUQ720900 UEM720900 UOI720900 UYE720900 VIA720900 VRW720900 WBS720900 WLO720900 WVK720900 C786436 IY786436 SU786436 ACQ786436 AMM786436 AWI786436 BGE786436 BQA786436 BZW786436 CJS786436 CTO786436 DDK786436 DNG786436 DXC786436 EGY786436 EQU786436 FAQ786436 FKM786436 FUI786436 GEE786436 GOA786436 GXW786436 HHS786436 HRO786436 IBK786436 ILG786436 IVC786436 JEY786436 JOU786436 JYQ786436 KIM786436 KSI786436 LCE786436 LMA786436 LVW786436 MFS786436 MPO786436 MZK786436 NJG786436 NTC786436 OCY786436 OMU786436 OWQ786436 PGM786436 PQI786436 QAE786436 QKA786436 QTW786436 RDS786436 RNO786436 RXK786436 SHG786436 SRC786436 TAY786436 TKU786436 TUQ786436 UEM786436 UOI786436 UYE786436 VIA786436 VRW786436 WBS786436 WLO786436 WVK786436 C851972 IY851972 SU851972 ACQ851972 AMM851972 AWI851972 BGE851972 BQA851972 BZW851972 CJS851972 CTO851972 DDK851972 DNG851972 DXC851972 EGY851972 EQU851972 FAQ851972 FKM851972 FUI851972 GEE851972 GOA851972 GXW851972 HHS851972 HRO851972 IBK851972 ILG851972 IVC851972 JEY851972 JOU851972 JYQ851972 KIM851972 KSI851972 LCE851972 LMA851972 LVW851972 MFS851972 MPO851972 MZK851972 NJG851972 NTC851972 OCY851972 OMU851972 OWQ851972 PGM851972 PQI851972 QAE851972 QKA851972 QTW851972 RDS851972 RNO851972 RXK851972 SHG851972 SRC851972 TAY851972 TKU851972 TUQ851972 UEM851972 UOI851972 UYE851972 VIA851972 VRW851972 WBS851972 WLO851972 WVK851972 C917508 IY917508 SU917508 ACQ917508 AMM917508 AWI917508 BGE917508 BQA917508 BZW917508 CJS917508 CTO917508 DDK917508 DNG917508 DXC917508 EGY917508 EQU917508 FAQ917508 FKM917508 FUI917508 GEE917508 GOA917508 GXW917508 HHS917508 HRO917508 IBK917508 ILG917508 IVC917508 JEY917508 JOU917508 JYQ917508 KIM917508 KSI917508 LCE917508 LMA917508 LVW917508 MFS917508 MPO917508 MZK917508 NJG917508 NTC917508 OCY917508 OMU917508 OWQ917508 PGM917508 PQI917508 QAE917508 QKA917508 QTW917508 RDS917508 RNO917508 RXK917508 SHG917508 SRC917508 TAY917508 TKU917508 TUQ917508 UEM917508 UOI917508 UYE917508 VIA917508 VRW917508 WBS917508 WLO917508 WVK917508 C983044 IY983044 SU983044 ACQ983044 AMM983044 AWI983044 BGE983044 BQA983044 BZW983044 CJS983044 CTO983044 DDK983044 DNG983044 DXC983044 EGY983044 EQU983044 FAQ983044 FKM983044 FUI983044 GEE983044 GOA983044 GXW983044 HHS983044 HRO983044 IBK983044 ILG983044 IVC983044 JEY983044 JOU983044 JYQ983044 KIM983044 KSI983044 LCE983044 LMA983044 LVW983044 MFS983044 MPO983044 MZK983044 NJG983044 NTC983044 OCY983044 OMU983044 OWQ983044 PGM983044 PQI983044 QAE983044 QKA983044 QTW983044 RDS983044 RNO983044 RXK983044 SHG983044 SRC983044 TAY983044 TKU983044 TUQ983044 UEM983044 UOI983044 UYE983044 VIA983044 VRW983044 WBS983044 WLO983044 WVK983044">
      <formula1>1</formula1>
      <formula2>25</formula2>
    </dataValidation>
  </dataValidations>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7</vt:i4>
      </vt:variant>
    </vt:vector>
  </HeadingPairs>
  <TitlesOfParts>
    <vt:vector size="11" baseType="lpstr">
      <vt:lpstr>15.18 a b c</vt:lpstr>
      <vt:lpstr>simulate b</vt:lpstr>
      <vt:lpstr>simulate c</vt:lpstr>
      <vt:lpstr>Sheet3</vt:lpstr>
      <vt:lpstr>'15.18 a b c'!CheckTimeAvg</vt:lpstr>
      <vt:lpstr>low</vt:lpstr>
      <vt:lpstr>'15.18 a b c'!MonitorTimeForCheck</vt:lpstr>
      <vt:lpstr>'15.18 a b c'!MonitorWaitTimeBeforeCheck</vt:lpstr>
      <vt:lpstr>PrinterTimeForCheck</vt:lpstr>
      <vt:lpstr>'15.18 a b c'!PrinterWaitTimeBeforeCheck</vt:lpstr>
      <vt:lpstr>'15.18 a b c'!up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2015-11-29T15:33:25Z</dcterms:modified>
</cp:coreProperties>
</file>