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</sheets>
  <definedNames>
    <definedName name="CapacityCost" localSheetId="1">Sheet2!$H$5:$J$10</definedName>
    <definedName name="CapacityUsed" localSheetId="1">Sheet2!$I$12</definedName>
    <definedName name="Count" localSheetId="0">Sheet1!$C$11:$E$11</definedName>
    <definedName name="MaxProfit" localSheetId="0">Sheet1!$L$9</definedName>
    <definedName name="MaxProfit" localSheetId="1">Sheet2!$C$23</definedName>
    <definedName name="ProfitMatrix" localSheetId="1">Sheet2!$C$5:$E$10</definedName>
    <definedName name="Select?" localSheetId="0">Sheet1!$C$13:$E$13</definedName>
    <definedName name="Select?" localSheetId="1">Sheet2!$C$15:$E$20</definedName>
    <definedName name="solver_adj" localSheetId="0" hidden="1">Sheet1!$C$11:$E$11,Sheet1!$C$13:$E$13</definedName>
    <definedName name="solver_adj" localSheetId="1" hidden="1">Sheet2!$C$15:$E$20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Sheet1!$C$13:$E$13</definedName>
    <definedName name="solver_lhs1" localSheetId="1" hidden="1">Sheet2!$I$12</definedName>
    <definedName name="solver_lhs2" localSheetId="0" hidden="1">Sheet1!$C$11:$E$11</definedName>
    <definedName name="solver_lhs2" localSheetId="1" hidden="1">Sheet2!$C$14:$E$14</definedName>
    <definedName name="solver_lhs3" localSheetId="0" hidden="1">Sheet1!$C$11:$E$11</definedName>
    <definedName name="solver_lhs3" localSheetId="1" hidden="1">Sheet2!$C$15:$E$20</definedName>
    <definedName name="solver_lhs4" localSheetId="0" hidden="1">Sheet1!$G$6</definedName>
    <definedName name="solver_lin" localSheetId="0" hidden="1">2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Sheet1!$L$9</definedName>
    <definedName name="solver_opt" localSheetId="1" hidden="1">Sheet2!$C$23</definedName>
    <definedName name="solver_pre" localSheetId="0" hidden="1">0.000001</definedName>
    <definedName name="solver_pre" localSheetId="1" hidden="1">0.000001</definedName>
    <definedName name="solver_rel1" localSheetId="0" hidden="1">5</definedName>
    <definedName name="solver_rel1" localSheetId="1" hidden="1">1</definedName>
    <definedName name="solver_rel2" localSheetId="0" hidden="1">4</definedName>
    <definedName name="solver_rel2" localSheetId="1" hidden="1">1</definedName>
    <definedName name="solver_rel3" localSheetId="0" hidden="1">1</definedName>
    <definedName name="solver_rel3" localSheetId="1" hidden="1">5</definedName>
    <definedName name="solver_rel4" localSheetId="0" hidden="1">1</definedName>
    <definedName name="solver_rhs1" localSheetId="0" hidden="1">二进制</definedName>
    <definedName name="solver_rhs1" localSheetId="1" hidden="1">Sheet2!$K$12</definedName>
    <definedName name="solver_rhs2" localSheetId="0" hidden="1">整数</definedName>
    <definedName name="solver_rhs2" localSheetId="1" hidden="1">Sheet2!$C$12:$E$12</definedName>
    <definedName name="solver_rhs3" localSheetId="0" hidden="1">Sheet1!$C$9:$E$9</definedName>
    <definedName name="solver_rhs3" localSheetId="1" hidden="1">二进制</definedName>
    <definedName name="solver_rhs4" localSheetId="0" hidden="1">Sheet1!$I$6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TotalMarginProfit" localSheetId="0">Sheet1!$L$5</definedName>
    <definedName name="TotalPreparationCost" localSheetId="0">Sheet1!$L$4</definedName>
  </definedNames>
  <calcPr calcId="124519"/>
</workbook>
</file>

<file path=xl/calcChain.xml><?xml version="1.0" encoding="utf-8"?>
<calcChain xmlns="http://schemas.openxmlformats.org/spreadsheetml/2006/main">
  <c r="E9" i="1"/>
  <c r="D9"/>
  <c r="C9"/>
  <c r="I12" i="2"/>
  <c r="D14"/>
  <c r="E14"/>
  <c r="C14"/>
  <c r="C23"/>
  <c r="G6" i="1"/>
  <c r="L5"/>
  <c r="L4"/>
  <c r="L9" l="1"/>
</calcChain>
</file>

<file path=xl/sharedStrings.xml><?xml version="1.0" encoding="utf-8"?>
<sst xmlns="http://schemas.openxmlformats.org/spreadsheetml/2006/main" count="29" uniqueCount="19">
  <si>
    <t>Client</t>
    <phoneticPr fontId="1" type="noConversion"/>
  </si>
  <si>
    <t>PreparationCost</t>
    <phoneticPr fontId="1" type="noConversion"/>
  </si>
  <si>
    <t>MaxNumber</t>
    <phoneticPr fontId="1" type="noConversion"/>
  </si>
  <si>
    <t>MarginProfit</t>
    <phoneticPr fontId="1" type="noConversion"/>
  </si>
  <si>
    <t>Count</t>
    <phoneticPr fontId="1" type="noConversion"/>
  </si>
  <si>
    <t>TotalMarginProfit</t>
    <phoneticPr fontId="1" type="noConversion"/>
  </si>
  <si>
    <t>TotalPreparationCost</t>
    <phoneticPr fontId="1" type="noConversion"/>
  </si>
  <si>
    <t>&lt;=</t>
    <phoneticPr fontId="1" type="noConversion"/>
  </si>
  <si>
    <t>Select?</t>
    <phoneticPr fontId="1" type="noConversion"/>
  </si>
  <si>
    <t>MaxProfit</t>
    <phoneticPr fontId="1" type="noConversion"/>
  </si>
  <si>
    <t>张渊</t>
    <phoneticPr fontId="1" type="noConversion"/>
  </si>
  <si>
    <t>习题9.16</t>
    <phoneticPr fontId="1" type="noConversion"/>
  </si>
  <si>
    <t>Profit</t>
    <phoneticPr fontId="1" type="noConversion"/>
  </si>
  <si>
    <t>PlaneCount</t>
    <phoneticPr fontId="1" type="noConversion"/>
  </si>
  <si>
    <t>CapacityCost</t>
    <phoneticPr fontId="1" type="noConversion"/>
  </si>
  <si>
    <t>CapacityUsed</t>
    <phoneticPr fontId="1" type="noConversion"/>
  </si>
  <si>
    <t>ProductCapacityCost</t>
    <phoneticPr fontId="1" type="noConversion"/>
  </si>
  <si>
    <t>ActualLimit</t>
    <phoneticPr fontId="1" type="noConversion"/>
  </si>
  <si>
    <t>第5次习题作业9.15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</si>
</sst>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 textRotation="90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6" borderId="0" xfId="0" applyFill="1" applyAlignment="1">
      <alignment horizontal="right" vertical="center" textRotation="9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D1" sqref="D1"/>
    </sheetView>
  </sheetViews>
  <sheetFormatPr defaultRowHeight="13.5"/>
  <cols>
    <col min="1" max="1" width="12" customWidth="1"/>
    <col min="2" max="2" width="20" customWidth="1"/>
    <col min="3" max="3" width="11.625" bestFit="1" customWidth="1"/>
    <col min="4" max="4" width="12.75" bestFit="1" customWidth="1"/>
    <col min="11" max="11" width="21.125" customWidth="1"/>
  </cols>
  <sheetData>
    <row r="1" spans="1:12">
      <c r="A1" t="s">
        <v>10</v>
      </c>
      <c r="B1">
        <v>1501220101</v>
      </c>
      <c r="D1" t="s">
        <v>18</v>
      </c>
    </row>
    <row r="3" spans="1:12">
      <c r="C3" s="1">
        <v>1</v>
      </c>
      <c r="D3" s="1">
        <v>2</v>
      </c>
      <c r="E3" s="1">
        <v>3</v>
      </c>
      <c r="F3" s="1" t="s">
        <v>0</v>
      </c>
    </row>
    <row r="4" spans="1:12">
      <c r="B4" s="1" t="s">
        <v>1</v>
      </c>
      <c r="C4">
        <v>3</v>
      </c>
      <c r="D4">
        <v>2</v>
      </c>
      <c r="E4">
        <v>0</v>
      </c>
      <c r="K4" s="4" t="s">
        <v>6</v>
      </c>
      <c r="L4" s="4">
        <f>SUMPRODUCT(C4:E4,C11:E11)</f>
        <v>0</v>
      </c>
    </row>
    <row r="5" spans="1:12">
      <c r="B5" s="1" t="s">
        <v>3</v>
      </c>
      <c r="C5">
        <v>2</v>
      </c>
      <c r="D5">
        <v>3</v>
      </c>
      <c r="E5">
        <v>0.8</v>
      </c>
      <c r="K5" s="4" t="s">
        <v>5</v>
      </c>
      <c r="L5" s="4">
        <f>SUMPRODUCT(C5:E5,C11:E11)</f>
        <v>4</v>
      </c>
    </row>
    <row r="6" spans="1:12">
      <c r="B6" s="1" t="s">
        <v>16</v>
      </c>
      <c r="C6">
        <v>20</v>
      </c>
      <c r="D6">
        <v>40</v>
      </c>
      <c r="E6">
        <v>20</v>
      </c>
      <c r="G6" s="6">
        <f>SUMPRODUCT(C6:E6,Count)</f>
        <v>100</v>
      </c>
      <c r="H6" s="6" t="s">
        <v>7</v>
      </c>
      <c r="I6" s="6">
        <v>100</v>
      </c>
    </row>
    <row r="7" spans="1:12">
      <c r="B7" s="1" t="s">
        <v>2</v>
      </c>
      <c r="C7">
        <v>3</v>
      </c>
      <c r="D7">
        <v>2</v>
      </c>
      <c r="E7">
        <v>5</v>
      </c>
    </row>
    <row r="9" spans="1:12">
      <c r="B9" s="4" t="s">
        <v>17</v>
      </c>
      <c r="C9" s="4">
        <f>C7*C13</f>
        <v>0</v>
      </c>
      <c r="D9" s="4">
        <f>D7*D13</f>
        <v>0</v>
      </c>
      <c r="E9" s="4">
        <f>E7*E13</f>
        <v>4.9999999976158138</v>
      </c>
      <c r="K9" s="5" t="s">
        <v>9</v>
      </c>
      <c r="L9" s="5">
        <f>TotalMarginProfit-TotalPreparationCost</f>
        <v>4</v>
      </c>
    </row>
    <row r="10" spans="1:12" ht="15.75">
      <c r="C10" s="7" t="s">
        <v>7</v>
      </c>
      <c r="D10" s="7" t="s">
        <v>7</v>
      </c>
      <c r="E10" s="7" t="s">
        <v>7</v>
      </c>
    </row>
    <row r="11" spans="1:12">
      <c r="B11" s="3" t="s">
        <v>4</v>
      </c>
      <c r="C11" s="2">
        <v>0</v>
      </c>
      <c r="D11" s="2">
        <v>0</v>
      </c>
      <c r="E11" s="2">
        <v>5</v>
      </c>
    </row>
    <row r="13" spans="1:12">
      <c r="B13" s="3" t="s">
        <v>8</v>
      </c>
      <c r="C13" s="3">
        <v>0</v>
      </c>
      <c r="D13" s="3">
        <v>0</v>
      </c>
      <c r="E13" s="3">
        <v>0.99999999952316276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20" sqref="J20"/>
    </sheetView>
  </sheetViews>
  <sheetFormatPr defaultRowHeight="13.5"/>
  <cols>
    <col min="2" max="2" width="11.375" customWidth="1"/>
    <col min="7" max="7" width="11.125" customWidth="1"/>
    <col min="8" max="8" width="12.25" customWidth="1"/>
    <col min="9" max="9" width="10.75" customWidth="1"/>
  </cols>
  <sheetData>
    <row r="1" spans="1:11">
      <c r="A1" t="s">
        <v>11</v>
      </c>
    </row>
    <row r="2" spans="1:11">
      <c r="C2" s="1"/>
      <c r="D2" s="1" t="s">
        <v>12</v>
      </c>
      <c r="E2" s="1"/>
      <c r="H2" s="1"/>
      <c r="I2" s="9" t="s">
        <v>14</v>
      </c>
      <c r="J2" s="1"/>
    </row>
    <row r="3" spans="1:11">
      <c r="C3" s="8">
        <v>1</v>
      </c>
      <c r="D3" s="8">
        <v>2</v>
      </c>
      <c r="E3" s="8">
        <v>3</v>
      </c>
      <c r="H3" s="8">
        <v>1</v>
      </c>
      <c r="I3" s="8">
        <v>2</v>
      </c>
      <c r="J3" s="8">
        <v>3</v>
      </c>
    </row>
    <row r="4" spans="1:11">
      <c r="B4" s="8" t="s">
        <v>13</v>
      </c>
      <c r="G4" s="8" t="s">
        <v>13</v>
      </c>
    </row>
    <row r="5" spans="1:11">
      <c r="B5" s="8">
        <v>0</v>
      </c>
      <c r="C5">
        <v>0</v>
      </c>
      <c r="D5">
        <v>0</v>
      </c>
      <c r="E5">
        <v>0</v>
      </c>
      <c r="G5" s="8">
        <v>0</v>
      </c>
      <c r="H5">
        <v>0</v>
      </c>
      <c r="I5">
        <v>0</v>
      </c>
      <c r="J5">
        <v>0</v>
      </c>
    </row>
    <row r="6" spans="1:11">
      <c r="B6" s="8">
        <v>1</v>
      </c>
      <c r="C6">
        <v>-1</v>
      </c>
      <c r="D6">
        <v>1</v>
      </c>
      <c r="E6">
        <v>1</v>
      </c>
      <c r="G6" s="8">
        <v>1</v>
      </c>
      <c r="H6">
        <v>20</v>
      </c>
      <c r="I6">
        <v>40</v>
      </c>
      <c r="J6">
        <v>20</v>
      </c>
    </row>
    <row r="7" spans="1:11">
      <c r="B7" s="8">
        <v>2</v>
      </c>
      <c r="C7">
        <v>2</v>
      </c>
      <c r="D7">
        <v>5</v>
      </c>
      <c r="E7">
        <v>3</v>
      </c>
      <c r="G7" s="8">
        <v>2</v>
      </c>
      <c r="H7">
        <v>40</v>
      </c>
      <c r="I7">
        <v>80</v>
      </c>
      <c r="J7">
        <v>40</v>
      </c>
    </row>
    <row r="8" spans="1:11">
      <c r="B8" s="8">
        <v>3</v>
      </c>
      <c r="C8">
        <v>4</v>
      </c>
      <c r="E8">
        <v>5</v>
      </c>
      <c r="G8" s="8">
        <v>3</v>
      </c>
      <c r="H8">
        <v>60</v>
      </c>
      <c r="J8">
        <v>60</v>
      </c>
    </row>
    <row r="9" spans="1:11">
      <c r="B9" s="8">
        <v>4</v>
      </c>
      <c r="E9">
        <v>6</v>
      </c>
      <c r="G9" s="8">
        <v>4</v>
      </c>
      <c r="J9">
        <v>80</v>
      </c>
    </row>
    <row r="10" spans="1:11">
      <c r="B10" s="8">
        <v>5</v>
      </c>
      <c r="E10">
        <v>7</v>
      </c>
      <c r="G10" s="8">
        <v>5</v>
      </c>
      <c r="J10">
        <v>100</v>
      </c>
    </row>
    <row r="12" spans="1:11">
      <c r="C12">
        <v>1</v>
      </c>
      <c r="D12">
        <v>1</v>
      </c>
      <c r="E12">
        <v>1</v>
      </c>
      <c r="H12" s="4" t="s">
        <v>15</v>
      </c>
      <c r="I12" s="4">
        <f>SUMPRODUCT(CapacityCost,Select?)</f>
        <v>100</v>
      </c>
      <c r="J12" s="6" t="s">
        <v>7</v>
      </c>
      <c r="K12" s="6">
        <v>100</v>
      </c>
    </row>
    <row r="13" spans="1:11" ht="15.75">
      <c r="C13" s="10" t="s">
        <v>7</v>
      </c>
      <c r="D13" s="7" t="s">
        <v>7</v>
      </c>
      <c r="E13" s="7" t="s">
        <v>7</v>
      </c>
    </row>
    <row r="14" spans="1:11">
      <c r="C14">
        <f>SUM(C15:C20)</f>
        <v>1</v>
      </c>
      <c r="D14">
        <f t="shared" ref="D14:E14" si="0">SUM(D15:D20)</f>
        <v>0</v>
      </c>
      <c r="E14">
        <f t="shared" si="0"/>
        <v>1</v>
      </c>
    </row>
    <row r="15" spans="1:11">
      <c r="B15" s="3" t="s">
        <v>8</v>
      </c>
      <c r="C15" s="3">
        <v>0</v>
      </c>
      <c r="D15" s="3">
        <v>0</v>
      </c>
      <c r="E15" s="3">
        <v>0</v>
      </c>
    </row>
    <row r="16" spans="1:11">
      <c r="C16" s="3">
        <v>0</v>
      </c>
      <c r="D16" s="3">
        <v>0</v>
      </c>
      <c r="E16" s="3">
        <v>0</v>
      </c>
    </row>
    <row r="17" spans="2:5">
      <c r="C17" s="3">
        <v>0</v>
      </c>
      <c r="D17" s="3">
        <v>0</v>
      </c>
      <c r="E17" s="3">
        <v>1</v>
      </c>
    </row>
    <row r="18" spans="2:5">
      <c r="C18" s="3">
        <v>1</v>
      </c>
      <c r="D18" s="3">
        <v>0</v>
      </c>
      <c r="E18" s="3">
        <v>0</v>
      </c>
    </row>
    <row r="19" spans="2:5">
      <c r="C19" s="3">
        <v>0</v>
      </c>
      <c r="D19" s="3">
        <v>0</v>
      </c>
      <c r="E19" s="3">
        <v>0</v>
      </c>
    </row>
    <row r="20" spans="2:5">
      <c r="C20" s="3">
        <v>0</v>
      </c>
      <c r="D20" s="3">
        <v>0</v>
      </c>
      <c r="E20" s="3">
        <v>0</v>
      </c>
    </row>
    <row r="23" spans="2:5">
      <c r="B23" s="5" t="s">
        <v>9</v>
      </c>
      <c r="C23" s="5">
        <f>SUMPRODUCT(ProfitMatrix,Select?)</f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Sheet1</vt:lpstr>
      <vt:lpstr>Sheet2</vt:lpstr>
      <vt:lpstr>Sheet2!CapacityCost</vt:lpstr>
      <vt:lpstr>Sheet2!CapacityUsed</vt:lpstr>
      <vt:lpstr>Sheet1!Count</vt:lpstr>
      <vt:lpstr>Sheet1!MaxProfit</vt:lpstr>
      <vt:lpstr>Sheet2!MaxProfit</vt:lpstr>
      <vt:lpstr>Sheet2!ProfitMatrix</vt:lpstr>
      <vt:lpstr>Sheet1!Select?</vt:lpstr>
      <vt:lpstr>Sheet2!Select?</vt:lpstr>
      <vt:lpstr>Sheet1!TotalMarginProfit</vt:lpstr>
      <vt:lpstr>Sheet1!TotalPreparationCost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ZhangYuan</dc:creator>
  <cp:lastModifiedBy>ZhangYuan</cp:lastModifiedBy>
  <dcterms:created xsi:type="dcterms:W3CDTF">2015-11-01T05:32:36Z</dcterms:created>
  <dcterms:modified xsi:type="dcterms:W3CDTF">2015-11-01T13:26:23Z</dcterms:modified>
</cp:coreProperties>
</file>