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heet1" sheetId="1" r:id="rId1"/>
    <sheet name="Sheet1 (2)" sheetId="4" r:id="rId2"/>
    <sheet name="Sheet1 (3)" sheetId="5" r:id="rId3"/>
    <sheet name="Sheet2" sheetId="2" r:id="rId4"/>
    <sheet name="Sheet3" sheetId="3" r:id="rId5"/>
  </sheets>
  <definedNames>
    <definedName name="Assignment" localSheetId="0">Sheet1!$D$21:$F$30</definedName>
    <definedName name="Assignment" localSheetId="1">'Sheet1 (2)'!$D$21:$F$30</definedName>
    <definedName name="Assignment" localSheetId="2">'Sheet1 (3)'!$D$21:$F$30</definedName>
    <definedName name="MaxCapacity" localSheetId="0">Sheet1!$M$36</definedName>
    <definedName name="MaxCapacity" localSheetId="1">'Sheet1 (2)'!$M$36</definedName>
    <definedName name="MaxCapacity" localSheetId="2">'Sheet1 (3)'!$M$36</definedName>
    <definedName name="Salary" localSheetId="0">Sheet1!$L$21:$N$30</definedName>
    <definedName name="Salary" localSheetId="1">'Sheet1 (2)'!$L$21:$N$30</definedName>
    <definedName name="Salary" localSheetId="2">'Sheet1 (3)'!$L$21:$N$30</definedName>
    <definedName name="solver_adj" localSheetId="0" hidden="1">Sheet1!$D$21:$F$30</definedName>
    <definedName name="solver_adj" localSheetId="1" hidden="1">'Sheet1 (2)'!$D$21:$F$30</definedName>
    <definedName name="solver_adj" localSheetId="2" hidden="1">'Sheet1 (3)'!$D$21:$F$30</definedName>
    <definedName name="solver_cct" localSheetId="0" hidden="1">20</definedName>
    <definedName name="solver_cct" localSheetId="1" hidden="1">20</definedName>
    <definedName name="solver_cct" localSheetId="2" hidden="1">20</definedName>
    <definedName name="solver_cgt" localSheetId="0" hidden="1">1</definedName>
    <definedName name="solver_cgt" localSheetId="1" hidden="1">1</definedName>
    <definedName name="solver_cgt" localSheetId="2" hidden="1">1</definedName>
    <definedName name="solver_cir1" localSheetId="0" hidden="1">1</definedName>
    <definedName name="solver_cir1" localSheetId="1" hidden="1">1</definedName>
    <definedName name="solver_cir1" localSheetId="2" hidden="1">1</definedName>
    <definedName name="solver_cir10" localSheetId="0" hidden="1">1</definedName>
    <definedName name="solver_cir10" localSheetId="1" hidden="1">1</definedName>
    <definedName name="solver_cir10" localSheetId="2" hidden="1">1</definedName>
    <definedName name="solver_cir2" localSheetId="0" hidden="1">1</definedName>
    <definedName name="solver_cir2" localSheetId="1" hidden="1">1</definedName>
    <definedName name="solver_cir2" localSheetId="2" hidden="1">1</definedName>
    <definedName name="solver_cir3" localSheetId="0" hidden="1">1</definedName>
    <definedName name="solver_cir3" localSheetId="1" hidden="1">1</definedName>
    <definedName name="solver_cir3" localSheetId="2" hidden="1">1</definedName>
    <definedName name="solver_cir4" localSheetId="0" hidden="1">1</definedName>
    <definedName name="solver_cir4" localSheetId="1" hidden="1">1</definedName>
    <definedName name="solver_cir4" localSheetId="2" hidden="1">1</definedName>
    <definedName name="solver_cir5" localSheetId="0" hidden="1">1</definedName>
    <definedName name="solver_cir5" localSheetId="1" hidden="1">1</definedName>
    <definedName name="solver_cir5" localSheetId="2" hidden="1">1</definedName>
    <definedName name="solver_cir6" localSheetId="0" hidden="1">1</definedName>
    <definedName name="solver_cir6" localSheetId="1" hidden="1">1</definedName>
    <definedName name="solver_cir6" localSheetId="2" hidden="1">1</definedName>
    <definedName name="solver_cir7" localSheetId="0" hidden="1">1</definedName>
    <definedName name="solver_cir7" localSheetId="1" hidden="1">1</definedName>
    <definedName name="solver_cir7" localSheetId="2" hidden="1">1</definedName>
    <definedName name="solver_cir8" localSheetId="0" hidden="1">1</definedName>
    <definedName name="solver_cir8" localSheetId="1" hidden="1">1</definedName>
    <definedName name="solver_cir8" localSheetId="2" hidden="1">1</definedName>
    <definedName name="solver_cir9" localSheetId="0" hidden="1">1</definedName>
    <definedName name="solver_cir9" localSheetId="1" hidden="1">1</definedName>
    <definedName name="solver_cir9" localSheetId="2" hidden="1">1</definedName>
    <definedName name="solver_con1" localSheetId="0" hidden="1">" "</definedName>
    <definedName name="solver_con1" localSheetId="1" hidden="1">" "</definedName>
    <definedName name="solver_con1" localSheetId="2" hidden="1">" "</definedName>
    <definedName name="solver_con10" localSheetId="0" hidden="1">" "</definedName>
    <definedName name="solver_con10" localSheetId="1" hidden="1">" "</definedName>
    <definedName name="solver_con10" localSheetId="2" hidden="1">" "</definedName>
    <definedName name="solver_con2" localSheetId="0" hidden="1">" "</definedName>
    <definedName name="solver_con2" localSheetId="1" hidden="1">" "</definedName>
    <definedName name="solver_con2" localSheetId="2" hidden="1">" "</definedName>
    <definedName name="solver_con3" localSheetId="0" hidden="1">" "</definedName>
    <definedName name="solver_con3" localSheetId="1" hidden="1">" "</definedName>
    <definedName name="solver_con3" localSheetId="2" hidden="1">" "</definedName>
    <definedName name="solver_con4" localSheetId="0" hidden="1">" "</definedName>
    <definedName name="solver_con4" localSheetId="1" hidden="1">" "</definedName>
    <definedName name="solver_con4" localSheetId="2" hidden="1">" "</definedName>
    <definedName name="solver_con5" localSheetId="0" hidden="1">" "</definedName>
    <definedName name="solver_con5" localSheetId="1" hidden="1">" "</definedName>
    <definedName name="solver_con5" localSheetId="2" hidden="1">" "</definedName>
    <definedName name="solver_con6" localSheetId="0" hidden="1">" "</definedName>
    <definedName name="solver_con6" localSheetId="1" hidden="1">" "</definedName>
    <definedName name="solver_con6" localSheetId="2" hidden="1">" "</definedName>
    <definedName name="solver_con7" localSheetId="0" hidden="1">" "</definedName>
    <definedName name="solver_con7" localSheetId="1" hidden="1">" "</definedName>
    <definedName name="solver_con7" localSheetId="2" hidden="1">" "</definedName>
    <definedName name="solver_con8" localSheetId="0" hidden="1">" "</definedName>
    <definedName name="solver_con8" localSheetId="1" hidden="1">" "</definedName>
    <definedName name="solver_con8" localSheetId="2" hidden="1">" "</definedName>
    <definedName name="solver_con9" localSheetId="0" hidden="1">" "</definedName>
    <definedName name="solver_con9" localSheetId="1" hidden="1">" "</definedName>
    <definedName name="solver_con9" localSheetId="2" hidden="1">" "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ia" localSheetId="0" hidden="1">1</definedName>
    <definedName name="solver_dia" localSheetId="1" hidden="1">1</definedName>
    <definedName name="solver_dia" localSheetId="2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ua" localSheetId="0" hidden="1">0</definedName>
    <definedName name="solver_dua" localSheetId="1" hidden="1">0</definedName>
    <definedName name="solver_dua" localSheetId="2" hidden="1">0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gct" localSheetId="0" hidden="1">20</definedName>
    <definedName name="solver_gct" localSheetId="1" hidden="1">20</definedName>
    <definedName name="solver_gct" localSheetId="2" hidden="1">20</definedName>
    <definedName name="solver_gop" localSheetId="0" hidden="1">1</definedName>
    <definedName name="solver_gop" localSheetId="1" hidden="1">1</definedName>
    <definedName name="solver_gop" localSheetId="2" hidden="1">1</definedName>
    <definedName name="solver_ibd" localSheetId="0" hidden="1">0</definedName>
    <definedName name="solver_ibd" localSheetId="1" hidden="1">0</definedName>
    <definedName name="solver_ibd" localSheetId="2" hidden="1">0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lhs1" localSheetId="0" hidden="1">Sheet1!$G$21:$G$30</definedName>
    <definedName name="solver_lhs1" localSheetId="1" hidden="1">'Sheet1 (2)'!$G$21:$G$30</definedName>
    <definedName name="solver_lhs1" localSheetId="2" hidden="1">'Sheet1 (3)'!$G$21:$G$30</definedName>
    <definedName name="solver_lhs10" localSheetId="0" hidden="1">Sheet1!$D$21:$F$30</definedName>
    <definedName name="solver_lhs10" localSheetId="1" hidden="1">'Sheet1 (2)'!$D$21:$F$30</definedName>
    <definedName name="solver_lhs10" localSheetId="2" hidden="1">'Sheet1 (3)'!$D$21:$F$30</definedName>
    <definedName name="solver_lhs11" localSheetId="0" hidden="1">Sheet1!$E$21</definedName>
    <definedName name="solver_lhs11" localSheetId="2" hidden="1">'Sheet1 (3)'!$E$21</definedName>
    <definedName name="solver_lhs12" localSheetId="0" hidden="1">Sheet1!$F$21</definedName>
    <definedName name="solver_lhs12" localSheetId="2" hidden="1">'Sheet1 (3)'!$F$21</definedName>
    <definedName name="solver_lhs13" localSheetId="0" hidden="1">Sheet1!$E$22</definedName>
    <definedName name="solver_lhs13" localSheetId="2" hidden="1">'Sheet1 (3)'!$E$22</definedName>
    <definedName name="solver_lhs14" localSheetId="0" hidden="1">Sheet1!$E$23</definedName>
    <definedName name="solver_lhs14" localSheetId="2" hidden="1">'Sheet1 (3)'!$E$23</definedName>
    <definedName name="solver_lhs15" localSheetId="0" hidden="1">Sheet1!$F$23</definedName>
    <definedName name="solver_lhs15" localSheetId="2" hidden="1">'Sheet1 (3)'!$F$23</definedName>
    <definedName name="solver_lhs16" localSheetId="0" hidden="1">Sheet1!$D$24</definedName>
    <definedName name="solver_lhs16" localSheetId="2" hidden="1">'Sheet1 (3)'!$D$24</definedName>
    <definedName name="solver_lhs17" localSheetId="0" hidden="1">Sheet1!$F$24</definedName>
    <definedName name="solver_lhs17" localSheetId="2" hidden="1">'Sheet1 (3)'!$F$24</definedName>
    <definedName name="solver_lhs18" localSheetId="0" hidden="1">Sheet1!$D$25</definedName>
    <definedName name="solver_lhs18" localSheetId="2" hidden="1">'Sheet1 (3)'!$D$25</definedName>
    <definedName name="solver_lhs19" localSheetId="0" hidden="1">Sheet1!$F$25</definedName>
    <definedName name="solver_lhs19" localSheetId="2" hidden="1">'Sheet1 (3)'!$F$25</definedName>
    <definedName name="solver_lhs2" localSheetId="0" hidden="1">Sheet1!$D$32</definedName>
    <definedName name="solver_lhs2" localSheetId="1" hidden="1">'Sheet1 (2)'!$D$32</definedName>
    <definedName name="solver_lhs2" localSheetId="2" hidden="1">'Sheet1 (3)'!$D$32</definedName>
    <definedName name="solver_lhs20" localSheetId="0" hidden="1">Sheet1!$D$26</definedName>
    <definedName name="solver_lhs20" localSheetId="2" hidden="1">'Sheet1 (3)'!$D$26</definedName>
    <definedName name="solver_lhs21" localSheetId="0" hidden="1">Sheet1!$E$26</definedName>
    <definedName name="solver_lhs21" localSheetId="2" hidden="1">'Sheet1 (3)'!$E$26</definedName>
    <definedName name="solver_lhs22" localSheetId="0" hidden="1">Sheet1!$D$27</definedName>
    <definedName name="solver_lhs22" localSheetId="2" hidden="1">'Sheet1 (3)'!$D$27</definedName>
    <definedName name="solver_lhs23" localSheetId="0" hidden="1">Sheet1!$F$27</definedName>
    <definedName name="solver_lhs23" localSheetId="2" hidden="1">'Sheet1 (3)'!$F$27</definedName>
    <definedName name="solver_lhs24" localSheetId="0" hidden="1">Sheet1!$D$28</definedName>
    <definedName name="solver_lhs24" localSheetId="2" hidden="1">'Sheet1 (3)'!$D$28</definedName>
    <definedName name="solver_lhs25" localSheetId="0" hidden="1">Sheet1!$E$29</definedName>
    <definedName name="solver_lhs25" localSheetId="2" hidden="1">'Sheet1 (3)'!$E$29</definedName>
    <definedName name="solver_lhs26" localSheetId="0" hidden="1">Sheet1!$F$29</definedName>
    <definedName name="solver_lhs26" localSheetId="2" hidden="1">'Sheet1 (3)'!$F$29</definedName>
    <definedName name="solver_lhs27" localSheetId="0" hidden="1">Sheet1!$D$30</definedName>
    <definedName name="solver_lhs27" localSheetId="2" hidden="1">'Sheet1 (3)'!$D$30</definedName>
    <definedName name="solver_lhs28" localSheetId="0" hidden="1">Sheet1!$E$30</definedName>
    <definedName name="solver_lhs28" localSheetId="2" hidden="1">'Sheet1 (3)'!$E$30</definedName>
    <definedName name="solver_lhs3" localSheetId="0" hidden="1">Sheet1!$E$32</definedName>
    <definedName name="solver_lhs3" localSheetId="1" hidden="1">'Sheet1 (2)'!$E$32</definedName>
    <definedName name="solver_lhs3" localSheetId="2" hidden="1">'Sheet1 (3)'!$E$32</definedName>
    <definedName name="solver_lhs4" localSheetId="0" hidden="1">Sheet1!$F$32</definedName>
    <definedName name="solver_lhs4" localSheetId="1" hidden="1">'Sheet1 (2)'!$F$32</definedName>
    <definedName name="solver_lhs4" localSheetId="2" hidden="1">'Sheet1 (3)'!$F$32</definedName>
    <definedName name="solver_lhs5" localSheetId="0" hidden="1">Sheet1!$G$37</definedName>
    <definedName name="solver_lhs5" localSheetId="1" hidden="1">'Sheet1 (2)'!$G$37</definedName>
    <definedName name="solver_lhs5" localSheetId="2" hidden="1">'Sheet1 (3)'!$G$37</definedName>
    <definedName name="solver_lhs6" localSheetId="0" hidden="1">Sheet1!$G$38:$G$39</definedName>
    <definedName name="solver_lhs6" localSheetId="1" hidden="1">'Sheet1 (2)'!$G$38:$G$39</definedName>
    <definedName name="solver_lhs6" localSheetId="2" hidden="1">'Sheet1 (3)'!$G$38:$G$39</definedName>
    <definedName name="solver_lhs7" localSheetId="0" hidden="1">Sheet1!$G$40</definedName>
    <definedName name="solver_lhs7" localSheetId="1" hidden="1">'Sheet1 (2)'!$G$40</definedName>
    <definedName name="solver_lhs7" localSheetId="2" hidden="1">'Sheet1 (3)'!$G$40</definedName>
    <definedName name="solver_lhs8" localSheetId="0" hidden="1">Sheet1!$G$41</definedName>
    <definedName name="solver_lhs8" localSheetId="1" hidden="1">'Sheet1 (2)'!$G$41</definedName>
    <definedName name="solver_lhs8" localSheetId="2" hidden="1">'Sheet1 (3)'!$G$41</definedName>
    <definedName name="solver_lhs9" localSheetId="0" hidden="1">Sheet1!$G$42</definedName>
    <definedName name="solver_lhs9" localSheetId="1" hidden="1">'Sheet1 (2)'!$G$42</definedName>
    <definedName name="solver_lhs9" localSheetId="2" hidden="1">'Sheet1 (3)'!$G$42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5000</definedName>
    <definedName name="solver_mip" localSheetId="1" hidden="1">5000</definedName>
    <definedName name="solver_mip" localSheetId="2" hidden="1">5000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5000</definedName>
    <definedName name="solver_nod" localSheetId="1" hidden="1">5000</definedName>
    <definedName name="solver_nod" localSheetId="2" hidden="1">5000</definedName>
    <definedName name="solver_num" localSheetId="0" hidden="1">28</definedName>
    <definedName name="solver_num" localSheetId="1" hidden="1">10</definedName>
    <definedName name="solver_num" localSheetId="2" hidden="1">28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fx" localSheetId="0" hidden="1">0</definedName>
    <definedName name="solver_ofx" localSheetId="1" hidden="1">0</definedName>
    <definedName name="solver_ofx" localSheetId="2" hidden="1">0</definedName>
    <definedName name="solver_opt" localSheetId="0" hidden="1">Sheet1!$M$36</definedName>
    <definedName name="solver_opt" localSheetId="1" hidden="1">'Sheet1 (2)'!$M$36</definedName>
    <definedName name="solver_opt" localSheetId="2" hidden="1">'Sheet1 (3)'!$M$36</definedName>
    <definedName name="solver_phr" localSheetId="0" hidden="1">0</definedName>
    <definedName name="solver_phr" localSheetId="1" hidden="1">0</definedName>
    <definedName name="solver_phr" localSheetId="2" hidden="1">0</definedName>
    <definedName name="solver_piv" localSheetId="0" hidden="1">0.000001</definedName>
    <definedName name="solver_piv" localSheetId="1" hidden="1">0.000001</definedName>
    <definedName name="solver_piv" localSheetId="2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o" localSheetId="0" hidden="1">0</definedName>
    <definedName name="solver_pro" localSheetId="1" hidden="1">0</definedName>
    <definedName name="solver_pro" localSheetId="2" hidden="1">0</definedName>
    <definedName name="solver_psi" localSheetId="0" hidden="1">0</definedName>
    <definedName name="solver_psi" localSheetId="1" hidden="1">0</definedName>
    <definedName name="solver_psi" localSheetId="2" hidden="1">0</definedName>
    <definedName name="solver_red" localSheetId="0" hidden="1">0.000001</definedName>
    <definedName name="solver_red" localSheetId="1" hidden="1">0.000001</definedName>
    <definedName name="solver_red" localSheetId="2" hidden="1">0.000001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0" localSheetId="0" hidden="1">5</definedName>
    <definedName name="solver_rel10" localSheetId="1" hidden="1">5</definedName>
    <definedName name="solver_rel10" localSheetId="2" hidden="1">5</definedName>
    <definedName name="solver_rel11" localSheetId="0" hidden="1">2</definedName>
    <definedName name="solver_rel11" localSheetId="2" hidden="1">2</definedName>
    <definedName name="solver_rel12" localSheetId="0" hidden="1">2</definedName>
    <definedName name="solver_rel12" localSheetId="2" hidden="1">2</definedName>
    <definedName name="solver_rel13" localSheetId="0" hidden="1">2</definedName>
    <definedName name="solver_rel13" localSheetId="2" hidden="1">2</definedName>
    <definedName name="solver_rel14" localSheetId="0" hidden="1">2</definedName>
    <definedName name="solver_rel14" localSheetId="2" hidden="1">2</definedName>
    <definedName name="solver_rel15" localSheetId="0" hidden="1">2</definedName>
    <definedName name="solver_rel15" localSheetId="2" hidden="1">2</definedName>
    <definedName name="solver_rel16" localSheetId="0" hidden="1">2</definedName>
    <definedName name="solver_rel16" localSheetId="2" hidden="1">2</definedName>
    <definedName name="solver_rel17" localSheetId="0" hidden="1">2</definedName>
    <definedName name="solver_rel17" localSheetId="2" hidden="1">2</definedName>
    <definedName name="solver_rel18" localSheetId="0" hidden="1">2</definedName>
    <definedName name="solver_rel18" localSheetId="2" hidden="1">2</definedName>
    <definedName name="solver_rel19" localSheetId="0" hidden="1">2</definedName>
    <definedName name="solver_rel19" localSheetId="2" hidden="1">2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0" localSheetId="0" hidden="1">2</definedName>
    <definedName name="solver_rel20" localSheetId="2" hidden="1">2</definedName>
    <definedName name="solver_rel21" localSheetId="0" hidden="1">2</definedName>
    <definedName name="solver_rel21" localSheetId="2" hidden="1">2</definedName>
    <definedName name="solver_rel22" localSheetId="0" hidden="1">2</definedName>
    <definedName name="solver_rel22" localSheetId="2" hidden="1">2</definedName>
    <definedName name="solver_rel23" localSheetId="0" hidden="1">2</definedName>
    <definedName name="solver_rel23" localSheetId="2" hidden="1">2</definedName>
    <definedName name="solver_rel24" localSheetId="0" hidden="1">2</definedName>
    <definedName name="solver_rel24" localSheetId="2" hidden="1">2</definedName>
    <definedName name="solver_rel25" localSheetId="0" hidden="1">2</definedName>
    <definedName name="solver_rel25" localSheetId="2" hidden="1">2</definedName>
    <definedName name="solver_rel26" localSheetId="0" hidden="1">2</definedName>
    <definedName name="solver_rel26" localSheetId="2" hidden="1">2</definedName>
    <definedName name="solver_rel27" localSheetId="0" hidden="1">2</definedName>
    <definedName name="solver_rel27" localSheetId="2" hidden="1">2</definedName>
    <definedName name="solver_rel28" localSheetId="0" hidden="1">2</definedName>
    <definedName name="solver_rel28" localSheetId="2" hidden="1">2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5" localSheetId="0" hidden="1">2</definedName>
    <definedName name="solver_rel5" localSheetId="1" hidden="1">2</definedName>
    <definedName name="solver_rel5" localSheetId="2" hidden="1">2</definedName>
    <definedName name="solver_rel6" localSheetId="0" hidden="1">3</definedName>
    <definedName name="solver_rel6" localSheetId="1" hidden="1">3</definedName>
    <definedName name="solver_rel6" localSheetId="2" hidden="1">3</definedName>
    <definedName name="solver_rel7" localSheetId="0" hidden="1">1</definedName>
    <definedName name="solver_rel7" localSheetId="1" hidden="1">1</definedName>
    <definedName name="solver_rel7" localSheetId="2" hidden="1">1</definedName>
    <definedName name="solver_rel8" localSheetId="0" hidden="1">3</definedName>
    <definedName name="solver_rel8" localSheetId="1" hidden="1">3</definedName>
    <definedName name="solver_rel8" localSheetId="2" hidden="1">3</definedName>
    <definedName name="solver_rel9" localSheetId="0" hidden="1">1</definedName>
    <definedName name="solver_rel9" localSheetId="1" hidden="1">1</definedName>
    <definedName name="solver_rel9" localSheetId="2" hidden="1">1</definedName>
    <definedName name="solver_rep" localSheetId="0" hidden="1">0</definedName>
    <definedName name="solver_rep" localSheetId="1" hidden="1">0</definedName>
    <definedName name="solver_rep" localSheetId="2" hidden="1">0</definedName>
    <definedName name="solver_rhs1" localSheetId="0" hidden="1">Sheet1!$I$21:$I$30</definedName>
    <definedName name="solver_rhs1" localSheetId="1" hidden="1">'Sheet1 (2)'!$I$21:$I$30</definedName>
    <definedName name="solver_rhs1" localSheetId="2" hidden="1">'Sheet1 (3)'!$I$21:$I$30</definedName>
    <definedName name="solver_rhs10" localSheetId="0" hidden="1">二进制</definedName>
    <definedName name="solver_rhs10" localSheetId="1" hidden="1">"="</definedName>
    <definedName name="solver_rhs10" localSheetId="2" hidden="1">二进制</definedName>
    <definedName name="solver_rhs11" localSheetId="0" hidden="1">0</definedName>
    <definedName name="solver_rhs11" localSheetId="2" hidden="1">0</definedName>
    <definedName name="solver_rhs12" localSheetId="0" hidden="1">0</definedName>
    <definedName name="solver_rhs12" localSheetId="2" hidden="1">0</definedName>
    <definedName name="solver_rhs13" localSheetId="0" hidden="1">0</definedName>
    <definedName name="solver_rhs13" localSheetId="2" hidden="1">0</definedName>
    <definedName name="solver_rhs14" localSheetId="0" hidden="1">0</definedName>
    <definedName name="solver_rhs14" localSheetId="2" hidden="1">0</definedName>
    <definedName name="solver_rhs15" localSheetId="0" hidden="1">0</definedName>
    <definedName name="solver_rhs15" localSheetId="2" hidden="1">0</definedName>
    <definedName name="solver_rhs16" localSheetId="0" hidden="1">0</definedName>
    <definedName name="solver_rhs16" localSheetId="2" hidden="1">0</definedName>
    <definedName name="solver_rhs17" localSheetId="0" hidden="1">0</definedName>
    <definedName name="solver_rhs17" localSheetId="2" hidden="1">0</definedName>
    <definedName name="solver_rhs18" localSheetId="0" hidden="1">0</definedName>
    <definedName name="solver_rhs18" localSheetId="2" hidden="1">0</definedName>
    <definedName name="solver_rhs19" localSheetId="0" hidden="1">0</definedName>
    <definedName name="solver_rhs19" localSheetId="2" hidden="1">0</definedName>
    <definedName name="solver_rhs2" localSheetId="0" hidden="1">Sheet1!$D$34</definedName>
    <definedName name="solver_rhs2" localSheetId="1" hidden="1">'Sheet1 (2)'!$D$34</definedName>
    <definedName name="solver_rhs2" localSheetId="2" hidden="1">'Sheet1 (3)'!$D$34</definedName>
    <definedName name="solver_rhs20" localSheetId="0" hidden="1">0</definedName>
    <definedName name="solver_rhs20" localSheetId="2" hidden="1">0</definedName>
    <definedName name="solver_rhs21" localSheetId="0" hidden="1">0</definedName>
    <definedName name="solver_rhs21" localSheetId="2" hidden="1">0</definedName>
    <definedName name="solver_rhs22" localSheetId="0" hidden="1">0</definedName>
    <definedName name="solver_rhs22" localSheetId="2" hidden="1">0</definedName>
    <definedName name="solver_rhs23" localSheetId="0" hidden="1">0</definedName>
    <definedName name="solver_rhs23" localSheetId="2" hidden="1">0</definedName>
    <definedName name="solver_rhs24" localSheetId="0" hidden="1">0</definedName>
    <definedName name="solver_rhs24" localSheetId="2" hidden="1">0</definedName>
    <definedName name="solver_rhs25" localSheetId="0" hidden="1">0</definedName>
    <definedName name="solver_rhs25" localSheetId="2" hidden="1">0</definedName>
    <definedName name="solver_rhs26" localSheetId="0" hidden="1">0</definedName>
    <definedName name="solver_rhs26" localSheetId="2" hidden="1">0</definedName>
    <definedName name="solver_rhs27" localSheetId="0" hidden="1">0</definedName>
    <definedName name="solver_rhs27" localSheetId="2" hidden="1">0</definedName>
    <definedName name="solver_rhs28" localSheetId="0" hidden="1">0</definedName>
    <definedName name="solver_rhs28" localSheetId="2" hidden="1">0</definedName>
    <definedName name="solver_rhs3" localSheetId="0" hidden="1">Sheet1!$E$34</definedName>
    <definedName name="solver_rhs3" localSheetId="1" hidden="1">'Sheet1 (2)'!$E$34</definedName>
    <definedName name="solver_rhs3" localSheetId="2" hidden="1">'Sheet1 (3)'!$E$34</definedName>
    <definedName name="solver_rhs4" localSheetId="0" hidden="1">Sheet1!$F$34</definedName>
    <definedName name="solver_rhs4" localSheetId="1" hidden="1">'Sheet1 (2)'!$F$34</definedName>
    <definedName name="solver_rhs4" localSheetId="2" hidden="1">'Sheet1 (3)'!$F$34</definedName>
    <definedName name="solver_rhs5" localSheetId="0" hidden="1">Sheet1!$I$37</definedName>
    <definedName name="solver_rhs5" localSheetId="1" hidden="1">'Sheet1 (2)'!$I$37</definedName>
    <definedName name="solver_rhs5" localSheetId="2" hidden="1">'Sheet1 (3)'!$I$37</definedName>
    <definedName name="solver_rhs6" localSheetId="0" hidden="1">Sheet1!$I$38:$I$39</definedName>
    <definedName name="solver_rhs6" localSheetId="1" hidden="1">'Sheet1 (2)'!$I$38:$I$39</definedName>
    <definedName name="solver_rhs6" localSheetId="2" hidden="1">'Sheet1 (3)'!$I$38:$I$39</definedName>
    <definedName name="solver_rhs7" localSheetId="0" hidden="1">Sheet1!$I$40</definedName>
    <definedName name="solver_rhs7" localSheetId="1" hidden="1">'Sheet1 (2)'!$I$40</definedName>
    <definedName name="solver_rhs7" localSheetId="2" hidden="1">'Sheet1 (3)'!$I$40</definedName>
    <definedName name="solver_rhs8" localSheetId="0" hidden="1">Sheet1!$I$41</definedName>
    <definedName name="solver_rhs8" localSheetId="1" hidden="1">'Sheet1 (2)'!$I$41</definedName>
    <definedName name="solver_rhs8" localSheetId="2" hidden="1">'Sheet1 (3)'!$I$41</definedName>
    <definedName name="solver_rhs9" localSheetId="0" hidden="1">Sheet1!$I$42</definedName>
    <definedName name="solver_rhs9" localSheetId="1" hidden="1">'Sheet1 (2)'!$I$42</definedName>
    <definedName name="solver_rhs9" localSheetId="2" hidden="1">'Sheet1 (3)'!$I$42</definedName>
    <definedName name="solver_rlx" localSheetId="0" hidden="1">0</definedName>
    <definedName name="solver_rlx" localSheetId="1" hidden="1">0</definedName>
    <definedName name="solver_rlx" localSheetId="2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r" localSheetId="0" hidden="1">" "</definedName>
    <definedName name="solver_var" localSheetId="1" hidden="1">" "</definedName>
    <definedName name="solver_var" localSheetId="2" hidden="1">" "</definedName>
    <definedName name="solver_ver" localSheetId="0" hidden="1">7</definedName>
    <definedName name="solver_ver" localSheetId="1" hidden="1">7</definedName>
    <definedName name="solver_ver" localSheetId="2" hidden="1">7</definedName>
    <definedName name="solver_vir" localSheetId="0" hidden="1">1</definedName>
    <definedName name="solver_vir" localSheetId="1" hidden="1">1</definedName>
    <definedName name="solver_vir" localSheetId="2" hidden="1">1</definedName>
    <definedName name="solver_vol" localSheetId="0" hidden="1">0</definedName>
    <definedName name="solver_vol" localSheetId="1" hidden="1">0</definedName>
    <definedName name="solver_vol" localSheetId="2" hidden="1">0</definedName>
  </definedNames>
  <calcPr calcId="124519"/>
</workbook>
</file>

<file path=xl/calcChain.xml><?xml version="1.0" encoding="utf-8"?>
<calcChain xmlns="http://schemas.openxmlformats.org/spreadsheetml/2006/main">
  <c r="D46" i="5"/>
  <c r="G42"/>
  <c r="G41"/>
  <c r="G40"/>
  <c r="G39"/>
  <c r="G38"/>
  <c r="G37"/>
  <c r="M36"/>
  <c r="E46" s="1"/>
  <c r="F32"/>
  <c r="E32"/>
  <c r="D32"/>
  <c r="G30"/>
  <c r="G29"/>
  <c r="G28"/>
  <c r="G27"/>
  <c r="G26"/>
  <c r="G25"/>
  <c r="G24"/>
  <c r="G23"/>
  <c r="G22"/>
  <c r="G21"/>
  <c r="G42" i="4"/>
  <c r="G41"/>
  <c r="G40"/>
  <c r="G39"/>
  <c r="G38"/>
  <c r="G37"/>
  <c r="M36"/>
  <c r="F32"/>
  <c r="E32"/>
  <c r="D32"/>
  <c r="G30"/>
  <c r="G29"/>
  <c r="G28"/>
  <c r="G27"/>
  <c r="G26"/>
  <c r="G25"/>
  <c r="G24"/>
  <c r="G23"/>
  <c r="G22"/>
  <c r="G21"/>
  <c r="F32" i="1"/>
  <c r="E32"/>
  <c r="D32"/>
  <c r="M36"/>
  <c r="G38"/>
  <c r="G41"/>
  <c r="G40"/>
  <c r="G39"/>
  <c r="G37"/>
  <c r="G42"/>
  <c r="G22"/>
  <c r="G23"/>
  <c r="G24"/>
  <c r="G25"/>
  <c r="G26"/>
  <c r="G27"/>
  <c r="G28"/>
  <c r="G29"/>
  <c r="G30"/>
  <c r="G21"/>
  <c r="G53" i="5" l="1"/>
  <c r="D53"/>
</calcChain>
</file>

<file path=xl/sharedStrings.xml><?xml version="1.0" encoding="utf-8"?>
<sst xmlns="http://schemas.openxmlformats.org/spreadsheetml/2006/main" count="213" uniqueCount="31">
  <si>
    <t>信息类别</t>
    <phoneticPr fontId="1" type="noConversion"/>
  </si>
  <si>
    <t>编号</t>
    <phoneticPr fontId="1" type="noConversion"/>
  </si>
  <si>
    <t>性别</t>
    <phoneticPr fontId="1" type="noConversion"/>
  </si>
  <si>
    <t>学历</t>
    <phoneticPr fontId="1" type="noConversion"/>
  </si>
  <si>
    <t>工龄</t>
    <phoneticPr fontId="1" type="noConversion"/>
  </si>
  <si>
    <t>年龄</t>
    <phoneticPr fontId="1" type="noConversion"/>
  </si>
  <si>
    <t>要求年薪</t>
    <phoneticPr fontId="1" type="noConversion"/>
  </si>
  <si>
    <t>能力评分</t>
    <phoneticPr fontId="1" type="noConversion"/>
  </si>
  <si>
    <t>科长</t>
    <phoneticPr fontId="1" type="noConversion"/>
  </si>
  <si>
    <t>秘书</t>
    <phoneticPr fontId="1" type="noConversion"/>
  </si>
  <si>
    <t>会计</t>
    <phoneticPr fontId="1" type="noConversion"/>
  </si>
  <si>
    <t>&lt;=</t>
    <phoneticPr fontId="1" type="noConversion"/>
  </si>
  <si>
    <t>=</t>
    <phoneticPr fontId="1" type="noConversion"/>
  </si>
  <si>
    <t>&gt;=</t>
    <phoneticPr fontId="1" type="noConversion"/>
  </si>
  <si>
    <t>1.5或1.0</t>
    <phoneticPr fontId="1" type="noConversion"/>
  </si>
  <si>
    <t>年薪表格</t>
    <phoneticPr fontId="1" type="noConversion"/>
  </si>
  <si>
    <t>年薪总额</t>
    <phoneticPr fontId="1" type="noConversion"/>
  </si>
  <si>
    <t>学历要求</t>
    <phoneticPr fontId="1" type="noConversion"/>
  </si>
  <si>
    <t>女性比例要求</t>
    <phoneticPr fontId="1" type="noConversion"/>
  </si>
  <si>
    <t>平均年龄</t>
    <phoneticPr fontId="1" type="noConversion"/>
  </si>
  <si>
    <t>平均工龄</t>
    <phoneticPr fontId="1" type="noConversion"/>
  </si>
  <si>
    <t>总人数</t>
    <phoneticPr fontId="1" type="noConversion"/>
  </si>
  <si>
    <t>最大能力</t>
    <phoneticPr fontId="1" type="noConversion"/>
  </si>
  <si>
    <t>-</t>
    <phoneticPr fontId="1" type="noConversion"/>
  </si>
  <si>
    <t>决策变量初值</t>
    <phoneticPr fontId="1" type="noConversion"/>
  </si>
  <si>
    <t>新方法的探索</t>
    <phoneticPr fontId="1" type="noConversion"/>
  </si>
  <si>
    <t>案例模型</t>
    <phoneticPr fontId="1" type="noConversion"/>
  </si>
  <si>
    <t>对9号选为科长的决策分析</t>
    <phoneticPr fontId="1" type="noConversion"/>
  </si>
  <si>
    <t>增加年薪总额的决策分析</t>
    <phoneticPr fontId="1" type="noConversion"/>
  </si>
  <si>
    <t>减少年薪总额的决策分析</t>
    <phoneticPr fontId="1" type="noConversion"/>
  </si>
  <si>
    <t>案例模型敏感性分析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</si>
</sst>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 textRotation="90"/>
    </xf>
    <xf numFmtId="0" fontId="3" fillId="4" borderId="0" xfId="0" applyFont="1" applyFill="1" applyAlignment="1">
      <alignment horizontal="center" vertical="center" textRotation="180"/>
    </xf>
    <xf numFmtId="0" fontId="3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2"/>
  <sheetViews>
    <sheetView topLeftCell="A16" workbookViewId="0">
      <selection activeCell="A9" sqref="A9"/>
    </sheetView>
  </sheetViews>
  <sheetFormatPr defaultRowHeight="13.5"/>
  <cols>
    <col min="4" max="4" width="9.5" bestFit="1" customWidth="1"/>
  </cols>
  <sheetData>
    <row r="1" spans="1:14">
      <c r="A1" t="s">
        <v>26</v>
      </c>
    </row>
    <row r="3" spans="1:14">
      <c r="C3" s="1"/>
      <c r="D3" s="1"/>
      <c r="E3" s="1"/>
      <c r="F3" s="3" t="s">
        <v>0</v>
      </c>
      <c r="G3" s="1"/>
      <c r="H3" s="1"/>
      <c r="I3" s="1"/>
      <c r="J3" s="2"/>
      <c r="L3" s="14"/>
      <c r="M3" s="14" t="s">
        <v>24</v>
      </c>
      <c r="N3" s="14"/>
    </row>
    <row r="4" spans="1:14">
      <c r="C4" s="3" t="s">
        <v>1</v>
      </c>
      <c r="D4" s="3" t="s">
        <v>2</v>
      </c>
      <c r="E4" s="3" t="s">
        <v>5</v>
      </c>
      <c r="F4" s="3" t="s">
        <v>3</v>
      </c>
      <c r="G4" s="3" t="s">
        <v>4</v>
      </c>
      <c r="H4" s="3" t="s">
        <v>6</v>
      </c>
      <c r="I4" s="3" t="s">
        <v>7</v>
      </c>
      <c r="J4" s="2"/>
      <c r="L4" s="13">
        <v>1</v>
      </c>
      <c r="M4" s="13" t="s">
        <v>23</v>
      </c>
      <c r="N4" s="13" t="s">
        <v>23</v>
      </c>
    </row>
    <row r="5" spans="1:14">
      <c r="C5" s="3">
        <v>1</v>
      </c>
      <c r="D5">
        <v>0</v>
      </c>
      <c r="E5">
        <v>40</v>
      </c>
      <c r="F5">
        <v>1</v>
      </c>
      <c r="G5">
        <v>16</v>
      </c>
      <c r="H5">
        <v>2</v>
      </c>
      <c r="I5">
        <v>10</v>
      </c>
      <c r="L5" s="13">
        <v>1</v>
      </c>
      <c r="M5" s="13" t="s">
        <v>23</v>
      </c>
      <c r="N5" s="13">
        <v>1</v>
      </c>
    </row>
    <row r="6" spans="1:14">
      <c r="C6" s="3">
        <v>2</v>
      </c>
      <c r="D6">
        <v>0</v>
      </c>
      <c r="E6">
        <v>37</v>
      </c>
      <c r="F6">
        <v>1</v>
      </c>
      <c r="G6">
        <v>15</v>
      </c>
      <c r="H6" s="12" t="s">
        <v>14</v>
      </c>
      <c r="I6">
        <v>8</v>
      </c>
      <c r="L6" s="13">
        <v>1</v>
      </c>
      <c r="M6" s="13" t="s">
        <v>23</v>
      </c>
      <c r="N6" s="13" t="s">
        <v>23</v>
      </c>
    </row>
    <row r="7" spans="1:14">
      <c r="C7" s="3">
        <v>3</v>
      </c>
      <c r="D7">
        <v>0</v>
      </c>
      <c r="E7">
        <v>25</v>
      </c>
      <c r="F7">
        <v>1</v>
      </c>
      <c r="G7">
        <v>0</v>
      </c>
      <c r="H7">
        <v>2.5</v>
      </c>
      <c r="I7">
        <v>9</v>
      </c>
      <c r="L7" s="13" t="s">
        <v>23</v>
      </c>
      <c r="M7" s="13">
        <v>1</v>
      </c>
      <c r="N7" s="13" t="s">
        <v>23</v>
      </c>
    </row>
    <row r="8" spans="1:14">
      <c r="C8" s="3">
        <v>4</v>
      </c>
      <c r="D8">
        <v>0</v>
      </c>
      <c r="E8">
        <v>20</v>
      </c>
      <c r="F8">
        <v>0</v>
      </c>
      <c r="G8">
        <v>0</v>
      </c>
      <c r="H8">
        <v>0.6</v>
      </c>
      <c r="I8">
        <v>5</v>
      </c>
      <c r="L8" s="13" t="s">
        <v>23</v>
      </c>
      <c r="M8" s="13">
        <v>1</v>
      </c>
      <c r="N8" s="13" t="s">
        <v>23</v>
      </c>
    </row>
    <row r="9" spans="1:14">
      <c r="C9" s="3">
        <v>5</v>
      </c>
      <c r="D9">
        <v>0</v>
      </c>
      <c r="E9">
        <v>33</v>
      </c>
      <c r="F9">
        <v>1</v>
      </c>
      <c r="G9">
        <v>10</v>
      </c>
      <c r="H9">
        <v>1</v>
      </c>
      <c r="I9">
        <v>9</v>
      </c>
      <c r="L9" s="13" t="s">
        <v>23</v>
      </c>
      <c r="M9" s="13" t="s">
        <v>23</v>
      </c>
      <c r="N9" s="13">
        <v>0.99999999999333833</v>
      </c>
    </row>
    <row r="10" spans="1:14">
      <c r="C10" s="3">
        <v>6</v>
      </c>
      <c r="D10">
        <v>0</v>
      </c>
      <c r="E10">
        <v>30</v>
      </c>
      <c r="F10">
        <v>1</v>
      </c>
      <c r="G10">
        <v>7</v>
      </c>
      <c r="H10">
        <v>0.9</v>
      </c>
      <c r="I10">
        <v>8</v>
      </c>
      <c r="L10" s="13" t="s">
        <v>23</v>
      </c>
      <c r="M10" s="13">
        <v>1</v>
      </c>
      <c r="N10" s="13" t="s">
        <v>23</v>
      </c>
    </row>
    <row r="11" spans="1:14">
      <c r="C11" s="3">
        <v>7</v>
      </c>
      <c r="D11">
        <v>1</v>
      </c>
      <c r="E11">
        <v>25</v>
      </c>
      <c r="F11">
        <v>1</v>
      </c>
      <c r="G11">
        <v>2</v>
      </c>
      <c r="H11">
        <v>0.9</v>
      </c>
      <c r="I11">
        <v>9</v>
      </c>
      <c r="L11" s="13" t="s">
        <v>23</v>
      </c>
      <c r="M11" s="13">
        <v>1</v>
      </c>
      <c r="N11" s="13">
        <v>1</v>
      </c>
    </row>
    <row r="12" spans="1:14">
      <c r="C12" s="3">
        <v>8</v>
      </c>
      <c r="D12">
        <v>1</v>
      </c>
      <c r="E12">
        <v>23</v>
      </c>
      <c r="F12">
        <v>1</v>
      </c>
      <c r="G12">
        <v>0</v>
      </c>
      <c r="H12">
        <v>0.7</v>
      </c>
      <c r="I12">
        <v>7</v>
      </c>
      <c r="L12" s="13">
        <v>1</v>
      </c>
      <c r="M12" s="13" t="s">
        <v>23</v>
      </c>
      <c r="N12" s="13" t="s">
        <v>23</v>
      </c>
    </row>
    <row r="13" spans="1:14">
      <c r="C13" s="3">
        <v>9</v>
      </c>
      <c r="D13">
        <v>1</v>
      </c>
      <c r="E13">
        <v>31</v>
      </c>
      <c r="F13">
        <v>1</v>
      </c>
      <c r="G13">
        <v>8</v>
      </c>
      <c r="H13">
        <v>1.8</v>
      </c>
      <c r="I13">
        <v>10</v>
      </c>
      <c r="L13" s="13" t="s">
        <v>23</v>
      </c>
      <c r="M13" s="13" t="s">
        <v>23</v>
      </c>
      <c r="N13" s="13">
        <v>1</v>
      </c>
    </row>
    <row r="14" spans="1:14">
      <c r="C14" s="3">
        <v>10</v>
      </c>
      <c r="D14">
        <v>1</v>
      </c>
      <c r="E14">
        <v>55</v>
      </c>
      <c r="F14">
        <v>0</v>
      </c>
      <c r="G14">
        <v>15</v>
      </c>
      <c r="H14">
        <v>0.9</v>
      </c>
      <c r="I14">
        <v>9</v>
      </c>
    </row>
    <row r="18" spans="3:14">
      <c r="K18" s="1"/>
      <c r="L18" s="1" t="s">
        <v>15</v>
      </c>
      <c r="M18" s="1"/>
      <c r="N18" s="1"/>
    </row>
    <row r="19" spans="3:14">
      <c r="C19" s="4"/>
      <c r="D19" s="4" t="s">
        <v>8</v>
      </c>
      <c r="E19" s="4" t="s">
        <v>9</v>
      </c>
      <c r="F19" s="4" t="s">
        <v>10</v>
      </c>
      <c r="K19" s="1"/>
      <c r="L19" s="1" t="s">
        <v>8</v>
      </c>
      <c r="M19" s="1" t="s">
        <v>9</v>
      </c>
      <c r="N19" s="1" t="s">
        <v>10</v>
      </c>
    </row>
    <row r="20" spans="3:14">
      <c r="C20" s="5" t="s">
        <v>1</v>
      </c>
      <c r="K20" s="3" t="s">
        <v>1</v>
      </c>
    </row>
    <row r="21" spans="3:14">
      <c r="C21" s="5">
        <v>1</v>
      </c>
      <c r="D21">
        <v>0</v>
      </c>
      <c r="E21">
        <v>0</v>
      </c>
      <c r="F21">
        <v>0</v>
      </c>
      <c r="G21">
        <f>SUM(D21:F21)</f>
        <v>0</v>
      </c>
      <c r="H21" s="6" t="s">
        <v>11</v>
      </c>
      <c r="I21" s="6">
        <v>1</v>
      </c>
      <c r="K21" s="3">
        <v>1</v>
      </c>
      <c r="L21">
        <v>2</v>
      </c>
      <c r="M21">
        <v>2</v>
      </c>
      <c r="N21">
        <v>2</v>
      </c>
    </row>
    <row r="22" spans="3:14">
      <c r="C22" s="5">
        <v>2</v>
      </c>
      <c r="D22">
        <v>0</v>
      </c>
      <c r="E22">
        <v>0</v>
      </c>
      <c r="F22">
        <v>1</v>
      </c>
      <c r="G22">
        <f t="shared" ref="G22:G30" si="0">SUM(D22:F22)</f>
        <v>1</v>
      </c>
      <c r="H22" s="6" t="s">
        <v>11</v>
      </c>
      <c r="I22" s="6">
        <v>1</v>
      </c>
      <c r="K22" s="3">
        <v>2</v>
      </c>
      <c r="L22">
        <v>1.5</v>
      </c>
      <c r="M22">
        <v>1.5</v>
      </c>
      <c r="N22" s="12">
        <v>1</v>
      </c>
    </row>
    <row r="23" spans="3:14">
      <c r="C23" s="5">
        <v>3</v>
      </c>
      <c r="D23">
        <v>0</v>
      </c>
      <c r="E23">
        <v>0</v>
      </c>
      <c r="F23">
        <v>0</v>
      </c>
      <c r="G23">
        <f t="shared" si="0"/>
        <v>0</v>
      </c>
      <c r="H23" s="6" t="s">
        <v>11</v>
      </c>
      <c r="I23" s="6">
        <v>1</v>
      </c>
      <c r="K23" s="3">
        <v>3</v>
      </c>
      <c r="L23">
        <v>2.5</v>
      </c>
      <c r="M23">
        <v>2.5</v>
      </c>
      <c r="N23">
        <v>2.5</v>
      </c>
    </row>
    <row r="24" spans="3:14">
      <c r="C24" s="5">
        <v>4</v>
      </c>
      <c r="D24">
        <v>0</v>
      </c>
      <c r="E24">
        <v>0</v>
      </c>
      <c r="F24">
        <v>0</v>
      </c>
      <c r="G24">
        <f t="shared" si="0"/>
        <v>0</v>
      </c>
      <c r="H24" s="6" t="s">
        <v>11</v>
      </c>
      <c r="I24" s="6">
        <v>1</v>
      </c>
      <c r="K24" s="3">
        <v>4</v>
      </c>
      <c r="L24">
        <v>0.6</v>
      </c>
      <c r="M24">
        <v>0.6</v>
      </c>
      <c r="N24">
        <v>0.6</v>
      </c>
    </row>
    <row r="25" spans="3:14">
      <c r="C25" s="5">
        <v>5</v>
      </c>
      <c r="D25">
        <v>0</v>
      </c>
      <c r="E25">
        <v>0.9999999999864565</v>
      </c>
      <c r="F25">
        <v>0</v>
      </c>
      <c r="G25">
        <f t="shared" si="0"/>
        <v>0.9999999999864565</v>
      </c>
      <c r="H25" s="6" t="s">
        <v>11</v>
      </c>
      <c r="I25" s="6">
        <v>1</v>
      </c>
      <c r="K25" s="3">
        <v>5</v>
      </c>
      <c r="L25">
        <v>1</v>
      </c>
      <c r="M25">
        <v>1</v>
      </c>
      <c r="N25">
        <v>1</v>
      </c>
    </row>
    <row r="26" spans="3:14">
      <c r="C26" s="5">
        <v>6</v>
      </c>
      <c r="D26">
        <v>0</v>
      </c>
      <c r="E26">
        <v>0</v>
      </c>
      <c r="F26">
        <v>0.999999999999999</v>
      </c>
      <c r="G26">
        <f t="shared" si="0"/>
        <v>0.999999999999999</v>
      </c>
      <c r="H26" s="6" t="s">
        <v>11</v>
      </c>
      <c r="I26" s="6">
        <v>1</v>
      </c>
      <c r="K26" s="3">
        <v>6</v>
      </c>
      <c r="L26">
        <v>0.9</v>
      </c>
      <c r="M26">
        <v>0.9</v>
      </c>
      <c r="N26">
        <v>0.9</v>
      </c>
    </row>
    <row r="27" spans="3:14">
      <c r="C27" s="5">
        <v>7</v>
      </c>
      <c r="D27">
        <v>0</v>
      </c>
      <c r="E27">
        <v>1</v>
      </c>
      <c r="F27">
        <v>0</v>
      </c>
      <c r="G27">
        <f t="shared" si="0"/>
        <v>1</v>
      </c>
      <c r="H27" s="6" t="s">
        <v>11</v>
      </c>
      <c r="I27" s="6">
        <v>1</v>
      </c>
      <c r="K27" s="3">
        <v>7</v>
      </c>
      <c r="L27">
        <v>0.9</v>
      </c>
      <c r="M27">
        <v>0.9</v>
      </c>
      <c r="N27">
        <v>0.9</v>
      </c>
    </row>
    <row r="28" spans="3:14">
      <c r="C28" s="5">
        <v>8</v>
      </c>
      <c r="D28">
        <v>0</v>
      </c>
      <c r="E28">
        <v>0</v>
      </c>
      <c r="F28">
        <v>4.2209569173223827E-12</v>
      </c>
      <c r="G28">
        <f t="shared" si="0"/>
        <v>4.2209569173223827E-12</v>
      </c>
      <c r="H28" s="6" t="s">
        <v>11</v>
      </c>
      <c r="I28" s="6">
        <v>1</v>
      </c>
      <c r="K28" s="3">
        <v>8</v>
      </c>
      <c r="L28">
        <v>0.7</v>
      </c>
      <c r="M28">
        <v>0.7</v>
      </c>
      <c r="N28">
        <v>0.7</v>
      </c>
    </row>
    <row r="29" spans="3:14">
      <c r="C29" s="5">
        <v>9</v>
      </c>
      <c r="D29">
        <v>0.99999999999300826</v>
      </c>
      <c r="E29">
        <v>0</v>
      </c>
      <c r="F29">
        <v>0</v>
      </c>
      <c r="G29">
        <f t="shared" si="0"/>
        <v>0.99999999999300826</v>
      </c>
      <c r="H29" s="6" t="s">
        <v>11</v>
      </c>
      <c r="I29" s="6">
        <v>1</v>
      </c>
      <c r="K29" s="3">
        <v>9</v>
      </c>
      <c r="L29">
        <v>1.8</v>
      </c>
      <c r="M29">
        <v>1.8</v>
      </c>
      <c r="N29">
        <v>1.8</v>
      </c>
    </row>
    <row r="30" spans="3:14">
      <c r="C30" s="5">
        <v>10</v>
      </c>
      <c r="D30">
        <v>0</v>
      </c>
      <c r="E30">
        <v>0</v>
      </c>
      <c r="F30">
        <v>0</v>
      </c>
      <c r="G30">
        <f t="shared" si="0"/>
        <v>0</v>
      </c>
      <c r="H30" s="6" t="s">
        <v>11</v>
      </c>
      <c r="I30" s="6">
        <v>1</v>
      </c>
      <c r="K30" s="3">
        <v>10</v>
      </c>
      <c r="L30">
        <v>0.9</v>
      </c>
      <c r="M30">
        <v>0.9</v>
      </c>
      <c r="N30">
        <v>0.9</v>
      </c>
    </row>
    <row r="32" spans="3:14">
      <c r="D32">
        <f>SUM(D21:D30)</f>
        <v>0.99999999999300826</v>
      </c>
      <c r="E32">
        <f>SUM(E21:E30)</f>
        <v>1.9999999999864566</v>
      </c>
      <c r="F32">
        <f>SUM(F21:F30)</f>
        <v>2.0000000000042202</v>
      </c>
    </row>
    <row r="33" spans="4:13" ht="15.75">
      <c r="D33" s="8" t="s">
        <v>12</v>
      </c>
      <c r="E33" s="9" t="s">
        <v>11</v>
      </c>
      <c r="F33" s="9" t="s">
        <v>13</v>
      </c>
    </row>
    <row r="34" spans="4:13">
      <c r="D34" s="10">
        <v>1</v>
      </c>
      <c r="E34" s="10">
        <v>2</v>
      </c>
      <c r="F34" s="10">
        <v>2</v>
      </c>
    </row>
    <row r="36" spans="4:13">
      <c r="L36" s="11" t="s">
        <v>22</v>
      </c>
      <c r="M36" s="11">
        <f>SUMPRODUCT(D21:D30,I5:I14)+SUMPRODUCT(E21:E30,I5:I14)+SUMPRODUCT(F21:F30,I5:I14)</f>
        <v>43.999999999837726</v>
      </c>
    </row>
    <row r="37" spans="4:13">
      <c r="F37" t="s">
        <v>21</v>
      </c>
      <c r="G37">
        <f>SUM(Assignment)</f>
        <v>4.9999999999836851</v>
      </c>
      <c r="H37" s="6" t="s">
        <v>12</v>
      </c>
      <c r="I37" s="6">
        <v>5</v>
      </c>
    </row>
    <row r="38" spans="4:13">
      <c r="F38" t="s">
        <v>17</v>
      </c>
      <c r="G38">
        <f>SUMPRODUCT(D21:D30,F5:F14)+SUMPRODUCT(E21:E30,F5:F14)+SUMPRODUCT(F21:F30,F5:F14)</f>
        <v>4.9999999999836851</v>
      </c>
      <c r="H38" s="6" t="s">
        <v>13</v>
      </c>
      <c r="I38" s="6">
        <v>4</v>
      </c>
    </row>
    <row r="39" spans="4:13">
      <c r="F39" t="s">
        <v>18</v>
      </c>
      <c r="G39">
        <f>SUMPRODUCT(D21:D30,D5:D14)+SUMPRODUCT(E21:E30,D5:D14)+SUMPRODUCT(F21:F30,D5:D14)</f>
        <v>1.9999999999972293</v>
      </c>
      <c r="H39" s="6" t="s">
        <v>13</v>
      </c>
      <c r="I39" s="6">
        <v>2</v>
      </c>
    </row>
    <row r="40" spans="4:13">
      <c r="F40" t="s">
        <v>19</v>
      </c>
      <c r="G40">
        <f>SUMPRODUCT(D21:D30,E5:E14)+SUMPRODUCT(E21:E30,E5:E14)+SUMPRODUCT(F21:F30,E5:E14)</f>
        <v>155.99999999943338</v>
      </c>
      <c r="H40" s="6" t="s">
        <v>11</v>
      </c>
      <c r="I40" s="6">
        <v>165</v>
      </c>
    </row>
    <row r="41" spans="4:13">
      <c r="F41" t="s">
        <v>20</v>
      </c>
      <c r="G41">
        <f>SUMPRODUCT(D21:D30,G5:G14)+SUMPRODUCT(E21:E30,G5:G14)+SUMPRODUCT(F21:F30,G5:G14)</f>
        <v>41.999999999808622</v>
      </c>
      <c r="H41" s="6" t="s">
        <v>13</v>
      </c>
      <c r="I41" s="6">
        <v>25</v>
      </c>
    </row>
    <row r="42" spans="4:13">
      <c r="F42" t="s">
        <v>16</v>
      </c>
      <c r="G42">
        <f>SUMPRODUCT(Assignment,Salary)</f>
        <v>5.5999999999768253</v>
      </c>
      <c r="H42" s="6" t="s">
        <v>11</v>
      </c>
      <c r="I42" s="6">
        <v>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G21:G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B3" sqref="B3"/>
    </sheetView>
  </sheetViews>
  <sheetFormatPr defaultRowHeight="13.5"/>
  <cols>
    <col min="4" max="4" width="9.5" bestFit="1" customWidth="1"/>
  </cols>
  <sheetData>
    <row r="1" spans="1:14">
      <c r="A1" t="s">
        <v>25</v>
      </c>
    </row>
    <row r="3" spans="1:14">
      <c r="C3" s="1"/>
      <c r="D3" s="1"/>
      <c r="E3" s="1"/>
      <c r="F3" s="3" t="s">
        <v>0</v>
      </c>
      <c r="G3" s="1"/>
      <c r="H3" s="1"/>
      <c r="I3" s="1"/>
      <c r="J3" s="2"/>
      <c r="L3" s="14"/>
      <c r="M3" s="14" t="s">
        <v>24</v>
      </c>
      <c r="N3" s="14"/>
    </row>
    <row r="4" spans="1:14">
      <c r="C4" s="3" t="s">
        <v>1</v>
      </c>
      <c r="D4" s="3" t="s">
        <v>2</v>
      </c>
      <c r="E4" s="3" t="s">
        <v>5</v>
      </c>
      <c r="F4" s="3" t="s">
        <v>3</v>
      </c>
      <c r="G4" s="3" t="s">
        <v>4</v>
      </c>
      <c r="H4" s="3" t="s">
        <v>6</v>
      </c>
      <c r="I4" s="3" t="s">
        <v>7</v>
      </c>
      <c r="J4" s="2"/>
      <c r="L4" s="13">
        <v>1</v>
      </c>
      <c r="M4" s="13" t="s">
        <v>23</v>
      </c>
      <c r="N4" s="13" t="s">
        <v>23</v>
      </c>
    </row>
    <row r="5" spans="1:14">
      <c r="C5" s="3">
        <v>1</v>
      </c>
      <c r="D5">
        <v>0</v>
      </c>
      <c r="E5">
        <v>40</v>
      </c>
      <c r="F5">
        <v>1</v>
      </c>
      <c r="G5">
        <v>16</v>
      </c>
      <c r="H5">
        <v>2</v>
      </c>
      <c r="I5">
        <v>10</v>
      </c>
      <c r="L5" s="13">
        <v>1</v>
      </c>
      <c r="M5" s="13" t="s">
        <v>23</v>
      </c>
      <c r="N5" s="13">
        <v>1</v>
      </c>
    </row>
    <row r="6" spans="1:14">
      <c r="C6" s="3">
        <v>2</v>
      </c>
      <c r="D6">
        <v>0</v>
      </c>
      <c r="E6">
        <v>37</v>
      </c>
      <c r="F6">
        <v>1</v>
      </c>
      <c r="G6">
        <v>15</v>
      </c>
      <c r="H6" s="12" t="s">
        <v>14</v>
      </c>
      <c r="I6">
        <v>8</v>
      </c>
      <c r="L6" s="13">
        <v>1</v>
      </c>
      <c r="M6" s="13" t="s">
        <v>23</v>
      </c>
      <c r="N6" s="13" t="s">
        <v>23</v>
      </c>
    </row>
    <row r="7" spans="1:14">
      <c r="C7" s="3">
        <v>3</v>
      </c>
      <c r="D7">
        <v>0</v>
      </c>
      <c r="E7">
        <v>25</v>
      </c>
      <c r="F7">
        <v>1</v>
      </c>
      <c r="G7">
        <v>0</v>
      </c>
      <c r="H7">
        <v>2.5</v>
      </c>
      <c r="I7">
        <v>9</v>
      </c>
      <c r="L7" s="13" t="s">
        <v>23</v>
      </c>
      <c r="M7" s="13">
        <v>1</v>
      </c>
      <c r="N7" s="13" t="s">
        <v>23</v>
      </c>
    </row>
    <row r="8" spans="1:14">
      <c r="C8" s="3">
        <v>4</v>
      </c>
      <c r="D8">
        <v>0</v>
      </c>
      <c r="E8">
        <v>20</v>
      </c>
      <c r="F8">
        <v>0</v>
      </c>
      <c r="G8">
        <v>0</v>
      </c>
      <c r="H8">
        <v>0.6</v>
      </c>
      <c r="I8">
        <v>5</v>
      </c>
      <c r="L8" s="13" t="s">
        <v>23</v>
      </c>
      <c r="M8" s="13">
        <v>1</v>
      </c>
      <c r="N8" s="13" t="s">
        <v>23</v>
      </c>
    </row>
    <row r="9" spans="1:14">
      <c r="C9" s="3">
        <v>5</v>
      </c>
      <c r="D9">
        <v>0</v>
      </c>
      <c r="E9">
        <v>33</v>
      </c>
      <c r="F9">
        <v>1</v>
      </c>
      <c r="G9">
        <v>10</v>
      </c>
      <c r="H9">
        <v>1</v>
      </c>
      <c r="I9">
        <v>9</v>
      </c>
      <c r="L9" s="13" t="s">
        <v>23</v>
      </c>
      <c r="M9" s="13" t="s">
        <v>23</v>
      </c>
      <c r="N9" s="13">
        <v>0.99999999999333833</v>
      </c>
    </row>
    <row r="10" spans="1:14">
      <c r="C10" s="3">
        <v>6</v>
      </c>
      <c r="D10">
        <v>0</v>
      </c>
      <c r="E10">
        <v>30</v>
      </c>
      <c r="F10">
        <v>1</v>
      </c>
      <c r="G10">
        <v>7</v>
      </c>
      <c r="H10">
        <v>0.9</v>
      </c>
      <c r="I10">
        <v>8</v>
      </c>
      <c r="L10" s="13" t="s">
        <v>23</v>
      </c>
      <c r="M10" s="13">
        <v>1</v>
      </c>
      <c r="N10" s="13" t="s">
        <v>23</v>
      </c>
    </row>
    <row r="11" spans="1:14">
      <c r="C11" s="3">
        <v>7</v>
      </c>
      <c r="D11">
        <v>1</v>
      </c>
      <c r="E11">
        <v>25</v>
      </c>
      <c r="F11">
        <v>1</v>
      </c>
      <c r="G11">
        <v>2</v>
      </c>
      <c r="H11">
        <v>0.9</v>
      </c>
      <c r="I11">
        <v>9</v>
      </c>
      <c r="L11" s="13" t="s">
        <v>23</v>
      </c>
      <c r="M11" s="13">
        <v>1</v>
      </c>
      <c r="N11" s="13">
        <v>1</v>
      </c>
    </row>
    <row r="12" spans="1:14">
      <c r="C12" s="3">
        <v>8</v>
      </c>
      <c r="D12">
        <v>1</v>
      </c>
      <c r="E12">
        <v>23</v>
      </c>
      <c r="F12">
        <v>1</v>
      </c>
      <c r="G12">
        <v>0</v>
      </c>
      <c r="H12">
        <v>0.7</v>
      </c>
      <c r="I12">
        <v>7</v>
      </c>
      <c r="L12" s="13">
        <v>1</v>
      </c>
      <c r="M12" s="13" t="s">
        <v>23</v>
      </c>
      <c r="N12" s="13" t="s">
        <v>23</v>
      </c>
    </row>
    <row r="13" spans="1:14">
      <c r="C13" s="3">
        <v>9</v>
      </c>
      <c r="D13">
        <v>1</v>
      </c>
      <c r="E13">
        <v>31</v>
      </c>
      <c r="F13">
        <v>1</v>
      </c>
      <c r="G13">
        <v>8</v>
      </c>
      <c r="H13">
        <v>1.8</v>
      </c>
      <c r="I13">
        <v>10</v>
      </c>
      <c r="L13" s="13" t="s">
        <v>23</v>
      </c>
      <c r="M13" s="13" t="s">
        <v>23</v>
      </c>
      <c r="N13" s="13">
        <v>1</v>
      </c>
    </row>
    <row r="14" spans="1:14">
      <c r="C14" s="3">
        <v>10</v>
      </c>
      <c r="D14">
        <v>1</v>
      </c>
      <c r="E14">
        <v>55</v>
      </c>
      <c r="F14">
        <v>0</v>
      </c>
      <c r="G14">
        <v>15</v>
      </c>
      <c r="H14">
        <v>0.9</v>
      </c>
      <c r="I14">
        <v>9</v>
      </c>
    </row>
    <row r="18" spans="3:14">
      <c r="K18" s="1"/>
      <c r="L18" s="1" t="s">
        <v>15</v>
      </c>
      <c r="M18" s="1"/>
      <c r="N18" s="1"/>
    </row>
    <row r="19" spans="3:14">
      <c r="C19" s="4"/>
      <c r="D19" s="4" t="s">
        <v>8</v>
      </c>
      <c r="E19" s="4" t="s">
        <v>9</v>
      </c>
      <c r="F19" s="4" t="s">
        <v>10</v>
      </c>
      <c r="K19" s="1"/>
      <c r="L19" s="1" t="s">
        <v>8</v>
      </c>
      <c r="M19" s="1" t="s">
        <v>9</v>
      </c>
      <c r="N19" s="1" t="s">
        <v>10</v>
      </c>
    </row>
    <row r="20" spans="3:14">
      <c r="C20" s="5" t="s">
        <v>1</v>
      </c>
      <c r="K20" s="3" t="s">
        <v>1</v>
      </c>
    </row>
    <row r="21" spans="3:14">
      <c r="C21" s="5">
        <v>1</v>
      </c>
      <c r="D21" s="7">
        <v>0</v>
      </c>
      <c r="E21" s="7">
        <v>0.99999999999333855</v>
      </c>
      <c r="F21" s="7">
        <v>0</v>
      </c>
      <c r="G21">
        <f>SUM(D21:F21)</f>
        <v>0.99999999999333855</v>
      </c>
      <c r="H21" s="6" t="s">
        <v>11</v>
      </c>
      <c r="I21" s="6">
        <v>1</v>
      </c>
      <c r="K21" s="3">
        <v>1</v>
      </c>
      <c r="L21">
        <v>2</v>
      </c>
      <c r="M21" s="13" t="s">
        <v>23</v>
      </c>
      <c r="N21" s="13" t="s">
        <v>23</v>
      </c>
    </row>
    <row r="22" spans="3:14">
      <c r="C22" s="5">
        <v>2</v>
      </c>
      <c r="D22" s="7">
        <v>0</v>
      </c>
      <c r="E22" s="7">
        <v>0</v>
      </c>
      <c r="F22" s="7">
        <v>0</v>
      </c>
      <c r="G22">
        <f t="shared" ref="G22:G30" si="0">SUM(D22:F22)</f>
        <v>0</v>
      </c>
      <c r="H22" s="6" t="s">
        <v>11</v>
      </c>
      <c r="I22" s="6">
        <v>1</v>
      </c>
      <c r="K22" s="3">
        <v>2</v>
      </c>
      <c r="L22">
        <v>1.5</v>
      </c>
      <c r="M22" s="13" t="s">
        <v>23</v>
      </c>
      <c r="N22" s="12">
        <v>1</v>
      </c>
    </row>
    <row r="23" spans="3:14">
      <c r="C23" s="5">
        <v>3</v>
      </c>
      <c r="D23" s="7">
        <v>2.3039973793850914E-16</v>
      </c>
      <c r="E23" s="7">
        <v>0</v>
      </c>
      <c r="F23" s="7">
        <v>1</v>
      </c>
      <c r="G23">
        <f t="shared" si="0"/>
        <v>1.0000000000000002</v>
      </c>
      <c r="H23" s="6" t="s">
        <v>11</v>
      </c>
      <c r="I23" s="6">
        <v>1</v>
      </c>
      <c r="K23" s="3">
        <v>3</v>
      </c>
      <c r="L23">
        <v>2.5</v>
      </c>
      <c r="M23" s="13" t="s">
        <v>23</v>
      </c>
      <c r="N23" s="13" t="s">
        <v>23</v>
      </c>
    </row>
    <row r="24" spans="3:14">
      <c r="C24" s="5">
        <v>4</v>
      </c>
      <c r="D24" s="7">
        <v>0</v>
      </c>
      <c r="E24" s="7">
        <v>0</v>
      </c>
      <c r="F24" s="7">
        <v>0</v>
      </c>
      <c r="G24">
        <f t="shared" si="0"/>
        <v>0</v>
      </c>
      <c r="H24" s="6" t="s">
        <v>11</v>
      </c>
      <c r="I24" s="6">
        <v>1</v>
      </c>
      <c r="K24" s="3">
        <v>4</v>
      </c>
      <c r="L24" s="13" t="s">
        <v>23</v>
      </c>
      <c r="M24">
        <v>0.6</v>
      </c>
      <c r="N24" s="13" t="s">
        <v>23</v>
      </c>
    </row>
    <row r="25" spans="3:14">
      <c r="C25" s="5">
        <v>5</v>
      </c>
      <c r="D25" s="7">
        <v>0.99999999995337152</v>
      </c>
      <c r="E25" s="7">
        <v>0</v>
      </c>
      <c r="F25" s="7">
        <v>0</v>
      </c>
      <c r="G25">
        <f t="shared" si="0"/>
        <v>0.99999999995337152</v>
      </c>
      <c r="H25" s="6" t="s">
        <v>11</v>
      </c>
      <c r="I25" s="6">
        <v>1</v>
      </c>
      <c r="K25" s="3">
        <v>5</v>
      </c>
      <c r="L25" s="13" t="s">
        <v>23</v>
      </c>
      <c r="M25">
        <v>1</v>
      </c>
      <c r="N25" s="13" t="s">
        <v>23</v>
      </c>
    </row>
    <row r="26" spans="3:14">
      <c r="C26" s="5">
        <v>6</v>
      </c>
      <c r="D26" s="7">
        <v>0</v>
      </c>
      <c r="E26" s="7">
        <v>0</v>
      </c>
      <c r="F26" s="7">
        <v>0</v>
      </c>
      <c r="G26">
        <f t="shared" si="0"/>
        <v>0</v>
      </c>
      <c r="H26" s="6" t="s">
        <v>11</v>
      </c>
      <c r="I26" s="6">
        <v>1</v>
      </c>
      <c r="K26" s="3">
        <v>6</v>
      </c>
      <c r="L26" s="13" t="s">
        <v>23</v>
      </c>
      <c r="M26" s="13" t="s">
        <v>23</v>
      </c>
      <c r="N26">
        <v>0.9</v>
      </c>
    </row>
    <row r="27" spans="3:14">
      <c r="C27" s="5">
        <v>7</v>
      </c>
      <c r="D27" s="7">
        <v>0</v>
      </c>
      <c r="E27" s="7">
        <v>2.2205570715527756E-12</v>
      </c>
      <c r="F27" s="7">
        <v>0.99999999999111799</v>
      </c>
      <c r="G27">
        <f t="shared" si="0"/>
        <v>0.99999999999333855</v>
      </c>
      <c r="H27" s="6" t="s">
        <v>11</v>
      </c>
      <c r="I27" s="6">
        <v>1</v>
      </c>
      <c r="K27" s="3">
        <v>7</v>
      </c>
      <c r="L27" s="13" t="s">
        <v>23</v>
      </c>
      <c r="M27">
        <v>0.9</v>
      </c>
      <c r="N27" s="13" t="s">
        <v>23</v>
      </c>
    </row>
    <row r="28" spans="3:14">
      <c r="C28" s="5">
        <v>8</v>
      </c>
      <c r="D28" s="7">
        <v>0</v>
      </c>
      <c r="E28" s="7">
        <v>0</v>
      </c>
      <c r="F28" s="7">
        <v>0</v>
      </c>
      <c r="G28">
        <f t="shared" si="0"/>
        <v>0</v>
      </c>
      <c r="H28" s="6" t="s">
        <v>11</v>
      </c>
      <c r="I28" s="6">
        <v>1</v>
      </c>
      <c r="K28" s="3">
        <v>8</v>
      </c>
      <c r="L28" s="13" t="s">
        <v>23</v>
      </c>
      <c r="M28">
        <v>0.7</v>
      </c>
      <c r="N28">
        <v>0.7</v>
      </c>
    </row>
    <row r="29" spans="3:14">
      <c r="C29" s="5">
        <v>9</v>
      </c>
      <c r="D29" s="7">
        <v>0</v>
      </c>
      <c r="E29" s="7">
        <v>0.99999999999555911</v>
      </c>
      <c r="F29" s="7">
        <v>0</v>
      </c>
      <c r="G29">
        <f t="shared" si="0"/>
        <v>0.99999999999555911</v>
      </c>
      <c r="H29" s="6" t="s">
        <v>11</v>
      </c>
      <c r="I29" s="6">
        <v>1</v>
      </c>
      <c r="K29" s="3">
        <v>9</v>
      </c>
      <c r="L29">
        <v>1.8</v>
      </c>
      <c r="M29" s="13" t="s">
        <v>23</v>
      </c>
      <c r="N29" s="13" t="s">
        <v>23</v>
      </c>
    </row>
    <row r="30" spans="3:14">
      <c r="C30" s="5">
        <v>10</v>
      </c>
      <c r="D30" s="7">
        <v>3.9966967236699237E-11</v>
      </c>
      <c r="E30" s="7">
        <v>0</v>
      </c>
      <c r="F30" s="7">
        <v>0</v>
      </c>
      <c r="G30">
        <f t="shared" si="0"/>
        <v>3.9966967236699237E-11</v>
      </c>
      <c r="H30" s="6" t="s">
        <v>11</v>
      </c>
      <c r="I30" s="6">
        <v>1</v>
      </c>
      <c r="K30" s="3">
        <v>10</v>
      </c>
      <c r="L30" s="13" t="s">
        <v>23</v>
      </c>
      <c r="M30" s="13" t="s">
        <v>23</v>
      </c>
      <c r="N30">
        <v>0.9</v>
      </c>
    </row>
    <row r="32" spans="3:14">
      <c r="D32">
        <f>SUM(D21:D30)</f>
        <v>0.99999999999333866</v>
      </c>
      <c r="E32">
        <f>SUM(E21:E30)</f>
        <v>1.9999999999911182</v>
      </c>
      <c r="F32">
        <f>SUM(F21:F30)</f>
        <v>1.999999999991118</v>
      </c>
    </row>
    <row r="33" spans="4:13" ht="15.75">
      <c r="D33" s="8" t="s">
        <v>12</v>
      </c>
      <c r="E33" s="9" t="s">
        <v>11</v>
      </c>
      <c r="F33" s="9" t="s">
        <v>13</v>
      </c>
    </row>
    <row r="34" spans="4:13">
      <c r="D34" s="10">
        <v>1</v>
      </c>
      <c r="E34" s="10">
        <v>2</v>
      </c>
      <c r="F34" s="10">
        <v>2</v>
      </c>
    </row>
    <row r="36" spans="4:13">
      <c r="L36" s="11" t="s">
        <v>22</v>
      </c>
      <c r="M36" s="11">
        <f>SUMPRODUCT(D21:D30,I5:I14)+SUMPRODUCT(E21:E30,I5:I14)+SUMPRODUCT(F21:F30,I5:I14)</f>
        <v>46.999999999769074</v>
      </c>
    </row>
    <row r="37" spans="4:13">
      <c r="F37" t="s">
        <v>21</v>
      </c>
      <c r="G37">
        <f>SUM(Assignment)</f>
        <v>4.9999999999755751</v>
      </c>
      <c r="H37" s="6" t="s">
        <v>12</v>
      </c>
      <c r="I37" s="6">
        <v>5</v>
      </c>
    </row>
    <row r="38" spans="4:13">
      <c r="F38" t="s">
        <v>17</v>
      </c>
      <c r="G38">
        <f>SUMPRODUCT(D21:D30,F5:F14)+SUMPRODUCT(E21:E30,F5:F14)+SUMPRODUCT(F21:F30,F5:F14)</f>
        <v>4.999999999935608</v>
      </c>
      <c r="H38" s="6" t="s">
        <v>13</v>
      </c>
      <c r="I38" s="6">
        <v>4</v>
      </c>
    </row>
    <row r="39" spans="4:13">
      <c r="F39" t="s">
        <v>18</v>
      </c>
      <c r="G39">
        <f>SUMPRODUCT(D21:D30,D5:D14)+SUMPRODUCT(E21:E30,D5:D14)+SUMPRODUCT(F21:F30,D5:D14)</f>
        <v>2.0000000000288649</v>
      </c>
      <c r="H39" s="6" t="s">
        <v>13</v>
      </c>
      <c r="I39" s="6">
        <v>2</v>
      </c>
    </row>
    <row r="40" spans="4:13">
      <c r="F40" t="s">
        <v>19</v>
      </c>
      <c r="G40">
        <f>SUMPRODUCT(D21:D30,E5:E14)+SUMPRODUCT(E21:E30,E5:E14)+SUMPRODUCT(F21:F30,E5:E14)</f>
        <v>154.00000000008879</v>
      </c>
      <c r="H40" s="6" t="s">
        <v>11</v>
      </c>
      <c r="I40" s="6">
        <v>165</v>
      </c>
    </row>
    <row r="41" spans="4:13">
      <c r="F41" t="s">
        <v>20</v>
      </c>
      <c r="G41">
        <f>SUMPRODUCT(D21:D30,G5:G14)+SUMPRODUCT(E21:E30,G5:G14)+SUMPRODUCT(F21:F30,G5:G14)</f>
        <v>35.999999999977788</v>
      </c>
      <c r="H41" s="6" t="s">
        <v>13</v>
      </c>
      <c r="I41" s="6">
        <v>25</v>
      </c>
    </row>
    <row r="42" spans="4:13">
      <c r="F42" t="s">
        <v>16</v>
      </c>
      <c r="G42">
        <f>SUMPRODUCT(Assignment,Salary)</f>
        <v>1.9990773637423446E-12</v>
      </c>
      <c r="H42" s="6" t="s">
        <v>11</v>
      </c>
      <c r="I42" s="6">
        <v>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4"/>
  <sheetViews>
    <sheetView tabSelected="1" workbookViewId="0">
      <selection activeCell="B4" sqref="B4"/>
    </sheetView>
  </sheetViews>
  <sheetFormatPr defaultRowHeight="13.5"/>
  <cols>
    <col min="4" max="4" width="9.5" bestFit="1" customWidth="1"/>
  </cols>
  <sheetData>
    <row r="1" spans="1:14">
      <c r="A1" t="s">
        <v>30</v>
      </c>
    </row>
    <row r="3" spans="1:14">
      <c r="C3" s="1"/>
      <c r="D3" s="1"/>
      <c r="E3" s="1"/>
      <c r="F3" s="3" t="s">
        <v>0</v>
      </c>
      <c r="G3" s="1"/>
      <c r="H3" s="1"/>
      <c r="I3" s="1"/>
      <c r="J3" s="2"/>
      <c r="L3" s="14"/>
      <c r="M3" s="14" t="s">
        <v>24</v>
      </c>
      <c r="N3" s="14"/>
    </row>
    <row r="4" spans="1:14">
      <c r="C4" s="3" t="s">
        <v>1</v>
      </c>
      <c r="D4" s="3" t="s">
        <v>2</v>
      </c>
      <c r="E4" s="3" t="s">
        <v>5</v>
      </c>
      <c r="F4" s="3" t="s">
        <v>3</v>
      </c>
      <c r="G4" s="3" t="s">
        <v>4</v>
      </c>
      <c r="H4" s="3" t="s">
        <v>6</v>
      </c>
      <c r="I4" s="3" t="s">
        <v>7</v>
      </c>
      <c r="J4" s="2"/>
      <c r="L4" s="13">
        <v>1</v>
      </c>
      <c r="M4" s="13" t="s">
        <v>23</v>
      </c>
      <c r="N4" s="13" t="s">
        <v>23</v>
      </c>
    </row>
    <row r="5" spans="1:14">
      <c r="C5" s="3">
        <v>1</v>
      </c>
      <c r="D5">
        <v>0</v>
      </c>
      <c r="E5">
        <v>40</v>
      </c>
      <c r="F5">
        <v>1</v>
      </c>
      <c r="G5">
        <v>16</v>
      </c>
      <c r="H5">
        <v>2</v>
      </c>
      <c r="I5">
        <v>10</v>
      </c>
      <c r="L5" s="13">
        <v>1</v>
      </c>
      <c r="M5" s="13" t="s">
        <v>23</v>
      </c>
      <c r="N5" s="13">
        <v>1</v>
      </c>
    </row>
    <row r="6" spans="1:14">
      <c r="C6" s="3">
        <v>2</v>
      </c>
      <c r="D6">
        <v>0</v>
      </c>
      <c r="E6">
        <v>37</v>
      </c>
      <c r="F6">
        <v>1</v>
      </c>
      <c r="G6">
        <v>15</v>
      </c>
      <c r="H6" s="12" t="s">
        <v>14</v>
      </c>
      <c r="I6">
        <v>8</v>
      </c>
      <c r="L6" s="13">
        <v>1</v>
      </c>
      <c r="M6" s="13" t="s">
        <v>23</v>
      </c>
      <c r="N6" s="13" t="s">
        <v>23</v>
      </c>
    </row>
    <row r="7" spans="1:14">
      <c r="C7" s="3">
        <v>3</v>
      </c>
      <c r="D7">
        <v>0</v>
      </c>
      <c r="E7">
        <v>25</v>
      </c>
      <c r="F7">
        <v>1</v>
      </c>
      <c r="G7">
        <v>0</v>
      </c>
      <c r="H7">
        <v>2.5</v>
      </c>
      <c r="I7">
        <v>9</v>
      </c>
      <c r="L7" s="13" t="s">
        <v>23</v>
      </c>
      <c r="M7" s="13">
        <v>1</v>
      </c>
      <c r="N7" s="13" t="s">
        <v>23</v>
      </c>
    </row>
    <row r="8" spans="1:14">
      <c r="C8" s="3">
        <v>4</v>
      </c>
      <c r="D8">
        <v>0</v>
      </c>
      <c r="E8">
        <v>20</v>
      </c>
      <c r="F8">
        <v>0</v>
      </c>
      <c r="G8">
        <v>0</v>
      </c>
      <c r="H8">
        <v>0.6</v>
      </c>
      <c r="I8">
        <v>5</v>
      </c>
      <c r="L8" s="13" t="s">
        <v>23</v>
      </c>
      <c r="M8" s="13">
        <v>1</v>
      </c>
      <c r="N8" s="13" t="s">
        <v>23</v>
      </c>
    </row>
    <row r="9" spans="1:14">
      <c r="C9" s="3">
        <v>5</v>
      </c>
      <c r="D9">
        <v>0</v>
      </c>
      <c r="E9">
        <v>33</v>
      </c>
      <c r="F9">
        <v>1</v>
      </c>
      <c r="G9">
        <v>10</v>
      </c>
      <c r="H9">
        <v>1</v>
      </c>
      <c r="I9">
        <v>9</v>
      </c>
      <c r="L9" s="13" t="s">
        <v>23</v>
      </c>
      <c r="M9" s="13" t="s">
        <v>23</v>
      </c>
      <c r="N9" s="13">
        <v>0.99999999999333833</v>
      </c>
    </row>
    <row r="10" spans="1:14">
      <c r="C10" s="3">
        <v>6</v>
      </c>
      <c r="D10">
        <v>0</v>
      </c>
      <c r="E10">
        <v>30</v>
      </c>
      <c r="F10">
        <v>1</v>
      </c>
      <c r="G10">
        <v>7</v>
      </c>
      <c r="H10">
        <v>0.9</v>
      </c>
      <c r="I10">
        <v>8</v>
      </c>
      <c r="L10" s="13" t="s">
        <v>23</v>
      </c>
      <c r="M10" s="13">
        <v>1</v>
      </c>
      <c r="N10" s="13" t="s">
        <v>23</v>
      </c>
    </row>
    <row r="11" spans="1:14">
      <c r="C11" s="3">
        <v>7</v>
      </c>
      <c r="D11">
        <v>1</v>
      </c>
      <c r="E11">
        <v>25</v>
      </c>
      <c r="F11">
        <v>1</v>
      </c>
      <c r="G11">
        <v>2</v>
      </c>
      <c r="H11">
        <v>0.9</v>
      </c>
      <c r="I11">
        <v>9</v>
      </c>
      <c r="L11" s="13" t="s">
        <v>23</v>
      </c>
      <c r="M11" s="13">
        <v>1</v>
      </c>
      <c r="N11" s="13">
        <v>1</v>
      </c>
    </row>
    <row r="12" spans="1:14">
      <c r="C12" s="3">
        <v>8</v>
      </c>
      <c r="D12">
        <v>1</v>
      </c>
      <c r="E12">
        <v>23</v>
      </c>
      <c r="F12">
        <v>1</v>
      </c>
      <c r="G12">
        <v>0</v>
      </c>
      <c r="H12">
        <v>0.7</v>
      </c>
      <c r="I12">
        <v>7</v>
      </c>
      <c r="L12" s="13">
        <v>1</v>
      </c>
      <c r="M12" s="13" t="s">
        <v>23</v>
      </c>
      <c r="N12" s="13" t="s">
        <v>23</v>
      </c>
    </row>
    <row r="13" spans="1:14">
      <c r="C13" s="3">
        <v>9</v>
      </c>
      <c r="D13">
        <v>1</v>
      </c>
      <c r="E13">
        <v>31</v>
      </c>
      <c r="F13">
        <v>1</v>
      </c>
      <c r="G13">
        <v>8</v>
      </c>
      <c r="H13">
        <v>1.8</v>
      </c>
      <c r="I13">
        <v>10</v>
      </c>
      <c r="L13" s="13" t="s">
        <v>23</v>
      </c>
      <c r="M13" s="13" t="s">
        <v>23</v>
      </c>
      <c r="N13" s="13">
        <v>1</v>
      </c>
    </row>
    <row r="14" spans="1:14">
      <c r="C14" s="3">
        <v>10</v>
      </c>
      <c r="D14">
        <v>1</v>
      </c>
      <c r="E14">
        <v>55</v>
      </c>
      <c r="F14">
        <v>0</v>
      </c>
      <c r="G14">
        <v>15</v>
      </c>
      <c r="H14">
        <v>0.9</v>
      </c>
      <c r="I14">
        <v>9</v>
      </c>
    </row>
    <row r="18" spans="3:14">
      <c r="K18" s="1"/>
      <c r="L18" s="1" t="s">
        <v>15</v>
      </c>
      <c r="M18" s="1"/>
      <c r="N18" s="1"/>
    </row>
    <row r="19" spans="3:14">
      <c r="C19" s="4"/>
      <c r="D19" s="4" t="s">
        <v>8</v>
      </c>
      <c r="E19" s="4" t="s">
        <v>9</v>
      </c>
      <c r="F19" s="4" t="s">
        <v>10</v>
      </c>
      <c r="K19" s="1"/>
      <c r="L19" s="1" t="s">
        <v>8</v>
      </c>
      <c r="M19" s="1" t="s">
        <v>9</v>
      </c>
      <c r="N19" s="1" t="s">
        <v>10</v>
      </c>
    </row>
    <row r="20" spans="3:14">
      <c r="C20" s="5" t="s">
        <v>1</v>
      </c>
      <c r="K20" s="3" t="s">
        <v>1</v>
      </c>
    </row>
    <row r="21" spans="3:14">
      <c r="C21" s="5">
        <v>1</v>
      </c>
      <c r="D21">
        <v>0</v>
      </c>
      <c r="E21">
        <v>0</v>
      </c>
      <c r="F21">
        <v>0</v>
      </c>
      <c r="G21">
        <f>SUM(D21:F21)</f>
        <v>0</v>
      </c>
      <c r="H21" s="6" t="s">
        <v>11</v>
      </c>
      <c r="I21" s="6">
        <v>1</v>
      </c>
      <c r="K21" s="3">
        <v>1</v>
      </c>
      <c r="L21">
        <v>2</v>
      </c>
      <c r="M21">
        <v>2</v>
      </c>
      <c r="N21">
        <v>2</v>
      </c>
    </row>
    <row r="22" spans="3:14">
      <c r="C22" s="5">
        <v>2</v>
      </c>
      <c r="D22">
        <v>0</v>
      </c>
      <c r="E22">
        <v>0</v>
      </c>
      <c r="F22">
        <v>0.99999999998889322</v>
      </c>
      <c r="G22">
        <f t="shared" ref="G22:G30" si="0">SUM(D22:F22)</f>
        <v>0.99999999998889322</v>
      </c>
      <c r="H22" s="6" t="s">
        <v>11</v>
      </c>
      <c r="I22" s="6">
        <v>1</v>
      </c>
      <c r="K22" s="3">
        <v>2</v>
      </c>
      <c r="L22">
        <v>1.5</v>
      </c>
      <c r="M22">
        <v>1.5</v>
      </c>
      <c r="N22" s="12">
        <v>1</v>
      </c>
    </row>
    <row r="23" spans="3:14">
      <c r="C23" s="5">
        <v>3</v>
      </c>
      <c r="D23">
        <v>0</v>
      </c>
      <c r="E23">
        <v>0</v>
      </c>
      <c r="F23">
        <v>0</v>
      </c>
      <c r="G23">
        <f t="shared" si="0"/>
        <v>0</v>
      </c>
      <c r="H23" s="6" t="s">
        <v>11</v>
      </c>
      <c r="I23" s="6">
        <v>1</v>
      </c>
      <c r="K23" s="3">
        <v>3</v>
      </c>
      <c r="L23">
        <v>2.5</v>
      </c>
      <c r="M23">
        <v>2.5</v>
      </c>
      <c r="N23">
        <v>2.5</v>
      </c>
    </row>
    <row r="24" spans="3:14">
      <c r="C24" s="5">
        <v>4</v>
      </c>
      <c r="D24">
        <v>0</v>
      </c>
      <c r="E24">
        <v>0</v>
      </c>
      <c r="F24">
        <v>0</v>
      </c>
      <c r="G24">
        <f t="shared" si="0"/>
        <v>0</v>
      </c>
      <c r="H24" s="6" t="s">
        <v>11</v>
      </c>
      <c r="I24" s="6">
        <v>1</v>
      </c>
      <c r="K24" s="3">
        <v>4</v>
      </c>
      <c r="L24">
        <v>0.6</v>
      </c>
      <c r="M24">
        <v>0.6</v>
      </c>
      <c r="N24">
        <v>0.6</v>
      </c>
    </row>
    <row r="25" spans="3:14">
      <c r="C25" s="5">
        <v>5</v>
      </c>
      <c r="D25">
        <v>0</v>
      </c>
      <c r="E25">
        <v>0.99999999986142341</v>
      </c>
      <c r="F25">
        <v>0</v>
      </c>
      <c r="G25">
        <f t="shared" si="0"/>
        <v>0.99999999986142341</v>
      </c>
      <c r="H25" s="6" t="s">
        <v>11</v>
      </c>
      <c r="I25" s="6">
        <v>1</v>
      </c>
      <c r="K25" s="3">
        <v>5</v>
      </c>
      <c r="L25">
        <v>1</v>
      </c>
      <c r="M25">
        <v>1</v>
      </c>
      <c r="N25">
        <v>1</v>
      </c>
    </row>
    <row r="26" spans="3:14">
      <c r="C26" s="5">
        <v>6</v>
      </c>
      <c r="D26">
        <v>0</v>
      </c>
      <c r="E26">
        <v>0</v>
      </c>
      <c r="F26">
        <v>0.99999999999999989</v>
      </c>
      <c r="G26">
        <f t="shared" si="0"/>
        <v>0.99999999999999989</v>
      </c>
      <c r="H26" s="6" t="s">
        <v>11</v>
      </c>
      <c r="I26" s="6">
        <v>1</v>
      </c>
      <c r="K26" s="3">
        <v>6</v>
      </c>
      <c r="L26">
        <v>0.9</v>
      </c>
      <c r="M26">
        <v>0.9</v>
      </c>
      <c r="N26">
        <v>0.9</v>
      </c>
    </row>
    <row r="27" spans="3:14">
      <c r="C27" s="5">
        <v>7</v>
      </c>
      <c r="D27">
        <v>0</v>
      </c>
      <c r="E27">
        <v>1</v>
      </c>
      <c r="F27">
        <v>0</v>
      </c>
      <c r="G27">
        <f t="shared" si="0"/>
        <v>1</v>
      </c>
      <c r="H27" s="6" t="s">
        <v>11</v>
      </c>
      <c r="I27" s="6">
        <v>1</v>
      </c>
      <c r="K27" s="3">
        <v>7</v>
      </c>
      <c r="L27">
        <v>0.9</v>
      </c>
      <c r="M27">
        <v>0.9</v>
      </c>
      <c r="N27">
        <v>0.9</v>
      </c>
    </row>
    <row r="28" spans="3:14">
      <c r="C28" s="5">
        <v>8</v>
      </c>
      <c r="D28">
        <v>0</v>
      </c>
      <c r="E28">
        <v>0</v>
      </c>
      <c r="F28">
        <v>2.7288171722261723E-12</v>
      </c>
      <c r="G28">
        <f t="shared" si="0"/>
        <v>2.7288171722261723E-12</v>
      </c>
      <c r="H28" s="6" t="s">
        <v>11</v>
      </c>
      <c r="I28" s="6">
        <v>1</v>
      </c>
      <c r="K28" s="3">
        <v>8</v>
      </c>
      <c r="L28">
        <v>0.7</v>
      </c>
      <c r="M28">
        <v>0.7</v>
      </c>
      <c r="N28">
        <v>0.7</v>
      </c>
    </row>
    <row r="29" spans="3:14">
      <c r="C29" s="5">
        <v>9</v>
      </c>
      <c r="D29">
        <v>0.99999999999333888</v>
      </c>
      <c r="E29">
        <v>0</v>
      </c>
      <c r="F29">
        <v>0</v>
      </c>
      <c r="G29">
        <f t="shared" si="0"/>
        <v>0.99999999999333888</v>
      </c>
      <c r="H29" s="6" t="s">
        <v>11</v>
      </c>
      <c r="I29" s="6">
        <v>1</v>
      </c>
      <c r="K29" s="3">
        <v>9</v>
      </c>
      <c r="L29">
        <v>1.8</v>
      </c>
      <c r="M29">
        <v>1.8</v>
      </c>
      <c r="N29">
        <v>1.8</v>
      </c>
    </row>
    <row r="30" spans="3:14">
      <c r="C30" s="5">
        <v>10</v>
      </c>
      <c r="D30">
        <v>0</v>
      </c>
      <c r="E30">
        <v>0</v>
      </c>
      <c r="F30">
        <v>0</v>
      </c>
      <c r="G30">
        <f t="shared" si="0"/>
        <v>0</v>
      </c>
      <c r="H30" s="6" t="s">
        <v>11</v>
      </c>
      <c r="I30" s="6">
        <v>1</v>
      </c>
      <c r="K30" s="3">
        <v>10</v>
      </c>
      <c r="L30">
        <v>0.9</v>
      </c>
      <c r="M30">
        <v>0.9</v>
      </c>
      <c r="N30">
        <v>0.9</v>
      </c>
    </row>
    <row r="32" spans="3:14">
      <c r="D32">
        <f>SUM(D21:D30)</f>
        <v>0.99999999999333888</v>
      </c>
      <c r="E32">
        <f>SUM(E21:E30)</f>
        <v>1.9999999998614233</v>
      </c>
      <c r="F32">
        <f>SUM(F21:F30)</f>
        <v>1.9999999999916218</v>
      </c>
    </row>
    <row r="33" spans="3:13" ht="15.75">
      <c r="D33" s="8" t="s">
        <v>12</v>
      </c>
      <c r="E33" s="9" t="s">
        <v>11</v>
      </c>
      <c r="F33" s="9" t="s">
        <v>13</v>
      </c>
    </row>
    <row r="34" spans="3:13">
      <c r="D34" s="10">
        <v>1</v>
      </c>
      <c r="E34" s="10">
        <v>2</v>
      </c>
      <c r="F34" s="10">
        <v>2</v>
      </c>
    </row>
    <row r="36" spans="3:13">
      <c r="L36" s="11" t="s">
        <v>22</v>
      </c>
      <c r="M36" s="11">
        <f>SUMPRODUCT(D21:D30,I5:I14)+SUMPRODUCT(E21:E30,I5:I14)+SUMPRODUCT(F21:F30,I5:I14)</f>
        <v>43.999999998616445</v>
      </c>
    </row>
    <row r="37" spans="3:13">
      <c r="F37" t="s">
        <v>21</v>
      </c>
      <c r="G37">
        <f>SUM(Assignment)</f>
        <v>4.9999999998463842</v>
      </c>
      <c r="H37" s="6" t="s">
        <v>12</v>
      </c>
      <c r="I37" s="6">
        <v>5</v>
      </c>
    </row>
    <row r="38" spans="3:13">
      <c r="F38" t="s">
        <v>17</v>
      </c>
      <c r="G38">
        <f>SUMPRODUCT(D21:D30,F5:F14)+SUMPRODUCT(E21:E30,F5:F14)+SUMPRODUCT(F21:F30,F5:F14)</f>
        <v>4.9999999998463842</v>
      </c>
      <c r="H38" s="6" t="s">
        <v>13</v>
      </c>
      <c r="I38" s="6">
        <v>4</v>
      </c>
    </row>
    <row r="39" spans="3:13">
      <c r="F39" t="s">
        <v>18</v>
      </c>
      <c r="G39">
        <f>SUMPRODUCT(D21:D30,D5:D14)+SUMPRODUCT(E21:E30,D5:D14)+SUMPRODUCT(F21:F30,D5:D14)</f>
        <v>1.9999999999960676</v>
      </c>
      <c r="H39" s="6" t="s">
        <v>13</v>
      </c>
      <c r="I39" s="6">
        <v>2</v>
      </c>
    </row>
    <row r="40" spans="3:13">
      <c r="F40" t="s">
        <v>19</v>
      </c>
      <c r="G40">
        <f>SUMPRODUCT(D21:D30,E5:E14)+SUMPRODUCT(E21:E30,E5:E14)+SUMPRODUCT(F21:F30,E5:E14)</f>
        <v>155.9999999948723</v>
      </c>
      <c r="H40" s="6" t="s">
        <v>11</v>
      </c>
      <c r="I40" s="6">
        <v>165</v>
      </c>
    </row>
    <row r="41" spans="3:13">
      <c r="F41" t="s">
        <v>20</v>
      </c>
      <c r="G41">
        <f>SUMPRODUCT(D21:D30,G5:G14)+SUMPRODUCT(E21:E30,G5:G14)+SUMPRODUCT(F21:F30,G5:G14)</f>
        <v>41.999999998394344</v>
      </c>
      <c r="H41" s="6" t="s">
        <v>13</v>
      </c>
      <c r="I41" s="6">
        <v>25</v>
      </c>
    </row>
    <row r="42" spans="3:13">
      <c r="F42" t="s">
        <v>16</v>
      </c>
      <c r="G42">
        <f>SUMPRODUCT(Assignment,Salary)</f>
        <v>5.5999999998402368</v>
      </c>
      <c r="H42" s="6" t="s">
        <v>11</v>
      </c>
      <c r="I42" s="6">
        <v>6</v>
      </c>
    </row>
    <row r="45" spans="3:13">
      <c r="C45" t="s">
        <v>27</v>
      </c>
    </row>
    <row r="46" spans="3:13">
      <c r="C46" s="15"/>
      <c r="D46" s="15">
        <f>D29</f>
        <v>0.99999999999333888</v>
      </c>
      <c r="E46" s="15">
        <f>MaxCapacity</f>
        <v>43.999999998616445</v>
      </c>
    </row>
    <row r="47" spans="3:13">
      <c r="C47" s="15">
        <v>7</v>
      </c>
      <c r="D47" s="15">
        <v>0</v>
      </c>
      <c r="E47" s="15">
        <v>42.99999999983347</v>
      </c>
    </row>
    <row r="48" spans="3:13">
      <c r="C48" s="15">
        <v>8</v>
      </c>
      <c r="D48" s="15">
        <v>0</v>
      </c>
      <c r="E48" s="15">
        <v>43</v>
      </c>
    </row>
    <row r="49" spans="3:7">
      <c r="C49" s="15">
        <v>9</v>
      </c>
      <c r="D49" s="15">
        <v>0</v>
      </c>
      <c r="E49" s="15">
        <v>43</v>
      </c>
    </row>
    <row r="50" spans="3:7">
      <c r="C50" s="15">
        <v>10</v>
      </c>
      <c r="D50" s="15">
        <v>0.99999999999333888</v>
      </c>
      <c r="E50" s="15">
        <v>44.000000000477399</v>
      </c>
    </row>
    <row r="52" spans="3:7">
      <c r="C52" t="s">
        <v>28</v>
      </c>
      <c r="G52" t="s">
        <v>29</v>
      </c>
    </row>
    <row r="53" spans="3:7">
      <c r="C53" s="15"/>
      <c r="D53" s="15">
        <f>MaxCapacity</f>
        <v>43.999999998616445</v>
      </c>
      <c r="G53">
        <f>MaxCapacity</f>
        <v>43.999999998616445</v>
      </c>
    </row>
    <row r="54" spans="3:7">
      <c r="C54" s="15">
        <v>6</v>
      </c>
      <c r="D54" s="15">
        <v>43.999999999529265</v>
      </c>
      <c r="F54">
        <v>6</v>
      </c>
      <c r="G54">
        <v>43.999999999999993</v>
      </c>
    </row>
    <row r="55" spans="3:7">
      <c r="C55" s="15">
        <v>6.2</v>
      </c>
      <c r="D55" s="15">
        <v>44</v>
      </c>
      <c r="F55">
        <v>5.8</v>
      </c>
      <c r="G55">
        <v>44</v>
      </c>
    </row>
    <row r="56" spans="3:7">
      <c r="C56" s="15">
        <v>6.4</v>
      </c>
      <c r="D56" s="15">
        <v>44.000000000000014</v>
      </c>
      <c r="F56">
        <v>5.6</v>
      </c>
      <c r="G56">
        <v>44.000000000000014</v>
      </c>
    </row>
    <row r="57" spans="3:7">
      <c r="C57" s="15">
        <v>6.6</v>
      </c>
      <c r="D57" s="15">
        <v>44.000000000000007</v>
      </c>
      <c r="F57">
        <v>5.4</v>
      </c>
      <c r="G57">
        <v>42.999999999529294</v>
      </c>
    </row>
    <row r="58" spans="3:7">
      <c r="C58" s="15">
        <v>6.8</v>
      </c>
      <c r="D58" s="15">
        <v>44</v>
      </c>
      <c r="F58">
        <v>5.2</v>
      </c>
      <c r="G58">
        <v>42.999999999153232</v>
      </c>
    </row>
    <row r="59" spans="3:7">
      <c r="C59" s="15">
        <v>7</v>
      </c>
      <c r="D59" s="15">
        <v>44</v>
      </c>
      <c r="F59">
        <v>5</v>
      </c>
      <c r="G59">
        <v>41.000000000818638</v>
      </c>
    </row>
    <row r="60" spans="3:7">
      <c r="C60" s="15">
        <v>7.2</v>
      </c>
      <c r="D60" s="15">
        <v>44</v>
      </c>
      <c r="F60">
        <v>4.8</v>
      </c>
      <c r="G60">
        <v>39.666666666149439</v>
      </c>
    </row>
    <row r="61" spans="3:7">
      <c r="C61" s="15">
        <v>7.4</v>
      </c>
      <c r="D61" s="15">
        <v>44.000000000000007</v>
      </c>
      <c r="F61">
        <v>4.5999999999999996</v>
      </c>
      <c r="G61">
        <v>37.028985507237493</v>
      </c>
    </row>
    <row r="62" spans="3:7">
      <c r="C62" s="15">
        <v>7.6</v>
      </c>
      <c r="D62" s="15">
        <v>42.999999999698026</v>
      </c>
      <c r="F62">
        <v>4.4000000000000004</v>
      </c>
      <c r="G62">
        <v>35.362318840580279</v>
      </c>
    </row>
    <row r="63" spans="3:7">
      <c r="C63" s="15">
        <v>7.8</v>
      </c>
      <c r="D63" s="15">
        <v>44.00000000024869</v>
      </c>
      <c r="F63">
        <v>4.2</v>
      </c>
      <c r="G63">
        <v>33.695652173894764</v>
      </c>
    </row>
    <row r="64" spans="3:7">
      <c r="C64" s="15">
        <v>8</v>
      </c>
      <c r="D64" s="15">
        <v>43.000000000337508</v>
      </c>
      <c r="F64">
        <v>4</v>
      </c>
      <c r="G64">
        <v>32.000000000093152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9</vt:i4>
      </vt:variant>
    </vt:vector>
  </HeadingPairs>
  <TitlesOfParts>
    <vt:vector size="14" baseType="lpstr">
      <vt:lpstr>Sheet1</vt:lpstr>
      <vt:lpstr>Sheet1 (2)</vt:lpstr>
      <vt:lpstr>Sheet1 (3)</vt:lpstr>
      <vt:lpstr>Sheet2</vt:lpstr>
      <vt:lpstr>Sheet3</vt:lpstr>
      <vt:lpstr>Sheet1!Assignment</vt:lpstr>
      <vt:lpstr>'Sheet1 (2)'!Assignment</vt:lpstr>
      <vt:lpstr>'Sheet1 (3)'!Assignment</vt:lpstr>
      <vt:lpstr>Sheet1!MaxCapacity</vt:lpstr>
      <vt:lpstr>'Sheet1 (2)'!MaxCapacity</vt:lpstr>
      <vt:lpstr>'Sheet1 (3)'!MaxCapacity</vt:lpstr>
      <vt:lpstr>Sheet1!Salary</vt:lpstr>
      <vt:lpstr>'Sheet1 (2)'!Salary</vt:lpstr>
      <vt:lpstr>'Sheet1 (3)'!Salary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2015-11-06T04:38:15Z</dcterms:modified>
</cp:coreProperties>
</file>