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FullTime" localSheetId="0">Sheet1!$C$4</definedName>
    <definedName name="GlovesCount" localSheetId="0">Sheet1!$J$13:$L$13</definedName>
    <definedName name="GrossProfit" localSheetId="0">Sheet1!$J$5:$L$5</definedName>
    <definedName name="PartTime" localSheetId="0">Sheet1!$D$4</definedName>
    <definedName name="Salary" localSheetId="0">Sheet1!$C$7:$D$7</definedName>
    <definedName name="solver_adj" localSheetId="0" hidden="1">Sheet1!$C$13:$D$13,Sheet1!$J$13:$L$13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Sheet1!$E$10:$E$11</definedName>
    <definedName name="solver_lhs10" localSheetId="0" hidden="1">Sheet1!$J$13</definedName>
    <definedName name="solver_lhs11" localSheetId="0" hidden="1">Sheet1!$K$13</definedName>
    <definedName name="solver_lhs12" localSheetId="0" hidden="1">Sheet1!$D$13</definedName>
    <definedName name="solver_lhs13" localSheetId="0" hidden="1">Sheet1!$C$13</definedName>
    <definedName name="solver_lhs2" localSheetId="0" hidden="1">Sheet1!$M$10:$M$11</definedName>
    <definedName name="solver_lhs3" localSheetId="0" hidden="1">Sheet1!$L$13</definedName>
    <definedName name="solver_lhs4" localSheetId="0" hidden="1">Sheet1!$K$13</definedName>
    <definedName name="solver_lhs5" localSheetId="0" hidden="1">Sheet1!$K$13</definedName>
    <definedName name="solver_lhs6" localSheetId="0" hidden="1">Sheet1!$L$13</definedName>
    <definedName name="solver_lhs7" localSheetId="0" hidden="1">Sheet1!$C$13</definedName>
    <definedName name="solver_lhs8" localSheetId="0" hidden="1">Sheet1!$L$13</definedName>
    <definedName name="solver_lhs9" localSheetId="0" hidden="1">Sheet1!$K$13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4</definedName>
    <definedName name="solver_rel9" localSheetId="0" hidden="1">4</definedName>
    <definedName name="solver_rhs1" localSheetId="0" hidden="1">Sheet1!$G$10:$G$11</definedName>
    <definedName name="solver_rhs10" localSheetId="0" hidden="1">整数</definedName>
    <definedName name="solver_rhs11" localSheetId="0" hidden="1">整数</definedName>
    <definedName name="solver_rhs12" localSheetId="0" hidden="1">整数</definedName>
    <definedName name="solver_rhs13" localSheetId="0" hidden="1">整数</definedName>
    <definedName name="solver_rhs2" localSheetId="0" hidden="1">Sheet1!$O$10:$O$11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整数</definedName>
    <definedName name="solver_rhs9" localSheetId="0" hidden="1">整数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ime" localSheetId="0">Sheet1!$C$5:$D$5</definedName>
    <definedName name="TotalCost" localSheetId="0">Sheet1!$C$15</definedName>
    <definedName name="TotalGross" localSheetId="0">Sheet1!$J$15</definedName>
    <definedName name="TotalTime" localSheetId="0">Sheet1!$C$16</definedName>
    <definedName name="WorkersCount" localSheetId="0">Sheet1!$C$13:$D$13</definedName>
  </definedNames>
  <calcPr calcId="124519"/>
</workbook>
</file>

<file path=xl/calcChain.xml><?xml version="1.0" encoding="utf-8"?>
<calcChain xmlns="http://schemas.openxmlformats.org/spreadsheetml/2006/main">
  <c r="E10" i="1"/>
  <c r="M10"/>
  <c r="E11"/>
  <c r="M11"/>
  <c r="C16"/>
  <c r="O11" s="1"/>
  <c r="J15"/>
  <c r="C15"/>
  <c r="C18" l="1"/>
</calcChain>
</file>

<file path=xl/sharedStrings.xml><?xml version="1.0" encoding="utf-8"?>
<sst xmlns="http://schemas.openxmlformats.org/spreadsheetml/2006/main" count="25" uniqueCount="23">
  <si>
    <t>WorkersCount</t>
    <phoneticPr fontId="1" type="noConversion"/>
  </si>
  <si>
    <t>Man</t>
    <phoneticPr fontId="1" type="noConversion"/>
  </si>
  <si>
    <t>Woman</t>
    <phoneticPr fontId="1" type="noConversion"/>
  </si>
  <si>
    <t>Kid</t>
    <phoneticPr fontId="1" type="noConversion"/>
  </si>
  <si>
    <t>GlovesCount</t>
    <phoneticPr fontId="1" type="noConversion"/>
  </si>
  <si>
    <t>GrossProfit</t>
    <phoneticPr fontId="1" type="noConversion"/>
  </si>
  <si>
    <t>TotalGross</t>
    <phoneticPr fontId="1" type="noConversion"/>
  </si>
  <si>
    <t>&lt;=</t>
    <phoneticPr fontId="1" type="noConversion"/>
  </si>
  <si>
    <t>TotalCost</t>
    <phoneticPr fontId="1" type="noConversion"/>
  </si>
  <si>
    <t>TotalTime</t>
    <phoneticPr fontId="1" type="noConversion"/>
  </si>
  <si>
    <t>&gt;=</t>
    <phoneticPr fontId="1" type="noConversion"/>
  </si>
  <si>
    <t>Max</t>
    <phoneticPr fontId="1" type="noConversion"/>
  </si>
  <si>
    <t>教材p113 3.21</t>
    <phoneticPr fontId="1" type="noConversion"/>
  </si>
  <si>
    <t>张渊</t>
    <phoneticPr fontId="1" type="noConversion"/>
  </si>
  <si>
    <t>康复特公司案例作业</t>
    <phoneticPr fontId="1" type="noConversion"/>
  </si>
  <si>
    <t>第一个模型</t>
    <phoneticPr fontId="1" type="noConversion"/>
  </si>
  <si>
    <t>Time（minute/week）</t>
    <phoneticPr fontId="1" type="noConversion"/>
  </si>
  <si>
    <t>Salary（dollar/week）</t>
    <phoneticPr fontId="1" type="noConversion"/>
  </si>
  <si>
    <t>JobType</t>
    <phoneticPr fontId="1" type="noConversion"/>
  </si>
  <si>
    <t>FullTime</t>
    <phoneticPr fontId="1" type="noConversion"/>
  </si>
  <si>
    <t>PartTime</t>
    <phoneticPr fontId="1" type="noConversion"/>
  </si>
  <si>
    <t>GloveType</t>
    <phoneticPr fontId="1" type="noConversion"/>
  </si>
  <si>
    <t>constraint</t>
    <phoneticPr fontId="1" type="noConversion"/>
  </si>
</sst>
</file>

<file path=xl/styles.xml><?xml version="1.0" encoding="utf-8"?>
<styleSheet xmlns="http://schemas.openxmlformats.org/spreadsheetml/2006/main">
  <numFmts count="1">
    <numFmt numFmtId="24" formatCode="\$#,##0_);[Red]\(\$#,##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24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F21" sqref="F21"/>
    </sheetView>
  </sheetViews>
  <sheetFormatPr defaultRowHeight="13.5"/>
  <cols>
    <col min="2" max="2" width="22.25" customWidth="1"/>
    <col min="5" max="5" width="15.25" customWidth="1"/>
    <col min="7" max="7" width="11.625" bestFit="1" customWidth="1"/>
    <col min="9" max="9" width="14.375" customWidth="1"/>
  </cols>
  <sheetData>
    <row r="1" spans="1:15">
      <c r="A1" t="s">
        <v>14</v>
      </c>
      <c r="C1" t="s">
        <v>12</v>
      </c>
      <c r="F1" t="s">
        <v>13</v>
      </c>
      <c r="G1">
        <v>1501220101</v>
      </c>
    </row>
    <row r="2" spans="1:15">
      <c r="A2" t="s">
        <v>15</v>
      </c>
    </row>
    <row r="3" spans="1:15">
      <c r="B3" s="8"/>
      <c r="C3" s="5" t="s">
        <v>19</v>
      </c>
      <c r="D3" s="5" t="s">
        <v>20</v>
      </c>
      <c r="E3" s="6" t="s">
        <v>18</v>
      </c>
      <c r="I3" s="8"/>
      <c r="J3" s="1" t="s">
        <v>1</v>
      </c>
      <c r="K3" s="1" t="s">
        <v>2</v>
      </c>
      <c r="L3" s="1" t="s">
        <v>3</v>
      </c>
      <c r="M3" s="1" t="s">
        <v>21</v>
      </c>
    </row>
    <row r="4" spans="1:15">
      <c r="B4" s="8"/>
      <c r="C4" s="8"/>
      <c r="D4" s="8"/>
      <c r="I4" s="8"/>
      <c r="J4" s="8"/>
      <c r="K4" s="8"/>
      <c r="L4" s="8"/>
    </row>
    <row r="5" spans="1:15">
      <c r="B5" s="1" t="s">
        <v>16</v>
      </c>
      <c r="C5" s="8">
        <v>2400</v>
      </c>
      <c r="D5" s="8">
        <v>1200</v>
      </c>
      <c r="I5" s="1" t="s">
        <v>5</v>
      </c>
      <c r="J5" s="9">
        <v>8</v>
      </c>
      <c r="K5" s="9">
        <v>10</v>
      </c>
      <c r="L5" s="9">
        <v>6</v>
      </c>
    </row>
    <row r="6" spans="1:15">
      <c r="B6" s="1"/>
      <c r="C6" s="8"/>
      <c r="D6" s="8"/>
      <c r="I6" s="8"/>
      <c r="J6" s="8"/>
      <c r="K6" s="8"/>
      <c r="L6" s="8"/>
    </row>
    <row r="7" spans="1:15">
      <c r="B7" s="1" t="s">
        <v>17</v>
      </c>
      <c r="C7" s="9">
        <v>520</v>
      </c>
      <c r="D7" s="9">
        <v>200</v>
      </c>
      <c r="I7" s="8"/>
      <c r="J7" s="8"/>
      <c r="K7" s="8"/>
      <c r="L7" s="8"/>
    </row>
    <row r="9" spans="1:15">
      <c r="B9" t="s">
        <v>22</v>
      </c>
    </row>
    <row r="10" spans="1:15">
      <c r="C10" s="3"/>
      <c r="D10" s="3"/>
      <c r="E10" s="3">
        <f>C13</f>
        <v>25.2</v>
      </c>
      <c r="F10" s="3" t="s">
        <v>10</v>
      </c>
      <c r="G10" s="3">
        <v>20</v>
      </c>
      <c r="J10" s="3">
        <v>2</v>
      </c>
      <c r="K10" s="3">
        <v>1.5</v>
      </c>
      <c r="L10" s="3">
        <v>1</v>
      </c>
      <c r="M10" s="3">
        <f>SUMPRODUCT(GlovesCount,J10:L10)</f>
        <v>5000.0000000000009</v>
      </c>
      <c r="N10" s="3" t="s">
        <v>7</v>
      </c>
      <c r="O10" s="3">
        <v>5000</v>
      </c>
    </row>
    <row r="11" spans="1:15">
      <c r="C11" s="3">
        <v>1</v>
      </c>
      <c r="D11" s="3">
        <v>-2</v>
      </c>
      <c r="E11" s="3">
        <f>SUMPRODUCT(WorkersCount,C11:D11)</f>
        <v>0.99999999999999645</v>
      </c>
      <c r="F11" s="3" t="s">
        <v>10</v>
      </c>
      <c r="G11" s="3">
        <v>1</v>
      </c>
      <c r="J11" s="3">
        <v>30</v>
      </c>
      <c r="K11" s="3">
        <v>45</v>
      </c>
      <c r="L11" s="3">
        <v>40</v>
      </c>
      <c r="M11" s="3">
        <f>SUMPRODUCT(GlovesCount,J11:L11)</f>
        <v>75000.000000000015</v>
      </c>
      <c r="N11" s="3" t="s">
        <v>7</v>
      </c>
      <c r="O11" s="3">
        <f>TotalTime</f>
        <v>75000</v>
      </c>
    </row>
    <row r="13" spans="1:15">
      <c r="B13" s="2" t="s">
        <v>0</v>
      </c>
      <c r="C13" s="2">
        <v>25.2</v>
      </c>
      <c r="D13" s="2">
        <v>12.100000000000001</v>
      </c>
      <c r="I13" s="2" t="s">
        <v>4</v>
      </c>
      <c r="J13" s="2">
        <v>2500.0000000000005</v>
      </c>
      <c r="K13" s="2">
        <v>0</v>
      </c>
      <c r="L13" s="2">
        <v>0</v>
      </c>
    </row>
    <row r="15" spans="1:15">
      <c r="B15" s="4" t="s">
        <v>8</v>
      </c>
      <c r="C15" s="4">
        <f>SUMPRODUCT(Salary,WorkersCount)</f>
        <v>15524</v>
      </c>
      <c r="I15" s="4" t="s">
        <v>6</v>
      </c>
      <c r="J15" s="4">
        <f>SUMPRODUCT(GrossProfit,GlovesCount)</f>
        <v>20000.000000000004</v>
      </c>
    </row>
    <row r="16" spans="1:15">
      <c r="B16" s="4" t="s">
        <v>9</v>
      </c>
      <c r="C16" s="4">
        <f>SUMPRODUCT(Time,WorkersCount)</f>
        <v>75000</v>
      </c>
    </row>
    <row r="18" spans="2:3">
      <c r="B18" s="7" t="s">
        <v>11</v>
      </c>
      <c r="C18" s="7">
        <f>TotalGross-TotalCost</f>
        <v>4476.0000000000036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Sheet1!FullTime</vt:lpstr>
      <vt:lpstr>Sheet1!GlovesCount</vt:lpstr>
      <vt:lpstr>Sheet1!GrossProfit</vt:lpstr>
      <vt:lpstr>Sheet1!PartTime</vt:lpstr>
      <vt:lpstr>Sheet1!Salary</vt:lpstr>
      <vt:lpstr>Sheet1!Time</vt:lpstr>
      <vt:lpstr>Sheet1!TotalCost</vt:lpstr>
      <vt:lpstr>Sheet1!TotalGross</vt:lpstr>
      <vt:lpstr>Sheet1!TotalTime</vt:lpstr>
      <vt:lpstr>Sheet1!WorkersCount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2015-10-23T08:20:51Z</dcterms:modified>
</cp:coreProperties>
</file>