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三：驻波实验\Data\"/>
    </mc:Choice>
  </mc:AlternateContent>
  <xr:revisionPtr revIDLastSave="0" documentId="13_ncr:1_{005A0758-454D-4299-8E66-9E2C826A409D}" xr6:coauthVersionLast="47" xr6:coauthVersionMax="47" xr10:uidLastSave="{00000000-0000-0000-0000-000000000000}"/>
  <bookViews>
    <workbookView xWindow="-103" yWindow="-103" windowWidth="22149" windowHeight="13200" xr2:uid="{3AAFE009-8469-41B5-B6AE-D5722D26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B15" i="1"/>
  <c r="C14" i="1"/>
  <c r="D14" i="1"/>
  <c r="E14" i="1"/>
  <c r="F14" i="1"/>
  <c r="B14" i="1"/>
  <c r="C12" i="1"/>
  <c r="D12" i="1"/>
  <c r="E12" i="1"/>
  <c r="F12" i="1"/>
  <c r="B12" i="1"/>
  <c r="E3" i="1"/>
  <c r="E4" i="1"/>
  <c r="E2" i="1"/>
  <c r="G2" i="1"/>
  <c r="G3" i="1"/>
  <c r="F2" i="1"/>
  <c r="F3" i="1"/>
  <c r="F4" i="1"/>
  <c r="G4" i="1"/>
</calcChain>
</file>

<file path=xl/sharedStrings.xml><?xml version="1.0" encoding="utf-8"?>
<sst xmlns="http://schemas.openxmlformats.org/spreadsheetml/2006/main" count="15" uniqueCount="14">
  <si>
    <t>砝码位置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</si>
  <si>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</si>
  <si>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</si>
  <si>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</si>
  <si>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波速测量值</t>
    <phoneticPr fontId="1" type="noConversion"/>
  </si>
  <si>
    <t>波速计算值</t>
    <phoneticPr fontId="1" type="noConversion"/>
  </si>
  <si>
    <t>T</t>
    <phoneticPr fontId="1" type="noConversion"/>
  </si>
  <si>
    <t>L/mm</t>
    <phoneticPr fontId="1" type="noConversion"/>
  </si>
  <si>
    <t>f1/Hz</t>
    <phoneticPr fontId="1" type="noConversion"/>
  </si>
  <si>
    <t>1/2L/m</t>
    <phoneticPr fontId="1" type="noConversion"/>
  </si>
  <si>
    <t>位置</t>
    <phoneticPr fontId="1" type="noConversion"/>
  </si>
  <si>
    <t>T/N</t>
    <phoneticPr fontId="1" type="noConversion"/>
  </si>
  <si>
    <t>lnT</t>
    <phoneticPr fontId="1" type="noConversion"/>
  </si>
  <si>
    <t>lnf1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</si>
</sst>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Sheet1!$F$2:$F$4</c:f>
              <c:numCache>
                <c:formatCode>0.000_ </c:formatCode>
                <c:ptCount val="3"/>
                <c:pt idx="0">
                  <c:v>4.9566440000000007</c:v>
                </c:pt>
                <c:pt idx="1">
                  <c:v>7.4349660000000002</c:v>
                </c:pt>
                <c:pt idx="2">
                  <c:v>9.9132880000000014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65-440A-A461-E83308FD8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984719"/>
        <c:axId val="747988879"/>
      </c:scatterChart>
      <c:valAx>
        <c:axId val="74798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988879"/>
        <c:crosses val="autoZero"/>
        <c:crossBetween val="midCat"/>
      </c:valAx>
      <c:valAx>
        <c:axId val="74798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984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基频</a:t>
            </a:r>
            <a:r>
              <a:rPr lang="en-US" altLang="zh-CN"/>
              <a:t>f-</a:t>
            </a:r>
            <a:r>
              <a:rPr lang="zh-CN" altLang="en-US"/>
              <a:t>波长倒数</a:t>
            </a:r>
            <a:r>
              <a:rPr lang="en-US" altLang="zh-CN"/>
              <a:t>1/λ=(1/2L)</a:t>
            </a:r>
            <a:r>
              <a:rPr lang="zh-CN" altLang="en-US"/>
              <a:t>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3093919510061242"/>
                  <c:y val="1.618547681539807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Sheet1!$B$9:$F$9</c:f>
              <c:numCache>
                <c:formatCode>General</c:formatCode>
                <c:ptCount val="5"/>
                <c:pt idx="0">
                  <c:v>0.78100000000000003</c:v>
                </c:pt>
                <c:pt idx="1">
                  <c:v>1.04</c:v>
                </c:pt>
                <c:pt idx="2">
                  <c:v>1.56</c:v>
                </c:pt>
                <c:pt idx="3">
                  <c:v>2.08</c:v>
                </c:pt>
                <c:pt idx="4">
                  <c:v>3.12</c:v>
                </c:pt>
              </c:numCache>
            </c:numRef>
          </c:xVal>
          <c:yVal>
            <c:numRef>
              <c:f>Sheet1!$B$8:$F$8</c:f>
              <c:numCache>
                <c:formatCode>General</c:formatCode>
                <c:ptCount val="5"/>
                <c:pt idx="0">
                  <c:v>36.700000000000003</c:v>
                </c:pt>
                <c:pt idx="1">
                  <c:v>52.5</c:v>
                </c:pt>
                <c:pt idx="2">
                  <c:v>83.8</c:v>
                </c:pt>
                <c:pt idx="3">
                  <c:v>113.1</c:v>
                </c:pt>
                <c:pt idx="4">
                  <c:v>161.19999999999999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F9-4111-A22B-1853563B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72591"/>
        <c:axId val="52796719"/>
      </c:scatterChart>
      <c:valAx>
        <c:axId val="52772591"/>
        <c:scaling>
          <c:orientation val="minMax"/>
          <c:max val="3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λ/m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96719"/>
        <c:crosses val="autoZero"/>
        <c:crossBetween val="midCat"/>
      </c:valAx>
      <c:valAx>
        <c:axId val="527967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f/Hz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lnf-lnT</a:t>
            </a:r>
            <a:r>
              <a:rPr lang="zh-CN" altLang="en-US" sz="1600"/>
              <a:t>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0.60000000000000009"/>
            <c:backward val="1"/>
            <c:dispRSqr val="1"/>
            <c:dispEq val="1"/>
            <c:trendlineLbl>
              <c:layout>
                <c:manualLayout>
                  <c:x val="-0.22068110236220473"/>
                  <c:y val="-3.1849300087489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Sheet1!$B$14:$F$14</c:f>
              <c:numCache>
                <c:formatCode>0.000_ </c:formatCode>
                <c:ptCount val="5"/>
                <c:pt idx="0">
                  <c:v>0.90758171826785006</c:v>
                </c:pt>
                <c:pt idx="1">
                  <c:v>1.6007288988277955</c:v>
                </c:pt>
                <c:pt idx="2">
                  <c:v>2.0061940069359596</c:v>
                </c:pt>
                <c:pt idx="3">
                  <c:v>2.2938760793877409</c:v>
                </c:pt>
                <c:pt idx="4">
                  <c:v>2.5170196307019506</c:v>
                </c:pt>
              </c:numCache>
            </c:numRef>
          </c:xVal>
          <c:yVal>
            <c:numRef>
              <c:f>Sheet1!$B$15:$F$15</c:f>
              <c:numCache>
                <c:formatCode>0.000_ </c:formatCode>
                <c:ptCount val="5"/>
                <c:pt idx="0">
                  <c:v>3.713572066704308</c:v>
                </c:pt>
                <c:pt idx="1">
                  <c:v>4.1287459889394329</c:v>
                </c:pt>
                <c:pt idx="2">
                  <c:v>4.3054155323020415</c:v>
                </c:pt>
                <c:pt idx="3">
                  <c:v>4.497584975308154</c:v>
                </c:pt>
                <c:pt idx="4">
                  <c:v>4.6061696863211745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1D-4ABC-8861-CBD463B9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8415"/>
        <c:axId val="51271327"/>
      </c:scatterChart>
      <c:valAx>
        <c:axId val="51268415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lnT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71327"/>
        <c:crosses val="autoZero"/>
        <c:crossBetween val="midCat"/>
      </c:valAx>
      <c:valAx>
        <c:axId val="5127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lnf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6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582386</xdr:colOff>
      <xdr:row>0</xdr:row>
      <xdr:rowOff>157843</xdr:rowOff>
    </xdr:from>
    <xdr:to>
      <xdr:col>14</xdr:col>
      <xdr:colOff>277586</xdr:colOff>
      <xdr:row>16</xdr:row>
      <xdr:rowOff>27214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350988-2B1F-40B5-9564-7A32CE81D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585107</xdr:colOff>
      <xdr:row>17</xdr:row>
      <xdr:rowOff>16328</xdr:rowOff>
    </xdr:from>
    <xdr:to>
      <xdr:col>14</xdr:col>
      <xdr:colOff>280307</xdr:colOff>
      <xdr:row>32</xdr:row>
      <xdr:rowOff>65314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E7D3065-394B-4735-A0C7-87264D1B6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595993</xdr:colOff>
      <xdr:row>33</xdr:row>
      <xdr:rowOff>32657</xdr:rowOff>
    </xdr:from>
    <xdr:to>
      <xdr:col>14</xdr:col>
      <xdr:colOff>291193</xdr:colOff>
      <xdr:row>48</xdr:row>
      <xdr:rowOff>81642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11BF11D-778E-4FA3-AD07-3985067AF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EAE-66B0-44FD-815E-027C9360B973}">
  <dimension ref="A1:G15"/>
  <sheetViews>
    <sheetView tabSelected="1" topLeftCell="A20" workbookViewId="0">
      <selection activeCell="A11" sqref="A11:F15"/>
    </sheetView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2</v>
      </c>
      <c r="B2">
        <v>52.5</v>
      </c>
      <c r="C2">
        <v>105.2</v>
      </c>
      <c r="D2">
        <v>157.80000000000001</v>
      </c>
      <c r="E2">
        <f>B2</f>
        <v>52.5</v>
      </c>
      <c r="F2" s="1">
        <f>0.5*A2*0.50578*9.8</f>
        <v>4.9566440000000007</v>
      </c>
      <c r="G2" s="2">
        <f>SQRT(F2*1000/2.05)</f>
        <v>49.171893617708278</v>
      </c>
    </row>
    <row r="3" spans="1:7" x14ac:dyDescent="0.35">
      <c r="A3">
        <v>3</v>
      </c>
      <c r="B3">
        <v>60.6</v>
      </c>
      <c r="C3">
        <v>121.3</v>
      </c>
      <c r="D3">
        <v>181.7</v>
      </c>
      <c r="E3">
        <f t="shared" ref="E3:E4" si="0">B3</f>
        <v>60.6</v>
      </c>
      <c r="F3" s="1">
        <f t="shared" ref="F3:F4" si="1">0.5*A3*0.50578*9.8</f>
        <v>7.4349660000000002</v>
      </c>
      <c r="G3" s="2">
        <f t="shared" ref="G3:G4" si="2">SQRT(F3*1000/2.05)</f>
        <v>60.223024524901021</v>
      </c>
    </row>
    <row r="4" spans="1:7" x14ac:dyDescent="0.35">
      <c r="A4">
        <v>4</v>
      </c>
      <c r="B4">
        <v>67.3</v>
      </c>
      <c r="C4">
        <v>134.69999999999999</v>
      </c>
      <c r="D4">
        <v>204.6</v>
      </c>
      <c r="E4">
        <f t="shared" si="0"/>
        <v>67.3</v>
      </c>
      <c r="F4" s="1">
        <f t="shared" si="1"/>
        <v>9.9132880000000014</v>
      </c>
      <c r="G4" s="2">
        <f t="shared" si="2"/>
        <v>69.539558841730084</v>
      </c>
    </row>
    <row r="7" spans="1:7" x14ac:dyDescent="0.35">
      <c r="A7" t="s">
        <v>7</v>
      </c>
      <c r="B7">
        <v>640</v>
      </c>
      <c r="C7">
        <v>480</v>
      </c>
      <c r="D7">
        <v>320</v>
      </c>
      <c r="E7">
        <v>240</v>
      </c>
      <c r="F7">
        <v>160</v>
      </c>
    </row>
    <row r="8" spans="1:7" x14ac:dyDescent="0.35">
      <c r="A8" t="s">
        <v>8</v>
      </c>
      <c r="B8">
        <v>36.700000000000003</v>
      </c>
      <c r="C8">
        <v>52.5</v>
      </c>
      <c r="D8">
        <v>83.8</v>
      </c>
      <c r="E8">
        <v>113.1</v>
      </c>
      <c r="F8">
        <v>161.19999999999999</v>
      </c>
    </row>
    <row r="9" spans="1:7" x14ac:dyDescent="0.35">
      <c r="A9" t="s">
        <v>9</v>
      </c>
      <c r="B9">
        <v>0.78100000000000003</v>
      </c>
      <c r="C9">
        <v>1.04</v>
      </c>
      <c r="D9">
        <v>1.56</v>
      </c>
      <c r="E9">
        <v>2.08</v>
      </c>
      <c r="F9">
        <v>3.12</v>
      </c>
    </row>
    <row r="11" spans="1:7" x14ac:dyDescent="0.35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7" x14ac:dyDescent="0.35">
      <c r="A12" t="s">
        <v>11</v>
      </c>
      <c r="B12" s="2">
        <f>0.5*B11*0.50578*9.8</f>
        <v>2.4783220000000004</v>
      </c>
      <c r="C12" s="2">
        <f t="shared" ref="C12:F12" si="3">0.5*C11*0.50578*9.8</f>
        <v>4.9566440000000007</v>
      </c>
      <c r="D12" s="2">
        <f t="shared" si="3"/>
        <v>7.4349660000000002</v>
      </c>
      <c r="E12" s="2">
        <f t="shared" si="3"/>
        <v>9.9132880000000014</v>
      </c>
      <c r="F12" s="2">
        <f t="shared" si="3"/>
        <v>12.391610000000002</v>
      </c>
    </row>
    <row r="13" spans="1:7" x14ac:dyDescent="0.35">
      <c r="A13" t="s">
        <v>8</v>
      </c>
      <c r="B13" s="3">
        <v>41</v>
      </c>
      <c r="C13" s="3">
        <v>62.1</v>
      </c>
      <c r="D13" s="3">
        <v>74.099999999999994</v>
      </c>
      <c r="E13" s="3">
        <v>89.8</v>
      </c>
      <c r="F13" s="3">
        <v>100.1</v>
      </c>
    </row>
    <row r="14" spans="1:7" x14ac:dyDescent="0.35">
      <c r="A14" t="s">
        <v>12</v>
      </c>
      <c r="B14" s="1">
        <f>LN(B12)</f>
        <v>0.90758171826785006</v>
      </c>
      <c r="C14" s="1">
        <f t="shared" ref="C14:F14" si="4">LN(C12)</f>
        <v>1.6007288988277955</v>
      </c>
      <c r="D14" s="1">
        <f t="shared" si="4"/>
        <v>2.0061940069359596</v>
      </c>
      <c r="E14" s="1">
        <f t="shared" si="4"/>
        <v>2.2938760793877409</v>
      </c>
      <c r="F14" s="1">
        <f t="shared" si="4"/>
        <v>2.5170196307019506</v>
      </c>
    </row>
    <row r="15" spans="1:7" x14ac:dyDescent="0.35">
      <c r="A15" t="s">
        <v>13</v>
      </c>
      <c r="B15" s="1">
        <f>LN(B13)</f>
        <v>3.713572066704308</v>
      </c>
      <c r="C15" s="1">
        <f t="shared" ref="C15:F15" si="5">LN(C13)</f>
        <v>4.1287459889394329</v>
      </c>
      <c r="D15" s="1">
        <f t="shared" si="5"/>
        <v>4.3054155323020415</v>
      </c>
      <c r="E15" s="1">
        <f t="shared" si="5"/>
        <v>4.497584975308154</v>
      </c>
      <c r="F15" s="1">
        <f t="shared" si="5"/>
        <v>4.6061696863211745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2023-12-19T11:56:09Z</dcterms:created>
  <dcterms:modified xsi:type="dcterms:W3CDTF">2023-12-19T13:35:17Z</dcterms:modified>
</cp:coreProperties>
</file>