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hysics\实验二：磁场测量\Data\"/>
    </mc:Choice>
  </mc:AlternateContent>
  <xr:revisionPtr revIDLastSave="0" documentId="13_ncr:1_{1D1CDB15-AF0A-4940-9101-12ED2D705F2E}" xr6:coauthVersionLast="47" xr6:coauthVersionMax="47" xr10:uidLastSave="{00000000-0000-0000-0000-000000000000}"/>
  <bookViews>
    <workbookView xWindow="-103" yWindow="-103" windowWidth="22149" windowHeight="13200" xr2:uid="{083ED49E-9684-4CC1-90EA-DFBB50A0DDB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1" l="1"/>
  <c r="F8" i="1" s="1"/>
  <c r="C5" i="1"/>
  <c r="C9" i="1" s="1"/>
  <c r="D5" i="1"/>
  <c r="D9" i="1" s="1"/>
  <c r="E5" i="1"/>
  <c r="E9" i="1" s="1"/>
  <c r="F5" i="1"/>
  <c r="F9" i="1" s="1"/>
  <c r="G5" i="1"/>
  <c r="G9" i="1" s="1"/>
  <c r="H5" i="1"/>
  <c r="I5" i="1"/>
  <c r="J5" i="1"/>
  <c r="K5" i="1"/>
  <c r="L5" i="1"/>
  <c r="B5" i="1"/>
  <c r="H9" i="1"/>
  <c r="I9" i="1"/>
  <c r="J9" i="1"/>
  <c r="K9" i="1"/>
  <c r="L9" i="1"/>
  <c r="C8" i="1"/>
  <c r="D8" i="1"/>
  <c r="E8" i="1"/>
  <c r="G8" i="1"/>
  <c r="H8" i="1"/>
  <c r="I8" i="1"/>
  <c r="J8" i="1"/>
  <c r="K8" i="1"/>
  <c r="L8" i="1"/>
  <c r="B8" i="1"/>
  <c r="B9" i="1"/>
  <c r="C7" i="1"/>
  <c r="D7" i="1"/>
  <c r="E7" i="1"/>
  <c r="F7" i="1"/>
  <c r="G7" i="1"/>
  <c r="H7" i="1"/>
  <c r="I7" i="1"/>
  <c r="J7" i="1"/>
  <c r="K7" i="1"/>
  <c r="L7" i="1"/>
  <c r="B7" i="1"/>
  <c r="B3" i="1"/>
  <c r="C3" i="1"/>
  <c r="D3" i="1"/>
  <c r="E3" i="1"/>
  <c r="F3" i="1"/>
  <c r="G3" i="1"/>
  <c r="H3" i="1"/>
  <c r="I3" i="1"/>
  <c r="J3" i="1"/>
  <c r="K3" i="1"/>
  <c r="L3" i="1"/>
  <c r="B4" i="1"/>
  <c r="C4" i="1"/>
  <c r="D4" i="1"/>
  <c r="E4" i="1"/>
  <c r="G4" i="1"/>
  <c r="H4" i="1"/>
  <c r="I4" i="1"/>
  <c r="J4" i="1"/>
  <c r="K4" i="1"/>
  <c r="L4" i="1"/>
</calcChain>
</file>

<file path=xl/sharedStrings.xml><?xml version="1.0" encoding="utf-8"?>
<sst xmlns="http://schemas.openxmlformats.org/spreadsheetml/2006/main" count="5" uniqueCount="5">
  <si>
    <t>X</t>
    <phoneticPr fontId="1" type="noConversion"/>
  </si>
  <si>
    <t>Umax</t>
    <phoneticPr fontId="1" type="noConversion"/>
  </si>
  <si>
    <t>B计算</t>
    <phoneticPr fontId="1" type="noConversion"/>
  </si>
  <si>
    <t>B测量2.923</t>
    <phoneticPr fontId="1" type="noConversion"/>
  </si>
  <si>
    <t>B测量2.827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</si>
</sst>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 "/>
    <numFmt numFmtId="177" formatCode="0.0000_ "/>
    <numFmt numFmtId="178" formatCode="0.000_ 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600"/>
              <a:t>圆电流线圈周线上磁场分布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7.5505555555555562E-2"/>
          <c:y val="0.14511597222222219"/>
          <c:w val="0.68404038461538463"/>
          <c:h val="0.68459097222222232"/>
        </c:manualLayout>
      </c:layout>
      <c:scatterChart>
        <c:scatterStyle val="smoothMarker"/>
        <c:varyColors val="0"/>
        <c:ser>
          <c:idx val="1"/>
          <c:order val="0"/>
          <c:tx>
            <c:v>B测量(2.923)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15875">
                <a:solidFill>
                  <a:schemeClr val="accent2"/>
                </a:solidFill>
              </a:ln>
              <a:effectLst/>
            </c:spPr>
          </c:marker>
          <c:xVal>
            <c:numRef>
              <c:f>Sheet1!$B$1:$L$1</c:f>
              <c:numCache>
                <c:formatCode>General</c:formatCode>
                <c:ptCount val="11"/>
                <c:pt idx="0">
                  <c:v>-25</c:v>
                </c:pt>
                <c:pt idx="1">
                  <c:v>-20</c:v>
                </c:pt>
                <c:pt idx="2">
                  <c:v>-15</c:v>
                </c:pt>
                <c:pt idx="3">
                  <c:v>-10</c:v>
                </c:pt>
                <c:pt idx="4">
                  <c:v>-5</c:v>
                </c:pt>
                <c:pt idx="5">
                  <c:v>0</c:v>
                </c:pt>
                <c:pt idx="6">
                  <c:v>5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</c:numCache>
            </c:numRef>
          </c:xVal>
          <c:yVal>
            <c:numRef>
              <c:f>Sheet1!$B$7:$L$7</c:f>
              <c:numCache>
                <c:formatCode>0.0000_ </c:formatCode>
                <c:ptCount val="11"/>
                <c:pt idx="0">
                  <c:v>0.13589999999999999</c:v>
                </c:pt>
                <c:pt idx="1">
                  <c:v>0.1401</c:v>
                </c:pt>
                <c:pt idx="2">
                  <c:v>0.14369999999999999</c:v>
                </c:pt>
                <c:pt idx="3">
                  <c:v>0.1464</c:v>
                </c:pt>
                <c:pt idx="4">
                  <c:v>0.14810000000000001</c:v>
                </c:pt>
                <c:pt idx="5">
                  <c:v>0.14879999999999999</c:v>
                </c:pt>
                <c:pt idx="6">
                  <c:v>0.14829999999999999</c:v>
                </c:pt>
                <c:pt idx="7">
                  <c:v>0.14710000000000001</c:v>
                </c:pt>
                <c:pt idx="8">
                  <c:v>0.1447</c:v>
                </c:pt>
                <c:pt idx="9">
                  <c:v>0.14149999999999999</c:v>
                </c:pt>
                <c:pt idx="10">
                  <c:v>0.13739999999999999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B1D-40B3-AF24-649DF2D1AE06}"/>
            </c:ext>
          </c:extLst>
        </c:ser>
        <c:ser>
          <c:idx val="2"/>
          <c:order val="1"/>
          <c:tx>
            <c:v>B测量(2.827)</c:v>
          </c:tx>
          <c:spPr>
            <a:ln w="254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15875">
                <a:solidFill>
                  <a:schemeClr val="accent3"/>
                </a:solidFill>
              </a:ln>
              <a:effectLst/>
            </c:spPr>
          </c:marker>
          <c:xVal>
            <c:numRef>
              <c:f>Sheet1!$B$1:$L$1</c:f>
              <c:numCache>
                <c:formatCode>General</c:formatCode>
                <c:ptCount val="11"/>
                <c:pt idx="0">
                  <c:v>-25</c:v>
                </c:pt>
                <c:pt idx="1">
                  <c:v>-20</c:v>
                </c:pt>
                <c:pt idx="2">
                  <c:v>-15</c:v>
                </c:pt>
                <c:pt idx="3">
                  <c:v>-10</c:v>
                </c:pt>
                <c:pt idx="4">
                  <c:v>-5</c:v>
                </c:pt>
                <c:pt idx="5">
                  <c:v>0</c:v>
                </c:pt>
                <c:pt idx="6">
                  <c:v>5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</c:numCache>
            </c:numRef>
          </c:xVal>
          <c:yVal>
            <c:numRef>
              <c:f>Sheet1!$B$9:$L$9</c:f>
              <c:numCache>
                <c:formatCode>0.0000_ </c:formatCode>
                <c:ptCount val="11"/>
                <c:pt idx="0">
                  <c:v>0.13150000000000001</c:v>
                </c:pt>
                <c:pt idx="1">
                  <c:v>0.13550000000000001</c:v>
                </c:pt>
                <c:pt idx="2">
                  <c:v>0.13900000000000001</c:v>
                </c:pt>
                <c:pt idx="3">
                  <c:v>0.1416</c:v>
                </c:pt>
                <c:pt idx="4">
                  <c:v>0.14319999999999999</c:v>
                </c:pt>
                <c:pt idx="5">
                  <c:v>0.1439</c:v>
                </c:pt>
                <c:pt idx="6">
                  <c:v>0.14349999999999999</c:v>
                </c:pt>
                <c:pt idx="7">
                  <c:v>0.14230000000000001</c:v>
                </c:pt>
                <c:pt idx="8">
                  <c:v>0.1399</c:v>
                </c:pt>
                <c:pt idx="9">
                  <c:v>0.13689999999999999</c:v>
                </c:pt>
                <c:pt idx="10">
                  <c:v>0.13289999999999999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B1D-40B3-AF24-649DF2D1AE06}"/>
            </c:ext>
          </c:extLst>
        </c:ser>
        <c:ser>
          <c:idx val="0"/>
          <c:order val="2"/>
          <c:tx>
            <c:v>B计算-X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15875">
                <a:solidFill>
                  <a:schemeClr val="accent1"/>
                </a:solidFill>
              </a:ln>
              <a:effectLst/>
            </c:spPr>
          </c:marker>
          <c:xVal>
            <c:numRef>
              <c:f>Sheet1!$B$1:$L$1</c:f>
              <c:numCache>
                <c:formatCode>General</c:formatCode>
                <c:ptCount val="11"/>
                <c:pt idx="0">
                  <c:v>-25</c:v>
                </c:pt>
                <c:pt idx="1">
                  <c:v>-20</c:v>
                </c:pt>
                <c:pt idx="2">
                  <c:v>-15</c:v>
                </c:pt>
                <c:pt idx="3">
                  <c:v>-10</c:v>
                </c:pt>
                <c:pt idx="4">
                  <c:v>-5</c:v>
                </c:pt>
                <c:pt idx="5">
                  <c:v>0</c:v>
                </c:pt>
                <c:pt idx="6">
                  <c:v>5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</c:numCache>
            </c:numRef>
          </c:xVal>
          <c:yVal>
            <c:numRef>
              <c:f>Sheet1!$B$8:$L$8</c:f>
              <c:numCache>
                <c:formatCode>0.0000_ </c:formatCode>
                <c:ptCount val="11"/>
                <c:pt idx="0">
                  <c:v>0.1323</c:v>
                </c:pt>
                <c:pt idx="1">
                  <c:v>0.1363</c:v>
                </c:pt>
                <c:pt idx="2">
                  <c:v>0.13950000000000001</c:v>
                </c:pt>
                <c:pt idx="3">
                  <c:v>0.14180000000000001</c:v>
                </c:pt>
                <c:pt idx="4">
                  <c:v>0.14330000000000001</c:v>
                </c:pt>
                <c:pt idx="5">
                  <c:v>0.14380000000000001</c:v>
                </c:pt>
                <c:pt idx="6">
                  <c:v>0.14330000000000001</c:v>
                </c:pt>
                <c:pt idx="7">
                  <c:v>0.14180000000000001</c:v>
                </c:pt>
                <c:pt idx="8">
                  <c:v>0.13950000000000001</c:v>
                </c:pt>
                <c:pt idx="9">
                  <c:v>0.1363</c:v>
                </c:pt>
                <c:pt idx="10">
                  <c:v>0.1323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B1D-40B3-AF24-649DF2D1AE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4657072"/>
        <c:axId val="1144655408"/>
      </c:scatterChart>
      <c:valAx>
        <c:axId val="1144657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100"/>
                  <a:t>X/mm</a:t>
                </a:r>
                <a:endParaRPr lang="zh-CN" altLang="en-US" sz="11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44655408"/>
        <c:crosses val="autoZero"/>
        <c:crossBetween val="midCat"/>
      </c:valAx>
      <c:valAx>
        <c:axId val="114465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100"/>
                  <a:t>B/mT</a:t>
                </a:r>
                <a:endParaRPr lang="zh-CN" altLang="en-US" sz="11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44657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125186</xdr:colOff>
      <xdr:row>12</xdr:row>
      <xdr:rowOff>97972</xdr:rowOff>
    </xdr:from>
    <xdr:to>
      <xdr:col>9</xdr:col>
      <xdr:colOff>625072</xdr:colOff>
      <xdr:row>28</xdr:row>
      <xdr:rowOff>104143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9F8BEB5-8BC1-4B11-81DF-F10BEA86EF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2AEBD0-FF3D-4C5F-9E1F-5270FDD5285B}">
  <dimension ref="A1:L9"/>
  <sheetViews>
    <sheetView tabSelected="1" workbookViewId="0">
      <selection activeCell="B5" sqref="B5"/>
    </sheetView>
  </sheetViews>
  <sheetFormatPr defaultRowHeight="14.15" x14ac:dyDescent="0.35"/>
  <cols>
    <col min="1" max="1" width="11.0703125" customWidth="1"/>
  </cols>
  <sheetData>
    <row r="1" spans="1:12" x14ac:dyDescent="0.35">
      <c r="A1" t="s">
        <v>0</v>
      </c>
      <c r="B1">
        <v>-25</v>
      </c>
      <c r="C1">
        <v>-20</v>
      </c>
      <c r="D1">
        <v>-15</v>
      </c>
      <c r="E1">
        <v>-10</v>
      </c>
      <c r="F1">
        <v>-5</v>
      </c>
      <c r="G1">
        <v>0</v>
      </c>
      <c r="H1">
        <v>5</v>
      </c>
      <c r="I1">
        <v>10</v>
      </c>
      <c r="J1">
        <v>15</v>
      </c>
      <c r="K1">
        <v>20</v>
      </c>
      <c r="L1">
        <v>25</v>
      </c>
    </row>
    <row r="2" spans="1:12" x14ac:dyDescent="0.35">
      <c r="A2" t="s">
        <v>1</v>
      </c>
      <c r="B2" s="1">
        <v>5.58</v>
      </c>
      <c r="C2" s="1">
        <v>5.75</v>
      </c>
      <c r="D2" s="1">
        <v>5.9</v>
      </c>
      <c r="E2" s="1">
        <v>6.01</v>
      </c>
      <c r="F2" s="1">
        <v>6.08</v>
      </c>
      <c r="G2" s="1">
        <v>6.11</v>
      </c>
      <c r="H2" s="1">
        <v>6.09</v>
      </c>
      <c r="I2" s="1">
        <v>6.04</v>
      </c>
      <c r="J2" s="1">
        <v>5.94</v>
      </c>
      <c r="K2" s="1">
        <v>5.81</v>
      </c>
      <c r="L2" s="1">
        <v>5.64</v>
      </c>
    </row>
    <row r="3" spans="1:12" x14ac:dyDescent="0.35">
      <c r="A3" t="s">
        <v>3</v>
      </c>
      <c r="B3" s="3">
        <f>2.923*B2/120</f>
        <v>0.1359195</v>
      </c>
      <c r="C3" s="3">
        <f t="shared" ref="C3:L3" si="0">2.923*C2/120</f>
        <v>0.14006041666666666</v>
      </c>
      <c r="D3" s="3">
        <f t="shared" si="0"/>
        <v>0.1437141666666667</v>
      </c>
      <c r="E3" s="3">
        <f t="shared" si="0"/>
        <v>0.14639358333333333</v>
      </c>
      <c r="F3" s="3">
        <f t="shared" si="0"/>
        <v>0.14809866666666668</v>
      </c>
      <c r="G3" s="3">
        <f t="shared" si="0"/>
        <v>0.14882941666666666</v>
      </c>
      <c r="H3" s="3">
        <f t="shared" si="0"/>
        <v>0.14834224999999998</v>
      </c>
      <c r="I3" s="3">
        <f t="shared" si="0"/>
        <v>0.14712433333333333</v>
      </c>
      <c r="J3" s="3">
        <f t="shared" si="0"/>
        <v>0.1446885</v>
      </c>
      <c r="K3" s="3">
        <f t="shared" si="0"/>
        <v>0.14152191666666666</v>
      </c>
      <c r="L3" s="3">
        <f t="shared" si="0"/>
        <v>0.137381</v>
      </c>
    </row>
    <row r="4" spans="1:12" x14ac:dyDescent="0.35">
      <c r="A4" t="s">
        <v>2</v>
      </c>
      <c r="B4" s="3">
        <f>0.0001663*POWER((0.01102+POWER(B1/1000,2)),-1.5)</f>
        <v>0.13233752554325684</v>
      </c>
      <c r="C4" s="3">
        <f t="shared" ref="C4:L4" si="1">0.0001663*POWER((0.01102+POWER(C1/1000,2)),-1.5)</f>
        <v>0.13626775259733476</v>
      </c>
      <c r="D4" s="3">
        <f t="shared" si="1"/>
        <v>0.13946109138757276</v>
      </c>
      <c r="E4" s="3">
        <f t="shared" si="1"/>
        <v>0.1418192121325873</v>
      </c>
      <c r="F4" s="3">
        <f>0.0001663*POWER((0.01102+POWER(F1/1000,2)),-1.5)</f>
        <v>0.14326617595647015</v>
      </c>
      <c r="G4" s="3">
        <f t="shared" si="1"/>
        <v>0.1437539733660548</v>
      </c>
      <c r="H4" s="3">
        <f t="shared" si="1"/>
        <v>0.14326617595647015</v>
      </c>
      <c r="I4" s="3">
        <f t="shared" si="1"/>
        <v>0.1418192121325873</v>
      </c>
      <c r="J4" s="3">
        <f t="shared" si="1"/>
        <v>0.13946109138757276</v>
      </c>
      <c r="K4" s="3">
        <f t="shared" si="1"/>
        <v>0.13626775259733476</v>
      </c>
      <c r="L4" s="3">
        <f t="shared" si="1"/>
        <v>0.13233752554325684</v>
      </c>
    </row>
    <row r="5" spans="1:12" x14ac:dyDescent="0.35">
      <c r="A5" t="s">
        <v>4</v>
      </c>
      <c r="B5" s="3">
        <f>2.827*B2/120</f>
        <v>0.1314555</v>
      </c>
      <c r="C5" s="3">
        <f t="shared" ref="C5:L5" si="2">2.827*C2/120</f>
        <v>0.13546041666666667</v>
      </c>
      <c r="D5" s="3">
        <f t="shared" si="2"/>
        <v>0.13899416666666667</v>
      </c>
      <c r="E5" s="3">
        <f t="shared" si="2"/>
        <v>0.14158558333333332</v>
      </c>
      <c r="F5" s="3">
        <f t="shared" si="2"/>
        <v>0.14323466666666668</v>
      </c>
      <c r="G5" s="3">
        <f t="shared" si="2"/>
        <v>0.14394141666666668</v>
      </c>
      <c r="H5" s="3">
        <f t="shared" si="2"/>
        <v>0.14347024999999999</v>
      </c>
      <c r="I5" s="3">
        <f t="shared" si="2"/>
        <v>0.14229233333333333</v>
      </c>
      <c r="J5" s="3">
        <f t="shared" si="2"/>
        <v>0.13993650000000002</v>
      </c>
      <c r="K5" s="3">
        <f t="shared" si="2"/>
        <v>0.13687391666666665</v>
      </c>
      <c r="L5" s="3">
        <f t="shared" si="2"/>
        <v>0.13286899999999999</v>
      </c>
    </row>
    <row r="7" spans="1:12" x14ac:dyDescent="0.35">
      <c r="B7" s="2">
        <f>ROUND(B3,4)</f>
        <v>0.13589999999999999</v>
      </c>
      <c r="C7" s="2">
        <f t="shared" ref="C7:L7" si="3">ROUND(C3,4)</f>
        <v>0.1401</v>
      </c>
      <c r="D7" s="2">
        <f t="shared" si="3"/>
        <v>0.14369999999999999</v>
      </c>
      <c r="E7" s="2">
        <f t="shared" si="3"/>
        <v>0.1464</v>
      </c>
      <c r="F7" s="2">
        <f t="shared" si="3"/>
        <v>0.14810000000000001</v>
      </c>
      <c r="G7" s="2">
        <f t="shared" si="3"/>
        <v>0.14879999999999999</v>
      </c>
      <c r="H7" s="2">
        <f t="shared" si="3"/>
        <v>0.14829999999999999</v>
      </c>
      <c r="I7" s="2">
        <f t="shared" si="3"/>
        <v>0.14710000000000001</v>
      </c>
      <c r="J7" s="2">
        <f t="shared" si="3"/>
        <v>0.1447</v>
      </c>
      <c r="K7" s="2">
        <f t="shared" si="3"/>
        <v>0.14149999999999999</v>
      </c>
      <c r="L7" s="2">
        <f t="shared" si="3"/>
        <v>0.13739999999999999</v>
      </c>
    </row>
    <row r="8" spans="1:12" x14ac:dyDescent="0.35">
      <c r="B8" s="2">
        <f t="shared" ref="B8:L9" si="4">ROUND(B4,4)</f>
        <v>0.1323</v>
      </c>
      <c r="C8" s="2">
        <f t="shared" si="4"/>
        <v>0.1363</v>
      </c>
      <c r="D8" s="2">
        <f t="shared" si="4"/>
        <v>0.13950000000000001</v>
      </c>
      <c r="E8" s="2">
        <f t="shared" si="4"/>
        <v>0.14180000000000001</v>
      </c>
      <c r="F8" s="2">
        <f t="shared" si="4"/>
        <v>0.14330000000000001</v>
      </c>
      <c r="G8" s="2">
        <f t="shared" si="4"/>
        <v>0.14380000000000001</v>
      </c>
      <c r="H8" s="2">
        <f t="shared" si="4"/>
        <v>0.14330000000000001</v>
      </c>
      <c r="I8" s="2">
        <f t="shared" si="4"/>
        <v>0.14180000000000001</v>
      </c>
      <c r="J8" s="2">
        <f t="shared" si="4"/>
        <v>0.13950000000000001</v>
      </c>
      <c r="K8" s="2">
        <f t="shared" si="4"/>
        <v>0.1363</v>
      </c>
      <c r="L8" s="2">
        <f t="shared" si="4"/>
        <v>0.1323</v>
      </c>
    </row>
    <row r="9" spans="1:12" x14ac:dyDescent="0.35">
      <c r="B9" s="2">
        <f t="shared" si="4"/>
        <v>0.13150000000000001</v>
      </c>
      <c r="C9" s="2">
        <f t="shared" si="4"/>
        <v>0.13550000000000001</v>
      </c>
      <c r="D9" s="2">
        <f t="shared" si="4"/>
        <v>0.13900000000000001</v>
      </c>
      <c r="E9" s="2">
        <f t="shared" si="4"/>
        <v>0.1416</v>
      </c>
      <c r="F9" s="2">
        <f t="shared" si="4"/>
        <v>0.14319999999999999</v>
      </c>
      <c r="G9" s="2">
        <f t="shared" si="4"/>
        <v>0.1439</v>
      </c>
      <c r="H9" s="2">
        <f t="shared" si="4"/>
        <v>0.14349999999999999</v>
      </c>
      <c r="I9" s="2">
        <f t="shared" si="4"/>
        <v>0.14230000000000001</v>
      </c>
      <c r="J9" s="2">
        <f t="shared" si="4"/>
        <v>0.1399</v>
      </c>
      <c r="K9" s="2">
        <f t="shared" si="4"/>
        <v>0.13689999999999999</v>
      </c>
      <c r="L9" s="2">
        <f t="shared" si="4"/>
        <v>0.13289999999999999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 Xinpei</dc:creator>
  <cp:lastModifiedBy>Zhang Xinpei</cp:lastModifiedBy>
  <dcterms:created xsi:type="dcterms:W3CDTF">2023-12-17T15:06:06Z</dcterms:created>
  <dcterms:modified xsi:type="dcterms:W3CDTF">2023-12-17T18:11:17Z</dcterms:modified>
</cp:coreProperties>
</file>