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C38" i="1" l="1"/>
  <c r="B45" i="1"/>
  <c r="E37" i="1"/>
  <c r="C44" i="1"/>
  <c r="C43" i="1"/>
  <c r="C42" i="1"/>
  <c r="C41" i="1"/>
  <c r="C40" i="1"/>
  <c r="C39" i="1"/>
  <c r="C37" i="1"/>
  <c r="E31" i="1"/>
  <c r="F31" i="1"/>
  <c r="D31" i="1"/>
  <c r="E16" i="1"/>
  <c r="G16" i="1"/>
  <c r="D16" i="1"/>
  <c r="F8" i="1"/>
  <c r="F11" i="1"/>
  <c r="F9" i="1"/>
  <c r="F5" i="1"/>
  <c r="F12" i="1"/>
  <c r="F7" i="1"/>
  <c r="F13" i="1"/>
  <c r="F14" i="1"/>
  <c r="F15" i="1"/>
  <c r="F10" i="1"/>
  <c r="F21" i="1"/>
  <c r="F27" i="1"/>
  <c r="F24" i="1"/>
  <c r="F23" i="1"/>
  <c r="F25" i="1"/>
  <c r="F22" i="1"/>
  <c r="F28" i="1"/>
  <c r="F29" i="1"/>
  <c r="F19" i="1"/>
  <c r="F20" i="1"/>
  <c r="F30" i="1"/>
  <c r="F16" i="1" l="1"/>
  <c r="H16" i="1" s="1"/>
</calcChain>
</file>

<file path=xl/sharedStrings.xml><?xml version="1.0" encoding="utf-8"?>
<sst xmlns="http://schemas.openxmlformats.org/spreadsheetml/2006/main" count="65" uniqueCount="36">
  <si>
    <t>№</t>
  </si>
  <si>
    <t>Код товара</t>
  </si>
  <si>
    <t>Наименование</t>
  </si>
  <si>
    <t>Приходная сумма</t>
  </si>
  <si>
    <t>Сумма реализации</t>
  </si>
  <si>
    <t>Прибыль</t>
  </si>
  <si>
    <t>Вид</t>
  </si>
  <si>
    <t>Oppo A71(20 г)</t>
  </si>
  <si>
    <t>наличные</t>
  </si>
  <si>
    <t>Samsung A10(20 г)</t>
  </si>
  <si>
    <t>Huawei Y6(20 г)</t>
  </si>
  <si>
    <t>Ноутбук HP(20 г)</t>
  </si>
  <si>
    <t>Sony PS4 slim(20 г)</t>
  </si>
  <si>
    <t>Наушники Buds(20 г)</t>
  </si>
  <si>
    <t>Realme 5(20 г)</t>
  </si>
  <si>
    <t>Iphone 6(20 г)</t>
  </si>
  <si>
    <t>Дата продажи</t>
  </si>
  <si>
    <t>Наличные</t>
  </si>
  <si>
    <t>Актив маркет</t>
  </si>
  <si>
    <t>Безналичный расчет</t>
  </si>
  <si>
    <t>наличный</t>
  </si>
  <si>
    <t>частично отдали</t>
  </si>
  <si>
    <t>шуба</t>
  </si>
  <si>
    <t>Велосипед Stern(20 г)</t>
  </si>
  <si>
    <t>Ноутбук Acer(20 г)</t>
  </si>
  <si>
    <t>Ноутбук Asus(20 г)</t>
  </si>
  <si>
    <t>б/н</t>
  </si>
  <si>
    <t>Нур Банк</t>
  </si>
  <si>
    <t>каспий рассрочка</t>
  </si>
  <si>
    <t>каспий кредит</t>
  </si>
  <si>
    <t>безналичный</t>
  </si>
  <si>
    <t xml:space="preserve">итого наличными - 1 000 000 тг </t>
  </si>
  <si>
    <t>прибыль по КЗ</t>
  </si>
  <si>
    <t>Астана</t>
  </si>
  <si>
    <t>Алматы</t>
  </si>
  <si>
    <t>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</si>
</sst>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Normal="100" workbookViewId="0">
      <selection activeCell="H9" sqref="H9"/>
    </sheetView>
  </sheetViews>
  <sheetFormatPr defaultRowHeight="14.4" x14ac:dyDescent="0.3"/>
  <cols>
    <col min="1" max="1" width="8.88671875" style="11"/>
    <col min="2" max="2" width="13.88671875" style="11" customWidth="1"/>
    <col min="3" max="3" width="21.44140625" style="11" customWidth="1"/>
    <col min="4" max="4" width="11" style="11" customWidth="1"/>
    <col min="5" max="6" width="8.88671875" style="11"/>
    <col min="7" max="7" width="12" style="11" customWidth="1"/>
    <col min="8" max="8" width="18.6640625" style="11" customWidth="1"/>
    <col min="9" max="9" width="16.77734375" style="11" bestFit="1" customWidth="1"/>
    <col min="10" max="16384" width="8.88671875" style="11"/>
  </cols>
  <sheetData>
    <row r="1" spans="1:9" x14ac:dyDescent="0.3">
      <c r="A1" s="10">
        <v>44130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10" t="s">
        <v>18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0" t="s">
        <v>19</v>
      </c>
      <c r="B3" s="10"/>
      <c r="C3" s="10"/>
      <c r="D3" s="10"/>
      <c r="E3" s="10"/>
      <c r="F3" s="10"/>
      <c r="G3" s="10"/>
      <c r="H3" s="10"/>
      <c r="I3" s="10"/>
    </row>
    <row r="4" spans="1:9" ht="43.2" x14ac:dyDescent="0.3">
      <c r="A4" s="1" t="s">
        <v>0</v>
      </c>
      <c r="B4" s="1" t="s">
        <v>1</v>
      </c>
      <c r="C4" s="1" t="s">
        <v>2</v>
      </c>
      <c r="D4" s="2" t="s">
        <v>3</v>
      </c>
      <c r="E4" s="2" t="s">
        <v>4</v>
      </c>
      <c r="F4" s="1" t="s">
        <v>5</v>
      </c>
      <c r="G4" s="2" t="s">
        <v>3</v>
      </c>
      <c r="H4" s="2" t="s">
        <v>6</v>
      </c>
      <c r="I4" s="2" t="s">
        <v>16</v>
      </c>
    </row>
    <row r="5" spans="1:9" s="13" customFormat="1" x14ac:dyDescent="0.3">
      <c r="A5" s="4">
        <v>1</v>
      </c>
      <c r="B5" s="19">
        <v>1067420</v>
      </c>
      <c r="C5" s="3" t="s">
        <v>22</v>
      </c>
      <c r="D5" s="20">
        <v>64800</v>
      </c>
      <c r="E5" s="20">
        <v>106800</v>
      </c>
      <c r="F5" s="25">
        <f>E5-D5</f>
        <v>42000</v>
      </c>
      <c r="G5" s="5">
        <v>46010</v>
      </c>
      <c r="H5" s="19" t="s">
        <v>29</v>
      </c>
      <c r="I5" s="21">
        <v>44128</v>
      </c>
    </row>
    <row r="6" spans="1:9" s="13" customFormat="1" x14ac:dyDescent="0.3">
      <c r="A6" s="4">
        <v>2</v>
      </c>
      <c r="B6" s="19">
        <v>5074544</v>
      </c>
      <c r="C6" s="3" t="s">
        <v>22</v>
      </c>
      <c r="D6" s="20">
        <v>148350</v>
      </c>
      <c r="E6" s="20">
        <v>293700</v>
      </c>
      <c r="F6" s="25">
        <v>145239</v>
      </c>
      <c r="G6" s="5">
        <v>27780</v>
      </c>
      <c r="H6" s="19" t="s">
        <v>28</v>
      </c>
      <c r="I6" s="21">
        <v>44128</v>
      </c>
    </row>
    <row r="7" spans="1:9" s="13" customFormat="1" x14ac:dyDescent="0.3">
      <c r="A7" s="4">
        <v>3</v>
      </c>
      <c r="B7" s="19">
        <v>5077085</v>
      </c>
      <c r="C7" s="3" t="s">
        <v>22</v>
      </c>
      <c r="D7" s="20">
        <v>80470</v>
      </c>
      <c r="E7" s="20">
        <v>146550</v>
      </c>
      <c r="F7" s="25">
        <f>E7-D7</f>
        <v>66080</v>
      </c>
      <c r="G7" s="5">
        <v>14000</v>
      </c>
      <c r="H7" s="19" t="s">
        <v>30</v>
      </c>
      <c r="I7" s="21">
        <v>44129</v>
      </c>
    </row>
    <row r="8" spans="1:9" s="13" customFormat="1" x14ac:dyDescent="0.3">
      <c r="A8" s="4">
        <v>4</v>
      </c>
      <c r="B8" s="3">
        <v>8072897</v>
      </c>
      <c r="C8" s="3" t="s">
        <v>24</v>
      </c>
      <c r="D8" s="5">
        <v>47060</v>
      </c>
      <c r="E8" s="5">
        <v>78000</v>
      </c>
      <c r="F8" s="25">
        <f>E8-D8</f>
        <v>30940</v>
      </c>
      <c r="G8" s="5">
        <v>18950</v>
      </c>
      <c r="H8" s="3" t="s">
        <v>26</v>
      </c>
      <c r="I8" s="21">
        <v>44126</v>
      </c>
    </row>
    <row r="9" spans="1:9" s="13" customFormat="1" x14ac:dyDescent="0.3">
      <c r="A9" s="4">
        <v>5</v>
      </c>
      <c r="B9" s="19">
        <v>11030367</v>
      </c>
      <c r="C9" s="3" t="s">
        <v>22</v>
      </c>
      <c r="D9" s="20">
        <v>24090</v>
      </c>
      <c r="E9" s="20">
        <v>89000</v>
      </c>
      <c r="F9" s="25">
        <f>E9-D9</f>
        <v>64910</v>
      </c>
      <c r="G9" s="5">
        <v>142570</v>
      </c>
      <c r="H9" s="19" t="s">
        <v>28</v>
      </c>
      <c r="I9" s="21">
        <v>44128</v>
      </c>
    </row>
    <row r="10" spans="1:9" s="13" customFormat="1" x14ac:dyDescent="0.3">
      <c r="A10" s="4">
        <v>6</v>
      </c>
      <c r="B10" s="3">
        <v>12030455</v>
      </c>
      <c r="C10" s="3" t="s">
        <v>23</v>
      </c>
      <c r="D10" s="5">
        <v>26320</v>
      </c>
      <c r="E10" s="5">
        <v>34125</v>
      </c>
      <c r="F10" s="25">
        <f>E10-D10</f>
        <v>7805</v>
      </c>
      <c r="G10" s="5">
        <v>5260</v>
      </c>
      <c r="H10" s="3" t="s">
        <v>26</v>
      </c>
      <c r="I10" s="21">
        <v>44126</v>
      </c>
    </row>
    <row r="11" spans="1:9" s="13" customFormat="1" x14ac:dyDescent="0.3">
      <c r="A11" s="4">
        <v>7</v>
      </c>
      <c r="B11" s="3">
        <v>36004781</v>
      </c>
      <c r="C11" s="3" t="s">
        <v>25</v>
      </c>
      <c r="D11" s="5">
        <v>111110</v>
      </c>
      <c r="E11" s="5">
        <v>200560</v>
      </c>
      <c r="F11" s="25">
        <f t="shared" ref="F11:F15" si="0">E11-D11</f>
        <v>89450</v>
      </c>
      <c r="G11" s="5">
        <v>15050</v>
      </c>
      <c r="H11" s="3" t="s">
        <v>27</v>
      </c>
      <c r="I11" s="21">
        <v>44127</v>
      </c>
    </row>
    <row r="12" spans="1:9" s="13" customFormat="1" x14ac:dyDescent="0.3">
      <c r="A12" s="4">
        <v>8</v>
      </c>
      <c r="B12" s="19">
        <v>36000400</v>
      </c>
      <c r="C12" s="3" t="s">
        <v>22</v>
      </c>
      <c r="D12" s="20">
        <v>70000</v>
      </c>
      <c r="E12" s="20">
        <v>115700</v>
      </c>
      <c r="F12" s="25">
        <f t="shared" si="0"/>
        <v>45700</v>
      </c>
      <c r="G12" s="3">
        <v>15220</v>
      </c>
      <c r="H12" s="19" t="s">
        <v>29</v>
      </c>
      <c r="I12" s="21">
        <v>44128</v>
      </c>
    </row>
    <row r="13" spans="1:9" s="13" customFormat="1" x14ac:dyDescent="0.3">
      <c r="A13" s="4"/>
      <c r="B13" s="4"/>
      <c r="C13" s="4"/>
      <c r="D13" s="4"/>
      <c r="E13" s="4"/>
      <c r="F13" s="25">
        <f t="shared" si="0"/>
        <v>0</v>
      </c>
      <c r="G13" s="6">
        <v>70000</v>
      </c>
      <c r="H13" s="4"/>
      <c r="I13" s="4"/>
    </row>
    <row r="14" spans="1:9" s="13" customFormat="1" x14ac:dyDescent="0.3">
      <c r="A14" s="4"/>
      <c r="B14" s="4"/>
      <c r="C14" s="4"/>
      <c r="D14" s="4"/>
      <c r="E14" s="4"/>
      <c r="F14" s="25">
        <f t="shared" si="0"/>
        <v>0</v>
      </c>
      <c r="G14" s="6">
        <v>93755</v>
      </c>
      <c r="H14" s="4"/>
      <c r="I14" s="4"/>
    </row>
    <row r="15" spans="1:9" s="13" customFormat="1" x14ac:dyDescent="0.3">
      <c r="A15" s="4"/>
      <c r="B15" s="4"/>
      <c r="C15" s="4"/>
      <c r="D15" s="4"/>
      <c r="E15" s="4"/>
      <c r="F15" s="25">
        <f t="shared" si="0"/>
        <v>0</v>
      </c>
      <c r="G15" s="6">
        <v>43529</v>
      </c>
      <c r="H15" s="4"/>
      <c r="I15" s="4"/>
    </row>
    <row r="16" spans="1:9" x14ac:dyDescent="0.3">
      <c r="A16" s="16"/>
      <c r="B16" s="16"/>
      <c r="C16" s="16"/>
      <c r="D16" s="18">
        <f>SUM(D5:D15)</f>
        <v>572200</v>
      </c>
      <c r="E16" s="18">
        <f t="shared" ref="E16:G16" si="1">SUM(E5:E15)</f>
        <v>1064435</v>
      </c>
      <c r="F16" s="18">
        <f t="shared" si="1"/>
        <v>492124</v>
      </c>
      <c r="G16" s="18">
        <f t="shared" si="1"/>
        <v>492124</v>
      </c>
      <c r="H16" s="17">
        <f>F16-G16</f>
        <v>0</v>
      </c>
      <c r="I16" s="16"/>
    </row>
    <row r="17" spans="1:8" x14ac:dyDescent="0.3">
      <c r="A17" s="15" t="s">
        <v>17</v>
      </c>
      <c r="B17" s="15"/>
      <c r="C17" s="15"/>
      <c r="D17" s="15"/>
      <c r="E17" s="15"/>
      <c r="F17" s="15"/>
      <c r="G17" s="15"/>
      <c r="H17" s="15"/>
    </row>
    <row r="18" spans="1:8" ht="43.2" x14ac:dyDescent="0.3">
      <c r="A18" s="1" t="s">
        <v>0</v>
      </c>
      <c r="B18" s="1" t="s">
        <v>1</v>
      </c>
      <c r="C18" s="1" t="s">
        <v>2</v>
      </c>
      <c r="D18" s="2" t="s">
        <v>3</v>
      </c>
      <c r="E18" s="2" t="s">
        <v>4</v>
      </c>
      <c r="F18" s="1" t="s">
        <v>5</v>
      </c>
      <c r="G18" s="2" t="s">
        <v>6</v>
      </c>
      <c r="H18" s="2" t="s">
        <v>16</v>
      </c>
    </row>
    <row r="19" spans="1:8" s="13" customFormat="1" x14ac:dyDescent="0.3">
      <c r="A19" s="3">
        <v>1</v>
      </c>
      <c r="B19" s="4">
        <v>1069128</v>
      </c>
      <c r="C19" s="4" t="s">
        <v>12</v>
      </c>
      <c r="D19" s="5">
        <v>46010</v>
      </c>
      <c r="E19" s="5">
        <v>85000</v>
      </c>
      <c r="F19" s="23">
        <f>E19-D19</f>
        <v>38990</v>
      </c>
      <c r="G19" s="3" t="s">
        <v>8</v>
      </c>
      <c r="H19" s="21">
        <v>44128</v>
      </c>
    </row>
    <row r="20" spans="1:8" s="13" customFormat="1" x14ac:dyDescent="0.3">
      <c r="A20" s="3">
        <v>2</v>
      </c>
      <c r="B20" s="3">
        <v>5080366</v>
      </c>
      <c r="C20" s="3" t="s">
        <v>13</v>
      </c>
      <c r="D20" s="3">
        <v>15220</v>
      </c>
      <c r="E20" s="3">
        <v>30000</v>
      </c>
      <c r="F20" s="23">
        <f>E20-D20</f>
        <v>14780</v>
      </c>
      <c r="G20" s="3" t="s">
        <v>8</v>
      </c>
      <c r="H20" s="22">
        <v>44129</v>
      </c>
    </row>
    <row r="21" spans="1:8" s="13" customFormat="1" x14ac:dyDescent="0.3">
      <c r="A21" s="3">
        <v>3</v>
      </c>
      <c r="B21" s="3">
        <v>5080653</v>
      </c>
      <c r="C21" s="3" t="s">
        <v>14</v>
      </c>
      <c r="D21" s="5">
        <v>27780</v>
      </c>
      <c r="E21" s="5">
        <v>35000</v>
      </c>
      <c r="F21" s="23">
        <f>E21-D21</f>
        <v>7220</v>
      </c>
      <c r="G21" s="3" t="s">
        <v>8</v>
      </c>
      <c r="H21" s="22">
        <v>44129</v>
      </c>
    </row>
    <row r="22" spans="1:8" s="13" customFormat="1" x14ac:dyDescent="0.3">
      <c r="A22" s="3">
        <v>4</v>
      </c>
      <c r="B22" s="4">
        <v>5080768</v>
      </c>
      <c r="C22" s="4" t="s">
        <v>9</v>
      </c>
      <c r="D22" s="5">
        <v>18950</v>
      </c>
      <c r="E22" s="5">
        <v>25000</v>
      </c>
      <c r="F22" s="23">
        <f>E22-D22</f>
        <v>6050</v>
      </c>
      <c r="G22" s="3" t="s">
        <v>8</v>
      </c>
      <c r="H22" s="21">
        <v>44128</v>
      </c>
    </row>
    <row r="23" spans="1:8" s="13" customFormat="1" x14ac:dyDescent="0.3">
      <c r="A23" s="3">
        <v>5</v>
      </c>
      <c r="B23" s="3">
        <v>8040302</v>
      </c>
      <c r="C23" s="3" t="s">
        <v>22</v>
      </c>
      <c r="D23" s="6">
        <v>93755</v>
      </c>
      <c r="E23" s="6">
        <v>150000</v>
      </c>
      <c r="F23" s="23">
        <f>E23-D23</f>
        <v>56245</v>
      </c>
      <c r="G23" s="3" t="s">
        <v>20</v>
      </c>
      <c r="H23" s="3"/>
    </row>
    <row r="24" spans="1:8" s="13" customFormat="1" x14ac:dyDescent="0.3">
      <c r="A24" s="3">
        <v>6</v>
      </c>
      <c r="B24" s="3">
        <v>12010535</v>
      </c>
      <c r="C24" s="3" t="s">
        <v>22</v>
      </c>
      <c r="D24" s="6">
        <v>70000</v>
      </c>
      <c r="E24" s="6">
        <v>160000</v>
      </c>
      <c r="F24" s="23">
        <f>E24-D24</f>
        <v>90000</v>
      </c>
      <c r="G24" s="3" t="s">
        <v>20</v>
      </c>
      <c r="H24" s="3"/>
    </row>
    <row r="25" spans="1:8" s="13" customFormat="1" x14ac:dyDescent="0.3">
      <c r="A25" s="3">
        <v>7</v>
      </c>
      <c r="B25" s="3">
        <v>16036396</v>
      </c>
      <c r="C25" s="3" t="s">
        <v>22</v>
      </c>
      <c r="D25" s="6">
        <v>43529</v>
      </c>
      <c r="E25" s="6">
        <v>170000</v>
      </c>
      <c r="F25" s="23">
        <f t="shared" ref="F25" si="2">E25-D25</f>
        <v>126471</v>
      </c>
      <c r="G25" s="3" t="s">
        <v>20</v>
      </c>
      <c r="H25" s="3"/>
    </row>
    <row r="26" spans="1:8" s="12" customFormat="1" x14ac:dyDescent="0.3">
      <c r="A26" s="7">
        <v>8</v>
      </c>
      <c r="B26" s="7">
        <v>22007761</v>
      </c>
      <c r="C26" s="7" t="s">
        <v>22</v>
      </c>
      <c r="D26" s="7"/>
      <c r="E26" s="8">
        <v>20000</v>
      </c>
      <c r="F26" s="24"/>
      <c r="G26" s="7" t="s">
        <v>20</v>
      </c>
      <c r="H26" s="7" t="s">
        <v>21</v>
      </c>
    </row>
    <row r="27" spans="1:8" s="13" customFormat="1" x14ac:dyDescent="0.3">
      <c r="A27" s="3">
        <v>9</v>
      </c>
      <c r="B27" s="3">
        <v>26010715</v>
      </c>
      <c r="C27" s="3" t="s">
        <v>15</v>
      </c>
      <c r="D27" s="5">
        <v>14000</v>
      </c>
      <c r="E27" s="5">
        <v>45000</v>
      </c>
      <c r="F27" s="23">
        <f>E27-D27</f>
        <v>31000</v>
      </c>
      <c r="G27" s="3" t="s">
        <v>8</v>
      </c>
      <c r="H27" s="22">
        <v>44129</v>
      </c>
    </row>
    <row r="28" spans="1:8" s="13" customFormat="1" x14ac:dyDescent="0.3">
      <c r="A28" s="3">
        <v>10</v>
      </c>
      <c r="B28" s="4">
        <v>26010737</v>
      </c>
      <c r="C28" s="4" t="s">
        <v>10</v>
      </c>
      <c r="D28" s="5">
        <v>15050</v>
      </c>
      <c r="E28" s="5">
        <v>20000</v>
      </c>
      <c r="F28" s="23">
        <f>E28-D28</f>
        <v>4950</v>
      </c>
      <c r="G28" s="3" t="s">
        <v>35</v>
      </c>
      <c r="H28" s="21">
        <v>44128</v>
      </c>
    </row>
    <row r="29" spans="1:8" s="13" customFormat="1" x14ac:dyDescent="0.3">
      <c r="A29" s="3">
        <v>11</v>
      </c>
      <c r="B29" s="4">
        <v>31007101</v>
      </c>
      <c r="C29" s="4" t="s">
        <v>11</v>
      </c>
      <c r="D29" s="5">
        <v>142570</v>
      </c>
      <c r="E29" s="5">
        <v>250000</v>
      </c>
      <c r="F29" s="23">
        <f>E29-D29</f>
        <v>107430</v>
      </c>
      <c r="G29" s="3" t="s">
        <v>8</v>
      </c>
      <c r="H29" s="21">
        <v>44128</v>
      </c>
    </row>
    <row r="30" spans="1:8" s="13" customFormat="1" x14ac:dyDescent="0.3">
      <c r="A30" s="3">
        <v>12</v>
      </c>
      <c r="B30" s="4">
        <v>31007739</v>
      </c>
      <c r="C30" s="4" t="s">
        <v>7</v>
      </c>
      <c r="D30" s="5">
        <v>5260</v>
      </c>
      <c r="E30" s="5">
        <v>10000</v>
      </c>
      <c r="F30" s="23">
        <f>E30-D30</f>
        <v>4740</v>
      </c>
      <c r="G30" s="3" t="s">
        <v>8</v>
      </c>
      <c r="H30" s="21">
        <v>44128</v>
      </c>
    </row>
    <row r="31" spans="1:8" x14ac:dyDescent="0.3">
      <c r="A31" s="16"/>
      <c r="B31" s="16"/>
      <c r="C31" s="16"/>
      <c r="D31" s="17">
        <f>SUM(D19:D30)</f>
        <v>492124</v>
      </c>
      <c r="E31" s="17">
        <f t="shared" ref="E31:F31" si="3">SUM(E19:E30)</f>
        <v>1000000</v>
      </c>
      <c r="F31" s="17">
        <f t="shared" si="3"/>
        <v>487876</v>
      </c>
      <c r="G31" s="16"/>
      <c r="H31" s="16"/>
    </row>
    <row r="33" spans="1:8" x14ac:dyDescent="0.3">
      <c r="A33" s="9" t="s">
        <v>31</v>
      </c>
      <c r="B33" s="9"/>
      <c r="C33" s="9"/>
      <c r="D33" s="9"/>
      <c r="E33" s="9"/>
      <c r="F33" s="9"/>
      <c r="G33" s="9"/>
      <c r="H33" s="9"/>
    </row>
    <row r="35" spans="1:8" x14ac:dyDescent="0.3">
      <c r="B35" s="26" t="s">
        <v>32</v>
      </c>
      <c r="C35" s="26"/>
      <c r="D35" s="26"/>
      <c r="E35" s="26"/>
    </row>
    <row r="36" spans="1:8" x14ac:dyDescent="0.3">
      <c r="B36" s="26" t="s">
        <v>33</v>
      </c>
      <c r="C36" s="26"/>
      <c r="D36" s="26" t="s">
        <v>34</v>
      </c>
      <c r="E36" s="26"/>
    </row>
    <row r="37" spans="1:8" x14ac:dyDescent="0.3">
      <c r="B37" s="27">
        <v>1</v>
      </c>
      <c r="C37" s="28">
        <f>F19+F5</f>
        <v>80990</v>
      </c>
      <c r="D37" s="27">
        <v>16</v>
      </c>
      <c r="E37" s="28">
        <f>F25</f>
        <v>126471</v>
      </c>
    </row>
    <row r="38" spans="1:8" x14ac:dyDescent="0.3">
      <c r="B38" s="27">
        <v>5</v>
      </c>
      <c r="C38" s="28">
        <f>SUM(F20:F22)+SUM(F6:F7)</f>
        <v>239369</v>
      </c>
      <c r="D38" s="27"/>
      <c r="E38" s="27"/>
    </row>
    <row r="39" spans="1:8" x14ac:dyDescent="0.3">
      <c r="B39" s="27">
        <v>8</v>
      </c>
      <c r="C39" s="28">
        <f>F23+F8</f>
        <v>87185</v>
      </c>
      <c r="D39" s="27"/>
      <c r="E39" s="27"/>
    </row>
    <row r="40" spans="1:8" x14ac:dyDescent="0.3">
      <c r="B40" s="27">
        <v>11</v>
      </c>
      <c r="C40" s="25">
        <f>F9</f>
        <v>64910</v>
      </c>
      <c r="D40" s="27"/>
      <c r="E40" s="27"/>
      <c r="G40" s="14"/>
    </row>
    <row r="41" spans="1:8" x14ac:dyDescent="0.3">
      <c r="B41" s="27">
        <v>12</v>
      </c>
      <c r="C41" s="28">
        <f>F24+F10</f>
        <v>97805</v>
      </c>
      <c r="D41" s="27"/>
      <c r="E41" s="27"/>
    </row>
    <row r="42" spans="1:8" x14ac:dyDescent="0.3">
      <c r="B42" s="27">
        <v>26</v>
      </c>
      <c r="C42" s="28">
        <f>SUM(F27:F28)</f>
        <v>35950</v>
      </c>
      <c r="D42" s="27"/>
      <c r="E42" s="27"/>
    </row>
    <row r="43" spans="1:8" x14ac:dyDescent="0.3">
      <c r="B43" s="27">
        <v>31</v>
      </c>
      <c r="C43" s="28">
        <f>SUM(F29:F30)</f>
        <v>112170</v>
      </c>
      <c r="D43" s="27"/>
      <c r="E43" s="27"/>
    </row>
    <row r="44" spans="1:8" x14ac:dyDescent="0.3">
      <c r="B44" s="27">
        <v>36</v>
      </c>
      <c r="C44" s="25">
        <f>SUM(F11:F12)</f>
        <v>135150</v>
      </c>
      <c r="D44" s="27"/>
      <c r="E44" s="27"/>
    </row>
    <row r="45" spans="1:8" x14ac:dyDescent="0.3">
      <c r="B45" s="31">
        <f>SUM(C37:C44)+E37</f>
        <v>980000</v>
      </c>
      <c r="C45" s="29"/>
      <c r="D45" s="29"/>
      <c r="E45" s="30"/>
    </row>
  </sheetData>
  <mergeCells count="9">
    <mergeCell ref="B36:C36"/>
    <mergeCell ref="D36:E36"/>
    <mergeCell ref="B45:E45"/>
    <mergeCell ref="A17:H17"/>
    <mergeCell ref="A1:I1"/>
    <mergeCell ref="A2:I2"/>
    <mergeCell ref="A3:I3"/>
    <mergeCell ref="A33:H33"/>
    <mergeCell ref="B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2020-10-26T12:49:29Z</dcterms:modified>
</cp:coreProperties>
</file>