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отчеты обощенные наличка и безнал\"/>
    </mc:Choice>
  </mc:AlternateContent>
  <bookViews>
    <workbookView xWindow="0" yWindow="0" windowWidth="22260" windowHeight="12648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5" i="1"/>
  <c r="G54" i="1"/>
  <c r="G52" i="1"/>
  <c r="G50" i="1"/>
  <c r="G49" i="1"/>
  <c r="E55" i="1"/>
  <c r="E54" i="1"/>
  <c r="E53" i="1"/>
  <c r="E52" i="1"/>
  <c r="D58" i="1" s="1"/>
  <c r="E51" i="1"/>
  <c r="E50" i="1"/>
  <c r="E49" i="1"/>
  <c r="E43" i="1"/>
  <c r="D43" i="1"/>
  <c r="G22" i="1"/>
  <c r="F9" i="1" l="1"/>
  <c r="F5" i="1"/>
  <c r="F10" i="1"/>
  <c r="F8" i="1"/>
  <c r="F7" i="1"/>
  <c r="F31" i="1"/>
  <c r="F26" i="1"/>
  <c r="F32" i="1"/>
  <c r="F40" i="1"/>
  <c r="F33" i="1"/>
  <c r="F41" i="1"/>
  <c r="F28" i="1"/>
  <c r="F29" i="1"/>
  <c r="F30" i="1"/>
  <c r="F38" i="1"/>
  <c r="F36" i="1"/>
  <c r="F37" i="1"/>
  <c r="F42" i="1"/>
  <c r="F34" i="1"/>
  <c r="F27" i="1"/>
  <c r="F35" i="1"/>
  <c r="F39" i="1"/>
  <c r="F43" i="1" l="1"/>
  <c r="F22" i="1"/>
  <c r="H22" i="1" s="1"/>
</calcChain>
</file>

<file path=xl/sharedStrings.xml><?xml version="1.0" encoding="utf-8"?>
<sst xmlns="http://schemas.openxmlformats.org/spreadsheetml/2006/main" count="73" uniqueCount="36">
  <si>
    <t>наличные</t>
  </si>
  <si>
    <t>№</t>
  </si>
  <si>
    <t>Код товара</t>
  </si>
  <si>
    <t>Наименование</t>
  </si>
  <si>
    <t>Приходная сумма</t>
  </si>
  <si>
    <t>Сумма реализации</t>
  </si>
  <si>
    <t>Прибыль</t>
  </si>
  <si>
    <t>Вид</t>
  </si>
  <si>
    <t>Дата продажи</t>
  </si>
  <si>
    <t>шуба</t>
  </si>
  <si>
    <t>безналичный</t>
  </si>
  <si>
    <t>Samsung A30s(20 г)</t>
  </si>
  <si>
    <t>iPhone 11 PRO(20 г)</t>
  </si>
  <si>
    <t>TV Samsung(20 г)</t>
  </si>
  <si>
    <t>б/н</t>
  </si>
  <si>
    <t>Продажи наличкой, приходная сумма</t>
  </si>
  <si>
    <t>Актив маркет</t>
  </si>
  <si>
    <t>Безналичный расчет</t>
  </si>
  <si>
    <t>Huawei P Smart(20 г)</t>
  </si>
  <si>
    <t>Xiaomi Redmi Note 8(20 г)</t>
  </si>
  <si>
    <t>Iphone 8+(20 г)</t>
  </si>
  <si>
    <t>Samsung S10(20 г)</t>
  </si>
  <si>
    <t>Apple watch 3(20 г)</t>
  </si>
  <si>
    <t>Huawei Y6(20 г)</t>
  </si>
  <si>
    <t>Iphone 7(20 г)</t>
  </si>
  <si>
    <t>Air pods 2(20 г)</t>
  </si>
  <si>
    <t>Air pods 1(20 г)</t>
  </si>
  <si>
    <t>Huawei Free Buds 3(20 г)</t>
  </si>
  <si>
    <t>итого наличными - 1 704 000тг, 20 000 - отдали 26.10</t>
  </si>
  <si>
    <t>Наличный расчет</t>
  </si>
  <si>
    <t>прибыль по Кз</t>
  </si>
  <si>
    <t>Астана</t>
  </si>
  <si>
    <t>Шымкент</t>
  </si>
  <si>
    <t>Тараз</t>
  </si>
  <si>
    <t>Актобе</t>
  </si>
  <si>
    <t>Кокшетау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</si>
</sst>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/>
    </xf>
    <xf numFmtId="1" fontId="2" fillId="0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16" zoomScaleNormal="100" workbookViewId="0">
      <selection activeCell="F34" sqref="F34"/>
    </sheetView>
  </sheetViews>
  <sheetFormatPr defaultRowHeight="14.4" x14ac:dyDescent="0.3"/>
  <cols>
    <col min="1" max="1" width="5.21875" customWidth="1"/>
    <col min="2" max="2" width="11.77734375" customWidth="1"/>
    <col min="3" max="3" width="28.33203125" customWidth="1"/>
    <col min="4" max="4" width="17.44140625" customWidth="1"/>
    <col min="5" max="5" width="19.21875" customWidth="1"/>
    <col min="6" max="6" width="12.44140625" customWidth="1"/>
    <col min="7" max="7" width="16" customWidth="1"/>
    <col min="8" max="8" width="17.88671875" customWidth="1"/>
    <col min="9" max="9" width="14" customWidth="1"/>
  </cols>
  <sheetData>
    <row r="1" spans="1:9" x14ac:dyDescent="0.3">
      <c r="A1" s="6">
        <v>44133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8" t="s">
        <v>16</v>
      </c>
      <c r="B2" s="8"/>
      <c r="C2" s="8"/>
      <c r="D2" s="8"/>
      <c r="E2" s="8"/>
      <c r="F2" s="8"/>
      <c r="G2" s="8"/>
      <c r="H2" s="8"/>
      <c r="I2" s="8"/>
    </row>
    <row r="3" spans="1:9" x14ac:dyDescent="0.3">
      <c r="A3" s="9" t="s">
        <v>17</v>
      </c>
      <c r="B3" s="9"/>
      <c r="C3" s="9"/>
      <c r="D3" s="9"/>
      <c r="E3" s="9"/>
      <c r="F3" s="9"/>
      <c r="G3" s="9"/>
      <c r="H3" s="9"/>
      <c r="I3" s="9"/>
    </row>
    <row r="4" spans="1:9" ht="57.6" x14ac:dyDescent="0.3">
      <c r="A4" s="10" t="s">
        <v>1</v>
      </c>
      <c r="B4" s="11" t="s">
        <v>2</v>
      </c>
      <c r="C4" s="10" t="s">
        <v>3</v>
      </c>
      <c r="D4" s="12" t="s">
        <v>4</v>
      </c>
      <c r="E4" s="2" t="s">
        <v>5</v>
      </c>
      <c r="F4" s="1" t="s">
        <v>6</v>
      </c>
      <c r="G4" s="2" t="s">
        <v>15</v>
      </c>
      <c r="H4" s="2" t="s">
        <v>7</v>
      </c>
      <c r="I4" s="2" t="s">
        <v>8</v>
      </c>
    </row>
    <row r="5" spans="1:9" s="17" customFormat="1" x14ac:dyDescent="0.3">
      <c r="A5" s="3">
        <v>1</v>
      </c>
      <c r="B5" s="15">
        <v>5080507</v>
      </c>
      <c r="C5" s="15" t="s">
        <v>12</v>
      </c>
      <c r="D5" s="18">
        <v>254600</v>
      </c>
      <c r="E5" s="18">
        <v>370500</v>
      </c>
      <c r="F5" s="35">
        <f>E5-D5</f>
        <v>115900</v>
      </c>
      <c r="G5" s="23">
        <v>80650</v>
      </c>
      <c r="H5" s="15" t="s">
        <v>14</v>
      </c>
      <c r="I5" s="16">
        <v>44131</v>
      </c>
    </row>
    <row r="6" spans="1:9" s="17" customFormat="1" x14ac:dyDescent="0.3">
      <c r="A6" s="3">
        <v>2</v>
      </c>
      <c r="B6" s="13">
        <v>8065991</v>
      </c>
      <c r="C6" s="3" t="s">
        <v>9</v>
      </c>
      <c r="D6" s="14">
        <v>246510</v>
      </c>
      <c r="E6" s="14">
        <v>615510</v>
      </c>
      <c r="F6" s="35">
        <v>368962</v>
      </c>
      <c r="G6" s="23">
        <v>68420</v>
      </c>
      <c r="H6" s="13" t="s">
        <v>10</v>
      </c>
      <c r="I6" s="16">
        <v>44131</v>
      </c>
    </row>
    <row r="7" spans="1:9" s="17" customFormat="1" x14ac:dyDescent="0.3">
      <c r="A7" s="3">
        <v>3</v>
      </c>
      <c r="B7" s="13">
        <v>8068702</v>
      </c>
      <c r="C7" s="3" t="s">
        <v>9</v>
      </c>
      <c r="D7" s="14">
        <v>106170</v>
      </c>
      <c r="E7" s="14">
        <v>263790</v>
      </c>
      <c r="F7" s="35">
        <f t="shared" ref="F6:F7" si="0">E7-D7</f>
        <v>157620</v>
      </c>
      <c r="G7" s="23">
        <v>52640</v>
      </c>
      <c r="H7" s="13" t="s">
        <v>10</v>
      </c>
      <c r="I7" s="16">
        <v>44131</v>
      </c>
    </row>
    <row r="8" spans="1:9" s="17" customFormat="1" x14ac:dyDescent="0.3">
      <c r="A8" s="3">
        <v>4</v>
      </c>
      <c r="B8" s="13">
        <v>21026825</v>
      </c>
      <c r="C8" s="3" t="s">
        <v>9</v>
      </c>
      <c r="D8" s="14">
        <v>96400</v>
      </c>
      <c r="E8" s="14">
        <v>293100</v>
      </c>
      <c r="F8" s="35">
        <f>E8-D8</f>
        <v>196700</v>
      </c>
      <c r="G8" s="23">
        <v>21050</v>
      </c>
      <c r="H8" s="13" t="s">
        <v>10</v>
      </c>
      <c r="I8" s="16">
        <v>44131</v>
      </c>
    </row>
    <row r="9" spans="1:9" s="17" customFormat="1" x14ac:dyDescent="0.3">
      <c r="A9" s="3">
        <v>5</v>
      </c>
      <c r="B9" s="15">
        <v>31007708</v>
      </c>
      <c r="C9" s="15" t="s">
        <v>11</v>
      </c>
      <c r="D9" s="18">
        <v>38890</v>
      </c>
      <c r="E9" s="18">
        <v>43875</v>
      </c>
      <c r="F9" s="35">
        <f t="shared" ref="F9:F10" si="1">E9-D9</f>
        <v>4985</v>
      </c>
      <c r="G9" s="23">
        <v>23530</v>
      </c>
      <c r="H9" s="15" t="s">
        <v>14</v>
      </c>
      <c r="I9" s="16">
        <v>44131</v>
      </c>
    </row>
    <row r="10" spans="1:9" s="17" customFormat="1" x14ac:dyDescent="0.3">
      <c r="A10" s="3">
        <v>6</v>
      </c>
      <c r="B10" s="15">
        <v>36004977</v>
      </c>
      <c r="C10" s="15" t="s">
        <v>13</v>
      </c>
      <c r="D10" s="18">
        <v>133400</v>
      </c>
      <c r="E10" s="18">
        <v>175500</v>
      </c>
      <c r="F10" s="35">
        <f t="shared" si="1"/>
        <v>42100</v>
      </c>
      <c r="G10" s="23">
        <v>29410</v>
      </c>
      <c r="H10" s="15" t="s">
        <v>14</v>
      </c>
      <c r="I10" s="16">
        <v>44131</v>
      </c>
    </row>
    <row r="11" spans="1:9" s="17" customFormat="1" x14ac:dyDescent="0.3">
      <c r="A11" s="3"/>
      <c r="B11" s="15"/>
      <c r="C11" s="15"/>
      <c r="D11" s="18"/>
      <c r="E11" s="18"/>
      <c r="F11" s="35"/>
      <c r="G11" s="23">
        <v>126320</v>
      </c>
      <c r="H11" s="15"/>
      <c r="I11" s="16"/>
    </row>
    <row r="12" spans="1:9" s="17" customFormat="1" x14ac:dyDescent="0.3">
      <c r="A12" s="3"/>
      <c r="B12" s="15"/>
      <c r="C12" s="15"/>
      <c r="D12" s="18"/>
      <c r="E12" s="18"/>
      <c r="F12" s="35"/>
      <c r="G12" s="23">
        <v>35290</v>
      </c>
      <c r="H12" s="15"/>
      <c r="I12" s="16"/>
    </row>
    <row r="13" spans="1:9" s="17" customFormat="1" x14ac:dyDescent="0.3">
      <c r="A13" s="3"/>
      <c r="B13" s="15"/>
      <c r="C13" s="15"/>
      <c r="D13" s="18"/>
      <c r="E13" s="18"/>
      <c r="F13" s="35"/>
      <c r="G13" s="23">
        <v>68970</v>
      </c>
      <c r="H13" s="15"/>
      <c r="I13" s="16"/>
    </row>
    <row r="14" spans="1:9" s="17" customFormat="1" x14ac:dyDescent="0.3">
      <c r="A14" s="3"/>
      <c r="B14" s="15"/>
      <c r="C14" s="15"/>
      <c r="D14" s="18"/>
      <c r="E14" s="18"/>
      <c r="F14" s="35"/>
      <c r="G14" s="23">
        <v>35000</v>
      </c>
      <c r="H14" s="15"/>
      <c r="I14" s="16"/>
    </row>
    <row r="15" spans="1:9" s="17" customFormat="1" x14ac:dyDescent="0.3">
      <c r="A15" s="3"/>
      <c r="B15" s="15"/>
      <c r="C15" s="15"/>
      <c r="D15" s="18"/>
      <c r="E15" s="18"/>
      <c r="F15" s="35"/>
      <c r="G15" s="23">
        <v>14000</v>
      </c>
      <c r="H15" s="15"/>
      <c r="I15" s="16"/>
    </row>
    <row r="16" spans="1:9" s="17" customFormat="1" x14ac:dyDescent="0.3">
      <c r="A16" s="3"/>
      <c r="B16" s="15"/>
      <c r="C16" s="15"/>
      <c r="D16" s="18"/>
      <c r="E16" s="18"/>
      <c r="F16" s="35"/>
      <c r="G16" s="23">
        <v>93567</v>
      </c>
      <c r="H16" s="15"/>
      <c r="I16" s="16"/>
    </row>
    <row r="17" spans="1:9" s="17" customFormat="1" x14ac:dyDescent="0.3">
      <c r="A17" s="3"/>
      <c r="B17" s="15"/>
      <c r="C17" s="15"/>
      <c r="D17" s="18"/>
      <c r="E17" s="18"/>
      <c r="F17" s="35"/>
      <c r="G17" s="23">
        <v>25000</v>
      </c>
      <c r="H17" s="15"/>
      <c r="I17" s="16"/>
    </row>
    <row r="18" spans="1:9" s="17" customFormat="1" x14ac:dyDescent="0.3">
      <c r="A18" s="3"/>
      <c r="B18" s="15"/>
      <c r="C18" s="15"/>
      <c r="D18" s="18"/>
      <c r="E18" s="18"/>
      <c r="F18" s="35"/>
      <c r="G18" s="23">
        <v>30000</v>
      </c>
      <c r="H18" s="15"/>
      <c r="I18" s="16"/>
    </row>
    <row r="19" spans="1:9" s="17" customFormat="1" x14ac:dyDescent="0.3">
      <c r="A19" s="3"/>
      <c r="B19" s="15"/>
      <c r="C19" s="15"/>
      <c r="D19" s="18"/>
      <c r="E19" s="18"/>
      <c r="F19" s="35"/>
      <c r="G19" s="23">
        <v>94740</v>
      </c>
      <c r="H19" s="15"/>
      <c r="I19" s="16"/>
    </row>
    <row r="20" spans="1:9" s="17" customFormat="1" x14ac:dyDescent="0.3">
      <c r="A20" s="3"/>
      <c r="B20" s="15"/>
      <c r="C20" s="15"/>
      <c r="D20" s="18"/>
      <c r="E20" s="18"/>
      <c r="F20" s="35"/>
      <c r="G20" s="23">
        <v>20000</v>
      </c>
      <c r="H20" s="15"/>
      <c r="I20" s="16"/>
    </row>
    <row r="21" spans="1:9" s="17" customFormat="1" x14ac:dyDescent="0.3">
      <c r="A21" s="3"/>
      <c r="B21" s="15"/>
      <c r="C21" s="15"/>
      <c r="D21" s="18"/>
      <c r="E21" s="18"/>
      <c r="F21" s="35"/>
      <c r="G21" s="23">
        <v>67680</v>
      </c>
      <c r="H21" s="15"/>
      <c r="I21" s="16"/>
    </row>
    <row r="22" spans="1:9" x14ac:dyDescent="0.3">
      <c r="A22" s="19"/>
      <c r="B22" s="19"/>
      <c r="C22" s="19"/>
      <c r="D22" s="19"/>
      <c r="E22" s="19"/>
      <c r="F22" s="20">
        <f>SUM(F5:F10)</f>
        <v>886267</v>
      </c>
      <c r="G22" s="20">
        <f>SUM(G5:G21)</f>
        <v>886267</v>
      </c>
      <c r="H22" s="20">
        <f>F22-G22</f>
        <v>0</v>
      </c>
      <c r="I22" s="19"/>
    </row>
    <row r="24" spans="1:9" x14ac:dyDescent="0.3">
      <c r="A24" s="9" t="s">
        <v>29</v>
      </c>
      <c r="B24" s="9"/>
      <c r="C24" s="9"/>
      <c r="D24" s="9"/>
      <c r="E24" s="9"/>
      <c r="F24" s="9"/>
      <c r="G24" s="9"/>
      <c r="H24" s="9"/>
      <c r="I24" s="28"/>
    </row>
    <row r="25" spans="1:9" x14ac:dyDescent="0.3">
      <c r="A25" s="29" t="s">
        <v>1</v>
      </c>
      <c r="B25" s="30" t="s">
        <v>2</v>
      </c>
      <c r="C25" s="29" t="s">
        <v>3</v>
      </c>
      <c r="D25" s="30" t="s">
        <v>4</v>
      </c>
      <c r="E25" s="30" t="s">
        <v>5</v>
      </c>
      <c r="F25" s="29" t="s">
        <v>6</v>
      </c>
      <c r="G25" s="30" t="s">
        <v>7</v>
      </c>
      <c r="H25" s="30" t="s">
        <v>8</v>
      </c>
    </row>
    <row r="26" spans="1:9" s="17" customFormat="1" x14ac:dyDescent="0.3">
      <c r="A26" s="26">
        <v>1</v>
      </c>
      <c r="B26" s="22">
        <v>1069217</v>
      </c>
      <c r="C26" s="22" t="s">
        <v>20</v>
      </c>
      <c r="D26" s="23">
        <v>80650</v>
      </c>
      <c r="E26" s="23">
        <v>160000</v>
      </c>
      <c r="F26" s="36">
        <f>E26-D26</f>
        <v>79350</v>
      </c>
      <c r="G26" s="21" t="s">
        <v>0</v>
      </c>
      <c r="H26" s="27">
        <v>44132</v>
      </c>
    </row>
    <row r="27" spans="1:9" s="17" customFormat="1" x14ac:dyDescent="0.3">
      <c r="A27" s="26">
        <v>2</v>
      </c>
      <c r="B27" s="22">
        <v>4047944</v>
      </c>
      <c r="C27" s="22" t="s">
        <v>9</v>
      </c>
      <c r="D27" s="23">
        <v>68420</v>
      </c>
      <c r="E27" s="23">
        <v>75000</v>
      </c>
      <c r="F27" s="36">
        <f>E27-D27</f>
        <v>6580</v>
      </c>
      <c r="G27" s="21" t="s">
        <v>0</v>
      </c>
      <c r="H27" s="27">
        <v>44128</v>
      </c>
    </row>
    <row r="28" spans="1:9" s="17" customFormat="1" x14ac:dyDescent="0.3">
      <c r="A28" s="26">
        <v>3</v>
      </c>
      <c r="B28" s="22">
        <v>5080744</v>
      </c>
      <c r="C28" s="22" t="s">
        <v>24</v>
      </c>
      <c r="D28" s="23">
        <v>52640</v>
      </c>
      <c r="E28" s="23">
        <v>70000</v>
      </c>
      <c r="F28" s="36">
        <f>E28-D28</f>
        <v>17360</v>
      </c>
      <c r="G28" s="21" t="s">
        <v>0</v>
      </c>
      <c r="H28" s="27">
        <v>44132</v>
      </c>
    </row>
    <row r="29" spans="1:9" s="17" customFormat="1" x14ac:dyDescent="0.3">
      <c r="A29" s="26">
        <v>4</v>
      </c>
      <c r="B29" s="22">
        <v>8073273</v>
      </c>
      <c r="C29" s="22" t="s">
        <v>25</v>
      </c>
      <c r="D29" s="23">
        <v>21050</v>
      </c>
      <c r="E29" s="23">
        <v>35000</v>
      </c>
      <c r="F29" s="36">
        <f>E29-D29</f>
        <v>13950</v>
      </c>
      <c r="G29" s="21" t="s">
        <v>0</v>
      </c>
      <c r="H29" s="27">
        <v>44132</v>
      </c>
    </row>
    <row r="30" spans="1:9" s="17" customFormat="1" x14ac:dyDescent="0.3">
      <c r="A30" s="26">
        <v>5</v>
      </c>
      <c r="B30" s="22">
        <v>8072729</v>
      </c>
      <c r="C30" s="22" t="s">
        <v>26</v>
      </c>
      <c r="D30" s="23">
        <v>23530</v>
      </c>
      <c r="E30" s="23">
        <v>30000</v>
      </c>
      <c r="F30" s="36">
        <f>E30-D30</f>
        <v>6470</v>
      </c>
      <c r="G30" s="21" t="s">
        <v>0</v>
      </c>
      <c r="H30" s="27">
        <v>44132</v>
      </c>
    </row>
    <row r="31" spans="1:9" s="17" customFormat="1" x14ac:dyDescent="0.3">
      <c r="A31" s="26">
        <v>6</v>
      </c>
      <c r="B31" s="22">
        <v>8073014</v>
      </c>
      <c r="C31" s="22" t="s">
        <v>19</v>
      </c>
      <c r="D31" s="23">
        <v>29410</v>
      </c>
      <c r="E31" s="23">
        <v>45000</v>
      </c>
      <c r="F31" s="36">
        <f t="shared" ref="F31:F42" si="2">E31-D31</f>
        <v>15590</v>
      </c>
      <c r="G31" s="21" t="s">
        <v>0</v>
      </c>
      <c r="H31" s="27">
        <v>44130</v>
      </c>
    </row>
    <row r="32" spans="1:9" s="17" customFormat="1" x14ac:dyDescent="0.3">
      <c r="A32" s="26">
        <v>7</v>
      </c>
      <c r="B32" s="22">
        <v>8073260</v>
      </c>
      <c r="C32" s="22" t="s">
        <v>21</v>
      </c>
      <c r="D32" s="23">
        <v>126320</v>
      </c>
      <c r="E32" s="23">
        <v>145000</v>
      </c>
      <c r="F32" s="36">
        <f>E32-D32</f>
        <v>18680</v>
      </c>
      <c r="G32" s="21" t="s">
        <v>0</v>
      </c>
      <c r="H32" s="27">
        <v>44132</v>
      </c>
    </row>
    <row r="33" spans="1:8" s="17" customFormat="1" x14ac:dyDescent="0.3">
      <c r="A33" s="26">
        <v>8</v>
      </c>
      <c r="B33" s="22">
        <v>8073045</v>
      </c>
      <c r="C33" s="22" t="s">
        <v>22</v>
      </c>
      <c r="D33" s="23">
        <v>35290</v>
      </c>
      <c r="E33" s="23">
        <v>55000</v>
      </c>
      <c r="F33" s="36">
        <f>E33-D33</f>
        <v>19710</v>
      </c>
      <c r="G33" s="21" t="s">
        <v>0</v>
      </c>
      <c r="H33" s="27">
        <v>44132</v>
      </c>
    </row>
    <row r="34" spans="1:8" s="17" customFormat="1" x14ac:dyDescent="0.3">
      <c r="A34" s="26">
        <v>9</v>
      </c>
      <c r="B34" s="22">
        <v>18031310</v>
      </c>
      <c r="C34" s="22" t="s">
        <v>9</v>
      </c>
      <c r="D34" s="23">
        <v>68970</v>
      </c>
      <c r="E34" s="23">
        <v>225000</v>
      </c>
      <c r="F34" s="36">
        <f>E34-D34</f>
        <v>156030</v>
      </c>
      <c r="G34" s="21" t="s">
        <v>0</v>
      </c>
      <c r="H34" s="27">
        <v>44133</v>
      </c>
    </row>
    <row r="35" spans="1:8" s="17" customFormat="1" x14ac:dyDescent="0.3">
      <c r="A35" s="26">
        <v>10</v>
      </c>
      <c r="B35" s="22">
        <v>22007761</v>
      </c>
      <c r="C35" s="22" t="s">
        <v>9</v>
      </c>
      <c r="D35" s="23">
        <v>35000</v>
      </c>
      <c r="E35" s="26">
        <v>144000</v>
      </c>
      <c r="F35" s="36">
        <f>E35-D35</f>
        <v>109000</v>
      </c>
      <c r="G35" s="21" t="s">
        <v>0</v>
      </c>
      <c r="H35" s="27">
        <v>44130</v>
      </c>
    </row>
    <row r="36" spans="1:8" s="17" customFormat="1" x14ac:dyDescent="0.3">
      <c r="A36" s="26">
        <v>11</v>
      </c>
      <c r="B36" s="22">
        <v>26010802</v>
      </c>
      <c r="C36" s="22" t="s">
        <v>27</v>
      </c>
      <c r="D36" s="23">
        <v>14000</v>
      </c>
      <c r="E36" s="23">
        <v>25000</v>
      </c>
      <c r="F36" s="36">
        <f>E36-D36</f>
        <v>11000</v>
      </c>
      <c r="G36" s="21" t="s">
        <v>0</v>
      </c>
      <c r="H36" s="27">
        <v>44132</v>
      </c>
    </row>
    <row r="37" spans="1:8" s="17" customFormat="1" x14ac:dyDescent="0.3">
      <c r="A37" s="26">
        <v>12</v>
      </c>
      <c r="B37" s="22">
        <v>28007748</v>
      </c>
      <c r="C37" s="22" t="s">
        <v>9</v>
      </c>
      <c r="D37" s="23">
        <v>93567</v>
      </c>
      <c r="E37" s="23">
        <v>212000</v>
      </c>
      <c r="F37" s="36">
        <f>E37-D37</f>
        <v>118433</v>
      </c>
      <c r="G37" s="21" t="s">
        <v>0</v>
      </c>
      <c r="H37" s="27">
        <v>44133</v>
      </c>
    </row>
    <row r="38" spans="1:8" s="17" customFormat="1" x14ac:dyDescent="0.3">
      <c r="A38" s="26">
        <v>13</v>
      </c>
      <c r="B38" s="22">
        <v>31007587</v>
      </c>
      <c r="C38" s="22" t="s">
        <v>26</v>
      </c>
      <c r="D38" s="23">
        <v>25000</v>
      </c>
      <c r="E38" s="23">
        <v>35000</v>
      </c>
      <c r="F38" s="36">
        <f>E38-D38</f>
        <v>10000</v>
      </c>
      <c r="G38" s="21" t="s">
        <v>0</v>
      </c>
      <c r="H38" s="27">
        <v>44132</v>
      </c>
    </row>
    <row r="39" spans="1:8" s="17" customFormat="1" x14ac:dyDescent="0.3">
      <c r="A39" s="26">
        <v>14</v>
      </c>
      <c r="B39" s="22">
        <v>37005088</v>
      </c>
      <c r="C39" s="22" t="s">
        <v>18</v>
      </c>
      <c r="D39" s="23">
        <v>30000</v>
      </c>
      <c r="E39" s="23">
        <v>45000</v>
      </c>
      <c r="F39" s="36">
        <f>E39-D39</f>
        <v>15000</v>
      </c>
      <c r="G39" s="21" t="s">
        <v>0</v>
      </c>
      <c r="H39" s="27">
        <v>44130</v>
      </c>
    </row>
    <row r="40" spans="1:8" s="17" customFormat="1" x14ac:dyDescent="0.3">
      <c r="A40" s="26">
        <v>15</v>
      </c>
      <c r="B40" s="22">
        <v>37005149</v>
      </c>
      <c r="C40" s="22" t="s">
        <v>20</v>
      </c>
      <c r="D40" s="23">
        <v>94740</v>
      </c>
      <c r="E40" s="23">
        <v>145000</v>
      </c>
      <c r="F40" s="36">
        <f t="shared" si="2"/>
        <v>50260</v>
      </c>
      <c r="G40" s="21" t="s">
        <v>0</v>
      </c>
      <c r="H40" s="27">
        <v>44132</v>
      </c>
    </row>
    <row r="41" spans="1:8" s="17" customFormat="1" x14ac:dyDescent="0.3">
      <c r="A41" s="26">
        <v>16</v>
      </c>
      <c r="B41" s="22">
        <v>37004949</v>
      </c>
      <c r="C41" s="22" t="s">
        <v>23</v>
      </c>
      <c r="D41" s="23">
        <v>20000</v>
      </c>
      <c r="E41" s="23">
        <v>35000</v>
      </c>
      <c r="F41" s="36">
        <f t="shared" si="2"/>
        <v>15000</v>
      </c>
      <c r="G41" s="21" t="s">
        <v>0</v>
      </c>
      <c r="H41" s="27">
        <v>44132</v>
      </c>
    </row>
    <row r="42" spans="1:8" s="17" customFormat="1" x14ac:dyDescent="0.3">
      <c r="A42" s="26">
        <v>17</v>
      </c>
      <c r="B42" s="22">
        <v>38003789</v>
      </c>
      <c r="C42" s="22" t="s">
        <v>9</v>
      </c>
      <c r="D42" s="23">
        <v>67680</v>
      </c>
      <c r="E42" s="23">
        <v>243000</v>
      </c>
      <c r="F42" s="36">
        <f t="shared" si="2"/>
        <v>175320</v>
      </c>
      <c r="G42" s="21" t="s">
        <v>0</v>
      </c>
      <c r="H42" s="27">
        <v>44133</v>
      </c>
    </row>
    <row r="43" spans="1:8" x14ac:dyDescent="0.3">
      <c r="A43" s="19"/>
      <c r="B43" s="19"/>
      <c r="C43" s="19"/>
      <c r="D43" s="34">
        <f>SUM(D26:D42)</f>
        <v>886267</v>
      </c>
      <c r="E43" s="34">
        <f t="shared" ref="E43:F43" si="3">SUM(E26:E42)</f>
        <v>1724000</v>
      </c>
      <c r="F43" s="34">
        <f t="shared" si="3"/>
        <v>837733</v>
      </c>
      <c r="G43" s="19"/>
      <c r="H43" s="19"/>
    </row>
    <row r="45" spans="1:8" x14ac:dyDescent="0.3">
      <c r="A45" s="31" t="s">
        <v>28</v>
      </c>
      <c r="B45" s="32"/>
      <c r="C45" s="32"/>
      <c r="D45" s="32"/>
      <c r="E45" s="32"/>
      <c r="F45" s="32"/>
      <c r="G45" s="32"/>
      <c r="H45" s="33"/>
    </row>
    <row r="47" spans="1:8" x14ac:dyDescent="0.3">
      <c r="D47" s="7" t="s">
        <v>30</v>
      </c>
      <c r="E47" s="7"/>
      <c r="F47" s="7"/>
      <c r="G47" s="7"/>
    </row>
    <row r="48" spans="1:8" x14ac:dyDescent="0.3">
      <c r="D48" s="7" t="s">
        <v>31</v>
      </c>
      <c r="E48" s="7"/>
      <c r="F48" s="31" t="s">
        <v>32</v>
      </c>
      <c r="G48" s="33"/>
    </row>
    <row r="49" spans="4:7" x14ac:dyDescent="0.3">
      <c r="D49" s="4">
        <v>1</v>
      </c>
      <c r="E49" s="25">
        <f>F26</f>
        <v>79350</v>
      </c>
      <c r="F49" s="5">
        <v>21</v>
      </c>
      <c r="G49" s="38">
        <f>F8</f>
        <v>196700</v>
      </c>
    </row>
    <row r="50" spans="4:7" x14ac:dyDescent="0.3">
      <c r="D50" s="4">
        <v>4</v>
      </c>
      <c r="E50" s="25">
        <f>F27</f>
        <v>6580</v>
      </c>
      <c r="F50" s="39">
        <v>38</v>
      </c>
      <c r="G50" s="38">
        <f>F42</f>
        <v>175320</v>
      </c>
    </row>
    <row r="51" spans="4:7" x14ac:dyDescent="0.3">
      <c r="D51" s="4">
        <v>5</v>
      </c>
      <c r="E51" s="25">
        <f>F28+F5</f>
        <v>133260</v>
      </c>
      <c r="F51" s="40" t="s">
        <v>33</v>
      </c>
      <c r="G51" s="41"/>
    </row>
    <row r="52" spans="4:7" x14ac:dyDescent="0.3">
      <c r="D52" s="4">
        <v>8</v>
      </c>
      <c r="E52" s="25">
        <f>SUM(F29:F33)+SUM(F6:F7)</f>
        <v>600982</v>
      </c>
      <c r="F52" s="5">
        <v>18</v>
      </c>
      <c r="G52" s="38">
        <f>F34</f>
        <v>156030</v>
      </c>
    </row>
    <row r="53" spans="4:7" x14ac:dyDescent="0.3">
      <c r="D53" s="4">
        <v>26</v>
      </c>
      <c r="E53" s="25">
        <f>F36</f>
        <v>11000</v>
      </c>
      <c r="F53" s="40" t="s">
        <v>34</v>
      </c>
      <c r="G53" s="41"/>
    </row>
    <row r="54" spans="4:7" x14ac:dyDescent="0.3">
      <c r="D54" s="4">
        <v>31</v>
      </c>
      <c r="E54" s="25">
        <f>F38+F9</f>
        <v>14985</v>
      </c>
      <c r="F54" s="5">
        <v>22</v>
      </c>
      <c r="G54" s="38">
        <f>F35</f>
        <v>109000</v>
      </c>
    </row>
    <row r="55" spans="4:7" x14ac:dyDescent="0.3">
      <c r="D55" s="4">
        <v>36</v>
      </c>
      <c r="E55" s="37">
        <f>F10</f>
        <v>42100</v>
      </c>
      <c r="F55" s="5">
        <v>28</v>
      </c>
      <c r="G55" s="38">
        <f>F37</f>
        <v>118433</v>
      </c>
    </row>
    <row r="56" spans="4:7" x14ac:dyDescent="0.3">
      <c r="D56" s="4"/>
      <c r="E56" s="4"/>
      <c r="F56" s="7" t="s">
        <v>35</v>
      </c>
      <c r="G56" s="7"/>
    </row>
    <row r="57" spans="4:7" x14ac:dyDescent="0.3">
      <c r="D57" s="4"/>
      <c r="E57" s="4"/>
      <c r="F57" s="15">
        <v>37</v>
      </c>
      <c r="G57" s="25">
        <f>SUM(F39:F41)</f>
        <v>80260</v>
      </c>
    </row>
    <row r="58" spans="4:7" x14ac:dyDescent="0.3">
      <c r="D58" s="42">
        <f>SUM(E49:E55)+SUM(G49:G50)+G52+SUM(G54:G55)+G57</f>
        <v>1724000</v>
      </c>
      <c r="E58" s="7"/>
      <c r="F58" s="7"/>
      <c r="G58" s="7"/>
    </row>
    <row r="59" spans="4:7" x14ac:dyDescent="0.3">
      <c r="F59" s="24"/>
    </row>
  </sheetData>
  <mergeCells count="12">
    <mergeCell ref="D58:G58"/>
    <mergeCell ref="D48:E48"/>
    <mergeCell ref="F48:G48"/>
    <mergeCell ref="F51:G51"/>
    <mergeCell ref="F53:G53"/>
    <mergeCell ref="F56:G56"/>
    <mergeCell ref="A24:H24"/>
    <mergeCell ref="A45:H45"/>
    <mergeCell ref="D47:G47"/>
    <mergeCell ref="A1:I1"/>
    <mergeCell ref="A2:I2"/>
    <mergeCell ref="A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2020-10-29T13:53:02Z</dcterms:modified>
</cp:coreProperties>
</file>