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rlin\Documents\GitHub\Wilson2\bom\"/>
    </mc:Choice>
  </mc:AlternateContent>
  <bookViews>
    <workbookView xWindow="0" yWindow="0" windowWidth="10780" windowHeight="6000"/>
  </bookViews>
  <sheets>
    <sheet name="零件耗材" sheetId="1" r:id="rId1"/>
    <sheet name="3D零件" sheetId="2" r:id="rId2"/>
    <sheet name="装配工具" sheetId="3" r:id="rId3"/>
  </sheets>
  <calcPr calcId="152511"/>
</workbook>
</file>

<file path=xl/calcChain.xml><?xml version="1.0" encoding="utf-8"?>
<calcChain xmlns="http://schemas.openxmlformats.org/spreadsheetml/2006/main">
  <c r="B16" i="2" l="1"/>
  <c r="C22" i="1"/>
  <c r="E21" i="1"/>
  <c r="C21" i="1" s="1"/>
  <c r="D19" i="1"/>
  <c r="E17" i="1"/>
  <c r="D17" i="1"/>
  <c r="E16" i="1"/>
  <c r="C16" i="1" s="1"/>
  <c r="D16" i="1"/>
  <c r="E15" i="1"/>
  <c r="C15" i="1" s="1"/>
  <c r="D15" i="1"/>
  <c r="B13" i="1"/>
  <c r="D13" i="1" s="1"/>
  <c r="E12" i="1"/>
  <c r="C12" i="1" s="1"/>
  <c r="D12" i="1"/>
  <c r="E11" i="1"/>
  <c r="C11" i="1" s="1"/>
  <c r="C19" i="1" s="1"/>
  <c r="D11" i="1"/>
  <c r="C7" i="1"/>
  <c r="C6" i="1"/>
  <c r="D21" i="1" s="1"/>
  <c r="C5" i="1"/>
  <c r="D22" i="1" s="1"/>
  <c r="E13" i="1" l="1"/>
  <c r="C13" i="1" s="1"/>
</calcChain>
</file>

<file path=xl/sharedStrings.xml><?xml version="1.0" encoding="utf-8"?>
<sst xmlns="http://schemas.openxmlformats.org/spreadsheetml/2006/main" count="202" uniqueCount="193">
  <si>
    <r>
      <t xml:space="preserve">Reprap Wilson II  </t>
    </r>
    <r>
      <rPr>
        <b/>
        <sz val="11"/>
        <color rgb="FF000000"/>
        <rFont val="宋体"/>
        <family val="3"/>
        <charset val="134"/>
      </rPr>
      <t>材料清单</t>
    </r>
  </si>
  <si>
    <r>
      <rPr>
        <b/>
        <sz val="11"/>
        <color rgb="FF000000"/>
        <rFont val="宋体"/>
        <family val="3"/>
        <charset val="134"/>
      </rPr>
      <t>设置这些值</t>
    </r>
    <r>
      <rPr>
        <b/>
        <sz val="11"/>
        <color rgb="FF000000"/>
        <rFont val="Arial"/>
        <family val="2"/>
      </rPr>
      <t>:</t>
    </r>
  </si>
  <si>
    <r>
      <t>Unit system</t>
    </r>
    <r>
      <rPr>
        <sz val="11"/>
        <color rgb="FF000000"/>
        <rFont val="宋体"/>
        <family val="3"/>
        <charset val="134"/>
      </rPr>
      <t>单位制</t>
    </r>
    <r>
      <rPr>
        <sz val="11"/>
        <color rgb="FF000000"/>
        <rFont val="Arial"/>
        <family val="2"/>
      </rPr>
      <t>:</t>
    </r>
  </si>
  <si>
    <t>metric</t>
  </si>
  <si>
    <r>
      <rPr>
        <b/>
        <sz val="11"/>
        <color rgb="FFFF0000"/>
        <rFont val="宋体"/>
        <family val="3"/>
        <charset val="134"/>
      </rPr>
      <t>←</t>
    </r>
    <r>
      <rPr>
        <b/>
        <sz val="11"/>
        <color rgb="FFFF0000"/>
        <rFont val="Arial"/>
        <family val="2"/>
      </rPr>
      <t xml:space="preserve"> Enter “metric” or “sae” here</t>
    </r>
  </si>
  <si>
    <t>Build variation:</t>
  </si>
  <si>
    <t>II</t>
  </si>
  <si>
    <t>Desired print width (X):</t>
  </si>
  <si>
    <t>Desired print depth (Y):</t>
  </si>
  <si>
    <t>Desired print height (Z):</t>
  </si>
  <si>
    <t>Item</t>
  </si>
  <si>
    <t>Quantity</t>
  </si>
  <si>
    <t>Length / Notes</t>
  </si>
  <si>
    <r>
      <t xml:space="preserve">2020 </t>
    </r>
    <r>
      <rPr>
        <b/>
        <sz val="11"/>
        <color rgb="FF000000"/>
        <rFont val="宋体"/>
        <family val="3"/>
        <charset val="134"/>
      </rPr>
      <t>型材</t>
    </r>
  </si>
  <si>
    <r>
      <rPr>
        <sz val="11"/>
        <color rgb="FF000000"/>
        <rFont val="宋体"/>
        <family val="3"/>
        <charset val="134"/>
      </rPr>
      <t>垂直框架件（侧面）</t>
    </r>
    <r>
      <rPr>
        <sz val="11"/>
        <color rgb="FF000000"/>
        <rFont val="Arial"/>
        <family val="2"/>
      </rPr>
      <t xml:space="preserve"> </t>
    </r>
  </si>
  <si>
    <r>
      <rPr>
        <sz val="11"/>
        <color rgb="FF000000"/>
        <rFont val="宋体"/>
        <family val="3"/>
        <charset val="134"/>
      </rPr>
      <t>水平框架件（顶部和底部）</t>
    </r>
    <r>
      <rPr>
        <sz val="11"/>
        <color rgb="FF000000"/>
        <rFont val="Arial"/>
        <family val="2"/>
      </rPr>
      <t xml:space="preserve"> </t>
    </r>
  </si>
  <si>
    <r>
      <t>Y</t>
    </r>
    <r>
      <rPr>
        <sz val="11"/>
        <color rgb="FF000000"/>
        <rFont val="宋体"/>
        <family val="3"/>
        <charset val="134"/>
      </rPr>
      <t>轴框架件</t>
    </r>
    <r>
      <rPr>
        <sz val="11"/>
        <color rgb="FF000000"/>
        <rFont val="Arial"/>
        <family val="2"/>
      </rPr>
      <t xml:space="preserve"> </t>
    </r>
  </si>
  <si>
    <r>
      <t xml:space="preserve">M10 </t>
    </r>
    <r>
      <rPr>
        <b/>
        <sz val="11"/>
        <color rgb="FF000000"/>
        <rFont val="宋体"/>
        <family val="3"/>
        <charset val="134"/>
      </rPr>
      <t>滑杆</t>
    </r>
    <r>
      <rPr>
        <b/>
        <sz val="11"/>
        <color rgb="FF000000"/>
        <rFont val="Arial"/>
        <family val="2"/>
      </rPr>
      <t xml:space="preserve"> </t>
    </r>
  </si>
  <si>
    <r>
      <t>X-</t>
    </r>
    <r>
      <rPr>
        <sz val="11"/>
        <color rgb="FF000000"/>
        <rFont val="宋体"/>
        <family val="3"/>
        <charset val="134"/>
      </rPr>
      <t>轴</t>
    </r>
  </si>
  <si>
    <t>+/- 10 mm is ok</t>
  </si>
  <si>
    <r>
      <t>Y-</t>
    </r>
    <r>
      <rPr>
        <sz val="11"/>
        <color rgb="FF000000"/>
        <rFont val="宋体"/>
        <family val="3"/>
        <charset val="134"/>
      </rPr>
      <t>轴</t>
    </r>
  </si>
  <si>
    <t>精确的</t>
  </si>
  <si>
    <r>
      <t>Z-</t>
    </r>
    <r>
      <rPr>
        <sz val="11"/>
        <color rgb="FF000000"/>
        <rFont val="宋体"/>
        <family val="3"/>
        <charset val="134"/>
      </rPr>
      <t>轴</t>
    </r>
  </si>
  <si>
    <t>+/- a few mm is ok</t>
  </si>
  <si>
    <t>螺纹杆</t>
  </si>
  <si>
    <r>
      <t xml:space="preserve">8mm </t>
    </r>
    <r>
      <rPr>
        <sz val="11"/>
        <color rgb="FF000000"/>
        <rFont val="宋体"/>
        <family val="3"/>
        <charset val="134"/>
      </rPr>
      <t>丝杠</t>
    </r>
  </si>
  <si>
    <t>like THSL-300-8D</t>
  </si>
  <si>
    <t>皮带和滑轮</t>
  </si>
  <si>
    <r>
      <t>Y</t>
    </r>
    <r>
      <rPr>
        <sz val="11"/>
        <color rgb="FF000000"/>
        <rFont val="宋体"/>
        <family val="3"/>
        <charset val="134"/>
      </rPr>
      <t>轴</t>
    </r>
    <r>
      <rPr>
        <sz val="11"/>
        <color rgb="FF000000"/>
        <rFont val="Arial"/>
        <family val="2"/>
      </rPr>
      <t>GT2</t>
    </r>
    <r>
      <rPr>
        <sz val="11"/>
        <color rgb="FF000000"/>
        <rFont val="宋体"/>
        <family val="3"/>
        <charset val="134"/>
      </rPr>
      <t>皮带（</t>
    </r>
    <r>
      <rPr>
        <sz val="11"/>
        <color rgb="FF000000"/>
        <rFont val="Arial"/>
        <family val="2"/>
      </rPr>
      <t>W = 6mm</t>
    </r>
    <r>
      <rPr>
        <sz val="11"/>
        <color rgb="FF000000"/>
        <rFont val="宋体"/>
        <family val="3"/>
        <charset val="134"/>
      </rPr>
      <t>）</t>
    </r>
    <r>
      <rPr>
        <sz val="11"/>
        <color rgb="FF000000"/>
        <rFont val="Arial"/>
        <family val="2"/>
      </rPr>
      <t xml:space="preserve"> </t>
    </r>
  </si>
  <si>
    <r>
      <t>X</t>
    </r>
    <r>
      <rPr>
        <sz val="11"/>
        <color rgb="FF000000"/>
        <rFont val="宋体"/>
        <family val="3"/>
        <charset val="134"/>
      </rPr>
      <t>轴</t>
    </r>
    <r>
      <rPr>
        <sz val="11"/>
        <color rgb="FF000000"/>
        <rFont val="Arial"/>
        <family val="2"/>
      </rPr>
      <t>GT2</t>
    </r>
    <r>
      <rPr>
        <sz val="11"/>
        <color rgb="FF000000"/>
        <rFont val="宋体"/>
        <family val="3"/>
        <charset val="134"/>
      </rPr>
      <t>皮带（</t>
    </r>
    <r>
      <rPr>
        <sz val="11"/>
        <color rgb="FF000000"/>
        <rFont val="Arial"/>
        <family val="2"/>
      </rPr>
      <t>W = 6mm</t>
    </r>
    <r>
      <rPr>
        <sz val="11"/>
        <color rgb="FF000000"/>
        <rFont val="宋体"/>
        <family val="3"/>
        <charset val="134"/>
      </rPr>
      <t>）</t>
    </r>
    <r>
      <rPr>
        <sz val="11"/>
        <color rgb="FF000000"/>
        <rFont val="Arial"/>
        <family val="2"/>
      </rPr>
      <t xml:space="preserve"> </t>
    </r>
  </si>
  <si>
    <r>
      <t>GT2</t>
    </r>
    <r>
      <rPr>
        <sz val="11"/>
        <color rgb="FF000000"/>
        <rFont val="宋体"/>
        <family val="3"/>
        <charset val="134"/>
      </rPr>
      <t>的滑轮</t>
    </r>
    <r>
      <rPr>
        <sz val="11"/>
        <color rgb="FF000000"/>
        <rFont val="Arial"/>
        <family val="2"/>
      </rPr>
      <t xml:space="preserve"> </t>
    </r>
  </si>
  <si>
    <r>
      <rPr>
        <sz val="11"/>
        <color rgb="FF000000"/>
        <rFont val="宋体"/>
        <family val="3"/>
        <charset val="134"/>
      </rPr>
      <t>直径</t>
    </r>
    <r>
      <rPr>
        <sz val="11"/>
        <color rgb="FF000000"/>
        <rFont val="Arial"/>
        <family val="2"/>
      </rPr>
      <t xml:space="preserve">16-20mm </t>
    </r>
  </si>
  <si>
    <t>螺栓和螺母</t>
  </si>
  <si>
    <r>
      <t xml:space="preserve">M5 x 10mm </t>
    </r>
    <r>
      <rPr>
        <sz val="11"/>
        <color rgb="FF000000"/>
        <rFont val="宋体"/>
        <family val="3"/>
        <charset val="134"/>
      </rPr>
      <t>螺丝</t>
    </r>
  </si>
  <si>
    <r>
      <t>M5 T</t>
    </r>
    <r>
      <rPr>
        <sz val="11"/>
        <color rgb="FF000000"/>
        <rFont val="宋体"/>
        <family val="3"/>
        <charset val="134"/>
      </rPr>
      <t>型槽螺母</t>
    </r>
    <r>
      <rPr>
        <sz val="11"/>
        <color rgb="FF000000"/>
        <rFont val="Arial"/>
        <family val="2"/>
      </rPr>
      <t xml:space="preserve"> </t>
    </r>
  </si>
  <si>
    <r>
      <t xml:space="preserve">M4 x 10mm </t>
    </r>
    <r>
      <rPr>
        <sz val="11"/>
        <color rgb="FF000000"/>
        <rFont val="宋体"/>
        <family val="3"/>
        <charset val="134"/>
      </rPr>
      <t>螺丝</t>
    </r>
  </si>
  <si>
    <r>
      <rPr>
        <sz val="11"/>
        <color rgb="FF000000"/>
        <rFont val="宋体"/>
        <family val="3"/>
        <charset val="134"/>
      </rPr>
      <t>这些都是用于电源的安装支架</t>
    </r>
    <r>
      <rPr>
        <sz val="11"/>
        <color rgb="FF000000"/>
        <rFont val="Arial"/>
        <family val="2"/>
      </rPr>
      <t xml:space="preserve"> </t>
    </r>
  </si>
  <si>
    <r>
      <t xml:space="preserve">M4 x 20mm </t>
    </r>
    <r>
      <rPr>
        <sz val="11"/>
        <color rgb="FF000000"/>
        <rFont val="宋体"/>
        <family val="3"/>
        <charset val="134"/>
      </rPr>
      <t>螺丝</t>
    </r>
  </si>
  <si>
    <r>
      <rPr>
        <sz val="11"/>
        <color rgb="FF000000"/>
        <rFont val="宋体"/>
        <family val="3"/>
        <charset val="134"/>
      </rPr>
      <t>皮带托辊和张紧装置</t>
    </r>
    <r>
      <rPr>
        <sz val="11"/>
        <color rgb="FF000000"/>
        <rFont val="Arial"/>
        <family val="2"/>
      </rPr>
      <t xml:space="preserve"> </t>
    </r>
  </si>
  <si>
    <r>
      <t xml:space="preserve">M4 x 25mm </t>
    </r>
    <r>
      <rPr>
        <sz val="11"/>
        <color rgb="FF000000"/>
        <rFont val="宋体"/>
        <family val="3"/>
        <charset val="134"/>
      </rPr>
      <t>螺丝</t>
    </r>
  </si>
  <si>
    <r>
      <rPr>
        <sz val="11"/>
        <color rgb="FF000000"/>
        <rFont val="宋体"/>
        <family val="3"/>
        <charset val="134"/>
      </rPr>
      <t>这些用于将挤出机安装到</t>
    </r>
    <r>
      <rPr>
        <sz val="11"/>
        <color rgb="FF000000"/>
        <rFont val="Arial"/>
        <family val="2"/>
      </rPr>
      <t>X</t>
    </r>
    <r>
      <rPr>
        <sz val="11"/>
        <color rgb="FF000000"/>
        <rFont val="宋体"/>
        <family val="3"/>
        <charset val="134"/>
      </rPr>
      <t>托架上</t>
    </r>
    <r>
      <rPr>
        <sz val="11"/>
        <color rgb="FF000000"/>
        <rFont val="Arial"/>
        <family val="2"/>
      </rPr>
      <t xml:space="preserve"> </t>
    </r>
  </si>
  <si>
    <r>
      <t xml:space="preserve">M4 </t>
    </r>
    <r>
      <rPr>
        <sz val="11"/>
        <color rgb="FF000000"/>
        <rFont val="宋体"/>
        <family val="3"/>
        <charset val="134"/>
      </rPr>
      <t>六角螺母</t>
    </r>
  </si>
  <si>
    <r>
      <t xml:space="preserve">M4 </t>
    </r>
    <r>
      <rPr>
        <sz val="11"/>
        <color rgb="FF000000"/>
        <rFont val="宋体"/>
        <family val="3"/>
        <charset val="134"/>
      </rPr>
      <t>锁紧螺母</t>
    </r>
  </si>
  <si>
    <r>
      <rPr>
        <sz val="11"/>
        <color rgb="FF000000"/>
        <rFont val="宋体"/>
        <family val="3"/>
        <charset val="134"/>
      </rPr>
      <t>用于惰轮轴承组件</t>
    </r>
    <r>
      <rPr>
        <sz val="11"/>
        <color rgb="FF000000"/>
        <rFont val="Arial"/>
        <family val="2"/>
      </rPr>
      <t xml:space="preserve"> </t>
    </r>
  </si>
  <si>
    <r>
      <t xml:space="preserve">M3 x 10mm </t>
    </r>
    <r>
      <rPr>
        <sz val="11"/>
        <color rgb="FF000000"/>
        <rFont val="宋体"/>
        <family val="3"/>
        <charset val="134"/>
      </rPr>
      <t>螺丝</t>
    </r>
  </si>
  <si>
    <r>
      <t>Z</t>
    </r>
    <r>
      <rPr>
        <sz val="11"/>
        <color rgb="FF000000"/>
        <rFont val="宋体"/>
        <family val="3"/>
        <charset val="134"/>
      </rPr>
      <t>轴电机悬置</t>
    </r>
    <r>
      <rPr>
        <sz val="11"/>
        <color rgb="FF000000"/>
        <rFont val="Arial"/>
        <family val="2"/>
      </rPr>
      <t xml:space="preserve"> </t>
    </r>
  </si>
  <si>
    <r>
      <t xml:space="preserve">M3 x 14mm </t>
    </r>
    <r>
      <rPr>
        <sz val="11"/>
        <color rgb="FF000000"/>
        <rFont val="宋体"/>
        <family val="3"/>
        <charset val="134"/>
      </rPr>
      <t>螺丝</t>
    </r>
  </si>
  <si>
    <r>
      <t>3</t>
    </r>
    <r>
      <rPr>
        <sz val="11"/>
        <color rgb="FF000000"/>
        <rFont val="宋体"/>
        <family val="3"/>
        <charset val="134"/>
      </rPr>
      <t>为</t>
    </r>
    <r>
      <rPr>
        <sz val="11"/>
        <color rgb="FF000000"/>
        <rFont val="Arial"/>
        <family val="2"/>
      </rPr>
      <t>X</t>
    </r>
    <r>
      <rPr>
        <sz val="11"/>
        <color rgb="FF000000"/>
        <rFont val="宋体"/>
        <family val="3"/>
        <charset val="134"/>
      </rPr>
      <t>电机，</t>
    </r>
    <r>
      <rPr>
        <sz val="11"/>
        <color rgb="FF000000"/>
        <rFont val="Arial"/>
        <family val="2"/>
      </rPr>
      <t>4</t>
    </r>
    <r>
      <rPr>
        <sz val="11"/>
        <color rgb="FF000000"/>
        <rFont val="宋体"/>
        <family val="3"/>
        <charset val="134"/>
      </rPr>
      <t>为挤出机风扇，</t>
    </r>
    <r>
      <rPr>
        <sz val="11"/>
        <color rgb="FF000000"/>
        <rFont val="Arial"/>
        <family val="2"/>
      </rPr>
      <t>2</t>
    </r>
    <r>
      <rPr>
        <sz val="11"/>
        <color rgb="FF000000"/>
        <rFont val="宋体"/>
        <family val="3"/>
        <charset val="134"/>
      </rPr>
      <t>为</t>
    </r>
    <r>
      <rPr>
        <sz val="11"/>
        <color rgb="FF000000"/>
        <rFont val="Arial"/>
        <family val="2"/>
      </rPr>
      <t>LCD</t>
    </r>
    <r>
      <rPr>
        <sz val="11"/>
        <color rgb="FF000000"/>
        <rFont val="宋体"/>
        <family val="3"/>
        <charset val="134"/>
      </rPr>
      <t>安装，</t>
    </r>
    <r>
      <rPr>
        <sz val="11"/>
        <color rgb="FF000000"/>
        <rFont val="Arial"/>
        <family val="2"/>
      </rPr>
      <t>4</t>
    </r>
    <r>
      <rPr>
        <sz val="11"/>
        <color rgb="FF000000"/>
        <rFont val="宋体"/>
        <family val="3"/>
        <charset val="134"/>
      </rPr>
      <t>为丝杠螺母安装，</t>
    </r>
    <r>
      <rPr>
        <sz val="11"/>
        <color rgb="FF000000"/>
        <rFont val="Arial"/>
        <family val="2"/>
      </rPr>
      <t>2</t>
    </r>
    <r>
      <rPr>
        <sz val="11"/>
        <color rgb="FF000000"/>
        <rFont val="宋体"/>
        <family val="3"/>
        <charset val="134"/>
      </rPr>
      <t>为坡道冷却风扇，为</t>
    </r>
    <r>
      <rPr>
        <sz val="11"/>
        <color rgb="FF000000"/>
        <rFont val="Arial"/>
        <family val="2"/>
      </rPr>
      <t>Y</t>
    </r>
    <r>
      <rPr>
        <sz val="11"/>
        <color rgb="FF000000"/>
        <rFont val="宋体"/>
        <family val="3"/>
        <charset val="134"/>
      </rPr>
      <t>表</t>
    </r>
    <r>
      <rPr>
        <sz val="11"/>
        <color rgb="FF000000"/>
        <rFont val="Arial"/>
        <family val="2"/>
      </rPr>
      <t xml:space="preserve"> </t>
    </r>
  </si>
  <si>
    <r>
      <t xml:space="preserve">M3 x 25mm </t>
    </r>
    <r>
      <rPr>
        <sz val="11"/>
        <color rgb="FF000000"/>
        <rFont val="宋体"/>
        <family val="3"/>
        <charset val="134"/>
      </rPr>
      <t>螺丝</t>
    </r>
  </si>
  <si>
    <r>
      <t>3</t>
    </r>
    <r>
      <rPr>
        <sz val="11"/>
        <color rgb="FF000000"/>
        <rFont val="宋体"/>
        <family val="3"/>
        <charset val="134"/>
      </rPr>
      <t>挤出机的步进电机，</t>
    </r>
    <r>
      <rPr>
        <sz val="11"/>
        <color rgb="FF000000"/>
        <rFont val="Arial"/>
        <family val="2"/>
      </rPr>
      <t>1</t>
    </r>
    <r>
      <rPr>
        <sz val="11"/>
        <color rgb="FF000000"/>
        <rFont val="宋体"/>
        <family val="3"/>
        <charset val="134"/>
      </rPr>
      <t>风机挤出管，</t>
    </r>
    <r>
      <rPr>
        <sz val="11"/>
        <color rgb="FF000000"/>
        <rFont val="Arial"/>
        <family val="2"/>
      </rPr>
      <t>2</t>
    </r>
    <r>
      <rPr>
        <sz val="11"/>
        <color rgb="FF000000"/>
        <rFont val="宋体"/>
        <family val="3"/>
        <charset val="134"/>
      </rPr>
      <t>张紧器</t>
    </r>
    <r>
      <rPr>
        <sz val="11"/>
        <color rgb="FF000000"/>
        <rFont val="Arial"/>
        <family val="2"/>
      </rPr>
      <t xml:space="preserve"> </t>
    </r>
  </si>
  <si>
    <r>
      <t xml:space="preserve">M3 x 30mm </t>
    </r>
    <r>
      <rPr>
        <sz val="11"/>
        <color rgb="FF000000"/>
        <rFont val="宋体"/>
        <family val="3"/>
        <charset val="134"/>
      </rPr>
      <t>螺丝</t>
    </r>
  </si>
  <si>
    <r>
      <t>4</t>
    </r>
    <r>
      <rPr>
        <sz val="11"/>
        <color rgb="FF000000"/>
        <rFont val="宋体"/>
        <family val="3"/>
        <charset val="134"/>
      </rPr>
      <t>打印床，热端夹具</t>
    </r>
    <r>
      <rPr>
        <sz val="11"/>
        <color rgb="FF000000"/>
        <rFont val="Arial"/>
        <family val="2"/>
      </rPr>
      <t>/</t>
    </r>
    <r>
      <rPr>
        <sz val="11"/>
        <color rgb="FF000000"/>
        <rFont val="宋体"/>
        <family val="3"/>
        <charset val="134"/>
      </rPr>
      <t>伺服安装</t>
    </r>
    <r>
      <rPr>
        <sz val="11"/>
        <color rgb="FF000000"/>
        <rFont val="Arial"/>
        <family val="2"/>
      </rPr>
      <t xml:space="preserve">2 </t>
    </r>
  </si>
  <si>
    <r>
      <t xml:space="preserve">M3 x 60mm </t>
    </r>
    <r>
      <rPr>
        <sz val="11"/>
        <color rgb="FF000000"/>
        <rFont val="宋体"/>
        <family val="3"/>
        <charset val="134"/>
      </rPr>
      <t>螺丝</t>
    </r>
  </si>
  <si>
    <r>
      <rPr>
        <sz val="11"/>
        <color rgb="FF000000"/>
        <rFont val="宋体"/>
        <family val="3"/>
        <charset val="134"/>
      </rPr>
      <t>这些用于挤出机</t>
    </r>
    <r>
      <rPr>
        <sz val="11"/>
        <color rgb="FF000000"/>
        <rFont val="Arial"/>
        <family val="2"/>
      </rPr>
      <t xml:space="preserve"> </t>
    </r>
  </si>
  <si>
    <r>
      <t xml:space="preserve">M3 </t>
    </r>
    <r>
      <rPr>
        <sz val="11"/>
        <color rgb="FF000000"/>
        <rFont val="宋体"/>
        <family val="3"/>
        <charset val="134"/>
      </rPr>
      <t>六角螺母</t>
    </r>
  </si>
  <si>
    <r>
      <t xml:space="preserve">M3 </t>
    </r>
    <r>
      <rPr>
        <sz val="11"/>
        <color rgb="FF000000"/>
        <rFont val="宋体"/>
        <family val="3"/>
        <charset val="134"/>
      </rPr>
      <t>锁紧螺母</t>
    </r>
  </si>
  <si>
    <r>
      <rPr>
        <sz val="11"/>
        <color rgb="FF000000"/>
        <rFont val="宋体"/>
        <family val="3"/>
        <charset val="134"/>
      </rPr>
      <t>使用防松螺母打印床山和风管安装</t>
    </r>
    <r>
      <rPr>
        <sz val="11"/>
        <color rgb="FF000000"/>
        <rFont val="Arial"/>
        <family val="2"/>
      </rPr>
      <t xml:space="preserve"> </t>
    </r>
  </si>
  <si>
    <r>
      <t xml:space="preserve">M3 </t>
    </r>
    <r>
      <rPr>
        <sz val="11"/>
        <color rgb="FF000000"/>
        <rFont val="宋体"/>
        <family val="3"/>
        <charset val="134"/>
      </rPr>
      <t>垫片</t>
    </r>
  </si>
  <si>
    <r>
      <rPr>
        <sz val="11"/>
        <color rgb="FF000000"/>
        <rFont val="宋体"/>
        <family val="3"/>
        <charset val="134"/>
      </rPr>
      <t>需要</t>
    </r>
    <r>
      <rPr>
        <sz val="11"/>
        <color rgb="FF000000"/>
        <rFont val="Arial"/>
        <family val="2"/>
      </rPr>
      <t>4</t>
    </r>
    <r>
      <rPr>
        <sz val="11"/>
        <color rgb="FF000000"/>
        <rFont val="宋体"/>
        <family val="3"/>
        <charset val="134"/>
      </rPr>
      <t>个在挤出机弹簧，但如果需要其他地方需要的时候也方便</t>
    </r>
    <r>
      <rPr>
        <sz val="11"/>
        <color rgb="FF000000"/>
        <rFont val="Arial"/>
        <family val="2"/>
      </rPr>
      <t xml:space="preserve"> </t>
    </r>
  </si>
  <si>
    <r>
      <t xml:space="preserve">M2 x 16mm </t>
    </r>
    <r>
      <rPr>
        <sz val="11"/>
        <color rgb="FF000000"/>
        <rFont val="宋体"/>
        <family val="3"/>
        <charset val="134"/>
      </rPr>
      <t>螺丝</t>
    </r>
  </si>
  <si>
    <r>
      <rPr>
        <sz val="11"/>
        <color rgb="FF000000"/>
        <rFont val="宋体"/>
        <family val="3"/>
        <charset val="134"/>
      </rPr>
      <t>需要</t>
    </r>
    <r>
      <rPr>
        <sz val="11"/>
        <color rgb="FF000000"/>
        <rFont val="Arial"/>
        <family val="2"/>
      </rPr>
      <t>5</t>
    </r>
    <r>
      <rPr>
        <sz val="11"/>
        <color rgb="FF000000"/>
        <rFont val="宋体"/>
        <family val="3"/>
        <charset val="134"/>
      </rPr>
      <t>个在挤出机弹簧，但如果需要其他地方需要的时候也方便</t>
    </r>
    <r>
      <rPr>
        <sz val="11"/>
        <color rgb="FF000000"/>
        <rFont val="Arial"/>
        <family val="2"/>
      </rPr>
      <t xml:space="preserve"> </t>
    </r>
  </si>
  <si>
    <r>
      <t xml:space="preserve">M2 </t>
    </r>
    <r>
      <rPr>
        <sz val="11"/>
        <color rgb="FF000000"/>
        <rFont val="宋体"/>
        <family val="3"/>
        <charset val="134"/>
      </rPr>
      <t>六角螺母</t>
    </r>
  </si>
  <si>
    <t>需要的工具</t>
  </si>
  <si>
    <r>
      <rPr>
        <sz val="11"/>
        <color rgb="FF000000"/>
        <rFont val="宋体"/>
        <family val="3"/>
        <charset val="134"/>
      </rPr>
      <t>十字螺丝刀</t>
    </r>
    <r>
      <rPr>
        <sz val="11"/>
        <color rgb="FF000000"/>
        <rFont val="Arial"/>
        <family val="2"/>
      </rPr>
      <t xml:space="preserve"> </t>
    </r>
  </si>
  <si>
    <r>
      <rPr>
        <sz val="11"/>
        <color rgb="FF000000"/>
        <rFont val="宋体"/>
        <family val="3"/>
        <charset val="134"/>
      </rPr>
      <t>小平头螺丝刀</t>
    </r>
    <r>
      <rPr>
        <sz val="11"/>
        <color rgb="FF000000"/>
        <rFont val="Arial"/>
        <family val="2"/>
      </rPr>
      <t xml:space="preserve"> </t>
    </r>
  </si>
  <si>
    <t>测量尺</t>
  </si>
  <si>
    <r>
      <t>13mm</t>
    </r>
    <r>
      <rPr>
        <sz val="11"/>
        <color rgb="FF000000"/>
        <rFont val="宋体"/>
        <family val="3"/>
        <charset val="134"/>
      </rPr>
      <t>扳手</t>
    </r>
    <r>
      <rPr>
        <sz val="11"/>
        <color rgb="FF000000"/>
        <rFont val="Arial"/>
        <family val="2"/>
      </rPr>
      <t xml:space="preserve"> </t>
    </r>
  </si>
  <si>
    <t>钢丝钳</t>
  </si>
  <si>
    <t>Small metal (diamond) files</t>
  </si>
  <si>
    <r>
      <rPr>
        <sz val="11"/>
        <color rgb="FF000000"/>
        <rFont val="宋体"/>
        <family val="3"/>
        <charset val="134"/>
      </rPr>
      <t>用于清理打印零件</t>
    </r>
    <r>
      <rPr>
        <sz val="11"/>
        <color rgb="FF000000"/>
        <rFont val="Arial"/>
        <family val="2"/>
      </rPr>
      <t xml:space="preserve"> </t>
    </r>
  </si>
  <si>
    <t>电钻</t>
  </si>
  <si>
    <r>
      <t xml:space="preserve">3mm, 5mm, 8mm </t>
    </r>
    <r>
      <rPr>
        <sz val="11"/>
        <color rgb="FF000000"/>
        <rFont val="宋体"/>
        <family val="3"/>
        <charset val="134"/>
      </rPr>
      <t>钻头</t>
    </r>
  </si>
  <si>
    <t>Or 9/64”, 13/64”, and 5/16”</t>
  </si>
  <si>
    <r>
      <t xml:space="preserve">Allen </t>
    </r>
    <r>
      <rPr>
        <sz val="11"/>
        <color rgb="FF000000"/>
        <rFont val="宋体"/>
        <family val="3"/>
        <charset val="134"/>
      </rPr>
      <t>扳手</t>
    </r>
  </si>
  <si>
    <r>
      <rPr>
        <sz val="11"/>
        <color rgb="FF000000"/>
        <rFont val="宋体"/>
        <family val="3"/>
        <charset val="134"/>
      </rPr>
      <t>如果使用插座盖螺钉的框架，和滑轮</t>
    </r>
    <r>
      <rPr>
        <sz val="11"/>
        <color rgb="FF000000"/>
        <rFont val="Arial"/>
        <family val="2"/>
      </rPr>
      <t xml:space="preserve"> </t>
    </r>
  </si>
  <si>
    <r>
      <rPr>
        <sz val="11"/>
        <color rgb="FF000000"/>
        <rFont val="宋体"/>
        <family val="3"/>
        <charset val="134"/>
      </rPr>
      <t>钳子</t>
    </r>
    <r>
      <rPr>
        <sz val="11"/>
        <color rgb="FF000000"/>
        <rFont val="Arial"/>
        <family val="2"/>
      </rPr>
      <t xml:space="preserve"> </t>
    </r>
  </si>
  <si>
    <r>
      <rPr>
        <sz val="11"/>
        <color rgb="FF000000"/>
        <rFont val="宋体"/>
        <family val="3"/>
        <charset val="134"/>
      </rPr>
      <t>烙铁</t>
    </r>
    <r>
      <rPr>
        <sz val="11"/>
        <color rgb="FF000000"/>
        <rFont val="Arial"/>
        <family val="2"/>
      </rPr>
      <t xml:space="preserve"> </t>
    </r>
  </si>
  <si>
    <r>
      <t>Kapton</t>
    </r>
    <r>
      <rPr>
        <sz val="11"/>
        <color rgb="FF000000"/>
        <rFont val="宋体"/>
        <family val="3"/>
        <charset val="134"/>
      </rPr>
      <t>胶带（聚酰亚胺）</t>
    </r>
    <r>
      <rPr>
        <sz val="11"/>
        <color rgb="FF000000"/>
        <rFont val="Arial"/>
        <family val="2"/>
      </rPr>
      <t xml:space="preserve"> </t>
    </r>
  </si>
  <si>
    <t>导线</t>
  </si>
  <si>
    <r>
      <rPr>
        <sz val="11"/>
        <color rgb="FF000000"/>
        <rFont val="宋体"/>
        <family val="3"/>
        <charset val="134"/>
      </rPr>
      <t>所示的长度是保守的估计，以帮助您计划您需要什么</t>
    </r>
    <r>
      <rPr>
        <sz val="11"/>
        <color rgb="FF000000"/>
        <rFont val="Arial"/>
        <family val="2"/>
      </rPr>
      <t xml:space="preserve"> </t>
    </r>
  </si>
  <si>
    <r>
      <rPr>
        <sz val="11"/>
        <color rgb="FF000000"/>
        <rFont val="宋体"/>
        <family val="3"/>
        <charset val="134"/>
      </rPr>
      <t>挤出机热丝</t>
    </r>
    <r>
      <rPr>
        <sz val="11"/>
        <color rgb="FF000000"/>
        <rFont val="Arial"/>
        <family val="2"/>
      </rPr>
      <t xml:space="preserve"> pair</t>
    </r>
  </si>
  <si>
    <t>70cm</t>
  </si>
  <si>
    <r>
      <rPr>
        <sz val="11"/>
        <color rgb="FF000000"/>
        <rFont val="宋体"/>
        <family val="3"/>
        <charset val="134"/>
      </rPr>
      <t>挤出机热敏电阻线</t>
    </r>
    <r>
      <rPr>
        <sz val="11"/>
        <color rgb="FF000000"/>
        <rFont val="Arial"/>
        <family val="2"/>
      </rPr>
      <t xml:space="preserve">  pair</t>
    </r>
  </si>
  <si>
    <r>
      <rPr>
        <sz val="11"/>
        <color rgb="FF000000"/>
        <rFont val="宋体"/>
        <family val="3"/>
        <charset val="134"/>
      </rPr>
      <t>挤出机风扇导线</t>
    </r>
    <r>
      <rPr>
        <sz val="11"/>
        <color rgb="FF000000"/>
        <rFont val="Arial"/>
        <family val="2"/>
      </rPr>
      <t xml:space="preserve">  pair</t>
    </r>
  </si>
  <si>
    <r>
      <t xml:space="preserve">X </t>
    </r>
    <r>
      <rPr>
        <sz val="11"/>
        <color rgb="FF000000"/>
        <rFont val="宋体"/>
        <family val="3"/>
        <charset val="134"/>
      </rPr>
      <t>端部止动线</t>
    </r>
    <r>
      <rPr>
        <sz val="11"/>
        <color rgb="FF000000"/>
        <rFont val="Arial"/>
        <family val="2"/>
      </rPr>
      <t xml:space="preserve">  pair</t>
    </r>
  </si>
  <si>
    <t>25cm</t>
  </si>
  <si>
    <r>
      <t xml:space="preserve">Y </t>
    </r>
    <r>
      <rPr>
        <sz val="11"/>
        <color rgb="FF000000"/>
        <rFont val="宋体"/>
        <family val="3"/>
        <charset val="134"/>
      </rPr>
      <t>端部止动线</t>
    </r>
    <r>
      <rPr>
        <sz val="11"/>
        <color rgb="FF000000"/>
        <rFont val="Arial"/>
        <family val="2"/>
      </rPr>
      <t xml:space="preserve"> pair</t>
    </r>
  </si>
  <si>
    <t>50cm</t>
  </si>
  <si>
    <r>
      <t xml:space="preserve">Z </t>
    </r>
    <r>
      <rPr>
        <sz val="11"/>
        <color rgb="FF000000"/>
        <rFont val="宋体"/>
        <family val="3"/>
        <charset val="134"/>
      </rPr>
      <t>端部止动线</t>
    </r>
    <r>
      <rPr>
        <sz val="11"/>
        <color rgb="FF000000"/>
        <rFont val="Arial"/>
        <family val="2"/>
      </rPr>
      <t xml:space="preserve"> pair</t>
    </r>
  </si>
  <si>
    <r>
      <t xml:space="preserve">X motor </t>
    </r>
    <r>
      <rPr>
        <sz val="11"/>
        <color rgb="FF000000"/>
        <rFont val="宋体"/>
        <family val="3"/>
        <charset val="134"/>
      </rPr>
      <t>线</t>
    </r>
    <r>
      <rPr>
        <sz val="11"/>
        <color rgb="FF000000"/>
        <rFont val="Arial"/>
        <family val="2"/>
      </rPr>
      <t xml:space="preserve"> (4)</t>
    </r>
  </si>
  <si>
    <r>
      <t xml:space="preserve">Y motor </t>
    </r>
    <r>
      <rPr>
        <sz val="11"/>
        <color rgb="FF000000"/>
        <rFont val="宋体"/>
        <family val="3"/>
        <charset val="134"/>
      </rPr>
      <t>线</t>
    </r>
    <r>
      <rPr>
        <sz val="11"/>
        <color rgb="FF000000"/>
        <rFont val="Arial"/>
        <family val="2"/>
      </rPr>
      <t xml:space="preserve"> (4)</t>
    </r>
  </si>
  <si>
    <r>
      <t xml:space="preserve">Z left motor </t>
    </r>
    <r>
      <rPr>
        <sz val="11"/>
        <color rgb="FF000000"/>
        <rFont val="宋体"/>
        <family val="3"/>
        <charset val="134"/>
      </rPr>
      <t>线</t>
    </r>
    <r>
      <rPr>
        <sz val="11"/>
        <color rgb="FF000000"/>
        <rFont val="Arial"/>
        <family val="2"/>
      </rPr>
      <t xml:space="preserve"> (4)</t>
    </r>
  </si>
  <si>
    <r>
      <t xml:space="preserve">Z right motor </t>
    </r>
    <r>
      <rPr>
        <sz val="11"/>
        <color rgb="FF000000"/>
        <rFont val="宋体"/>
        <family val="3"/>
        <charset val="134"/>
      </rPr>
      <t>线</t>
    </r>
    <r>
      <rPr>
        <sz val="11"/>
        <color rgb="FF000000"/>
        <rFont val="Arial"/>
        <family val="2"/>
      </rPr>
      <t xml:space="preserve"> (4)</t>
    </r>
  </si>
  <si>
    <t>60cm</t>
  </si>
  <si>
    <r>
      <rPr>
        <sz val="11"/>
        <color rgb="FF000000"/>
        <rFont val="宋体"/>
        <family val="3"/>
        <charset val="134"/>
      </rPr>
      <t>挤出机</t>
    </r>
    <r>
      <rPr>
        <sz val="11"/>
        <color rgb="FF000000"/>
        <rFont val="Arial"/>
        <family val="2"/>
      </rPr>
      <t xml:space="preserve"> motor </t>
    </r>
    <r>
      <rPr>
        <sz val="11"/>
        <color rgb="FF000000"/>
        <rFont val="宋体"/>
        <family val="3"/>
        <charset val="134"/>
      </rPr>
      <t>线</t>
    </r>
    <r>
      <rPr>
        <sz val="11"/>
        <color rgb="FF000000"/>
        <rFont val="Arial"/>
        <family val="2"/>
      </rPr>
      <t xml:space="preserve"> (4)</t>
    </r>
  </si>
  <si>
    <t>加热床电源线</t>
  </si>
  <si>
    <t>12 Gauge or heavier</t>
  </si>
  <si>
    <t>加热床测温线</t>
  </si>
  <si>
    <r>
      <rPr>
        <b/>
        <sz val="11"/>
        <color rgb="FF000000"/>
        <rFont val="宋体"/>
        <family val="3"/>
        <charset val="134"/>
      </rPr>
      <t>打印零件</t>
    </r>
    <r>
      <rPr>
        <b/>
        <sz val="11"/>
        <color rgb="FF000000"/>
        <rFont val="Arial"/>
        <family val="2"/>
      </rPr>
      <t xml:space="preserve"> – </t>
    </r>
    <r>
      <rPr>
        <b/>
        <sz val="11"/>
        <color rgb="FF000000"/>
        <rFont val="宋体"/>
        <family val="3"/>
        <charset val="134"/>
      </rPr>
      <t>要求</t>
    </r>
  </si>
  <si>
    <t>X end idler</t>
  </si>
  <si>
    <t>X-end-idler.stl</t>
  </si>
  <si>
    <t>X end motor</t>
  </si>
  <si>
    <t>X-end-motor.stl</t>
  </si>
  <si>
    <t>X carriage</t>
  </si>
  <si>
    <t>X-carriage.stl</t>
  </si>
  <si>
    <t>X belt tensioner</t>
  </si>
  <si>
    <t>X-tensioner.stl</t>
  </si>
  <si>
    <t>Y end idler</t>
  </si>
  <si>
    <t>Y-idler.stl</t>
  </si>
  <si>
    <t>Y belt tensioner</t>
  </si>
  <si>
    <t>Y-tensioner.stl</t>
  </si>
  <si>
    <t>Y end motor</t>
  </si>
  <si>
    <t>Y-motor.stl</t>
  </si>
  <si>
    <t>Y table mount</t>
  </si>
  <si>
    <t>Y-table-10.stl</t>
  </si>
  <si>
    <t>Z motor holder, left</t>
  </si>
  <si>
    <t>Z-motor-left.stl</t>
  </si>
  <si>
    <t>Z motor holder, right</t>
  </si>
  <si>
    <t>Z-motor-right.stl</t>
  </si>
  <si>
    <t>Z top frame, left</t>
  </si>
  <si>
    <t>Z-top-left.stl</t>
  </si>
  <si>
    <t>Z top frame, right</t>
  </si>
  <si>
    <t>Z-top-right.stl</t>
  </si>
  <si>
    <t>Z lower corner brace, front/right, back/left</t>
  </si>
  <si>
    <t>Z-lower-brace-1.stl</t>
  </si>
  <si>
    <t>Z lower corner brace, front/left, back/right</t>
  </si>
  <si>
    <t>Z-lower-brace-2.stl</t>
  </si>
  <si>
    <t>Y frame brace</t>
  </si>
  <si>
    <t>Y-brace.stl</t>
  </si>
  <si>
    <t>Idler bearing guide (two parts makes one guide)</t>
  </si>
  <si>
    <t>Belt-guide-624.stl</t>
  </si>
  <si>
    <t>Extruder body / idler / hot end clamp set</t>
  </si>
  <si>
    <t>Extruder-direct-drive.stl</t>
  </si>
  <si>
    <t>Servo mount</t>
  </si>
  <si>
    <t>servo_mount.stl</t>
  </si>
  <si>
    <t>Servo endstop mount</t>
  </si>
  <si>
    <t>Servo-endstop-holder.stl</t>
  </si>
  <si>
    <t>Extruder fan duct</t>
  </si>
  <si>
    <t>Fanduct-e3dlite6.stl</t>
  </si>
  <si>
    <r>
      <rPr>
        <b/>
        <sz val="11"/>
        <color rgb="FF000000"/>
        <rFont val="宋体"/>
        <family val="3"/>
        <charset val="134"/>
      </rPr>
      <t>打印零件</t>
    </r>
    <r>
      <rPr>
        <b/>
        <sz val="11"/>
        <color rgb="FF000000"/>
        <rFont val="Arial"/>
        <family val="2"/>
      </rPr>
      <t xml:space="preserve"> – </t>
    </r>
    <r>
      <rPr>
        <b/>
        <sz val="11"/>
        <color rgb="FF000000"/>
        <rFont val="宋体"/>
        <family val="3"/>
        <charset val="134"/>
      </rPr>
      <t>推荐</t>
    </r>
  </si>
  <si>
    <t>Electronics frame mount (for RAMPS)</t>
  </si>
  <si>
    <t>Ramps-mount.stl</t>
  </si>
  <si>
    <t>Filament spool support (two pieces)</t>
  </si>
  <si>
    <t>Filament-mount.stl</t>
  </si>
  <si>
    <t>SMART display frame mount (one piece)</t>
  </si>
  <si>
    <t>Smartlcd-mount.stl</t>
  </si>
  <si>
    <t>12V PSU frame mounting bracket</t>
  </si>
  <si>
    <t>Psu-mount.stl</t>
  </si>
  <si>
    <t>Power switch mount</t>
  </si>
  <si>
    <t>Power-switch-mount.stl</t>
  </si>
  <si>
    <t>其他的一切</t>
  </si>
  <si>
    <t>NEMA17 Stepper motor</t>
  </si>
  <si>
    <t>4-wire bipolar, high torque preferrably</t>
  </si>
  <si>
    <t>MDF board (heated bed mount)</t>
  </si>
  <si>
    <t>see drawing for board in doc/</t>
  </si>
  <si>
    <t>Heat bed PCB</t>
  </si>
  <si>
    <t>200x300mm MK1</t>
  </si>
  <si>
    <t>Heat bed thermistor</t>
  </si>
  <si>
    <t>Glass bed</t>
  </si>
  <si>
    <t>3mm borosilicate or picture frame glass</t>
  </si>
  <si>
    <t>Controller (Mega/RAMPS, Rambo, etc)</t>
  </si>
  <si>
    <t>Arduino Mega 2560 + RAMPS + A4988 drivers * 4</t>
  </si>
  <si>
    <t>SMART lcd controller / SD reader</t>
  </si>
  <si>
    <t>Endstop (limit) switch</t>
  </si>
  <si>
    <t>6mm x 10mm x 20mm, “snap action” levered switch</t>
  </si>
  <si>
    <t>Micro servo (9g type)</t>
  </si>
  <si>
    <t>add wire to make ~ 70cm</t>
  </si>
  <si>
    <t>LM10UU linear bearing</t>
  </si>
  <si>
    <t>608ZZ roller bearing</t>
  </si>
  <si>
    <t>these go in the z tops to hold the upper end of the lead screws (ok if you don't have them)</t>
  </si>
  <si>
    <t>624RS roller bearing</t>
  </si>
  <si>
    <t>one for each belt idler, one for extruder</t>
  </si>
  <si>
    <t>MK7 Drive gear (or similar)</t>
  </si>
  <si>
    <t>Brass or delrin lead screw nut</t>
  </si>
  <si>
    <t>Probably comes with your lead screws?</t>
  </si>
  <si>
    <t>5mm to 8mm flexible shaft couplers</t>
  </si>
  <si>
    <t>aluminum</t>
  </si>
  <si>
    <t>40mm x 40mm x 10mm fan</t>
  </si>
  <si>
    <t>12V</t>
  </si>
  <si>
    <t>80mm x 80mm x 10mm fan</t>
  </si>
  <si>
    <t>For use with RAMPS frame mount</t>
  </si>
  <si>
    <t>Miniature zip ties</t>
  </si>
  <si>
    <t>This number is approximate</t>
  </si>
  <si>
    <t>Extruder idler springs</t>
  </si>
  <si>
    <t>High tension, 1” unsprung length, &gt;3mm ID</t>
  </si>
  <si>
    <t>Bed leveling springs</t>
  </si>
  <si>
    <t>Lower tension is OK, 1” unsprung, ID &gt; 3mm</t>
  </si>
  <si>
    <t>Power Supply</t>
  </si>
  <si>
    <t>Size appropriately for heat bed and extruder</t>
  </si>
  <si>
    <t>Hot end</t>
  </si>
  <si>
    <t>E3d lite6 or E3d v6</t>
  </si>
  <si>
    <t>Power switch</t>
  </si>
  <si>
    <t>KCD1-104N (12mm x 19mm body)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</si>
</sst>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$-409]#,##0.00;[Red]&quot;-&quot;[$$-409]#,##0.00"/>
  </numFmts>
  <fonts count="14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rgb="FF0000FF"/>
      <name val="宋体"/>
      <family val="3"/>
      <charset val="134"/>
    </font>
    <font>
      <b/>
      <sz val="11"/>
      <color rgb="FFFF0000"/>
      <name val="Arial"/>
      <family val="2"/>
    </font>
    <font>
      <b/>
      <sz val="11"/>
      <color rgb="FFFF0000"/>
      <name val="宋体"/>
      <family val="3"/>
      <charset val="134"/>
    </font>
    <font>
      <b/>
      <sz val="11"/>
      <color rgb="FF0000FF"/>
      <name val="Arial"/>
      <family val="2"/>
    </font>
    <font>
      <sz val="11"/>
      <color rgb="FF6B0094"/>
      <name val="Arial"/>
      <family val="2"/>
    </font>
    <font>
      <sz val="11"/>
      <color rgb="FFFFFFFF"/>
      <name val="Arial"/>
      <family val="2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E6E6FF"/>
        <bgColor rgb="FFE6E6FF"/>
      </patternFill>
    </fill>
    <fill>
      <patternFill patternType="solid">
        <fgColor rgb="FFFFFFCC"/>
        <bgColor rgb="FFFFFF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 applyNumberFormat="0" applyBorder="0" applyProtection="0">
      <alignment horizontal="center" vertical="center"/>
    </xf>
    <xf numFmtId="0" fontId="1" fillId="0" borderId="0" applyNumberFormat="0" applyBorder="0" applyProtection="0">
      <alignment horizontal="center" vertical="center" textRotation="90"/>
    </xf>
    <xf numFmtId="0" fontId="2" fillId="0" borderId="0" applyNumberFormat="0" applyBorder="0" applyProtection="0">
      <alignment vertical="center"/>
    </xf>
    <xf numFmtId="176" fontId="2" fillId="0" borderId="0" applyBorder="0" applyProtection="0">
      <alignment vertical="center"/>
    </xf>
  </cellStyleXfs>
  <cellXfs count="3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6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right" vertical="center"/>
    </xf>
    <xf numFmtId="0" fontId="9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10" fillId="0" borderId="4" xfId="0" applyFont="1" applyFill="1" applyBorder="1">
      <alignment vertical="center"/>
    </xf>
    <xf numFmtId="0" fontId="11" fillId="0" borderId="0" xfId="0" applyFont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12" fillId="0" borderId="0" xfId="0" applyFont="1">
      <alignment vertical="center"/>
    </xf>
    <xf numFmtId="0" fontId="10" fillId="0" borderId="7" xfId="0" applyFont="1" applyFill="1" applyBorder="1">
      <alignment vertical="center"/>
    </xf>
    <xf numFmtId="0" fontId="5" fillId="0" borderId="0" xfId="0" applyFo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0" fillId="2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3" fillId="4" borderId="0" xfId="0" applyFont="1" applyFill="1" applyAlignment="1">
      <alignment horizontal="center" vertical="center"/>
    </xf>
  </cellXfs>
  <cellStyles count="5">
    <cellStyle name="Heading" xfId="1"/>
    <cellStyle name="Heading1" xfId="2"/>
    <cellStyle name="Result" xfId="3"/>
    <cellStyle name="Result2" xfId="4"/>
    <cellStyle name="常规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workbookViewId="0">
      <selection activeCell="H11" sqref="H11"/>
    </sheetView>
  </sheetViews>
  <sheetFormatPr defaultRowHeight="14" x14ac:dyDescent="0.3"/>
  <cols>
    <col min="1" max="1" width="23.9140625" customWidth="1"/>
    <col min="2" max="2" width="9.75" customWidth="1"/>
    <col min="3" max="3" width="8.5" customWidth="1"/>
    <col min="4" max="4" width="4.83203125" customWidth="1"/>
    <col min="5" max="5" width="6" customWidth="1"/>
    <col min="6" max="6" width="12.4140625" customWidth="1"/>
    <col min="7" max="7" width="8.6640625" customWidth="1"/>
  </cols>
  <sheetData>
    <row r="1" spans="1:6" ht="37.5" customHeight="1" x14ac:dyDescent="0.3">
      <c r="A1" s="25" t="s">
        <v>0</v>
      </c>
      <c r="B1" s="25"/>
      <c r="C1" s="25"/>
      <c r="D1" s="25"/>
    </row>
    <row r="2" spans="1:6" x14ac:dyDescent="0.3">
      <c r="A2" s="1"/>
      <c r="B2" s="1" t="s">
        <v>1</v>
      </c>
      <c r="C2" s="2"/>
      <c r="D2" s="2"/>
      <c r="E2" s="2"/>
    </row>
    <row r="3" spans="1:6" x14ac:dyDescent="0.3">
      <c r="A3" s="2" t="s">
        <v>2</v>
      </c>
      <c r="B3" s="3" t="s">
        <v>3</v>
      </c>
      <c r="C3" s="26" t="s">
        <v>4</v>
      </c>
      <c r="D3" s="26"/>
      <c r="E3" s="26"/>
    </row>
    <row r="4" spans="1:6" x14ac:dyDescent="0.3">
      <c r="A4" s="2" t="s">
        <v>5</v>
      </c>
      <c r="B4" s="4" t="s">
        <v>6</v>
      </c>
      <c r="C4" s="27"/>
      <c r="D4" s="27"/>
      <c r="E4" s="27"/>
    </row>
    <row r="5" spans="1:6" x14ac:dyDescent="0.3">
      <c r="A5" s="2" t="s">
        <v>7</v>
      </c>
      <c r="B5" s="5">
        <v>200</v>
      </c>
      <c r="C5" s="2" t="str">
        <f>IF($B$3="metric","mm","inches")</f>
        <v>mm</v>
      </c>
      <c r="D5" s="2"/>
      <c r="E5" s="2"/>
    </row>
    <row r="6" spans="1:6" x14ac:dyDescent="0.3">
      <c r="A6" s="2" t="s">
        <v>8</v>
      </c>
      <c r="B6" s="5">
        <v>300</v>
      </c>
      <c r="C6" s="2" t="str">
        <f>IF($B$3="metric","mm","inches")</f>
        <v>mm</v>
      </c>
      <c r="D6" s="2"/>
      <c r="E6" s="2"/>
    </row>
    <row r="7" spans="1:6" x14ac:dyDescent="0.3">
      <c r="A7" s="2" t="s">
        <v>9</v>
      </c>
      <c r="B7" s="5">
        <v>200</v>
      </c>
      <c r="C7" s="2" t="str">
        <f>IF($B$3="metric","mm","inches")</f>
        <v>mm</v>
      </c>
      <c r="D7" s="2"/>
      <c r="E7" s="2"/>
    </row>
    <row r="8" spans="1:6" x14ac:dyDescent="0.3">
      <c r="A8" s="6"/>
    </row>
    <row r="9" spans="1:6" x14ac:dyDescent="0.3">
      <c r="A9" s="7" t="s">
        <v>10</v>
      </c>
      <c r="B9" s="7" t="s">
        <v>11</v>
      </c>
      <c r="C9" s="28" t="s">
        <v>12</v>
      </c>
      <c r="D9" s="28"/>
    </row>
    <row r="10" spans="1:6" x14ac:dyDescent="0.3">
      <c r="A10" s="24" t="s">
        <v>13</v>
      </c>
      <c r="B10" s="24"/>
      <c r="C10" s="24"/>
      <c r="D10" s="24"/>
    </row>
    <row r="11" spans="1:6" x14ac:dyDescent="0.3">
      <c r="A11" s="8" t="s">
        <v>14</v>
      </c>
      <c r="B11" s="9">
        <v>4</v>
      </c>
      <c r="C11" s="10">
        <f>ROUND(IF(B$3="metric",E11,E11/25.4),1)</f>
        <v>400</v>
      </c>
      <c r="D11" s="11" t="str">
        <f>IF($B$3="metric","mm","inches")</f>
        <v>mm</v>
      </c>
      <c r="E11" s="12">
        <f>IF(B$4="RS",175,200)+(IF(B$3="metric",B$7,B$7*25.4))</f>
        <v>400</v>
      </c>
    </row>
    <row r="12" spans="1:6" x14ac:dyDescent="0.3">
      <c r="A12" s="8" t="s">
        <v>15</v>
      </c>
      <c r="B12" s="9">
        <v>3</v>
      </c>
      <c r="C12" s="10">
        <f>ROUND(IF(B$3="metric",E12,E12/25.4),1)</f>
        <v>330</v>
      </c>
      <c r="D12" s="11" t="str">
        <f>IF($B$3="metric","mm","inches")</f>
        <v>mm</v>
      </c>
      <c r="E12" s="12">
        <f>130+(IF(B$3="metric",B5,B5*25.4))</f>
        <v>330</v>
      </c>
    </row>
    <row r="13" spans="1:6" x14ac:dyDescent="0.3">
      <c r="A13" s="13" t="s">
        <v>16</v>
      </c>
      <c r="B13" s="14">
        <f>IF(B$4="RS",0,2)</f>
        <v>2</v>
      </c>
      <c r="C13" s="10">
        <f>IF(B13&gt;0,ROUND(IF(B$3="metric",E13,E13/25.4),1),"")</f>
        <v>500</v>
      </c>
      <c r="D13" s="11" t="str">
        <f>IF(B13&gt;0,IF($B$3="metric","mm","inches"),"")</f>
        <v>mm</v>
      </c>
      <c r="E13" s="12">
        <f>E16</f>
        <v>500</v>
      </c>
    </row>
    <row r="14" spans="1:6" x14ac:dyDescent="0.3">
      <c r="A14" s="24" t="s">
        <v>17</v>
      </c>
      <c r="B14" s="24"/>
      <c r="C14" s="24"/>
      <c r="D14" s="24"/>
    </row>
    <row r="15" spans="1:6" x14ac:dyDescent="0.3">
      <c r="A15" s="8" t="s">
        <v>18</v>
      </c>
      <c r="B15" s="9">
        <v>2</v>
      </c>
      <c r="C15" s="10">
        <f>ROUND(IF(B$3="metric",E15,E15/25.4),1)</f>
        <v>370</v>
      </c>
      <c r="D15" s="11" t="str">
        <f>IF($B$3="metric","mm","inches")</f>
        <v>mm</v>
      </c>
      <c r="E15" s="12">
        <f>170+(IF(B$3="metric",B5,B5*25.4))</f>
        <v>370</v>
      </c>
      <c r="F15" t="s">
        <v>19</v>
      </c>
    </row>
    <row r="16" spans="1:6" x14ac:dyDescent="0.3">
      <c r="A16" s="8" t="s">
        <v>20</v>
      </c>
      <c r="B16" s="9">
        <v>2</v>
      </c>
      <c r="C16" s="10">
        <f>ROUND(IF(B$3="metric",E16,E16/25.4),1)</f>
        <v>500</v>
      </c>
      <c r="D16" s="11" t="str">
        <f>IF($B$3="metric","mm","inches")</f>
        <v>mm</v>
      </c>
      <c r="E16" s="12">
        <f>IF(B4="RS",170,200)+(IF(B$3="metric",B$6,B$6*25.4))</f>
        <v>500</v>
      </c>
      <c r="F16" s="15" t="s">
        <v>21</v>
      </c>
    </row>
    <row r="17" spans="1:6" x14ac:dyDescent="0.3">
      <c r="A17" s="13" t="s">
        <v>22</v>
      </c>
      <c r="B17" s="14">
        <v>2</v>
      </c>
      <c r="C17" s="10">
        <v>320</v>
      </c>
      <c r="D17" s="16" t="str">
        <f>IF($B$3="metric","mm","inches")</f>
        <v>mm</v>
      </c>
      <c r="E17" s="12">
        <f>120+(IF(B$3="metric",B$7,B$7*25.4))</f>
        <v>320</v>
      </c>
      <c r="F17" t="s">
        <v>23</v>
      </c>
    </row>
    <row r="18" spans="1:6" x14ac:dyDescent="0.3">
      <c r="A18" s="21" t="s">
        <v>24</v>
      </c>
      <c r="B18" s="21"/>
      <c r="C18" s="21"/>
      <c r="D18" s="21"/>
    </row>
    <row r="19" spans="1:6" x14ac:dyDescent="0.3">
      <c r="A19" s="8" t="s">
        <v>25</v>
      </c>
      <c r="B19" s="9">
        <v>2</v>
      </c>
      <c r="C19" s="10">
        <f>C11-100</f>
        <v>300</v>
      </c>
      <c r="D19" s="11" t="str">
        <f>IF($B$3="metric","mm","inches")</f>
        <v>mm</v>
      </c>
      <c r="F19" t="s">
        <v>26</v>
      </c>
    </row>
    <row r="20" spans="1:6" x14ac:dyDescent="0.3">
      <c r="A20" s="22" t="s">
        <v>27</v>
      </c>
      <c r="B20" s="22"/>
      <c r="C20" s="22"/>
      <c r="D20" s="22"/>
    </row>
    <row r="21" spans="1:6" x14ac:dyDescent="0.3">
      <c r="A21" t="s">
        <v>28</v>
      </c>
      <c r="B21" s="9">
        <v>1</v>
      </c>
      <c r="C21" s="10">
        <f>ROUND(IF(B$3="metric",E21,E21/25.4),1)</f>
        <v>1030</v>
      </c>
      <c r="D21" s="10" t="str">
        <f>C6</f>
        <v>mm</v>
      </c>
      <c r="E21" s="12">
        <f>IF(B4="RS",400,430)+IF(B3="metric",B6*2,B6*2*25.4)</f>
        <v>1030</v>
      </c>
    </row>
    <row r="22" spans="1:6" x14ac:dyDescent="0.3">
      <c r="A22" t="s">
        <v>29</v>
      </c>
      <c r="B22" s="9">
        <v>1</v>
      </c>
      <c r="C22" s="10">
        <f>ROUND(IF(B$3="metric",B5*2+500,B5*2+500/25.4),1)</f>
        <v>900</v>
      </c>
      <c r="D22" s="10" t="str">
        <f>C5</f>
        <v>mm</v>
      </c>
    </row>
    <row r="23" spans="1:6" x14ac:dyDescent="0.3">
      <c r="A23" t="s">
        <v>30</v>
      </c>
      <c r="B23" s="9">
        <v>2</v>
      </c>
      <c r="C23" s="23" t="s">
        <v>31</v>
      </c>
      <c r="D23" s="23"/>
    </row>
    <row r="24" spans="1:6" x14ac:dyDescent="0.3">
      <c r="A24" s="22" t="s">
        <v>32</v>
      </c>
      <c r="B24" s="22"/>
      <c r="C24" s="22"/>
      <c r="D24" s="22"/>
    </row>
    <row r="25" spans="1:6" x14ac:dyDescent="0.3">
      <c r="A25" t="s">
        <v>33</v>
      </c>
      <c r="B25" s="9">
        <v>55</v>
      </c>
    </row>
    <row r="26" spans="1:6" x14ac:dyDescent="0.3">
      <c r="A26" t="s">
        <v>34</v>
      </c>
      <c r="B26" s="9">
        <v>55</v>
      </c>
    </row>
    <row r="27" spans="1:6" x14ac:dyDescent="0.3">
      <c r="A27" t="s">
        <v>35</v>
      </c>
      <c r="B27" s="9">
        <v>4</v>
      </c>
      <c r="C27" t="s">
        <v>36</v>
      </c>
    </row>
    <row r="28" spans="1:6" x14ac:dyDescent="0.3">
      <c r="A28" t="s">
        <v>37</v>
      </c>
      <c r="B28" s="9">
        <v>4</v>
      </c>
      <c r="C28" t="s">
        <v>38</v>
      </c>
    </row>
    <row r="29" spans="1:6" x14ac:dyDescent="0.3">
      <c r="A29" t="s">
        <v>39</v>
      </c>
      <c r="B29" s="9">
        <v>4</v>
      </c>
      <c r="C29" t="s">
        <v>40</v>
      </c>
    </row>
    <row r="30" spans="1:6" x14ac:dyDescent="0.3">
      <c r="A30" t="s">
        <v>41</v>
      </c>
      <c r="B30" s="9">
        <v>6</v>
      </c>
    </row>
    <row r="31" spans="1:6" x14ac:dyDescent="0.3">
      <c r="A31" t="s">
        <v>42</v>
      </c>
      <c r="B31" s="9">
        <v>2</v>
      </c>
      <c r="C31" t="s">
        <v>43</v>
      </c>
    </row>
    <row r="32" spans="1:6" x14ac:dyDescent="0.3">
      <c r="A32" t="s">
        <v>44</v>
      </c>
      <c r="B32" s="9">
        <v>12</v>
      </c>
      <c r="C32" t="s">
        <v>45</v>
      </c>
    </row>
    <row r="33" spans="1:4" x14ac:dyDescent="0.3">
      <c r="A33" t="s">
        <v>46</v>
      </c>
      <c r="B33" s="9">
        <v>19</v>
      </c>
      <c r="C33" t="s">
        <v>47</v>
      </c>
    </row>
    <row r="34" spans="1:4" x14ac:dyDescent="0.3">
      <c r="A34" t="s">
        <v>48</v>
      </c>
      <c r="B34" s="9">
        <v>6</v>
      </c>
      <c r="C34" t="s">
        <v>49</v>
      </c>
    </row>
    <row r="35" spans="1:4" x14ac:dyDescent="0.3">
      <c r="A35" t="s">
        <v>50</v>
      </c>
      <c r="B35" s="9">
        <v>6</v>
      </c>
      <c r="C35" t="s">
        <v>51</v>
      </c>
    </row>
    <row r="36" spans="1:4" x14ac:dyDescent="0.3">
      <c r="A36" t="s">
        <v>52</v>
      </c>
      <c r="B36" s="9">
        <v>2</v>
      </c>
      <c r="C36" t="s">
        <v>53</v>
      </c>
    </row>
    <row r="37" spans="1:4" x14ac:dyDescent="0.3">
      <c r="A37" t="s">
        <v>54</v>
      </c>
      <c r="B37" s="9">
        <v>22</v>
      </c>
    </row>
    <row r="38" spans="1:4" x14ac:dyDescent="0.3">
      <c r="A38" t="s">
        <v>55</v>
      </c>
      <c r="B38" s="9">
        <v>5</v>
      </c>
      <c r="C38" t="s">
        <v>56</v>
      </c>
    </row>
    <row r="39" spans="1:4" x14ac:dyDescent="0.3">
      <c r="A39" t="s">
        <v>57</v>
      </c>
      <c r="B39" s="9">
        <v>10</v>
      </c>
      <c r="C39" t="s">
        <v>58</v>
      </c>
    </row>
    <row r="40" spans="1:4" x14ac:dyDescent="0.3">
      <c r="A40" t="s">
        <v>59</v>
      </c>
      <c r="B40" s="9">
        <v>9</v>
      </c>
      <c r="C40" t="s">
        <v>60</v>
      </c>
    </row>
    <row r="41" spans="1:4" x14ac:dyDescent="0.3">
      <c r="A41" t="s">
        <v>61</v>
      </c>
      <c r="B41" s="9">
        <v>9</v>
      </c>
    </row>
    <row r="43" spans="1:4" x14ac:dyDescent="0.3">
      <c r="A43" s="22" t="s">
        <v>78</v>
      </c>
      <c r="B43" s="22"/>
      <c r="C43" s="22"/>
      <c r="D43" s="22"/>
    </row>
    <row r="44" spans="1:4" x14ac:dyDescent="0.3">
      <c r="A44" s="20" t="s">
        <v>79</v>
      </c>
      <c r="B44" s="20"/>
      <c r="C44" s="20"/>
      <c r="D44" s="20"/>
    </row>
    <row r="45" spans="1:4" x14ac:dyDescent="0.3">
      <c r="A45" t="s">
        <v>80</v>
      </c>
      <c r="B45" t="s">
        <v>81</v>
      </c>
    </row>
    <row r="46" spans="1:4" x14ac:dyDescent="0.3">
      <c r="A46" t="s">
        <v>82</v>
      </c>
      <c r="B46" t="s">
        <v>81</v>
      </c>
    </row>
    <row r="47" spans="1:4" x14ac:dyDescent="0.3">
      <c r="A47" t="s">
        <v>83</v>
      </c>
      <c r="B47" t="s">
        <v>81</v>
      </c>
    </row>
    <row r="48" spans="1:4" x14ac:dyDescent="0.3">
      <c r="A48" t="s">
        <v>84</v>
      </c>
      <c r="B48" t="s">
        <v>85</v>
      </c>
    </row>
    <row r="49" spans="1:3" x14ac:dyDescent="0.3">
      <c r="A49" t="s">
        <v>86</v>
      </c>
      <c r="B49" t="s">
        <v>87</v>
      </c>
    </row>
    <row r="50" spans="1:3" x14ac:dyDescent="0.3">
      <c r="A50" t="s">
        <v>88</v>
      </c>
      <c r="B50" t="s">
        <v>85</v>
      </c>
    </row>
    <row r="51" spans="1:3" x14ac:dyDescent="0.3">
      <c r="A51" t="s">
        <v>89</v>
      </c>
      <c r="B51" t="s">
        <v>85</v>
      </c>
    </row>
    <row r="52" spans="1:3" x14ac:dyDescent="0.3">
      <c r="A52" t="s">
        <v>90</v>
      </c>
      <c r="B52" t="s">
        <v>87</v>
      </c>
    </row>
    <row r="53" spans="1:3" x14ac:dyDescent="0.3">
      <c r="A53" t="s">
        <v>91</v>
      </c>
      <c r="B53" t="s">
        <v>85</v>
      </c>
    </row>
    <row r="54" spans="1:3" x14ac:dyDescent="0.3">
      <c r="A54" t="s">
        <v>92</v>
      </c>
      <c r="B54" t="s">
        <v>93</v>
      </c>
    </row>
    <row r="55" spans="1:3" x14ac:dyDescent="0.3">
      <c r="A55" t="s">
        <v>94</v>
      </c>
      <c r="B55" t="s">
        <v>81</v>
      </c>
    </row>
    <row r="56" spans="1:3" x14ac:dyDescent="0.3">
      <c r="A56" s="17" t="s">
        <v>95</v>
      </c>
      <c r="B56" t="s">
        <v>93</v>
      </c>
      <c r="C56" t="s">
        <v>96</v>
      </c>
    </row>
    <row r="57" spans="1:3" x14ac:dyDescent="0.3">
      <c r="A57" s="17" t="s">
        <v>97</v>
      </c>
      <c r="B57" t="s">
        <v>87</v>
      </c>
    </row>
  </sheetData>
  <mergeCells count="12">
    <mergeCell ref="A14:D14"/>
    <mergeCell ref="A1:D1"/>
    <mergeCell ref="C3:E3"/>
    <mergeCell ref="C4:E4"/>
    <mergeCell ref="C9:D9"/>
    <mergeCell ref="A10:D10"/>
    <mergeCell ref="A44:D44"/>
    <mergeCell ref="A18:D18"/>
    <mergeCell ref="A20:D20"/>
    <mergeCell ref="C23:D23"/>
    <mergeCell ref="A24:D24"/>
    <mergeCell ref="A43:D43"/>
  </mergeCells>
  <phoneticPr fontId="13" type="noConversion"/>
  <pageMargins left="0" right="0" top="0.39370000000000005" bottom="0.39370000000000005" header="0" footer="0"/>
  <pageSetup paperSize="9" fitToWidth="0" fitToHeight="0" orientation="portrait" horizontalDpi="4294967293" verticalDpi="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6" sqref="E6"/>
    </sheetView>
  </sheetViews>
  <sheetFormatPr defaultRowHeight="14" x14ac:dyDescent="0.3"/>
  <cols>
    <col min="1" max="1" width="24" customWidth="1"/>
    <col min="2" max="2" width="9.1640625" customWidth="1"/>
    <col min="4" max="4" width="15.75" customWidth="1"/>
  </cols>
  <sheetData>
    <row r="1" spans="1:4" x14ac:dyDescent="0.3">
      <c r="A1" s="31" t="s">
        <v>98</v>
      </c>
      <c r="B1" s="31"/>
      <c r="C1" s="31"/>
      <c r="D1" s="31"/>
    </row>
    <row r="2" spans="1:4" x14ac:dyDescent="0.3">
      <c r="A2" t="s">
        <v>99</v>
      </c>
      <c r="B2" s="9">
        <v>1</v>
      </c>
      <c r="C2" t="s">
        <v>100</v>
      </c>
    </row>
    <row r="3" spans="1:4" x14ac:dyDescent="0.3">
      <c r="A3" t="s">
        <v>101</v>
      </c>
      <c r="B3" s="9">
        <v>1</v>
      </c>
      <c r="C3" t="s">
        <v>102</v>
      </c>
    </row>
    <row r="4" spans="1:4" x14ac:dyDescent="0.3">
      <c r="A4" t="s">
        <v>103</v>
      </c>
      <c r="B4" s="9">
        <v>1</v>
      </c>
      <c r="C4" t="s">
        <v>104</v>
      </c>
    </row>
    <row r="5" spans="1:4" x14ac:dyDescent="0.3">
      <c r="A5" t="s">
        <v>105</v>
      </c>
      <c r="B5" s="9">
        <v>1</v>
      </c>
      <c r="C5" t="s">
        <v>106</v>
      </c>
    </row>
    <row r="6" spans="1:4" x14ac:dyDescent="0.3">
      <c r="A6" t="s">
        <v>107</v>
      </c>
      <c r="B6" s="9">
        <v>1</v>
      </c>
      <c r="C6" t="s">
        <v>108</v>
      </c>
    </row>
    <row r="7" spans="1:4" x14ac:dyDescent="0.3">
      <c r="A7" t="s">
        <v>109</v>
      </c>
      <c r="B7" s="9">
        <v>1</v>
      </c>
      <c r="C7" t="s">
        <v>110</v>
      </c>
    </row>
    <row r="8" spans="1:4" x14ac:dyDescent="0.3">
      <c r="A8" t="s">
        <v>111</v>
      </c>
      <c r="B8" s="9">
        <v>1</v>
      </c>
      <c r="C8" t="s">
        <v>112</v>
      </c>
    </row>
    <row r="9" spans="1:4" x14ac:dyDescent="0.3">
      <c r="A9" t="s">
        <v>113</v>
      </c>
      <c r="B9" s="9">
        <v>1</v>
      </c>
      <c r="C9" t="s">
        <v>114</v>
      </c>
    </row>
    <row r="10" spans="1:4" x14ac:dyDescent="0.3">
      <c r="A10" t="s">
        <v>115</v>
      </c>
      <c r="B10" s="9">
        <v>1</v>
      </c>
      <c r="C10" t="s">
        <v>116</v>
      </c>
    </row>
    <row r="11" spans="1:4" x14ac:dyDescent="0.3">
      <c r="A11" t="s">
        <v>117</v>
      </c>
      <c r="B11" s="9">
        <v>1</v>
      </c>
      <c r="C11" t="s">
        <v>118</v>
      </c>
    </row>
    <row r="12" spans="1:4" x14ac:dyDescent="0.3">
      <c r="A12" t="s">
        <v>119</v>
      </c>
      <c r="B12" s="9">
        <v>1</v>
      </c>
      <c r="C12" t="s">
        <v>120</v>
      </c>
    </row>
    <row r="13" spans="1:4" x14ac:dyDescent="0.3">
      <c r="A13" t="s">
        <v>121</v>
      </c>
      <c r="B13" s="9">
        <v>1</v>
      </c>
      <c r="C13" t="s">
        <v>122</v>
      </c>
    </row>
    <row r="14" spans="1:4" x14ac:dyDescent="0.3">
      <c r="A14" t="s">
        <v>123</v>
      </c>
      <c r="B14" s="9">
        <v>2</v>
      </c>
      <c r="C14" t="s">
        <v>124</v>
      </c>
    </row>
    <row r="15" spans="1:4" x14ac:dyDescent="0.3">
      <c r="A15" t="s">
        <v>125</v>
      </c>
      <c r="B15" s="9">
        <v>2</v>
      </c>
      <c r="C15" t="s">
        <v>126</v>
      </c>
    </row>
    <row r="16" spans="1:4" x14ac:dyDescent="0.3">
      <c r="A16" t="s">
        <v>127</v>
      </c>
      <c r="B16" s="9">
        <f>IF(零件耗材!B4="RS",2,4)</f>
        <v>4</v>
      </c>
      <c r="C16" t="s">
        <v>128</v>
      </c>
    </row>
    <row r="17" spans="1:5" x14ac:dyDescent="0.3">
      <c r="A17" t="s">
        <v>129</v>
      </c>
      <c r="B17" s="9">
        <v>4</v>
      </c>
      <c r="C17" t="s">
        <v>130</v>
      </c>
    </row>
    <row r="18" spans="1:5" x14ac:dyDescent="0.3">
      <c r="A18" t="s">
        <v>131</v>
      </c>
      <c r="B18" s="9">
        <v>1</v>
      </c>
      <c r="C18" t="s">
        <v>132</v>
      </c>
    </row>
    <row r="19" spans="1:5" x14ac:dyDescent="0.3">
      <c r="A19" t="s">
        <v>133</v>
      </c>
      <c r="B19" s="9">
        <v>1</v>
      </c>
      <c r="C19" t="s">
        <v>134</v>
      </c>
    </row>
    <row r="20" spans="1:5" x14ac:dyDescent="0.3">
      <c r="A20" t="s">
        <v>135</v>
      </c>
      <c r="B20" s="9">
        <v>1</v>
      </c>
      <c r="C20" t="s">
        <v>136</v>
      </c>
    </row>
    <row r="21" spans="1:5" x14ac:dyDescent="0.3">
      <c r="A21" t="s">
        <v>137</v>
      </c>
      <c r="B21" s="9">
        <v>1</v>
      </c>
      <c r="C21" t="s">
        <v>138</v>
      </c>
    </row>
    <row r="22" spans="1:5" x14ac:dyDescent="0.3">
      <c r="A22" s="31" t="s">
        <v>139</v>
      </c>
      <c r="B22" s="31"/>
      <c r="C22" s="31"/>
      <c r="D22" s="31"/>
    </row>
    <row r="23" spans="1:5" x14ac:dyDescent="0.3">
      <c r="A23" s="18" t="s">
        <v>140</v>
      </c>
      <c r="B23" s="9">
        <v>1</v>
      </c>
      <c r="C23" t="s">
        <v>141</v>
      </c>
    </row>
    <row r="24" spans="1:5" x14ac:dyDescent="0.3">
      <c r="A24" s="18" t="s">
        <v>142</v>
      </c>
      <c r="B24" s="9">
        <v>1</v>
      </c>
      <c r="C24" t="s">
        <v>143</v>
      </c>
    </row>
    <row r="25" spans="1:5" x14ac:dyDescent="0.3">
      <c r="A25" s="18" t="s">
        <v>144</v>
      </c>
      <c r="B25" s="9">
        <v>1</v>
      </c>
      <c r="C25" t="s">
        <v>145</v>
      </c>
    </row>
    <row r="26" spans="1:5" x14ac:dyDescent="0.3">
      <c r="A26" s="18" t="s">
        <v>146</v>
      </c>
      <c r="B26" s="9">
        <v>2</v>
      </c>
      <c r="C26" t="s">
        <v>147</v>
      </c>
    </row>
    <row r="27" spans="1:5" x14ac:dyDescent="0.3">
      <c r="A27" s="18" t="s">
        <v>148</v>
      </c>
      <c r="B27" s="9">
        <v>1</v>
      </c>
      <c r="C27" t="s">
        <v>149</v>
      </c>
    </row>
    <row r="28" spans="1:5" x14ac:dyDescent="0.3">
      <c r="A28" s="22" t="s">
        <v>150</v>
      </c>
      <c r="B28" s="22"/>
      <c r="C28" s="22"/>
      <c r="D28" s="22"/>
    </row>
    <row r="29" spans="1:5" x14ac:dyDescent="0.3">
      <c r="A29" t="s">
        <v>151</v>
      </c>
      <c r="B29" s="9">
        <v>5</v>
      </c>
      <c r="C29" s="29" t="s">
        <v>152</v>
      </c>
      <c r="D29" s="29"/>
      <c r="E29" s="29"/>
    </row>
    <row r="30" spans="1:5" x14ac:dyDescent="0.3">
      <c r="A30" t="s">
        <v>153</v>
      </c>
      <c r="B30" s="9">
        <v>1</v>
      </c>
      <c r="C30" s="29" t="s">
        <v>154</v>
      </c>
      <c r="D30" s="29"/>
      <c r="E30" s="29"/>
    </row>
    <row r="31" spans="1:5" x14ac:dyDescent="0.3">
      <c r="A31" t="s">
        <v>155</v>
      </c>
      <c r="B31" s="9">
        <v>1</v>
      </c>
      <c r="C31" s="29" t="s">
        <v>156</v>
      </c>
      <c r="D31" s="29"/>
      <c r="E31" s="29"/>
    </row>
    <row r="32" spans="1:5" x14ac:dyDescent="0.3">
      <c r="A32" t="s">
        <v>157</v>
      </c>
      <c r="B32" s="9">
        <v>1</v>
      </c>
      <c r="C32" s="19"/>
    </row>
    <row r="33" spans="1:5" x14ac:dyDescent="0.3">
      <c r="A33" t="s">
        <v>158</v>
      </c>
      <c r="B33" s="9">
        <v>1</v>
      </c>
      <c r="C33" s="29" t="s">
        <v>159</v>
      </c>
      <c r="D33" s="29"/>
      <c r="E33" s="29"/>
    </row>
    <row r="34" spans="1:5" x14ac:dyDescent="0.3">
      <c r="A34" t="s">
        <v>160</v>
      </c>
      <c r="B34" s="9">
        <v>1</v>
      </c>
      <c r="C34" s="29" t="s">
        <v>161</v>
      </c>
      <c r="D34" s="29"/>
      <c r="E34" s="29"/>
    </row>
    <row r="35" spans="1:5" x14ac:dyDescent="0.3">
      <c r="A35" t="s">
        <v>162</v>
      </c>
      <c r="B35" s="9">
        <v>1</v>
      </c>
      <c r="C35" s="19"/>
    </row>
    <row r="36" spans="1:5" x14ac:dyDescent="0.3">
      <c r="A36" t="s">
        <v>163</v>
      </c>
      <c r="B36" s="9">
        <v>3</v>
      </c>
      <c r="C36" s="29" t="s">
        <v>164</v>
      </c>
      <c r="D36" s="29"/>
      <c r="E36" s="29"/>
    </row>
    <row r="37" spans="1:5" x14ac:dyDescent="0.3">
      <c r="A37" t="s">
        <v>165</v>
      </c>
      <c r="B37" s="9">
        <v>1</v>
      </c>
      <c r="C37" s="29" t="s">
        <v>166</v>
      </c>
      <c r="D37" s="29"/>
      <c r="E37" s="29"/>
    </row>
    <row r="38" spans="1:5" x14ac:dyDescent="0.3">
      <c r="A38" t="s">
        <v>167</v>
      </c>
      <c r="B38" s="9">
        <v>12</v>
      </c>
      <c r="C38" s="30"/>
      <c r="D38" s="30"/>
      <c r="E38" s="30"/>
    </row>
    <row r="39" spans="1:5" x14ac:dyDescent="0.3">
      <c r="A39" t="s">
        <v>168</v>
      </c>
      <c r="B39" s="9">
        <v>2</v>
      </c>
      <c r="C39" s="29" t="s">
        <v>169</v>
      </c>
      <c r="D39" s="29"/>
      <c r="E39" s="29"/>
    </row>
    <row r="40" spans="1:5" x14ac:dyDescent="0.3">
      <c r="A40" t="s">
        <v>170</v>
      </c>
      <c r="B40" s="9">
        <v>3</v>
      </c>
      <c r="C40" s="23" t="s">
        <v>171</v>
      </c>
      <c r="D40" s="23"/>
      <c r="E40" s="23"/>
    </row>
    <row r="41" spans="1:5" x14ac:dyDescent="0.3">
      <c r="A41" t="s">
        <v>172</v>
      </c>
      <c r="B41" s="9">
        <v>1</v>
      </c>
      <c r="C41" s="30"/>
      <c r="D41" s="30"/>
      <c r="E41" s="30"/>
    </row>
    <row r="42" spans="1:5" x14ac:dyDescent="0.3">
      <c r="A42" t="s">
        <v>173</v>
      </c>
      <c r="B42" s="9">
        <v>2</v>
      </c>
      <c r="C42" s="19" t="s">
        <v>174</v>
      </c>
    </row>
    <row r="43" spans="1:5" x14ac:dyDescent="0.3">
      <c r="A43" t="s">
        <v>175</v>
      </c>
      <c r="B43" s="9">
        <v>2</v>
      </c>
      <c r="C43" s="29" t="s">
        <v>176</v>
      </c>
      <c r="D43" s="29"/>
      <c r="E43" s="29"/>
    </row>
    <row r="44" spans="1:5" x14ac:dyDescent="0.3">
      <c r="A44" t="s">
        <v>177</v>
      </c>
      <c r="B44" s="9">
        <v>1</v>
      </c>
      <c r="C44" s="29" t="s">
        <v>178</v>
      </c>
      <c r="D44" s="29"/>
      <c r="E44" s="29"/>
    </row>
    <row r="45" spans="1:5" x14ac:dyDescent="0.3">
      <c r="A45" t="s">
        <v>179</v>
      </c>
      <c r="B45" s="9">
        <v>1</v>
      </c>
      <c r="C45" s="29" t="s">
        <v>180</v>
      </c>
      <c r="D45" s="29"/>
      <c r="E45" s="29"/>
    </row>
    <row r="46" spans="1:5" x14ac:dyDescent="0.3">
      <c r="A46" t="s">
        <v>181</v>
      </c>
      <c r="B46" s="9">
        <v>20</v>
      </c>
      <c r="C46" s="29" t="s">
        <v>182</v>
      </c>
      <c r="D46" s="29"/>
      <c r="E46" s="29"/>
    </row>
    <row r="47" spans="1:5" x14ac:dyDescent="0.3">
      <c r="A47" t="s">
        <v>183</v>
      </c>
      <c r="B47" s="9">
        <v>2</v>
      </c>
      <c r="C47" s="29" t="s">
        <v>184</v>
      </c>
      <c r="D47" s="29"/>
      <c r="E47" s="29"/>
    </row>
    <row r="48" spans="1:5" x14ac:dyDescent="0.3">
      <c r="A48" t="s">
        <v>185</v>
      </c>
      <c r="B48" s="9">
        <v>4</v>
      </c>
      <c r="C48" s="29" t="s">
        <v>186</v>
      </c>
      <c r="D48" s="29"/>
      <c r="E48" s="29"/>
    </row>
    <row r="49" spans="1:3" x14ac:dyDescent="0.3">
      <c r="A49" t="s">
        <v>187</v>
      </c>
      <c r="B49" s="9">
        <v>1</v>
      </c>
      <c r="C49" t="s">
        <v>188</v>
      </c>
    </row>
    <row r="50" spans="1:3" x14ac:dyDescent="0.3">
      <c r="A50" t="s">
        <v>189</v>
      </c>
      <c r="B50" s="9">
        <v>1</v>
      </c>
      <c r="C50" t="s">
        <v>190</v>
      </c>
    </row>
    <row r="51" spans="1:3" x14ac:dyDescent="0.3">
      <c r="A51" t="s">
        <v>191</v>
      </c>
      <c r="B51" s="9">
        <v>1</v>
      </c>
      <c r="C51" t="s">
        <v>192</v>
      </c>
    </row>
  </sheetData>
  <mergeCells count="20">
    <mergeCell ref="C39:E39"/>
    <mergeCell ref="A1:D1"/>
    <mergeCell ref="A22:D22"/>
    <mergeCell ref="A28:D28"/>
    <mergeCell ref="C29:E29"/>
    <mergeCell ref="C30:E30"/>
    <mergeCell ref="C31:E31"/>
    <mergeCell ref="C33:E33"/>
    <mergeCell ref="C34:E34"/>
    <mergeCell ref="C36:E36"/>
    <mergeCell ref="C37:E37"/>
    <mergeCell ref="C38:E38"/>
    <mergeCell ref="C47:E47"/>
    <mergeCell ref="C48:E48"/>
    <mergeCell ref="C40:E40"/>
    <mergeCell ref="C41:E41"/>
    <mergeCell ref="C43:E43"/>
    <mergeCell ref="C44:E44"/>
    <mergeCell ref="C45:E45"/>
    <mergeCell ref="C46:E46"/>
  </mergeCells>
  <phoneticPr fontId="13" type="noConversion"/>
  <pageMargins left="0.70000000000000007" right="0.70000000000000007" top="0.75" bottom="0.75" header="0.30000000000000004" footer="0.30000000000000004"/>
  <pageSetup paperSize="9" fitToWidth="0" fitToHeight="0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1" sqref="D21"/>
    </sheetView>
  </sheetViews>
  <sheetFormatPr defaultRowHeight="14" x14ac:dyDescent="0.3"/>
  <sheetData>
    <row r="1" spans="1:4" x14ac:dyDescent="0.3">
      <c r="A1" s="22" t="s">
        <v>62</v>
      </c>
      <c r="B1" s="22"/>
      <c r="C1" s="22"/>
      <c r="D1" s="22"/>
    </row>
    <row r="2" spans="1:4" x14ac:dyDescent="0.3">
      <c r="A2" t="s">
        <v>63</v>
      </c>
    </row>
    <row r="3" spans="1:4" x14ac:dyDescent="0.3">
      <c r="A3" t="s">
        <v>64</v>
      </c>
    </row>
    <row r="4" spans="1:4" x14ac:dyDescent="0.3">
      <c r="A4" s="17" t="s">
        <v>65</v>
      </c>
    </row>
    <row r="5" spans="1:4" x14ac:dyDescent="0.3">
      <c r="A5" t="s">
        <v>66</v>
      </c>
    </row>
    <row r="6" spans="1:4" x14ac:dyDescent="0.3">
      <c r="A6" s="17" t="s">
        <v>67</v>
      </c>
    </row>
    <row r="7" spans="1:4" x14ac:dyDescent="0.3">
      <c r="A7" t="s">
        <v>68</v>
      </c>
      <c r="B7" t="s">
        <v>69</v>
      </c>
    </row>
    <row r="8" spans="1:4" x14ac:dyDescent="0.3">
      <c r="A8" s="17" t="s">
        <v>70</v>
      </c>
    </row>
    <row r="9" spans="1:4" x14ac:dyDescent="0.3">
      <c r="A9" t="s">
        <v>71</v>
      </c>
      <c r="B9" t="s">
        <v>72</v>
      </c>
    </row>
    <row r="10" spans="1:4" x14ac:dyDescent="0.3">
      <c r="A10" t="s">
        <v>73</v>
      </c>
      <c r="B10" t="s">
        <v>74</v>
      </c>
    </row>
    <row r="11" spans="1:4" x14ac:dyDescent="0.3">
      <c r="A11" t="s">
        <v>75</v>
      </c>
    </row>
    <row r="12" spans="1:4" x14ac:dyDescent="0.3">
      <c r="A12" t="s">
        <v>76</v>
      </c>
    </row>
    <row r="13" spans="1:4" x14ac:dyDescent="0.3">
      <c r="A13" t="s">
        <v>77</v>
      </c>
    </row>
  </sheetData>
  <mergeCells count="1">
    <mergeCell ref="A1:D1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146694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零件耗材</vt:lpstr>
      <vt:lpstr>3D零件</vt:lpstr>
      <vt:lpstr>装配工具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Berlin Zhang</dc:creator>
  <cp:lastModifiedBy>Berlin</cp:lastModifiedBy>
  <cp:revision>79</cp:revision>
  <cp:lastPrinted>2014-10-31T20:38:13Z</cp:lastPrinted>
  <dcterms:created xsi:type="dcterms:W3CDTF">2014-01-29T19:28:53Z</dcterms:created>
  <dcterms:modified xsi:type="dcterms:W3CDTF">2017-03-29T07:02:48Z</dcterms:modified>
</cp:coreProperties>
</file>